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GPP Mill Rates\"/>
    </mc:Choice>
  </mc:AlternateContent>
  <bookViews>
    <workbookView xWindow="120" yWindow="1275" windowWidth="18975" windowHeight="10935"/>
  </bookViews>
  <sheets>
    <sheet name="Mill Rates 2012-1991" sheetId="1" r:id="rId1"/>
  </sheets>
  <definedNames>
    <definedName name="_xlnm.Print_Titles" localSheetId="0">'Mill Rates 2012-1991'!$1:$2</definedName>
  </definedNames>
  <calcPr calcId="152511"/>
</workbook>
</file>

<file path=xl/calcChain.xml><?xml version="1.0" encoding="utf-8"?>
<calcChain xmlns="http://schemas.openxmlformats.org/spreadsheetml/2006/main">
  <c r="C149" i="1" l="1"/>
  <c r="C148" i="1"/>
  <c r="C146" i="1"/>
  <c r="C145" i="1"/>
  <c r="R121" i="1" l="1"/>
  <c r="K121" i="1"/>
  <c r="D121" i="1"/>
  <c r="E121" i="1"/>
  <c r="F121" i="1"/>
  <c r="G121" i="1"/>
  <c r="H121" i="1"/>
  <c r="I121" i="1"/>
  <c r="J121" i="1"/>
  <c r="C121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C231" i="1"/>
  <c r="G215" i="1"/>
  <c r="H215" i="1"/>
  <c r="I215" i="1"/>
  <c r="J215" i="1"/>
  <c r="K215" i="1"/>
  <c r="L215" i="1"/>
  <c r="M215" i="1"/>
  <c r="O215" i="1"/>
  <c r="P215" i="1"/>
  <c r="Q215" i="1"/>
  <c r="R215" i="1"/>
  <c r="S215" i="1"/>
  <c r="T215" i="1"/>
  <c r="U215" i="1"/>
  <c r="V215" i="1"/>
  <c r="W215" i="1"/>
  <c r="X215" i="1"/>
  <c r="F215" i="1"/>
  <c r="E215" i="1"/>
  <c r="D215" i="1"/>
  <c r="C215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C163" i="1"/>
  <c r="C157" i="1"/>
  <c r="T153" i="1"/>
  <c r="V153" i="1"/>
  <c r="W153" i="1"/>
  <c r="X153" i="1"/>
  <c r="R153" i="1"/>
  <c r="C153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D157" i="1"/>
  <c r="C9" i="1"/>
  <c r="C199" i="1"/>
  <c r="C193" i="1"/>
  <c r="C126" i="1"/>
  <c r="C113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D199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D193" i="1"/>
  <c r="E126" i="1"/>
  <c r="F126" i="1"/>
  <c r="G126" i="1"/>
  <c r="H126" i="1"/>
  <c r="I126" i="1"/>
  <c r="J126" i="1"/>
  <c r="K126" i="1"/>
  <c r="L126" i="1"/>
  <c r="M126" i="1"/>
  <c r="N126" i="1"/>
  <c r="D126" i="1"/>
  <c r="O126" i="1"/>
  <c r="P126" i="1"/>
  <c r="Q126" i="1"/>
  <c r="R126" i="1"/>
  <c r="S126" i="1"/>
  <c r="T126" i="1"/>
  <c r="U126" i="1"/>
  <c r="V126" i="1"/>
  <c r="W126" i="1"/>
  <c r="X126" i="1"/>
  <c r="X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D113" i="1"/>
  <c r="X9" i="1"/>
  <c r="V9" i="1"/>
  <c r="W9" i="1"/>
  <c r="U9" i="1"/>
  <c r="R9" i="1"/>
  <c r="S9" i="1"/>
  <c r="T9" i="1"/>
  <c r="E9" i="1"/>
  <c r="F9" i="1"/>
  <c r="G9" i="1"/>
  <c r="H9" i="1"/>
  <c r="I9" i="1"/>
  <c r="J9" i="1"/>
  <c r="K9" i="1"/>
  <c r="L9" i="1"/>
  <c r="M9" i="1"/>
  <c r="N9" i="1"/>
  <c r="O9" i="1"/>
  <c r="P9" i="1"/>
  <c r="Q9" i="1"/>
  <c r="D9" i="1"/>
  <c r="J277" i="1"/>
  <c r="J178" i="1"/>
  <c r="J179" i="1"/>
  <c r="J146" i="1"/>
  <c r="J145" i="1"/>
  <c r="P153" i="1"/>
  <c r="Q153" i="1"/>
  <c r="S153" i="1"/>
  <c r="J153" i="1"/>
  <c r="L121" i="1"/>
  <c r="M121" i="1"/>
  <c r="O121" i="1"/>
  <c r="P121" i="1"/>
  <c r="Q121" i="1"/>
  <c r="S121" i="1"/>
  <c r="T121" i="1"/>
  <c r="U121" i="1"/>
  <c r="V121" i="1"/>
  <c r="W121" i="1"/>
  <c r="X121" i="1"/>
  <c r="D153" i="1"/>
  <c r="E153" i="1"/>
  <c r="F153" i="1"/>
  <c r="G153" i="1"/>
  <c r="H153" i="1"/>
  <c r="I153" i="1"/>
  <c r="K153" i="1"/>
  <c r="L153" i="1"/>
  <c r="M153" i="1"/>
  <c r="N153" i="1"/>
  <c r="O153" i="1"/>
  <c r="U153" i="1"/>
  <c r="N215" i="1"/>
  <c r="N121" i="1"/>
</calcChain>
</file>

<file path=xl/sharedStrings.xml><?xml version="1.0" encoding="utf-8"?>
<sst xmlns="http://schemas.openxmlformats.org/spreadsheetml/2006/main" count="857" uniqueCount="298">
  <si>
    <t>Code</t>
  </si>
  <si>
    <t>Municipality</t>
  </si>
  <si>
    <t>Andover</t>
  </si>
  <si>
    <t>Ansonia</t>
  </si>
  <si>
    <t>Ashford</t>
  </si>
  <si>
    <t>Avon</t>
  </si>
  <si>
    <t>Barkhamsted</t>
  </si>
  <si>
    <t>Beacon Falls</t>
  </si>
  <si>
    <t>Berlin</t>
  </si>
  <si>
    <t>Berlin - Kensington Fire District</t>
  </si>
  <si>
    <t>Berlin -Worthington Fire District</t>
  </si>
  <si>
    <t>Bethany</t>
  </si>
  <si>
    <t>Bethel</t>
  </si>
  <si>
    <t>Bethlehem</t>
  </si>
  <si>
    <t>Bloomfield</t>
  </si>
  <si>
    <t>Bloomfield, Center Fire District</t>
  </si>
  <si>
    <t>Bloomfield, Blue Hill Fire District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</si>
  <si>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</si>
  <si>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</si>
  <si>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</si>
  <si>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</si>
  <si>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</si>
  <si>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</si>
  <si>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</si>
  <si>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</si>
  <si>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</si>
  <si>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</si>
  <si>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</si>
  <si>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</si>
  <si>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</si>
  <si>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</si>
  <si>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</si>
  <si>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</si>
  <si>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</si>
  <si>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</si>
  <si>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</si>
  <si>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</si>
  <si>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</si>
  <si>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</si>
  <si>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</si>
  <si>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</si>
  <si>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</si>
  <si>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</si>
  <si>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</si>
  <si>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Eastford</t>
  </si>
  <si>
    <t>East Granby</t>
  </si>
  <si>
    <t>East Haddam</t>
  </si>
  <si>
    <t>East Hampton</t>
  </si>
  <si>
    <t>East Hartford</t>
  </si>
  <si>
    <t>East Haven</t>
  </si>
  <si>
    <t>East Lyme</t>
  </si>
  <si>
    <t>Easton</t>
  </si>
  <si>
    <t>East Windsor</t>
  </si>
  <si>
    <t>Ellington</t>
  </si>
  <si>
    <t>Enfield</t>
  </si>
  <si>
    <t>Enfield Fire District #1</t>
  </si>
  <si>
    <t>Enfield Thompsonville Fire Dist. #2</t>
  </si>
  <si>
    <t>Enfield, Hazardville Fire Dist.#3</t>
  </si>
  <si>
    <t>Enfield, No. Thompsonville Fire Dist. #4</t>
  </si>
  <si>
    <t>Enfield Shaker Pines Fire Dist #5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</si>
  <si>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</si>
  <si>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</si>
  <si>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</si>
  <si>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</si>
  <si>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</si>
  <si>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</si>
  <si>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</si>
  <si>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</si>
  <si>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</si>
  <si>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Groton, City of Groton</t>
  </si>
  <si>
    <t>Guilford</t>
  </si>
  <si>
    <t>Haddam</t>
  </si>
  <si>
    <t>Hamden</t>
  </si>
  <si>
    <t>29,41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</si>
  <si>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</si>
  <si>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</si>
  <si>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</si>
  <si>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</si>
  <si>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</si>
  <si>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</si>
  <si>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</si>
  <si>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</si>
  <si>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</si>
  <si>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</si>
  <si>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</si>
  <si>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</si>
  <si>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</si>
  <si>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</si>
  <si>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 8th Buckland Section Fire</t>
  </si>
  <si>
    <t>Manchester 8th Fire + Sewer</t>
  </si>
  <si>
    <t>3,24</t>
  </si>
  <si>
    <t>Manchester Eighth District Base</t>
  </si>
  <si>
    <t>Manchester (Town)</t>
  </si>
  <si>
    <t>Mansfield</t>
  </si>
  <si>
    <t>Marlborough</t>
  </si>
  <si>
    <t>Meriden</t>
  </si>
  <si>
    <t>Middlebury</t>
  </si>
  <si>
    <t>Middlefield</t>
  </si>
  <si>
    <t>Middletown, South Fire</t>
  </si>
  <si>
    <t>Middletown, Westfield Fire</t>
  </si>
  <si>
    <t>Middletown, City Fire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</si>
  <si>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</si>
  <si>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</si>
  <si>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</si>
  <si>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</si>
  <si>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</si>
  <si>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</si>
  <si>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</si>
  <si>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</si>
  <si>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Canaan Sewer</t>
  </si>
  <si>
    <t>New Fairfield</t>
  </si>
  <si>
    <t>New Hartford</t>
  </si>
  <si>
    <t>New Hartford Village FD #1</t>
  </si>
  <si>
    <t>New Hartford Pine Meadow #3</t>
  </si>
  <si>
    <t>New Hartford South End FD #4</t>
  </si>
  <si>
    <t>NA</t>
  </si>
  <si>
    <t>New Haven</t>
  </si>
  <si>
    <t>Newington</t>
  </si>
  <si>
    <t>New London</t>
  </si>
  <si>
    <t>New Milford</t>
  </si>
  <si>
    <t>Newtown</t>
  </si>
  <si>
    <t>Norfolk</t>
  </si>
  <si>
    <t>North Branford</t>
  </si>
  <si>
    <t>North Canaan</t>
  </si>
  <si>
    <t>North Canaan + Fire District</t>
  </si>
  <si>
    <t>North Canaan, Canaan Fire Dist.</t>
  </si>
  <si>
    <t>North Haven</t>
  </si>
  <si>
    <t>North Stonington</t>
  </si>
  <si>
    <t>Norwalk 1st  - Downtown</t>
  </si>
  <si>
    <t>Norwalk 2nd  - South</t>
  </si>
  <si>
    <t>Norwalk 3rd  - East</t>
  </si>
  <si>
    <t>Norwalk 4th  - Sewered Main Area</t>
  </si>
  <si>
    <t>Norwalk 5th - No Garbage Main Area</t>
  </si>
  <si>
    <t>Norwalk 6th - Rowayton</t>
  </si>
  <si>
    <t>Norwalk 1st No Garbage</t>
  </si>
  <si>
    <t>Norwalk 2nd No Garbage</t>
  </si>
  <si>
    <t>Norwalk 3rd No Garbage</t>
  </si>
  <si>
    <t>Norwalk 4th No Garbage</t>
  </si>
  <si>
    <t>Old Lyme</t>
  </si>
  <si>
    <t>Old Saybrook</t>
  </si>
  <si>
    <t>Orange</t>
  </si>
  <si>
    <t>Oxford</t>
  </si>
  <si>
    <t>Plainfield</t>
  </si>
  <si>
    <t>Plainfield FD # 255</t>
  </si>
  <si>
    <t>Plainfield Moosup FD</t>
  </si>
  <si>
    <t>Plainfield Central Village</t>
  </si>
  <si>
    <t>Plainfield Wauregan</t>
  </si>
  <si>
    <t>Plainville</t>
  </si>
  <si>
    <t>Plymouth</t>
  </si>
  <si>
    <t>Pomfret</t>
  </si>
  <si>
    <t>Portland</t>
  </si>
  <si>
    <t>Preston</t>
  </si>
  <si>
    <t>Prospect</t>
  </si>
  <si>
    <t>Putnam</t>
  </si>
  <si>
    <t>Putnam West Putnam District</t>
  </si>
  <si>
    <t>Putnam East Putnam District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</si>
  <si>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</si>
  <si>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</si>
  <si>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</si>
  <si>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</si>
  <si>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</si>
  <si>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</si>
  <si>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</si>
  <si>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</si>
  <si>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</si>
  <si>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</si>
  <si>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</si>
  <si>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</si>
  <si>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Simsbury, Fire District</t>
  </si>
  <si>
    <t>Somers</t>
  </si>
  <si>
    <t>Southbury</t>
  </si>
  <si>
    <t>Southington</t>
  </si>
  <si>
    <t>South Windsor</t>
  </si>
  <si>
    <t>Sprague</t>
  </si>
  <si>
    <t>Stafford</t>
  </si>
  <si>
    <t>Stafford, Special Service District</t>
  </si>
  <si>
    <t>Stamford Motor Vehicles</t>
  </si>
  <si>
    <t>Stamford "A"</t>
  </si>
  <si>
    <t>Stamford "B"</t>
  </si>
  <si>
    <t>Stamford "C"</t>
  </si>
  <si>
    <t>Stamford "CS"</t>
  </si>
  <si>
    <t>Stamford Pprop Other than MV</t>
  </si>
  <si>
    <t>Sterling</t>
  </si>
  <si>
    <t>Sterling, Fire District</t>
  </si>
  <si>
    <t>Stonington</t>
  </si>
  <si>
    <t>Stonington Lords Point FD</t>
  </si>
  <si>
    <t>Stonington Mason's Island</t>
  </si>
  <si>
    <t>Stonington Latimer Point</t>
  </si>
  <si>
    <t>Stratford</t>
  </si>
  <si>
    <t>Suffield</t>
  </si>
  <si>
    <t>Thomaston</t>
  </si>
  <si>
    <t>Thompson</t>
  </si>
  <si>
    <t>Tolland</t>
  </si>
  <si>
    <t>Torrington</t>
  </si>
  <si>
    <t>Trumbull</t>
  </si>
  <si>
    <t>Trumbull Long Hill FD</t>
  </si>
  <si>
    <t>Trumbull Center</t>
  </si>
  <si>
    <t>Trumbull Nichols Center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</si>
  <si>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</si>
  <si>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</si>
  <si>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</si>
  <si>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</si>
  <si>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</si>
  <si>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</si>
  <si>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</si>
  <si>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</si>
  <si>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</si>
  <si>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Watertown FD</t>
  </si>
  <si>
    <t>Westbrook</t>
  </si>
  <si>
    <t>West Hartford</t>
  </si>
  <si>
    <t>West Haven</t>
  </si>
  <si>
    <t>Weston</t>
  </si>
  <si>
    <t>Westport</t>
  </si>
  <si>
    <t>Wethersfield</t>
  </si>
  <si>
    <t>Willington</t>
  </si>
  <si>
    <t>Wilton</t>
  </si>
  <si>
    <t>Winchester</t>
  </si>
  <si>
    <t>Windsor</t>
  </si>
  <si>
    <t>Windsor, Wilson Fire District</t>
  </si>
  <si>
    <t>Windsor, Windsor Fire District</t>
  </si>
  <si>
    <t>Windsor Locks</t>
  </si>
  <si>
    <t>Wolcott</t>
  </si>
  <si>
    <t>Woodbridge</t>
  </si>
  <si>
    <t>Woodbury</t>
  </si>
  <si>
    <t>Woodstock</t>
  </si>
  <si>
    <t>Borough of Bantam (Litchfield)</t>
  </si>
  <si>
    <t>Borough of Danielson</t>
  </si>
  <si>
    <t>Borough of Fenwick (Old Saybrook)</t>
  </si>
  <si>
    <t>Borough of Jewett City (Griswold)</t>
  </si>
  <si>
    <t>Borough of Litchfield</t>
  </si>
  <si>
    <t>Borough of Newtown</t>
  </si>
  <si>
    <t>Borough of Stonington</t>
  </si>
  <si>
    <t>Borough of Woodmont (Milford)</t>
  </si>
  <si>
    <t>Not Avail.</t>
  </si>
  <si>
    <t>Town</t>
  </si>
  <si>
    <t>Groton, First Taxing District</t>
  </si>
  <si>
    <t>Groton, Second Taxing District</t>
  </si>
  <si>
    <t>New London Personal Property Tax Dist.</t>
  </si>
  <si>
    <t>Windham</t>
  </si>
  <si>
    <t>Greenwich, Sewer</t>
  </si>
  <si>
    <t>Pomfret, Fire District</t>
  </si>
  <si>
    <t>Cromwell, Fire District</t>
  </si>
  <si>
    <t>Barkhamsted, Fire District</t>
  </si>
  <si>
    <t>New Milford, Fire District</t>
  </si>
  <si>
    <t>Groton, Town of Groton</t>
  </si>
  <si>
    <t>Groton, Poquonock Bridge Fire (Borough)</t>
  </si>
  <si>
    <t>Groton, Mystic Fire (Borough)</t>
  </si>
  <si>
    <t>Groton, Noank Fire (Borough)</t>
  </si>
  <si>
    <t>Groton, Old Mystic Fire (Borough)</t>
  </si>
  <si>
    <t>Groton, Long Point Assoc. (Borough)</t>
  </si>
  <si>
    <t>Center Groton Fire (Borough)</t>
  </si>
  <si>
    <t>Groton, W. Pleasant Valley Fire (Borough)</t>
  </si>
  <si>
    <t>Groton, Mumford Cove (Borough)</t>
  </si>
  <si>
    <t>Groton Sewer District (Borough)</t>
  </si>
  <si>
    <t>Killingly Attawaugan FD #371</t>
  </si>
  <si>
    <t>Killingly Dayville FD #373</t>
  </si>
  <si>
    <t xml:space="preserve">Killingly Dyer Manor </t>
  </si>
  <si>
    <t>Killingly East Killiingly FD #370</t>
  </si>
  <si>
    <t>Killingly South Killingly FD #363</t>
  </si>
  <si>
    <t>Killingly Orient Heights #331</t>
  </si>
  <si>
    <t>Killingly Williamsville #381</t>
  </si>
  <si>
    <t>Manchester Special</t>
  </si>
  <si>
    <t>Meriden Second (Inner City)</t>
  </si>
  <si>
    <t>New Britain, Downtown</t>
  </si>
  <si>
    <t>New Haven + Grand Ave (GAVA)</t>
  </si>
  <si>
    <t>New Haven + Whalley Ave. (WASS)</t>
  </si>
  <si>
    <t>New Haven + Whalley Ave. (WASF)</t>
  </si>
  <si>
    <t>New Haven + Chapel West (CWSS)</t>
  </si>
  <si>
    <t>New Haven + Town Green (NTGS)                (fka:  Downtown)</t>
  </si>
  <si>
    <t>Norwalk 10th - Motor Vehicle Rate</t>
  </si>
  <si>
    <t>Norwich, City of</t>
  </si>
  <si>
    <t>Stonington Mystic FD (239)</t>
  </si>
  <si>
    <t>Stonington Pawcatuck FD (264)</t>
  </si>
  <si>
    <t>Stonington Quiambaug FD (378)</t>
  </si>
  <si>
    <t>Stonington FD (265)</t>
  </si>
  <si>
    <t>Stonington Wequetequock FD (379)</t>
  </si>
  <si>
    <t>Stonington Old Mystic FD (366)</t>
  </si>
  <si>
    <t>West Haven, Allingtown (3rd)</t>
  </si>
  <si>
    <t>West Haven, West Shore (2nd)</t>
  </si>
  <si>
    <t>West Haven, Center Fire (1st)</t>
  </si>
  <si>
    <t>Windham 1st Taxing District #1</t>
  </si>
  <si>
    <t xml:space="preserve">Windham, Special Service District #2 </t>
  </si>
  <si>
    <t>Stonington Wamphassuc</t>
  </si>
  <si>
    <t>Meriden + Meriden Second (Inner City)</t>
  </si>
  <si>
    <t>Barkhamsted + Barkhamsted, Fire District</t>
  </si>
  <si>
    <t>New London, Center District</t>
  </si>
  <si>
    <t xml:space="preserve">New London + New London, Center District </t>
  </si>
  <si>
    <t>New Milford + New Milford, Fire District</t>
  </si>
  <si>
    <t>Sterling + Sterling, Fire District</t>
  </si>
  <si>
    <t>Manchester + Manchester Special</t>
  </si>
  <si>
    <t>Middletown + Middletown, City Fire</t>
  </si>
  <si>
    <t>Norwich, City of (Paid Fire)</t>
  </si>
  <si>
    <t>Norwich, City of (Vol. Fire)</t>
  </si>
  <si>
    <t>Putnam, Special Services District</t>
  </si>
  <si>
    <t>Putnam + Putnam, Special Services District</t>
  </si>
  <si>
    <t>Simsbury + Simsbury, Fire District</t>
  </si>
  <si>
    <t>Pomfret + Pomfret, Fire District</t>
  </si>
  <si>
    <t>Morris - Deer Island Assoc.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</si>
</sst>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i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2" fontId="4" fillId="0" borderId="0" xfId="0" applyNumberFormat="1" applyFont="1" applyFill="1" applyBorder="1" applyAlignment="1"/>
    <xf numFmtId="165" fontId="4" fillId="0" borderId="0" xfId="0" applyNumberFormat="1" applyFont="1" applyFill="1" applyBorder="1" applyAlignment="1"/>
    <xf numFmtId="164" fontId="4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wrapText="1"/>
    </xf>
    <xf numFmtId="2" fontId="5" fillId="0" borderId="0" xfId="1" applyNumberFormat="1" applyFont="1" applyFill="1" applyBorder="1" applyAlignment="1">
      <alignment horizontal="right" wrapText="1"/>
    </xf>
    <xf numFmtId="2" fontId="6" fillId="0" borderId="0" xfId="1" quotePrefix="1" applyNumberFormat="1" applyFont="1" applyFill="1" applyBorder="1" applyAlignment="1">
      <alignment horizontal="right"/>
    </xf>
    <xf numFmtId="2" fontId="6" fillId="0" borderId="0" xfId="0" quotePrefix="1" applyNumberFormat="1" applyFont="1" applyFill="1" applyBorder="1" applyAlignment="1">
      <alignment horizontal="right"/>
    </xf>
    <xf numFmtId="2" fontId="6" fillId="0" borderId="0" xfId="1" applyNumberFormat="1" applyFont="1" applyFill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2" fontId="6" fillId="0" borderId="0" xfId="1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horizontal="right" wrapText="1"/>
    </xf>
    <xf numFmtId="2" fontId="6" fillId="0" borderId="0" xfId="2" applyNumberFormat="1" applyFont="1" applyFill="1" applyBorder="1" applyAlignment="1"/>
    <xf numFmtId="0" fontId="7" fillId="0" borderId="0" xfId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right" wrapText="1"/>
    </xf>
    <xf numFmtId="164" fontId="6" fillId="0" borderId="0" xfId="1" quotePrefix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center"/>
    </xf>
    <xf numFmtId="0" fontId="5" fillId="0" borderId="0" xfId="1" quotePrefix="1" applyFont="1" applyFill="1" applyBorder="1" applyAlignment="1">
      <alignment horizontal="left" wrapText="1"/>
    </xf>
    <xf numFmtId="0" fontId="5" fillId="0" borderId="0" xfId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/>
    </xf>
    <xf numFmtId="165" fontId="6" fillId="0" borderId="0" xfId="1" quotePrefix="1" applyNumberFormat="1" applyFont="1" applyFill="1" applyBorder="1" applyAlignment="1">
      <alignment horizontal="right"/>
    </xf>
    <xf numFmtId="2" fontId="6" fillId="0" borderId="0" xfId="2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/>
    <xf numFmtId="0" fontId="6" fillId="0" borderId="0" xfId="1" quotePrefix="1" applyNumberFormat="1" applyFont="1" applyFill="1" applyBorder="1" applyAlignment="1"/>
    <xf numFmtId="164" fontId="6" fillId="0" borderId="0" xfId="0" applyNumberFormat="1" applyFont="1" applyFill="1" applyBorder="1" applyAlignment="1"/>
    <xf numFmtId="164" fontId="6" fillId="0" borderId="0" xfId="0" quotePrefix="1" applyNumberFormat="1" applyFont="1" applyFill="1" applyBorder="1" applyAlignment="1">
      <alignment horizontal="right"/>
    </xf>
    <xf numFmtId="2" fontId="6" fillId="0" borderId="0" xfId="1" quotePrefix="1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/>
    <xf numFmtId="164" fontId="5" fillId="0" borderId="0" xfId="1" applyNumberFormat="1" applyFont="1" applyFill="1" applyBorder="1" applyAlignment="1"/>
    <xf numFmtId="165" fontId="5" fillId="0" borderId="0" xfId="1" applyNumberFormat="1" applyFont="1" applyFill="1" applyBorder="1" applyAlignment="1"/>
    <xf numFmtId="2" fontId="5" fillId="0" borderId="0" xfId="1" applyNumberFormat="1" applyFont="1" applyFill="1" applyBorder="1" applyAlignment="1">
      <alignment horizontal="right"/>
    </xf>
    <xf numFmtId="164" fontId="5" fillId="0" borderId="0" xfId="1" quotePrefix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2" fontId="5" fillId="0" borderId="0" xfId="1" quotePrefix="1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/>
  </cellXfs>
  <cellStyles count="3">
    <cellStyle name="Normal" xfId="0" builtinId="0"/>
    <cellStyle name="Normal 6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4"/>
  <sheetViews>
    <sheetView tabSelected="1" workbookViewId="0">
      <pane xSplit="2" ySplit="2" topLeftCell="C138" activePane="bottomRight" state="frozen"/>
      <selection pane="topRight" activeCell="D1" sqref="D1"/>
      <selection pane="bottomLeft" activeCell="A3" sqref="A3"/>
      <selection pane="bottomRight" activeCell="B108" sqref="B108"/>
    </sheetView>
  </sheetViews>
  <sheetFormatPr defaultRowHeight="14.25" x14ac:dyDescent="0.2"/>
  <cols>
    <col min="1" max="1" width="9.140625" style="7"/>
    <col min="2" max="2" width="42.42578125" style="2" customWidth="1"/>
    <col min="3" max="3" width="9.85546875" style="3" customWidth="1"/>
    <col min="4" max="24" width="9.7109375" style="2" customWidth="1"/>
    <col min="25" max="16384" width="9.140625" style="2"/>
  </cols>
  <sheetData>
    <row r="1" spans="1:24" ht="15" x14ac:dyDescent="0.25">
      <c r="A1" s="1" t="s">
        <v>234</v>
      </c>
    </row>
    <row r="2" spans="1:24" ht="15" x14ac:dyDescent="0.25">
      <c r="A2" s="1" t="s">
        <v>0</v>
      </c>
      <c r="B2" s="1" t="s">
        <v>1</v>
      </c>
      <c r="C2" s="34">
        <v>2012</v>
      </c>
      <c r="D2" s="1">
        <v>2011</v>
      </c>
      <c r="E2" s="1">
        <v>2010</v>
      </c>
      <c r="F2" s="1">
        <v>2009</v>
      </c>
      <c r="G2" s="1">
        <v>2008</v>
      </c>
      <c r="H2" s="1">
        <v>2007</v>
      </c>
      <c r="I2" s="1">
        <v>2006</v>
      </c>
      <c r="J2" s="1">
        <v>2005</v>
      </c>
      <c r="K2" s="1">
        <v>2004</v>
      </c>
      <c r="L2" s="1">
        <v>2003</v>
      </c>
      <c r="M2" s="1">
        <v>2002</v>
      </c>
      <c r="N2" s="1">
        <v>2001</v>
      </c>
      <c r="O2" s="1">
        <v>2000</v>
      </c>
      <c r="P2" s="1">
        <v>1999</v>
      </c>
      <c r="Q2" s="1">
        <v>1998</v>
      </c>
      <c r="R2" s="1">
        <v>1997</v>
      </c>
      <c r="S2" s="1">
        <v>1996</v>
      </c>
      <c r="T2" s="1">
        <v>1995</v>
      </c>
      <c r="U2" s="1">
        <v>1994</v>
      </c>
      <c r="V2" s="1">
        <v>1993</v>
      </c>
      <c r="W2" s="1">
        <v>1992</v>
      </c>
      <c r="X2" s="1">
        <v>1991</v>
      </c>
    </row>
    <row r="3" spans="1:24" x14ac:dyDescent="0.2">
      <c r="A3" s="8">
        <v>1</v>
      </c>
      <c r="B3" s="9" t="s">
        <v>2</v>
      </c>
      <c r="C3" s="35">
        <v>30.77</v>
      </c>
      <c r="D3" s="3">
        <v>30.8</v>
      </c>
      <c r="E3" s="10">
        <v>27.6</v>
      </c>
      <c r="F3" s="10">
        <v>27.6</v>
      </c>
      <c r="G3" s="10">
        <v>27.6</v>
      </c>
      <c r="H3" s="10">
        <v>27.3</v>
      </c>
      <c r="I3" s="10">
        <v>26.3</v>
      </c>
      <c r="J3" s="10">
        <v>41.3</v>
      </c>
      <c r="K3" s="10">
        <v>34.5</v>
      </c>
      <c r="L3" s="11">
        <v>31.3</v>
      </c>
      <c r="M3" s="11">
        <v>31.9</v>
      </c>
      <c r="N3" s="12">
        <v>29.9</v>
      </c>
      <c r="O3" s="10">
        <v>30.3</v>
      </c>
      <c r="P3" s="10">
        <v>28.6</v>
      </c>
      <c r="Q3" s="10">
        <v>28.4</v>
      </c>
      <c r="R3" s="10">
        <v>28.4</v>
      </c>
      <c r="S3" s="10">
        <v>28.4</v>
      </c>
      <c r="T3" s="10">
        <v>30.4</v>
      </c>
      <c r="U3" s="10">
        <v>30.7</v>
      </c>
      <c r="V3" s="3">
        <v>28.4</v>
      </c>
      <c r="W3" s="10">
        <v>27.5</v>
      </c>
      <c r="X3" s="10">
        <v>46.9</v>
      </c>
    </row>
    <row r="4" spans="1:24" x14ac:dyDescent="0.2">
      <c r="A4" s="8">
        <v>2</v>
      </c>
      <c r="B4" s="9" t="s">
        <v>3</v>
      </c>
      <c r="C4" s="35">
        <v>39.340000000000003</v>
      </c>
      <c r="D4" s="3">
        <v>27.65</v>
      </c>
      <c r="E4" s="10">
        <v>26.25</v>
      </c>
      <c r="F4" s="10">
        <v>25.75</v>
      </c>
      <c r="G4" s="10">
        <v>25.25</v>
      </c>
      <c r="H4" s="10">
        <v>25.25</v>
      </c>
      <c r="I4" s="10">
        <v>32.32</v>
      </c>
      <c r="J4" s="10">
        <v>32.299999999999997</v>
      </c>
      <c r="K4" s="10">
        <v>30.86</v>
      </c>
      <c r="L4" s="13">
        <v>30.27</v>
      </c>
      <c r="M4" s="13">
        <v>29.4</v>
      </c>
      <c r="N4" s="14">
        <v>36.299999999999997</v>
      </c>
      <c r="O4" s="10">
        <v>32.4</v>
      </c>
      <c r="P4" s="10">
        <v>31.4</v>
      </c>
      <c r="Q4" s="10">
        <v>31.4</v>
      </c>
      <c r="R4" s="10">
        <v>30.6</v>
      </c>
      <c r="S4" s="10">
        <v>28.9</v>
      </c>
      <c r="T4" s="10">
        <v>28.9</v>
      </c>
      <c r="U4" s="10">
        <v>65.900000000000006</v>
      </c>
      <c r="V4" s="3">
        <v>66.099999999999994</v>
      </c>
      <c r="W4" s="10">
        <v>63.3</v>
      </c>
      <c r="X4" s="10">
        <v>63.3</v>
      </c>
    </row>
    <row r="5" spans="1:24" x14ac:dyDescent="0.2">
      <c r="A5" s="8">
        <v>3</v>
      </c>
      <c r="B5" s="9" t="s">
        <v>4</v>
      </c>
      <c r="C5" s="35">
        <v>31.65</v>
      </c>
      <c r="D5" s="3">
        <v>31.05</v>
      </c>
      <c r="E5" s="10">
        <v>25.6</v>
      </c>
      <c r="F5" s="10">
        <v>25.43</v>
      </c>
      <c r="G5" s="10">
        <v>24.65</v>
      </c>
      <c r="H5" s="10">
        <v>24.65</v>
      </c>
      <c r="I5" s="10">
        <v>33.700000000000003</v>
      </c>
      <c r="J5" s="10">
        <v>33</v>
      </c>
      <c r="K5" s="10">
        <v>31.6</v>
      </c>
      <c r="L5" s="13">
        <v>31</v>
      </c>
      <c r="M5" s="13">
        <v>29</v>
      </c>
      <c r="N5" s="12">
        <v>34.5</v>
      </c>
      <c r="O5" s="3">
        <v>33</v>
      </c>
      <c r="P5" s="3">
        <v>31</v>
      </c>
      <c r="Q5" s="3">
        <v>30</v>
      </c>
      <c r="R5" s="3">
        <v>28</v>
      </c>
      <c r="S5" s="3">
        <v>27</v>
      </c>
      <c r="T5" s="3">
        <v>26</v>
      </c>
      <c r="U5" s="3">
        <v>34.4</v>
      </c>
      <c r="V5" s="3">
        <v>34.4</v>
      </c>
      <c r="W5" s="3">
        <v>34.9</v>
      </c>
      <c r="X5" s="3">
        <v>34.9</v>
      </c>
    </row>
    <row r="6" spans="1:24" ht="15" customHeight="1" x14ac:dyDescent="0.2">
      <c r="A6" s="8">
        <v>4</v>
      </c>
      <c r="B6" s="9" t="s">
        <v>5</v>
      </c>
      <c r="C6" s="35">
        <v>26.32</v>
      </c>
      <c r="D6" s="3">
        <v>25.65</v>
      </c>
      <c r="E6" s="10">
        <v>25.04</v>
      </c>
      <c r="F6" s="10">
        <v>24.44</v>
      </c>
      <c r="G6" s="10">
        <v>23.41</v>
      </c>
      <c r="H6" s="10">
        <v>26.53</v>
      </c>
      <c r="I6" s="10">
        <v>25.55</v>
      </c>
      <c r="J6" s="10">
        <v>24.85</v>
      </c>
      <c r="K6" s="10">
        <v>24.16</v>
      </c>
      <c r="L6" s="11">
        <v>23.46</v>
      </c>
      <c r="M6" s="11">
        <v>28.3</v>
      </c>
      <c r="N6" s="12">
        <v>27.3</v>
      </c>
      <c r="O6" s="3">
        <v>25.9</v>
      </c>
      <c r="P6" s="3">
        <v>24.5</v>
      </c>
      <c r="Q6" s="3">
        <v>22.42</v>
      </c>
      <c r="R6" s="3">
        <v>22</v>
      </c>
      <c r="S6" s="3">
        <v>21.45</v>
      </c>
      <c r="T6" s="3">
        <v>20.85</v>
      </c>
      <c r="U6" s="3">
        <v>20.25</v>
      </c>
      <c r="V6" s="3">
        <v>19.600000000000001</v>
      </c>
      <c r="W6" s="3">
        <v>18.850000000000001</v>
      </c>
      <c r="X6" s="3">
        <v>18.2</v>
      </c>
    </row>
    <row r="7" spans="1:24" ht="15" customHeight="1" x14ac:dyDescent="0.2">
      <c r="A7" s="8">
        <v>5</v>
      </c>
      <c r="B7" s="9" t="s">
        <v>6</v>
      </c>
      <c r="C7" s="35">
        <v>24.26</v>
      </c>
      <c r="D7" s="3">
        <v>23.39</v>
      </c>
      <c r="E7" s="10">
        <v>22.67</v>
      </c>
      <c r="F7" s="10">
        <v>22.39</v>
      </c>
      <c r="G7" s="10">
        <v>22.03</v>
      </c>
      <c r="H7" s="10">
        <v>26.7</v>
      </c>
      <c r="I7" s="15">
        <v>26.7</v>
      </c>
      <c r="J7" s="10">
        <v>26.7</v>
      </c>
      <c r="K7" s="10">
        <v>26.1</v>
      </c>
      <c r="L7" s="11">
        <v>26.1</v>
      </c>
      <c r="M7" s="11">
        <v>32.200000000000003</v>
      </c>
      <c r="N7" s="12">
        <v>29.65</v>
      </c>
      <c r="O7" s="3">
        <v>27.5</v>
      </c>
      <c r="P7" s="3">
        <v>28</v>
      </c>
      <c r="Q7" s="3">
        <v>22.7</v>
      </c>
      <c r="R7" s="3">
        <v>21.6</v>
      </c>
      <c r="S7" s="3">
        <v>21.1</v>
      </c>
      <c r="T7" s="3">
        <v>20.5</v>
      </c>
      <c r="U7" s="3">
        <v>20.9</v>
      </c>
      <c r="V7" s="3">
        <v>20.399999999999999</v>
      </c>
      <c r="W7" s="3">
        <v>19.7</v>
      </c>
      <c r="X7" s="3">
        <v>18.5</v>
      </c>
    </row>
    <row r="8" spans="1:24" x14ac:dyDescent="0.2">
      <c r="A8" s="8">
        <v>5</v>
      </c>
      <c r="B8" s="9" t="s">
        <v>242</v>
      </c>
      <c r="C8" s="35">
        <v>1.43</v>
      </c>
      <c r="D8" s="3">
        <v>1.4</v>
      </c>
      <c r="E8" s="10">
        <v>1.35</v>
      </c>
      <c r="F8" s="10">
        <v>1.35</v>
      </c>
      <c r="G8" s="10">
        <v>1.32</v>
      </c>
      <c r="H8" s="10">
        <v>1.6</v>
      </c>
      <c r="I8" s="10">
        <v>1.43</v>
      </c>
      <c r="J8" s="10">
        <v>1.3</v>
      </c>
      <c r="K8" s="10">
        <v>1.3</v>
      </c>
      <c r="L8" s="13">
        <v>1.3</v>
      </c>
      <c r="M8" s="13">
        <v>1.5</v>
      </c>
      <c r="N8" s="14">
        <v>1.4</v>
      </c>
      <c r="O8" s="3">
        <v>1.4</v>
      </c>
      <c r="P8" s="3">
        <v>1</v>
      </c>
      <c r="Q8" s="10" t="s">
        <v>233</v>
      </c>
      <c r="R8" s="10" t="s">
        <v>233</v>
      </c>
      <c r="S8" s="10" t="s">
        <v>233</v>
      </c>
      <c r="T8" s="10" t="s">
        <v>233</v>
      </c>
      <c r="U8" s="10" t="s">
        <v>233</v>
      </c>
      <c r="V8" s="10" t="s">
        <v>233</v>
      </c>
      <c r="W8" s="10" t="s">
        <v>233</v>
      </c>
      <c r="X8" s="10" t="s">
        <v>233</v>
      </c>
    </row>
    <row r="9" spans="1:24" x14ac:dyDescent="0.2">
      <c r="A9" s="8">
        <v>5</v>
      </c>
      <c r="B9" s="9" t="s">
        <v>284</v>
      </c>
      <c r="C9" s="3">
        <f>SUM(C7:C8)</f>
        <v>25.69</v>
      </c>
      <c r="D9" s="3">
        <f>SUM(D7:D8)</f>
        <v>24.79</v>
      </c>
      <c r="E9" s="3">
        <f t="shared" ref="E9:Q9" si="0">SUM(E7:E8)</f>
        <v>24.020000000000003</v>
      </c>
      <c r="F9" s="3">
        <f t="shared" si="0"/>
        <v>23.740000000000002</v>
      </c>
      <c r="G9" s="3">
        <f t="shared" si="0"/>
        <v>23.35</v>
      </c>
      <c r="H9" s="3">
        <f t="shared" si="0"/>
        <v>28.3</v>
      </c>
      <c r="I9" s="3">
        <f t="shared" si="0"/>
        <v>28.13</v>
      </c>
      <c r="J9" s="3">
        <f t="shared" si="0"/>
        <v>28</v>
      </c>
      <c r="K9" s="3">
        <f t="shared" si="0"/>
        <v>27.400000000000002</v>
      </c>
      <c r="L9" s="3">
        <f t="shared" si="0"/>
        <v>27.400000000000002</v>
      </c>
      <c r="M9" s="3">
        <f t="shared" si="0"/>
        <v>33.700000000000003</v>
      </c>
      <c r="N9" s="3">
        <f t="shared" si="0"/>
        <v>31.049999999999997</v>
      </c>
      <c r="O9" s="3">
        <f t="shared" si="0"/>
        <v>28.9</v>
      </c>
      <c r="P9" s="3">
        <f t="shared" si="0"/>
        <v>29</v>
      </c>
      <c r="Q9" s="3">
        <f t="shared" si="0"/>
        <v>22.7</v>
      </c>
      <c r="R9" s="3">
        <f t="shared" ref="R9:X9" si="1">SUM(R7:R8)</f>
        <v>21.6</v>
      </c>
      <c r="S9" s="3">
        <f t="shared" si="1"/>
        <v>21.1</v>
      </c>
      <c r="T9" s="3">
        <f t="shared" si="1"/>
        <v>20.5</v>
      </c>
      <c r="U9" s="3">
        <f t="shared" si="1"/>
        <v>20.9</v>
      </c>
      <c r="V9" s="3">
        <f t="shared" si="1"/>
        <v>20.399999999999999</v>
      </c>
      <c r="W9" s="3">
        <f t="shared" si="1"/>
        <v>19.7</v>
      </c>
      <c r="X9" s="3">
        <f t="shared" si="1"/>
        <v>18.5</v>
      </c>
    </row>
    <row r="10" spans="1:24" x14ac:dyDescent="0.2">
      <c r="A10" s="8">
        <v>6</v>
      </c>
      <c r="B10" s="9" t="s">
        <v>7</v>
      </c>
      <c r="C10" s="35">
        <v>31.9</v>
      </c>
      <c r="D10" s="3">
        <v>31.1</v>
      </c>
      <c r="E10" s="10">
        <v>26.1</v>
      </c>
      <c r="F10" s="10">
        <v>25.6</v>
      </c>
      <c r="G10" s="10">
        <v>24.23</v>
      </c>
      <c r="H10" s="10">
        <v>24.73</v>
      </c>
      <c r="I10" s="10">
        <v>22.68</v>
      </c>
      <c r="J10" s="10">
        <v>34.06</v>
      </c>
      <c r="K10" s="10">
        <v>33.25</v>
      </c>
      <c r="L10" s="13">
        <v>33</v>
      </c>
      <c r="M10" s="13">
        <v>28.4</v>
      </c>
      <c r="N10" s="14">
        <v>28.4</v>
      </c>
      <c r="O10" s="3">
        <v>32</v>
      </c>
      <c r="P10" s="3">
        <v>24.5</v>
      </c>
      <c r="Q10" s="3">
        <v>24.5</v>
      </c>
      <c r="R10" s="3">
        <v>25</v>
      </c>
      <c r="S10" s="3">
        <v>26.25</v>
      </c>
      <c r="T10" s="3">
        <v>25</v>
      </c>
      <c r="U10" s="3">
        <v>24.75</v>
      </c>
      <c r="V10" s="3">
        <v>24</v>
      </c>
      <c r="W10" s="3">
        <v>23</v>
      </c>
      <c r="X10" s="3">
        <v>37.5</v>
      </c>
    </row>
    <row r="11" spans="1:24" x14ac:dyDescent="0.2">
      <c r="A11" s="8">
        <v>7</v>
      </c>
      <c r="B11" s="9" t="s">
        <v>8</v>
      </c>
      <c r="C11" s="35">
        <v>28.77</v>
      </c>
      <c r="D11" s="3">
        <v>25.15</v>
      </c>
      <c r="E11" s="10">
        <v>24.5</v>
      </c>
      <c r="F11" s="10">
        <v>23.65</v>
      </c>
      <c r="G11" s="10">
        <v>22.69</v>
      </c>
      <c r="H11" s="10">
        <v>22.69</v>
      </c>
      <c r="I11" s="10">
        <v>28.74</v>
      </c>
      <c r="J11" s="10">
        <v>28.74</v>
      </c>
      <c r="K11" s="10">
        <v>28.4</v>
      </c>
      <c r="L11" s="11">
        <v>27.43</v>
      </c>
      <c r="M11" s="11">
        <v>25.3</v>
      </c>
      <c r="N11" s="12">
        <v>31.4</v>
      </c>
      <c r="O11" s="3">
        <v>31.4</v>
      </c>
      <c r="P11" s="3">
        <v>30.3</v>
      </c>
      <c r="Q11" s="3">
        <v>29.4</v>
      </c>
      <c r="R11" s="3">
        <v>29.4</v>
      </c>
      <c r="S11" s="3">
        <v>30.2</v>
      </c>
      <c r="T11" s="3">
        <v>34.4</v>
      </c>
      <c r="U11" s="3">
        <v>34.4</v>
      </c>
      <c r="V11" s="3">
        <v>33.200000000000003</v>
      </c>
      <c r="W11" s="3">
        <v>32</v>
      </c>
      <c r="X11" s="3">
        <v>31.2</v>
      </c>
    </row>
    <row r="12" spans="1:24" x14ac:dyDescent="0.2">
      <c r="A12" s="8">
        <v>7</v>
      </c>
      <c r="B12" s="9" t="s">
        <v>9</v>
      </c>
      <c r="C12" s="35">
        <v>1.1000000000000001</v>
      </c>
      <c r="D12" s="3">
        <v>1</v>
      </c>
      <c r="E12" s="10" t="s">
        <v>233</v>
      </c>
      <c r="F12" s="10">
        <v>1</v>
      </c>
      <c r="G12" s="10">
        <v>0.8</v>
      </c>
      <c r="H12" s="10">
        <v>0.8</v>
      </c>
      <c r="I12" s="10">
        <v>1</v>
      </c>
      <c r="J12" s="10">
        <v>1</v>
      </c>
      <c r="K12" s="10">
        <v>0.9</v>
      </c>
      <c r="L12" s="11">
        <v>0.9</v>
      </c>
      <c r="M12" s="10" t="s">
        <v>233</v>
      </c>
      <c r="N12" s="10" t="s">
        <v>233</v>
      </c>
      <c r="O12" s="10" t="s">
        <v>233</v>
      </c>
      <c r="P12" s="10" t="s">
        <v>233</v>
      </c>
      <c r="Q12" s="10" t="s">
        <v>233</v>
      </c>
      <c r="R12" s="10" t="s">
        <v>233</v>
      </c>
      <c r="S12" s="10" t="s">
        <v>233</v>
      </c>
      <c r="T12" s="10" t="s">
        <v>233</v>
      </c>
      <c r="U12" s="10" t="s">
        <v>233</v>
      </c>
      <c r="V12" s="10" t="s">
        <v>233</v>
      </c>
      <c r="W12" s="10" t="s">
        <v>233</v>
      </c>
      <c r="X12" s="10" t="s">
        <v>233</v>
      </c>
    </row>
    <row r="13" spans="1:24" x14ac:dyDescent="0.2">
      <c r="A13" s="8">
        <v>7</v>
      </c>
      <c r="B13" s="9" t="s">
        <v>10</v>
      </c>
      <c r="C13" s="35">
        <v>2.1</v>
      </c>
      <c r="D13" s="3">
        <v>1.98</v>
      </c>
      <c r="E13" s="16">
        <v>1.974</v>
      </c>
      <c r="F13" s="16">
        <v>1.9890000000000001</v>
      </c>
      <c r="G13" s="10">
        <v>1.91</v>
      </c>
      <c r="H13" s="10">
        <v>1.91</v>
      </c>
      <c r="I13" s="10">
        <v>1.82</v>
      </c>
      <c r="J13" s="10">
        <v>1.82</v>
      </c>
      <c r="K13" s="10">
        <v>1.67</v>
      </c>
      <c r="L13" s="11">
        <v>1.4</v>
      </c>
      <c r="M13" s="10" t="s">
        <v>233</v>
      </c>
      <c r="N13" s="10" t="s">
        <v>233</v>
      </c>
      <c r="O13" s="10" t="s">
        <v>233</v>
      </c>
      <c r="P13" s="10" t="s">
        <v>233</v>
      </c>
      <c r="Q13" s="10" t="s">
        <v>233</v>
      </c>
      <c r="R13" s="10" t="s">
        <v>233</v>
      </c>
      <c r="S13" s="10" t="s">
        <v>233</v>
      </c>
      <c r="T13" s="10" t="s">
        <v>233</v>
      </c>
      <c r="U13" s="10" t="s">
        <v>233</v>
      </c>
      <c r="V13" s="10" t="s">
        <v>233</v>
      </c>
      <c r="W13" s="10" t="s">
        <v>233</v>
      </c>
      <c r="X13" s="10" t="s">
        <v>233</v>
      </c>
    </row>
    <row r="14" spans="1:24" x14ac:dyDescent="0.2">
      <c r="A14" s="8">
        <v>8</v>
      </c>
      <c r="B14" s="9" t="s">
        <v>11</v>
      </c>
      <c r="C14" s="35">
        <v>29.6</v>
      </c>
      <c r="D14" s="3">
        <v>28.54</v>
      </c>
      <c r="E14" s="10">
        <v>28.06</v>
      </c>
      <c r="F14" s="10">
        <v>27.55</v>
      </c>
      <c r="G14" s="10">
        <v>27</v>
      </c>
      <c r="H14" s="10">
        <v>30.03</v>
      </c>
      <c r="I14" s="10">
        <v>29.3</v>
      </c>
      <c r="J14" s="10">
        <v>28.21</v>
      </c>
      <c r="K14" s="10">
        <v>27.12</v>
      </c>
      <c r="L14" s="11">
        <v>25.66</v>
      </c>
      <c r="M14" s="11">
        <v>32.93</v>
      </c>
      <c r="N14" s="12">
        <v>32.770000000000003</v>
      </c>
      <c r="O14" s="3">
        <v>30.6</v>
      </c>
      <c r="P14" s="3">
        <v>29.23</v>
      </c>
      <c r="Q14" s="3">
        <v>27.82</v>
      </c>
      <c r="R14" s="3">
        <v>26.49</v>
      </c>
      <c r="S14" s="3">
        <v>25.05</v>
      </c>
      <c r="T14" s="3">
        <v>24.15</v>
      </c>
      <c r="U14" s="3">
        <v>24.15</v>
      </c>
      <c r="V14" s="3">
        <v>23.89</v>
      </c>
      <c r="W14" s="3">
        <v>23.5</v>
      </c>
      <c r="X14" s="3">
        <v>22.84</v>
      </c>
    </row>
    <row r="15" spans="1:24" x14ac:dyDescent="0.2">
      <c r="A15" s="8">
        <v>9</v>
      </c>
      <c r="B15" s="9" t="s">
        <v>12</v>
      </c>
      <c r="C15" s="35">
        <v>31.5</v>
      </c>
      <c r="D15" s="3">
        <v>24.07</v>
      </c>
      <c r="E15" s="10">
        <v>23.24</v>
      </c>
      <c r="F15" s="10">
        <v>22.44</v>
      </c>
      <c r="G15" s="10">
        <v>21.64</v>
      </c>
      <c r="H15" s="10">
        <v>21.28</v>
      </c>
      <c r="I15" s="10">
        <v>28.15</v>
      </c>
      <c r="J15" s="10">
        <v>27.75</v>
      </c>
      <c r="K15" s="10">
        <v>26.48</v>
      </c>
      <c r="L15" s="11">
        <v>25.48</v>
      </c>
      <c r="M15" s="11">
        <v>24.55</v>
      </c>
      <c r="N15" s="12">
        <v>31.44</v>
      </c>
      <c r="O15" s="3">
        <v>29.99</v>
      </c>
      <c r="P15" s="3">
        <v>28.06</v>
      </c>
      <c r="Q15" s="3">
        <v>26.76</v>
      </c>
      <c r="R15" s="3">
        <v>21.37</v>
      </c>
      <c r="S15" s="3">
        <v>20.41</v>
      </c>
      <c r="T15" s="3">
        <v>19.41</v>
      </c>
      <c r="U15" s="3">
        <v>18.559999999999999</v>
      </c>
      <c r="V15" s="3">
        <v>18.559999999999999</v>
      </c>
      <c r="W15" s="3">
        <v>18.350000000000001</v>
      </c>
      <c r="X15" s="3">
        <v>17.399999999999999</v>
      </c>
    </row>
    <row r="16" spans="1:24" x14ac:dyDescent="0.2">
      <c r="A16" s="8">
        <v>10</v>
      </c>
      <c r="B16" s="9" t="s">
        <v>13</v>
      </c>
      <c r="C16" s="35">
        <v>20.5</v>
      </c>
      <c r="D16" s="3">
        <v>20.5</v>
      </c>
      <c r="E16" s="10">
        <v>20.67</v>
      </c>
      <c r="F16" s="10">
        <v>21.25</v>
      </c>
      <c r="G16" s="10">
        <v>21.41</v>
      </c>
      <c r="H16" s="10">
        <v>22.82</v>
      </c>
      <c r="I16" s="10">
        <v>23.04</v>
      </c>
      <c r="J16" s="10">
        <v>21.82</v>
      </c>
      <c r="K16" s="10">
        <v>20.56</v>
      </c>
      <c r="L16" s="11">
        <v>19.100000000000001</v>
      </c>
      <c r="M16" s="11">
        <v>28.71</v>
      </c>
      <c r="N16" s="12">
        <v>26.72</v>
      </c>
      <c r="O16" s="3">
        <v>24.79</v>
      </c>
      <c r="P16" s="3">
        <v>23.79</v>
      </c>
      <c r="Q16" s="3">
        <v>21.61</v>
      </c>
      <c r="R16" s="3">
        <v>20.329999999999998</v>
      </c>
      <c r="S16" s="3">
        <v>20</v>
      </c>
      <c r="T16" s="3">
        <v>19.239999999999998</v>
      </c>
      <c r="U16" s="3">
        <v>19.239999999999998</v>
      </c>
      <c r="V16" s="3">
        <v>18.190000000000001</v>
      </c>
      <c r="W16" s="3">
        <v>18.190000000000001</v>
      </c>
      <c r="X16" s="3">
        <v>16.95</v>
      </c>
    </row>
    <row r="17" spans="1:24" x14ac:dyDescent="0.2">
      <c r="A17" s="8">
        <v>11</v>
      </c>
      <c r="B17" s="9" t="s">
        <v>14</v>
      </c>
      <c r="C17" s="35">
        <v>34.85</v>
      </c>
      <c r="D17" s="3">
        <v>34.549999999999997</v>
      </c>
      <c r="E17" s="10">
        <v>33.700000000000003</v>
      </c>
      <c r="F17" s="10">
        <v>32.72</v>
      </c>
      <c r="G17" s="10">
        <v>35.53</v>
      </c>
      <c r="H17" s="10">
        <v>35.29</v>
      </c>
      <c r="I17" s="10">
        <v>34.33</v>
      </c>
      <c r="J17" s="10">
        <v>32.5</v>
      </c>
      <c r="K17" s="10">
        <v>31.03</v>
      </c>
      <c r="L17" s="11">
        <v>42.33</v>
      </c>
      <c r="M17" s="11">
        <v>39.799999999999997</v>
      </c>
      <c r="N17" s="12">
        <v>38.479999999999997</v>
      </c>
      <c r="O17" s="3">
        <v>36.79</v>
      </c>
      <c r="P17" s="3">
        <v>26.69</v>
      </c>
      <c r="Q17" s="3">
        <v>25.2</v>
      </c>
      <c r="R17" s="3">
        <v>24.74</v>
      </c>
      <c r="S17" s="3">
        <v>24.42</v>
      </c>
      <c r="T17" s="3">
        <v>28.33</v>
      </c>
      <c r="U17" s="3">
        <v>35.299999999999997</v>
      </c>
      <c r="V17" s="3">
        <v>34.840000000000003</v>
      </c>
      <c r="W17" s="3">
        <v>34.840000000000003</v>
      </c>
      <c r="X17" s="3">
        <v>36.549999999999997</v>
      </c>
    </row>
    <row r="18" spans="1:24" x14ac:dyDescent="0.2">
      <c r="A18" s="8">
        <v>11</v>
      </c>
      <c r="B18" s="9" t="s">
        <v>15</v>
      </c>
      <c r="C18" s="35">
        <v>0.9</v>
      </c>
      <c r="D18" s="3">
        <v>0.9</v>
      </c>
      <c r="E18" s="16">
        <v>0.875</v>
      </c>
      <c r="F18" s="16">
        <v>0.875</v>
      </c>
      <c r="G18" s="10">
        <v>0.95</v>
      </c>
      <c r="H18" s="10">
        <v>0.95</v>
      </c>
      <c r="I18" s="10">
        <v>0.95</v>
      </c>
      <c r="J18" s="10">
        <v>0.9</v>
      </c>
      <c r="K18" s="10">
        <v>0.9</v>
      </c>
      <c r="L18" s="13">
        <v>1.2</v>
      </c>
      <c r="M18" s="13">
        <v>1.2</v>
      </c>
      <c r="N18" s="12">
        <v>1.2</v>
      </c>
      <c r="O18" s="3">
        <v>1.2</v>
      </c>
      <c r="P18" s="3">
        <v>0.9</v>
      </c>
      <c r="Q18" s="3">
        <v>0.9</v>
      </c>
      <c r="R18" s="10" t="s">
        <v>233</v>
      </c>
      <c r="S18" s="10" t="s">
        <v>233</v>
      </c>
      <c r="T18" s="10" t="s">
        <v>233</v>
      </c>
      <c r="U18" s="10" t="s">
        <v>233</v>
      </c>
      <c r="V18" s="10" t="s">
        <v>233</v>
      </c>
      <c r="W18" s="10" t="s">
        <v>233</v>
      </c>
      <c r="X18" s="10" t="s">
        <v>233</v>
      </c>
    </row>
    <row r="19" spans="1:24" x14ac:dyDescent="0.2">
      <c r="A19" s="8">
        <v>11</v>
      </c>
      <c r="B19" s="9" t="s">
        <v>16</v>
      </c>
      <c r="C19" s="35">
        <v>2.5</v>
      </c>
      <c r="D19" s="3">
        <v>2.5</v>
      </c>
      <c r="E19" s="10">
        <v>2.2000000000000002</v>
      </c>
      <c r="F19" s="10">
        <v>2.2000000000000002</v>
      </c>
      <c r="G19" s="10">
        <v>2.2000000000000002</v>
      </c>
      <c r="H19" s="10">
        <v>2.2000000000000002</v>
      </c>
      <c r="I19" s="10">
        <v>2.2000000000000002</v>
      </c>
      <c r="J19" s="10">
        <v>2.2000000000000002</v>
      </c>
      <c r="K19" s="10">
        <v>2.2000000000000002</v>
      </c>
      <c r="L19" s="13">
        <v>2.2000000000000002</v>
      </c>
      <c r="M19" s="13">
        <v>2.2000000000000002</v>
      </c>
      <c r="N19" s="12">
        <v>2.2000000000000002</v>
      </c>
      <c r="O19" s="3">
        <v>2.2000000000000002</v>
      </c>
      <c r="P19" s="3">
        <v>1.6</v>
      </c>
      <c r="Q19" s="3">
        <v>1.6</v>
      </c>
      <c r="R19" s="10" t="s">
        <v>233</v>
      </c>
      <c r="S19" s="10" t="s">
        <v>233</v>
      </c>
      <c r="T19" s="10" t="s">
        <v>233</v>
      </c>
      <c r="U19" s="10" t="s">
        <v>233</v>
      </c>
      <c r="V19" s="10" t="s">
        <v>233</v>
      </c>
      <c r="W19" s="10" t="s">
        <v>233</v>
      </c>
      <c r="X19" s="10" t="s">
        <v>233</v>
      </c>
    </row>
    <row r="20" spans="1:24" x14ac:dyDescent="0.2">
      <c r="A20" s="8">
        <v>12</v>
      </c>
      <c r="B20" s="9" t="s">
        <v>17</v>
      </c>
      <c r="C20" s="35">
        <v>30.96</v>
      </c>
      <c r="D20" s="3">
        <v>29.8</v>
      </c>
      <c r="E20" s="10">
        <v>29.33</v>
      </c>
      <c r="F20" s="10">
        <v>28.95</v>
      </c>
      <c r="G20" s="10">
        <v>28.18</v>
      </c>
      <c r="H20" s="10">
        <v>31.47</v>
      </c>
      <c r="I20" s="10">
        <v>30.97</v>
      </c>
      <c r="J20" s="10">
        <v>30.52</v>
      </c>
      <c r="K20" s="10">
        <v>29.3</v>
      </c>
      <c r="L20" s="11">
        <v>27.91</v>
      </c>
      <c r="M20" s="11">
        <v>36.200000000000003</v>
      </c>
      <c r="N20" s="12">
        <v>34.6</v>
      </c>
      <c r="O20" s="3">
        <v>33.1</v>
      </c>
      <c r="P20" s="3">
        <v>31.35</v>
      </c>
      <c r="Q20" s="3">
        <v>27.6</v>
      </c>
      <c r="R20" s="3">
        <v>26.55</v>
      </c>
      <c r="S20" s="3">
        <v>25.54</v>
      </c>
      <c r="T20" s="3">
        <v>24.76</v>
      </c>
      <c r="U20" s="3">
        <v>24.04</v>
      </c>
      <c r="V20" s="3">
        <v>23.35</v>
      </c>
      <c r="W20" s="3">
        <v>23.06</v>
      </c>
      <c r="X20" s="3">
        <v>21.8</v>
      </c>
    </row>
    <row r="21" spans="1:24" x14ac:dyDescent="0.2">
      <c r="A21" s="8">
        <v>13</v>
      </c>
      <c r="B21" s="9" t="s">
        <v>18</v>
      </c>
      <c r="C21" s="35">
        <v>26.25</v>
      </c>
      <c r="D21" s="3">
        <v>22.5</v>
      </c>
      <c r="E21" s="10">
        <v>22</v>
      </c>
      <c r="F21" s="10">
        <v>21</v>
      </c>
      <c r="G21" s="10">
        <v>20.25</v>
      </c>
      <c r="H21" s="10">
        <v>19.5</v>
      </c>
      <c r="I21" s="10">
        <v>25</v>
      </c>
      <c r="J21" s="10">
        <v>25</v>
      </c>
      <c r="K21" s="10">
        <v>23.5</v>
      </c>
      <c r="L21" s="13">
        <v>22</v>
      </c>
      <c r="M21" s="13">
        <v>20.5</v>
      </c>
      <c r="N21" s="14">
        <v>24</v>
      </c>
      <c r="O21" s="3">
        <v>23</v>
      </c>
      <c r="P21" s="3">
        <v>23</v>
      </c>
      <c r="Q21" s="3">
        <v>22</v>
      </c>
      <c r="R21" s="3">
        <v>21</v>
      </c>
      <c r="S21" s="3">
        <v>21</v>
      </c>
      <c r="T21" s="3">
        <v>21</v>
      </c>
      <c r="U21" s="3">
        <v>21</v>
      </c>
      <c r="V21" s="3">
        <v>21</v>
      </c>
      <c r="W21" s="3">
        <v>21</v>
      </c>
      <c r="X21" s="3">
        <v>33</v>
      </c>
    </row>
    <row r="22" spans="1:24" x14ac:dyDescent="0.2">
      <c r="A22" s="8">
        <v>14</v>
      </c>
      <c r="B22" s="9" t="s">
        <v>19</v>
      </c>
      <c r="C22" s="35">
        <v>25.59</v>
      </c>
      <c r="D22" s="3">
        <v>24.95</v>
      </c>
      <c r="E22" s="10">
        <v>24.27</v>
      </c>
      <c r="F22" s="10">
        <v>23.57</v>
      </c>
      <c r="G22" s="10">
        <v>23.58</v>
      </c>
      <c r="H22" s="10">
        <v>23.21</v>
      </c>
      <c r="I22" s="10">
        <v>22.33</v>
      </c>
      <c r="J22" s="10">
        <v>21.76</v>
      </c>
      <c r="K22" s="10">
        <v>20.97</v>
      </c>
      <c r="L22" s="11">
        <v>23.94</v>
      </c>
      <c r="M22" s="11">
        <v>22.79</v>
      </c>
      <c r="N22" s="12">
        <v>29.14</v>
      </c>
      <c r="O22" s="3">
        <v>27.92</v>
      </c>
      <c r="P22" s="3">
        <v>26.19</v>
      </c>
      <c r="Q22" s="3">
        <v>24.89</v>
      </c>
      <c r="R22" s="3">
        <v>23.53</v>
      </c>
      <c r="S22" s="3">
        <v>22.56</v>
      </c>
      <c r="T22" s="3">
        <v>22.19</v>
      </c>
      <c r="U22" s="3">
        <v>21.8</v>
      </c>
      <c r="V22" s="3">
        <v>21.4</v>
      </c>
      <c r="W22" s="3">
        <v>20.3</v>
      </c>
      <c r="X22" s="3">
        <v>20.6</v>
      </c>
    </row>
    <row r="23" spans="1:24" x14ac:dyDescent="0.2">
      <c r="A23" s="8">
        <v>15</v>
      </c>
      <c r="B23" s="9" t="s">
        <v>20</v>
      </c>
      <c r="C23" s="36">
        <v>41.854999999999997</v>
      </c>
      <c r="D23" s="3">
        <v>41.11</v>
      </c>
      <c r="E23" s="10">
        <v>39.64</v>
      </c>
      <c r="F23" s="10">
        <v>39.64</v>
      </c>
      <c r="G23" s="10">
        <v>38.74</v>
      </c>
      <c r="H23" s="10">
        <v>44.58</v>
      </c>
      <c r="I23" s="10">
        <v>41.28</v>
      </c>
      <c r="J23" s="10">
        <v>42.28</v>
      </c>
      <c r="K23" s="10">
        <v>40.32</v>
      </c>
      <c r="L23" s="11">
        <v>38.99</v>
      </c>
      <c r="M23" s="11">
        <v>55.2</v>
      </c>
      <c r="N23" s="12">
        <v>62.4</v>
      </c>
      <c r="O23" s="3">
        <v>65</v>
      </c>
      <c r="P23" s="3">
        <v>65</v>
      </c>
      <c r="Q23" s="3">
        <v>65</v>
      </c>
      <c r="R23" s="3">
        <v>65.5</v>
      </c>
      <c r="S23" s="3">
        <v>66.5</v>
      </c>
      <c r="T23" s="3">
        <v>67.5</v>
      </c>
      <c r="U23" s="3">
        <v>67.8</v>
      </c>
      <c r="V23" s="3">
        <v>67.8</v>
      </c>
      <c r="W23" s="3">
        <v>67.8</v>
      </c>
      <c r="X23" s="3">
        <v>67.8</v>
      </c>
    </row>
    <row r="24" spans="1:24" x14ac:dyDescent="0.2">
      <c r="A24" s="8">
        <v>16</v>
      </c>
      <c r="B24" s="9" t="s">
        <v>21</v>
      </c>
      <c r="C24" s="35">
        <v>17.5</v>
      </c>
      <c r="D24" s="3">
        <v>17.5</v>
      </c>
      <c r="E24" s="10">
        <v>16.25</v>
      </c>
      <c r="F24" s="10">
        <v>15.5</v>
      </c>
      <c r="G24" s="10">
        <v>15.2</v>
      </c>
      <c r="H24" s="10">
        <v>15.5</v>
      </c>
      <c r="I24" s="10">
        <v>15.5</v>
      </c>
      <c r="J24" s="10">
        <v>19.5</v>
      </c>
      <c r="K24" s="10">
        <v>18.5</v>
      </c>
      <c r="L24" s="11">
        <v>17.5</v>
      </c>
      <c r="M24" s="11">
        <v>26</v>
      </c>
      <c r="N24" s="12">
        <v>25.25</v>
      </c>
      <c r="O24" s="3">
        <v>24.5</v>
      </c>
      <c r="P24" s="3">
        <v>23</v>
      </c>
      <c r="Q24" s="3">
        <v>20.440000000000001</v>
      </c>
      <c r="R24" s="3">
        <v>19.440000000000001</v>
      </c>
      <c r="S24" s="3">
        <v>19.45</v>
      </c>
      <c r="T24" s="3">
        <v>19.45</v>
      </c>
      <c r="U24" s="3">
        <v>19.45</v>
      </c>
      <c r="V24" s="3">
        <v>19.45</v>
      </c>
      <c r="W24" s="3">
        <v>19.7</v>
      </c>
      <c r="X24" s="3">
        <v>18.75</v>
      </c>
    </row>
    <row r="25" spans="1:24" x14ac:dyDescent="0.2">
      <c r="A25" s="8">
        <v>17</v>
      </c>
      <c r="B25" s="9" t="s">
        <v>22</v>
      </c>
      <c r="C25" s="35">
        <v>33.5</v>
      </c>
      <c r="D25" s="3">
        <v>28.75</v>
      </c>
      <c r="E25" s="10">
        <v>27.24</v>
      </c>
      <c r="F25" s="10">
        <v>27.24</v>
      </c>
      <c r="G25" s="10">
        <v>25.99</v>
      </c>
      <c r="H25" s="10">
        <v>25.99</v>
      </c>
      <c r="I25" s="10">
        <v>34.71</v>
      </c>
      <c r="J25" s="10">
        <v>34.21</v>
      </c>
      <c r="K25" s="10">
        <v>33.33</v>
      </c>
      <c r="L25" s="11">
        <v>32.83</v>
      </c>
      <c r="M25" s="11">
        <v>30.93</v>
      </c>
      <c r="N25" s="12">
        <v>32.25</v>
      </c>
      <c r="O25" s="3">
        <v>30.5</v>
      </c>
      <c r="P25" s="3">
        <v>29.55</v>
      </c>
      <c r="Q25" s="3">
        <v>28.9</v>
      </c>
      <c r="R25" s="3">
        <v>26.5</v>
      </c>
      <c r="S25" s="3">
        <v>26.5</v>
      </c>
      <c r="T25" s="3">
        <v>26.5</v>
      </c>
      <c r="U25" s="3">
        <v>26.5</v>
      </c>
      <c r="V25" s="3">
        <v>26.5</v>
      </c>
      <c r="W25" s="3">
        <v>26.23</v>
      </c>
      <c r="X25" s="3">
        <v>25.63</v>
      </c>
    </row>
    <row r="26" spans="1:24" x14ac:dyDescent="0.2">
      <c r="A26" s="8">
        <v>18</v>
      </c>
      <c r="B26" s="9" t="s">
        <v>23</v>
      </c>
      <c r="C26" s="35">
        <v>25.4</v>
      </c>
      <c r="D26" s="3">
        <v>24.54</v>
      </c>
      <c r="E26" s="10">
        <v>19.940000000000001</v>
      </c>
      <c r="F26" s="10">
        <v>19.47</v>
      </c>
      <c r="G26" s="10">
        <v>18.86</v>
      </c>
      <c r="H26" s="10">
        <v>18.649999999999999</v>
      </c>
      <c r="I26" s="10">
        <v>17.96</v>
      </c>
      <c r="J26" s="10">
        <v>24.58</v>
      </c>
      <c r="K26" s="10">
        <v>23.9</v>
      </c>
      <c r="L26" s="11">
        <v>22.62</v>
      </c>
      <c r="M26" s="11">
        <v>21.87</v>
      </c>
      <c r="N26" s="12">
        <v>21.13</v>
      </c>
      <c r="O26" s="3">
        <v>29.4</v>
      </c>
      <c r="P26" s="3">
        <v>26.9</v>
      </c>
      <c r="Q26" s="3">
        <v>26</v>
      </c>
      <c r="R26" s="3">
        <v>25.1</v>
      </c>
      <c r="S26" s="3">
        <v>24.7</v>
      </c>
      <c r="T26" s="3">
        <v>23.8</v>
      </c>
      <c r="U26" s="3">
        <v>22.9</v>
      </c>
      <c r="V26" s="3">
        <v>22.2</v>
      </c>
      <c r="W26" s="3">
        <v>35.9</v>
      </c>
      <c r="X26" s="3">
        <v>36.5</v>
      </c>
    </row>
    <row r="27" spans="1:24" x14ac:dyDescent="0.2">
      <c r="A27" s="8">
        <v>19</v>
      </c>
      <c r="B27" s="9" t="s">
        <v>24</v>
      </c>
      <c r="C27" s="35">
        <v>23.19</v>
      </c>
      <c r="D27" s="3">
        <v>23.19</v>
      </c>
      <c r="E27" s="10">
        <v>22.38</v>
      </c>
      <c r="F27" s="10">
        <v>22.29</v>
      </c>
      <c r="G27" s="10">
        <v>22.29</v>
      </c>
      <c r="H27" s="10">
        <v>22.29</v>
      </c>
      <c r="I27" s="10">
        <v>22.12</v>
      </c>
      <c r="J27" s="10">
        <v>21.41</v>
      </c>
      <c r="K27" s="10">
        <v>19.899999999999999</v>
      </c>
      <c r="L27" s="11">
        <v>27.34</v>
      </c>
      <c r="M27" s="11">
        <v>25.97</v>
      </c>
      <c r="N27" s="12">
        <v>24.33</v>
      </c>
      <c r="O27" s="3">
        <v>22.97</v>
      </c>
      <c r="P27" s="3">
        <v>21.97</v>
      </c>
      <c r="Q27" s="3">
        <v>21.5</v>
      </c>
      <c r="R27" s="3">
        <v>21</v>
      </c>
      <c r="S27" s="3">
        <v>20.84</v>
      </c>
      <c r="T27" s="3">
        <v>20</v>
      </c>
      <c r="U27" s="3">
        <v>19</v>
      </c>
      <c r="V27" s="3">
        <v>18</v>
      </c>
      <c r="W27" s="3">
        <v>17.2</v>
      </c>
      <c r="X27" s="3">
        <v>16.2</v>
      </c>
    </row>
    <row r="28" spans="1:24" x14ac:dyDescent="0.2">
      <c r="A28" s="8">
        <v>20</v>
      </c>
      <c r="B28" s="9" t="s">
        <v>25</v>
      </c>
      <c r="C28" s="35">
        <v>27.5</v>
      </c>
      <c r="D28" s="3">
        <v>26.8</v>
      </c>
      <c r="E28" s="10">
        <v>26.75</v>
      </c>
      <c r="F28" s="10">
        <v>26.57</v>
      </c>
      <c r="G28" s="10">
        <v>25.82</v>
      </c>
      <c r="H28" s="10">
        <v>29.32</v>
      </c>
      <c r="I28" s="10">
        <v>27.82</v>
      </c>
      <c r="J28" s="10">
        <v>27.82</v>
      </c>
      <c r="K28" s="10">
        <v>27</v>
      </c>
      <c r="L28" s="13">
        <v>25.5</v>
      </c>
      <c r="M28" s="13">
        <v>31.5</v>
      </c>
      <c r="N28" s="14">
        <v>30.5</v>
      </c>
      <c r="O28" s="3">
        <v>29</v>
      </c>
      <c r="P28" s="3">
        <v>27.75</v>
      </c>
      <c r="Q28" s="3">
        <v>23</v>
      </c>
      <c r="R28" s="3">
        <v>21.5</v>
      </c>
      <c r="S28" s="3">
        <v>20.5</v>
      </c>
      <c r="T28" s="3">
        <v>19</v>
      </c>
      <c r="U28" s="3">
        <v>18.5</v>
      </c>
      <c r="V28" s="3">
        <v>18.5</v>
      </c>
      <c r="W28" s="3">
        <v>18</v>
      </c>
      <c r="X28" s="3">
        <v>18</v>
      </c>
    </row>
    <row r="29" spans="1:24" x14ac:dyDescent="0.2">
      <c r="A29" s="8">
        <v>21</v>
      </c>
      <c r="B29" s="9" t="s">
        <v>26</v>
      </c>
      <c r="C29" s="35">
        <v>21.5</v>
      </c>
      <c r="D29" s="3">
        <v>20.5</v>
      </c>
      <c r="E29" s="10">
        <v>20.5</v>
      </c>
      <c r="F29" s="10">
        <v>19.5</v>
      </c>
      <c r="G29" s="10">
        <v>19</v>
      </c>
      <c r="H29" s="10">
        <v>19.36</v>
      </c>
      <c r="I29" s="10">
        <v>29.5</v>
      </c>
      <c r="J29" s="10">
        <v>29.5</v>
      </c>
      <c r="K29" s="10">
        <v>29.5</v>
      </c>
      <c r="L29" s="11">
        <v>27.5</v>
      </c>
      <c r="M29" s="11">
        <v>26.5</v>
      </c>
      <c r="N29" s="12">
        <v>31.25</v>
      </c>
      <c r="O29" s="3">
        <v>31.25</v>
      </c>
      <c r="P29" s="3">
        <v>31.25</v>
      </c>
      <c r="Q29" s="3">
        <v>31.75</v>
      </c>
      <c r="R29" s="3">
        <v>31.75</v>
      </c>
      <c r="S29" s="3">
        <v>30.5</v>
      </c>
      <c r="T29" s="3">
        <v>29</v>
      </c>
      <c r="U29" s="3">
        <v>27</v>
      </c>
      <c r="V29" s="3">
        <v>28</v>
      </c>
      <c r="W29" s="3">
        <v>26</v>
      </c>
      <c r="X29" s="3">
        <v>25</v>
      </c>
    </row>
    <row r="30" spans="1:24" x14ac:dyDescent="0.2">
      <c r="A30" s="8">
        <v>22</v>
      </c>
      <c r="B30" s="9" t="s">
        <v>27</v>
      </c>
      <c r="C30" s="35">
        <v>21.7</v>
      </c>
      <c r="D30" s="3">
        <v>21.2</v>
      </c>
      <c r="E30" s="17">
        <v>21.2</v>
      </c>
      <c r="F30" s="17">
        <v>21.2</v>
      </c>
      <c r="G30" s="17">
        <v>21.95</v>
      </c>
      <c r="H30" s="29">
        <v>21.95</v>
      </c>
      <c r="I30" s="3">
        <v>21.95</v>
      </c>
      <c r="J30" s="3">
        <v>21.25</v>
      </c>
      <c r="K30" s="10">
        <v>20.5</v>
      </c>
      <c r="L30" s="11">
        <v>30.5</v>
      </c>
      <c r="M30" s="11">
        <v>28.5</v>
      </c>
      <c r="N30" s="12">
        <v>26.77</v>
      </c>
      <c r="O30" s="3">
        <v>25.77</v>
      </c>
      <c r="P30" s="3">
        <v>24.16</v>
      </c>
      <c r="Q30" s="3">
        <v>23.41</v>
      </c>
      <c r="R30" s="3">
        <v>22.91</v>
      </c>
      <c r="S30" s="3">
        <v>21.56</v>
      </c>
      <c r="T30" s="3">
        <v>20.77</v>
      </c>
      <c r="U30" s="3">
        <v>18.5</v>
      </c>
      <c r="V30" s="3">
        <v>18.5</v>
      </c>
      <c r="W30" s="3">
        <v>18.5</v>
      </c>
      <c r="X30" s="3">
        <v>18.5</v>
      </c>
    </row>
    <row r="31" spans="1:24" x14ac:dyDescent="0.2">
      <c r="A31" s="8">
        <v>23</v>
      </c>
      <c r="B31" s="9" t="s">
        <v>28</v>
      </c>
      <c r="C31" s="35">
        <v>26.91</v>
      </c>
      <c r="D31" s="3">
        <v>26.42</v>
      </c>
      <c r="E31" s="10">
        <v>26.28</v>
      </c>
      <c r="F31" s="10">
        <v>26.09</v>
      </c>
      <c r="G31" s="10">
        <v>25.64</v>
      </c>
      <c r="H31" s="10">
        <v>30.43</v>
      </c>
      <c r="I31" s="10">
        <v>29.92</v>
      </c>
      <c r="J31" s="10">
        <v>28.91</v>
      </c>
      <c r="K31" s="10">
        <v>27.84</v>
      </c>
      <c r="L31" s="11">
        <v>27.66</v>
      </c>
      <c r="M31" s="11">
        <v>34.020000000000003</v>
      </c>
      <c r="N31" s="12">
        <v>32.270000000000003</v>
      </c>
      <c r="O31" s="3">
        <v>31.24</v>
      </c>
      <c r="P31" s="3">
        <v>30.25</v>
      </c>
      <c r="Q31" s="3">
        <v>22.98</v>
      </c>
      <c r="R31" s="3">
        <v>22.32</v>
      </c>
      <c r="S31" s="3">
        <v>21.77</v>
      </c>
      <c r="T31" s="3">
        <v>21.35</v>
      </c>
      <c r="U31" s="3">
        <v>20.9</v>
      </c>
      <c r="V31" s="3">
        <v>20.9</v>
      </c>
      <c r="W31" s="3">
        <v>20.7</v>
      </c>
      <c r="X31" s="3">
        <v>20.7</v>
      </c>
    </row>
    <row r="32" spans="1:24" x14ac:dyDescent="0.2">
      <c r="A32" s="8">
        <v>24</v>
      </c>
      <c r="B32" s="9" t="s">
        <v>29</v>
      </c>
      <c r="C32" s="35">
        <v>30.15</v>
      </c>
      <c r="D32" s="3">
        <v>30.15</v>
      </c>
      <c r="E32" s="10">
        <v>30.15</v>
      </c>
      <c r="F32" s="10">
        <v>30.15</v>
      </c>
      <c r="G32" s="10">
        <v>29.85</v>
      </c>
      <c r="H32" s="10">
        <v>36.75</v>
      </c>
      <c r="I32" s="10">
        <v>35.5</v>
      </c>
      <c r="J32" s="10">
        <v>33.799999999999997</v>
      </c>
      <c r="K32" s="10">
        <v>33</v>
      </c>
      <c r="L32" s="11">
        <v>31</v>
      </c>
      <c r="M32" s="11">
        <v>42</v>
      </c>
      <c r="N32" s="12">
        <v>35.659999999999997</v>
      </c>
      <c r="O32" s="3">
        <v>31</v>
      </c>
      <c r="P32" s="3">
        <v>29.33</v>
      </c>
      <c r="Q32" s="3">
        <v>19</v>
      </c>
      <c r="R32" s="3">
        <v>19</v>
      </c>
      <c r="S32" s="3">
        <v>19.8</v>
      </c>
      <c r="T32" s="3">
        <v>18.7</v>
      </c>
      <c r="U32" s="3">
        <v>18</v>
      </c>
      <c r="V32" s="3">
        <v>18.75</v>
      </c>
      <c r="W32" s="3">
        <v>18</v>
      </c>
      <c r="X32" s="3">
        <v>19.600000000000001</v>
      </c>
    </row>
    <row r="33" spans="1:24" x14ac:dyDescent="0.2">
      <c r="A33" s="8">
        <v>25</v>
      </c>
      <c r="B33" s="9" t="s">
        <v>30</v>
      </c>
      <c r="C33" s="35">
        <v>27.6</v>
      </c>
      <c r="D33" s="3">
        <v>27.23</v>
      </c>
      <c r="E33" s="10">
        <v>26.85</v>
      </c>
      <c r="F33" s="10">
        <v>26.5</v>
      </c>
      <c r="G33" s="10">
        <v>26.05</v>
      </c>
      <c r="H33" s="10">
        <v>28.05</v>
      </c>
      <c r="I33" s="10">
        <v>27.6</v>
      </c>
      <c r="J33" s="10">
        <v>27.15</v>
      </c>
      <c r="K33" s="10">
        <v>26.65</v>
      </c>
      <c r="L33" s="11">
        <v>25.75</v>
      </c>
      <c r="M33" s="11">
        <v>33.700000000000003</v>
      </c>
      <c r="N33" s="12">
        <v>32.25</v>
      </c>
      <c r="O33" s="3">
        <v>31</v>
      </c>
      <c r="P33" s="3">
        <v>30</v>
      </c>
      <c r="Q33" s="3">
        <v>28.8</v>
      </c>
      <c r="R33" s="3">
        <v>27.8</v>
      </c>
      <c r="S33" s="3">
        <v>27.1</v>
      </c>
      <c r="T33" s="3">
        <v>26.1</v>
      </c>
      <c r="U33" s="3">
        <v>25.5</v>
      </c>
      <c r="V33" s="3">
        <v>25.5</v>
      </c>
      <c r="W33" s="3">
        <v>24</v>
      </c>
      <c r="X33" s="3">
        <v>23.3</v>
      </c>
    </row>
    <row r="34" spans="1:24" x14ac:dyDescent="0.2">
      <c r="A34" s="8">
        <v>26</v>
      </c>
      <c r="B34" s="9" t="s">
        <v>31</v>
      </c>
      <c r="C34" s="35">
        <v>21.95</v>
      </c>
      <c r="D34" s="3">
        <v>22.45</v>
      </c>
      <c r="E34" s="10">
        <v>22.11</v>
      </c>
      <c r="F34" s="10">
        <v>22.11</v>
      </c>
      <c r="G34" s="10">
        <v>21.11</v>
      </c>
      <c r="H34" s="10">
        <v>23.87</v>
      </c>
      <c r="I34" s="10">
        <v>23.12</v>
      </c>
      <c r="J34" s="10">
        <v>22.37</v>
      </c>
      <c r="K34" s="10">
        <v>22.12</v>
      </c>
      <c r="L34" s="11">
        <v>21.9</v>
      </c>
      <c r="M34" s="11">
        <v>27.53</v>
      </c>
      <c r="N34" s="12">
        <v>26</v>
      </c>
      <c r="O34" s="3">
        <v>24.83</v>
      </c>
      <c r="P34" s="3">
        <v>24.5</v>
      </c>
      <c r="Q34" s="3">
        <v>20.25</v>
      </c>
      <c r="R34" s="3">
        <v>19.75</v>
      </c>
      <c r="S34" s="3">
        <v>19.75</v>
      </c>
      <c r="T34" s="3">
        <v>19.350000000000001</v>
      </c>
      <c r="U34" s="3">
        <v>18.940000000000001</v>
      </c>
      <c r="V34" s="3">
        <v>17.8</v>
      </c>
      <c r="W34" s="3">
        <v>16.59</v>
      </c>
      <c r="X34" s="3">
        <v>16.59</v>
      </c>
    </row>
    <row r="35" spans="1:24" x14ac:dyDescent="0.2">
      <c r="A35" s="8">
        <v>27</v>
      </c>
      <c r="B35" s="9" t="s">
        <v>32</v>
      </c>
      <c r="C35" s="35">
        <v>25.43</v>
      </c>
      <c r="D35" s="3">
        <v>25.18</v>
      </c>
      <c r="E35" s="10">
        <v>24.92</v>
      </c>
      <c r="F35" s="10">
        <v>22.41</v>
      </c>
      <c r="G35" s="10">
        <v>21.88</v>
      </c>
      <c r="H35" s="10">
        <v>20.94</v>
      </c>
      <c r="I35" s="10">
        <v>20.260000000000002</v>
      </c>
      <c r="J35" s="10">
        <v>19.57</v>
      </c>
      <c r="K35" s="10">
        <v>30.79</v>
      </c>
      <c r="L35" s="11">
        <v>28.99</v>
      </c>
      <c r="M35" s="11">
        <v>27.86</v>
      </c>
      <c r="N35" s="12">
        <v>27.27</v>
      </c>
      <c r="O35" s="3">
        <v>26.09</v>
      </c>
      <c r="P35" s="3">
        <v>29.35</v>
      </c>
      <c r="Q35" s="3">
        <v>28.75</v>
      </c>
      <c r="R35" s="3">
        <v>28.12</v>
      </c>
      <c r="S35" s="3">
        <v>28.17</v>
      </c>
      <c r="T35" s="3">
        <v>27.89</v>
      </c>
      <c r="U35" s="3">
        <v>27.42</v>
      </c>
      <c r="V35" s="3">
        <v>26.77</v>
      </c>
      <c r="W35" s="3">
        <v>26.53</v>
      </c>
      <c r="X35" s="3">
        <v>26.12</v>
      </c>
    </row>
    <row r="36" spans="1:24" x14ac:dyDescent="0.2">
      <c r="A36" s="18">
        <v>28</v>
      </c>
      <c r="B36" s="9" t="s">
        <v>33</v>
      </c>
      <c r="C36" s="35">
        <v>30.28</v>
      </c>
      <c r="D36" s="3">
        <v>28.8</v>
      </c>
      <c r="E36" s="10">
        <v>25.85</v>
      </c>
      <c r="F36" s="10">
        <v>25.07</v>
      </c>
      <c r="G36" s="10">
        <v>23.65</v>
      </c>
      <c r="H36" s="10">
        <v>23.01</v>
      </c>
      <c r="I36" s="10">
        <v>23.01</v>
      </c>
      <c r="J36" s="10">
        <v>32.47</v>
      </c>
      <c r="K36" s="10">
        <v>31.75</v>
      </c>
      <c r="L36" s="11">
        <v>31.02</v>
      </c>
      <c r="M36" s="11">
        <v>30.35</v>
      </c>
      <c r="N36" s="12">
        <v>29.4</v>
      </c>
      <c r="O36" s="3">
        <v>28.46</v>
      </c>
      <c r="P36" s="3">
        <v>27.53</v>
      </c>
      <c r="Q36" s="3">
        <v>27.01</v>
      </c>
      <c r="R36" s="3">
        <v>26.12</v>
      </c>
      <c r="S36" s="3">
        <v>25.02</v>
      </c>
      <c r="T36" s="3">
        <v>25.02</v>
      </c>
      <c r="U36" s="3">
        <v>24.45</v>
      </c>
      <c r="V36" s="3">
        <v>23.63</v>
      </c>
      <c r="W36" s="3">
        <v>23.63</v>
      </c>
      <c r="X36" s="3">
        <v>21.83</v>
      </c>
    </row>
    <row r="37" spans="1:24" x14ac:dyDescent="0.2">
      <c r="A37" s="8">
        <v>29</v>
      </c>
      <c r="B37" s="9" t="s">
        <v>34</v>
      </c>
      <c r="C37" s="35">
        <v>27.1</v>
      </c>
      <c r="D37" s="3">
        <v>26.82</v>
      </c>
      <c r="E37" s="10">
        <v>26</v>
      </c>
      <c r="F37" s="10">
        <v>24.81</v>
      </c>
      <c r="G37" s="10">
        <v>24.1</v>
      </c>
      <c r="H37" s="10">
        <v>23.7</v>
      </c>
      <c r="I37" s="10">
        <v>22.59</v>
      </c>
      <c r="J37" s="10">
        <v>22.59</v>
      </c>
      <c r="K37" s="10">
        <v>37.6</v>
      </c>
      <c r="L37" s="11">
        <v>36.659999999999997</v>
      </c>
      <c r="M37" s="11">
        <v>36.75</v>
      </c>
      <c r="N37" s="12">
        <v>34.89</v>
      </c>
      <c r="O37" s="3">
        <v>33.17</v>
      </c>
      <c r="P37" s="3">
        <v>26.3</v>
      </c>
      <c r="Q37" s="3">
        <v>24.71</v>
      </c>
      <c r="R37" s="3">
        <v>23.1</v>
      </c>
      <c r="S37" s="3">
        <v>22.96</v>
      </c>
      <c r="T37" s="3">
        <v>22.33</v>
      </c>
      <c r="U37" s="3">
        <v>21.8</v>
      </c>
      <c r="V37" s="3">
        <v>21</v>
      </c>
      <c r="W37" s="3">
        <v>20.5</v>
      </c>
      <c r="X37" s="3">
        <v>19.75</v>
      </c>
    </row>
    <row r="38" spans="1:24" ht="14.85" customHeight="1" x14ac:dyDescent="0.2">
      <c r="A38" s="8">
        <v>30</v>
      </c>
      <c r="B38" s="9" t="s">
        <v>35</v>
      </c>
      <c r="C38" s="35">
        <v>27.13</v>
      </c>
      <c r="D38" s="3">
        <v>27.13</v>
      </c>
      <c r="E38" s="10">
        <v>23.55</v>
      </c>
      <c r="F38" s="10">
        <v>23.55</v>
      </c>
      <c r="G38" s="10">
        <v>23.01</v>
      </c>
      <c r="H38" s="10">
        <v>21.8</v>
      </c>
      <c r="I38" s="10">
        <v>20.9</v>
      </c>
      <c r="J38" s="10">
        <v>30.3</v>
      </c>
      <c r="K38" s="10">
        <v>29.8</v>
      </c>
      <c r="L38" s="11">
        <v>29.2</v>
      </c>
      <c r="M38" s="11">
        <v>26.6</v>
      </c>
      <c r="N38" s="12">
        <v>25.5</v>
      </c>
      <c r="O38" s="3">
        <v>25.8</v>
      </c>
      <c r="P38" s="3">
        <v>27</v>
      </c>
      <c r="Q38" s="3">
        <v>23.4</v>
      </c>
      <c r="R38" s="3">
        <v>22.5</v>
      </c>
      <c r="S38" s="3">
        <v>22</v>
      </c>
      <c r="T38" s="3">
        <v>20.5</v>
      </c>
      <c r="U38" s="3">
        <v>19.899999999999999</v>
      </c>
      <c r="V38" s="3">
        <v>19.5</v>
      </c>
      <c r="W38" s="3">
        <v>15.9</v>
      </c>
      <c r="X38" s="3">
        <v>26.2</v>
      </c>
    </row>
    <row r="39" spans="1:24" ht="14.85" customHeight="1" x14ac:dyDescent="0.2">
      <c r="A39" s="8">
        <v>31</v>
      </c>
      <c r="B39" s="9" t="s">
        <v>36</v>
      </c>
      <c r="C39" s="35">
        <v>14.5</v>
      </c>
      <c r="D39" s="3">
        <v>14.6</v>
      </c>
      <c r="E39" s="10">
        <v>12.5</v>
      </c>
      <c r="F39" s="16">
        <v>12.319000000000001</v>
      </c>
      <c r="G39" s="10">
        <v>12.05</v>
      </c>
      <c r="H39" s="10">
        <v>12.05</v>
      </c>
      <c r="I39" s="10">
        <v>11.9</v>
      </c>
      <c r="J39" s="10">
        <v>21.8</v>
      </c>
      <c r="K39" s="10">
        <v>21.8</v>
      </c>
      <c r="L39" s="11">
        <v>21</v>
      </c>
      <c r="M39" s="11">
        <v>20.5</v>
      </c>
      <c r="N39" s="12">
        <v>19</v>
      </c>
      <c r="O39" s="3">
        <v>20.75</v>
      </c>
      <c r="P39" s="3">
        <v>19</v>
      </c>
      <c r="Q39" s="3">
        <v>19</v>
      </c>
      <c r="R39" s="3">
        <v>18.75</v>
      </c>
      <c r="S39" s="3">
        <v>18.25</v>
      </c>
      <c r="T39" s="3">
        <v>17.75</v>
      </c>
      <c r="U39" s="3">
        <v>17.25</v>
      </c>
      <c r="V39" s="3">
        <v>17.25</v>
      </c>
      <c r="W39" s="3">
        <v>17</v>
      </c>
      <c r="X39" s="3">
        <v>31.25</v>
      </c>
    </row>
    <row r="40" spans="1:24" ht="14.85" customHeight="1" x14ac:dyDescent="0.2">
      <c r="A40" s="8">
        <v>32</v>
      </c>
      <c r="B40" s="9" t="s">
        <v>37</v>
      </c>
      <c r="C40" s="35">
        <v>27.97</v>
      </c>
      <c r="D40" s="3">
        <v>27</v>
      </c>
      <c r="E40" s="10">
        <v>27</v>
      </c>
      <c r="F40" s="10">
        <v>26.58</v>
      </c>
      <c r="G40" s="10">
        <v>28.54</v>
      </c>
      <c r="H40" s="10">
        <v>28.09</v>
      </c>
      <c r="I40" s="10">
        <v>27.59</v>
      </c>
      <c r="J40" s="10">
        <v>26.92</v>
      </c>
      <c r="K40" s="10">
        <v>25.92</v>
      </c>
      <c r="L40" s="13">
        <v>31.85</v>
      </c>
      <c r="M40" s="13">
        <v>30.35</v>
      </c>
      <c r="N40" s="19">
        <v>28.33</v>
      </c>
      <c r="O40" s="3">
        <v>27.9</v>
      </c>
      <c r="P40" s="3">
        <v>26.59</v>
      </c>
      <c r="Q40" s="3">
        <v>25</v>
      </c>
      <c r="R40" s="3">
        <v>24</v>
      </c>
      <c r="S40" s="3">
        <v>23.68</v>
      </c>
      <c r="T40" s="3">
        <v>23.2</v>
      </c>
      <c r="U40" s="3">
        <v>22.5</v>
      </c>
      <c r="V40" s="3">
        <v>22.1</v>
      </c>
      <c r="W40" s="3">
        <v>21.5</v>
      </c>
      <c r="X40" s="3">
        <v>21.85</v>
      </c>
    </row>
    <row r="41" spans="1:24" ht="14.85" customHeight="1" x14ac:dyDescent="0.2">
      <c r="A41" s="8">
        <v>33</v>
      </c>
      <c r="B41" s="9" t="s">
        <v>38</v>
      </c>
      <c r="C41" s="35">
        <v>30.75</v>
      </c>
      <c r="D41" s="3">
        <v>27.06</v>
      </c>
      <c r="E41" s="10">
        <v>26.8</v>
      </c>
      <c r="F41" s="10">
        <v>26.84</v>
      </c>
      <c r="G41" s="10">
        <v>26.16</v>
      </c>
      <c r="H41" s="10">
        <v>26.21</v>
      </c>
      <c r="I41" s="10">
        <v>31.14</v>
      </c>
      <c r="J41" s="10">
        <v>31.29</v>
      </c>
      <c r="K41" s="10">
        <v>29.6</v>
      </c>
      <c r="L41" s="11">
        <v>29</v>
      </c>
      <c r="M41" s="11">
        <v>26.3</v>
      </c>
      <c r="N41" s="12">
        <v>30.84</v>
      </c>
      <c r="O41" s="3">
        <v>29.49</v>
      </c>
      <c r="P41" s="3">
        <v>28.14</v>
      </c>
      <c r="Q41" s="3">
        <v>28.39</v>
      </c>
      <c r="R41" s="3">
        <v>24.23</v>
      </c>
      <c r="S41" s="3">
        <v>24.48</v>
      </c>
      <c r="T41" s="3">
        <v>22.95</v>
      </c>
      <c r="U41" s="3">
        <v>22.77</v>
      </c>
      <c r="V41" s="3">
        <v>22.77</v>
      </c>
      <c r="W41" s="3">
        <v>22.77</v>
      </c>
      <c r="X41" s="3">
        <v>22.77</v>
      </c>
    </row>
    <row r="42" spans="1:24" ht="14.85" customHeight="1" x14ac:dyDescent="0.2">
      <c r="A42" s="8">
        <v>33</v>
      </c>
      <c r="B42" s="9" t="s">
        <v>241</v>
      </c>
      <c r="C42" s="35">
        <v>2.1</v>
      </c>
      <c r="D42" s="3">
        <v>1.89</v>
      </c>
      <c r="E42" s="10">
        <v>1.89</v>
      </c>
      <c r="F42" s="10">
        <v>1.8</v>
      </c>
      <c r="G42" s="10">
        <v>1.8</v>
      </c>
      <c r="H42" s="10">
        <v>1.8</v>
      </c>
      <c r="I42" s="10">
        <v>2</v>
      </c>
      <c r="J42" s="10">
        <v>2.1</v>
      </c>
      <c r="K42" s="10">
        <v>1.9</v>
      </c>
      <c r="L42" s="13">
        <v>1.9</v>
      </c>
      <c r="M42" s="13">
        <v>1.6</v>
      </c>
      <c r="N42" s="12">
        <v>1.88</v>
      </c>
      <c r="O42" s="3">
        <v>1.88</v>
      </c>
      <c r="P42" s="3">
        <v>1.88</v>
      </c>
      <c r="Q42" s="3">
        <v>1.91</v>
      </c>
      <c r="R42" s="10" t="s">
        <v>233</v>
      </c>
      <c r="S42" s="10" t="s">
        <v>233</v>
      </c>
      <c r="T42" s="10" t="s">
        <v>233</v>
      </c>
      <c r="U42" s="10" t="s">
        <v>233</v>
      </c>
      <c r="V42" s="10" t="s">
        <v>233</v>
      </c>
      <c r="W42" s="10" t="s">
        <v>233</v>
      </c>
      <c r="X42" s="10" t="s">
        <v>233</v>
      </c>
    </row>
    <row r="43" spans="1:24" ht="14.85" customHeight="1" x14ac:dyDescent="0.2">
      <c r="A43" s="8">
        <v>34</v>
      </c>
      <c r="B43" s="9" t="s">
        <v>39</v>
      </c>
      <c r="C43" s="35">
        <v>26.8</v>
      </c>
      <c r="D43" s="3">
        <v>22.45</v>
      </c>
      <c r="E43" s="10">
        <v>21.69</v>
      </c>
      <c r="F43" s="10">
        <v>20.96</v>
      </c>
      <c r="G43" s="10">
        <v>21.66</v>
      </c>
      <c r="H43" s="10">
        <v>21.35</v>
      </c>
      <c r="I43" s="10">
        <v>22.2</v>
      </c>
      <c r="J43" s="10">
        <v>22.05</v>
      </c>
      <c r="K43" s="10">
        <v>23.03</v>
      </c>
      <c r="L43" s="11">
        <v>24.86</v>
      </c>
      <c r="M43" s="11">
        <v>24.29</v>
      </c>
      <c r="N43" s="12">
        <v>25.24</v>
      </c>
      <c r="O43" s="3">
        <v>24.3</v>
      </c>
      <c r="P43" s="3">
        <v>23.19</v>
      </c>
      <c r="Q43" s="3">
        <v>20.78</v>
      </c>
      <c r="R43" s="3">
        <v>19.13</v>
      </c>
      <c r="S43" s="3">
        <v>19.13</v>
      </c>
      <c r="T43" s="3">
        <v>19.13</v>
      </c>
      <c r="U43" s="3">
        <v>19.13</v>
      </c>
      <c r="V43" s="3">
        <v>19.54</v>
      </c>
      <c r="W43" s="3">
        <v>18.57</v>
      </c>
      <c r="X43" s="3">
        <v>18.21</v>
      </c>
    </row>
    <row r="44" spans="1:24" ht="14.85" customHeight="1" x14ac:dyDescent="0.2">
      <c r="A44" s="8">
        <v>35</v>
      </c>
      <c r="B44" s="9" t="s">
        <v>40</v>
      </c>
      <c r="C44" s="35">
        <v>13.17</v>
      </c>
      <c r="D44" s="3">
        <v>12.68</v>
      </c>
      <c r="E44" s="10">
        <v>12.2</v>
      </c>
      <c r="F44" s="10">
        <v>11.74</v>
      </c>
      <c r="G44" s="10">
        <v>11.37</v>
      </c>
      <c r="H44" s="10">
        <v>14.55</v>
      </c>
      <c r="I44" s="10">
        <v>13.87</v>
      </c>
      <c r="J44" s="10">
        <v>13.4</v>
      </c>
      <c r="K44" s="10">
        <v>13.02</v>
      </c>
      <c r="L44" s="11">
        <v>11.95</v>
      </c>
      <c r="M44" s="11">
        <v>16</v>
      </c>
      <c r="N44" s="12">
        <v>14.98</v>
      </c>
      <c r="O44" s="3">
        <v>14.02</v>
      </c>
      <c r="P44" s="3">
        <v>13.06</v>
      </c>
      <c r="Q44" s="3">
        <v>17.72</v>
      </c>
      <c r="R44" s="3">
        <v>17.05</v>
      </c>
      <c r="S44" s="3">
        <v>16.13</v>
      </c>
      <c r="T44" s="3">
        <v>15.32</v>
      </c>
      <c r="U44" s="3">
        <v>14.49</v>
      </c>
      <c r="V44" s="3">
        <v>14</v>
      </c>
      <c r="W44" s="3">
        <v>13.53</v>
      </c>
      <c r="X44" s="3">
        <v>13.1</v>
      </c>
    </row>
    <row r="45" spans="1:24" ht="14.85" customHeight="1" x14ac:dyDescent="0.2">
      <c r="A45" s="8">
        <v>36</v>
      </c>
      <c r="B45" s="9" t="s">
        <v>41</v>
      </c>
      <c r="C45" s="35">
        <v>25.08</v>
      </c>
      <c r="D45" s="3">
        <v>24.68</v>
      </c>
      <c r="E45" s="10">
        <v>24.28</v>
      </c>
      <c r="F45" s="10">
        <v>21.73</v>
      </c>
      <c r="G45" s="10">
        <v>21.73</v>
      </c>
      <c r="H45" s="10">
        <v>21.73</v>
      </c>
      <c r="I45" s="10">
        <v>21.25</v>
      </c>
      <c r="J45" s="10">
        <v>20.75</v>
      </c>
      <c r="K45" s="10">
        <v>28.25</v>
      </c>
      <c r="L45" s="11">
        <v>28.05</v>
      </c>
      <c r="M45" s="11">
        <v>27.25</v>
      </c>
      <c r="N45" s="12">
        <v>27.25</v>
      </c>
      <c r="O45" s="3">
        <v>29.35</v>
      </c>
      <c r="P45" s="3">
        <v>25.4</v>
      </c>
      <c r="Q45" s="3">
        <v>22.4</v>
      </c>
      <c r="R45" s="3">
        <v>22.4</v>
      </c>
      <c r="S45" s="3">
        <v>22.4</v>
      </c>
      <c r="T45" s="3">
        <v>22.4</v>
      </c>
      <c r="U45" s="3">
        <v>21.9</v>
      </c>
      <c r="V45" s="3">
        <v>22.4</v>
      </c>
      <c r="W45" s="3">
        <v>22.4</v>
      </c>
      <c r="X45" s="3">
        <v>40.5</v>
      </c>
    </row>
    <row r="46" spans="1:24" ht="14.85" customHeight="1" x14ac:dyDescent="0.2">
      <c r="A46" s="8">
        <v>37</v>
      </c>
      <c r="B46" s="9" t="s">
        <v>42</v>
      </c>
      <c r="C46" s="35">
        <v>35.340000000000003</v>
      </c>
      <c r="D46" s="3">
        <v>35.5</v>
      </c>
      <c r="E46" s="10">
        <v>27.9</v>
      </c>
      <c r="F46" s="10">
        <v>27.4</v>
      </c>
      <c r="G46" s="10">
        <v>26.4</v>
      </c>
      <c r="H46" s="10">
        <v>26.4</v>
      </c>
      <c r="I46" s="10">
        <v>25.5</v>
      </c>
      <c r="J46" s="10">
        <v>24.8</v>
      </c>
      <c r="K46" s="10">
        <v>37.700000000000003</v>
      </c>
      <c r="L46" s="11">
        <v>36.200000000000003</v>
      </c>
      <c r="M46" s="11">
        <v>33.200000000000003</v>
      </c>
      <c r="N46" s="12">
        <v>33.200000000000003</v>
      </c>
      <c r="O46" s="3">
        <v>31.3</v>
      </c>
      <c r="P46" s="3">
        <v>33.200000000000003</v>
      </c>
      <c r="Q46" s="3">
        <v>32.200000000000003</v>
      </c>
      <c r="R46" s="3">
        <v>30.7</v>
      </c>
      <c r="S46" s="3">
        <v>29.6</v>
      </c>
      <c r="T46" s="3">
        <v>29</v>
      </c>
      <c r="U46" s="3">
        <v>28</v>
      </c>
      <c r="V46" s="3">
        <v>30</v>
      </c>
      <c r="W46" s="3">
        <v>25</v>
      </c>
      <c r="X46" s="3">
        <v>25</v>
      </c>
    </row>
    <row r="47" spans="1:24" ht="14.85" customHeight="1" x14ac:dyDescent="0.2">
      <c r="A47" s="8">
        <v>38</v>
      </c>
      <c r="B47" s="9" t="s">
        <v>43</v>
      </c>
      <c r="C47" s="35">
        <v>32.659999999999997</v>
      </c>
      <c r="D47" s="3">
        <v>32.19</v>
      </c>
      <c r="E47" s="10">
        <v>30.46</v>
      </c>
      <c r="F47" s="10">
        <v>26.81</v>
      </c>
      <c r="G47" s="10">
        <v>26.2</v>
      </c>
      <c r="H47" s="10">
        <v>26.25</v>
      </c>
      <c r="I47" s="10">
        <v>26.25</v>
      </c>
      <c r="J47" s="10">
        <v>26.25</v>
      </c>
      <c r="K47" s="10">
        <v>38</v>
      </c>
      <c r="L47" s="11">
        <v>35.049999999999997</v>
      </c>
      <c r="M47" s="11">
        <v>33.5</v>
      </c>
      <c r="N47" s="12">
        <v>31.9</v>
      </c>
      <c r="O47" s="3">
        <v>29.7</v>
      </c>
      <c r="P47" s="3">
        <v>29.8</v>
      </c>
      <c r="Q47" s="3">
        <v>28.25</v>
      </c>
      <c r="R47" s="3">
        <v>27.25</v>
      </c>
      <c r="S47" s="3">
        <v>26.35</v>
      </c>
      <c r="T47" s="3">
        <v>26.05</v>
      </c>
      <c r="U47" s="3">
        <v>25.25</v>
      </c>
      <c r="V47" s="3">
        <v>25</v>
      </c>
      <c r="W47" s="3">
        <v>24.3</v>
      </c>
      <c r="X47" s="3">
        <v>22.7</v>
      </c>
    </row>
    <row r="48" spans="1:24" ht="14.85" customHeight="1" x14ac:dyDescent="0.2">
      <c r="A48" s="8">
        <v>39</v>
      </c>
      <c r="B48" s="9" t="s">
        <v>44</v>
      </c>
      <c r="C48" s="35">
        <v>21.5</v>
      </c>
      <c r="D48" s="3">
        <v>21.5</v>
      </c>
      <c r="E48" s="10">
        <v>21.25</v>
      </c>
      <c r="F48" s="10">
        <v>21</v>
      </c>
      <c r="G48" s="10">
        <v>20.27</v>
      </c>
      <c r="H48" s="10">
        <v>19.86</v>
      </c>
      <c r="I48" s="10">
        <v>31.2</v>
      </c>
      <c r="J48" s="10">
        <v>31.2</v>
      </c>
      <c r="K48" s="10">
        <v>31.3</v>
      </c>
      <c r="L48" s="11">
        <v>29.4</v>
      </c>
      <c r="M48" s="11">
        <v>28.3</v>
      </c>
      <c r="N48" s="12">
        <v>35.9</v>
      </c>
      <c r="O48" s="3">
        <v>35.299999999999997</v>
      </c>
      <c r="P48" s="3">
        <v>32.5</v>
      </c>
      <c r="Q48" s="3">
        <v>32.53</v>
      </c>
      <c r="R48" s="3">
        <v>31.53</v>
      </c>
      <c r="S48" s="3">
        <v>29.95</v>
      </c>
      <c r="T48" s="3">
        <v>32.29</v>
      </c>
      <c r="U48" s="3">
        <v>31.38</v>
      </c>
      <c r="V48" s="3">
        <v>31.23</v>
      </c>
      <c r="W48" s="3">
        <v>30.62</v>
      </c>
      <c r="X48" s="3">
        <v>29.4</v>
      </c>
    </row>
    <row r="49" spans="1:24" ht="14.85" customHeight="1" x14ac:dyDescent="0.2">
      <c r="A49" s="8">
        <v>40</v>
      </c>
      <c r="B49" s="9" t="s">
        <v>45</v>
      </c>
      <c r="C49" s="35">
        <v>28.2</v>
      </c>
      <c r="D49" s="3">
        <v>27.3</v>
      </c>
      <c r="E49" s="10">
        <v>27</v>
      </c>
      <c r="F49" s="10">
        <v>27</v>
      </c>
      <c r="G49" s="10">
        <v>26.3</v>
      </c>
      <c r="H49" s="10">
        <v>28.8</v>
      </c>
      <c r="I49" s="10">
        <v>28</v>
      </c>
      <c r="J49" s="10">
        <v>26.9</v>
      </c>
      <c r="K49" s="10">
        <v>26</v>
      </c>
      <c r="L49" s="11">
        <v>25.2</v>
      </c>
      <c r="M49" s="11">
        <v>31.4</v>
      </c>
      <c r="N49" s="12">
        <v>30.2</v>
      </c>
      <c r="O49" s="3">
        <v>27.7</v>
      </c>
      <c r="P49" s="3">
        <v>26.6</v>
      </c>
      <c r="Q49" s="3">
        <v>22.6</v>
      </c>
      <c r="R49" s="3">
        <v>22.2</v>
      </c>
      <c r="S49" s="3">
        <v>22.2</v>
      </c>
      <c r="T49" s="3">
        <v>21.9</v>
      </c>
      <c r="U49" s="3">
        <v>21.6</v>
      </c>
      <c r="V49" s="3">
        <v>21</v>
      </c>
      <c r="W49" s="3">
        <v>20.3</v>
      </c>
      <c r="X49" s="3">
        <v>20.3</v>
      </c>
    </row>
    <row r="50" spans="1:24" ht="14.85" customHeight="1" x14ac:dyDescent="0.2">
      <c r="A50" s="8">
        <v>41</v>
      </c>
      <c r="B50" s="9" t="s">
        <v>46</v>
      </c>
      <c r="C50" s="35">
        <v>26.01</v>
      </c>
      <c r="D50" s="3">
        <v>21.52</v>
      </c>
      <c r="E50" s="10">
        <v>21.1</v>
      </c>
      <c r="F50" s="10">
        <v>20.87</v>
      </c>
      <c r="G50" s="10">
        <v>20.55</v>
      </c>
      <c r="H50" s="10">
        <v>20.55</v>
      </c>
      <c r="I50" s="10">
        <v>27.78</v>
      </c>
      <c r="J50" s="10">
        <v>27.23</v>
      </c>
      <c r="K50" s="10">
        <v>26.28</v>
      </c>
      <c r="L50" s="11">
        <v>25.35</v>
      </c>
      <c r="M50" s="11">
        <v>24.41</v>
      </c>
      <c r="N50" s="12">
        <v>30.9</v>
      </c>
      <c r="O50" s="3">
        <v>29.93</v>
      </c>
      <c r="P50" s="3">
        <v>29.23</v>
      </c>
      <c r="Q50" s="3">
        <v>28.29</v>
      </c>
      <c r="R50" s="3">
        <v>27.2</v>
      </c>
      <c r="S50" s="3">
        <v>26.46</v>
      </c>
      <c r="T50" s="3">
        <v>25.17</v>
      </c>
      <c r="U50" s="3">
        <v>24.24</v>
      </c>
      <c r="V50" s="3">
        <v>35.159999999999997</v>
      </c>
      <c r="W50" s="3">
        <v>32.869999999999997</v>
      </c>
      <c r="X50" s="3">
        <v>31.38</v>
      </c>
    </row>
    <row r="51" spans="1:24" ht="14.85" customHeight="1" x14ac:dyDescent="0.2">
      <c r="A51" s="8">
        <v>42</v>
      </c>
      <c r="B51" s="9" t="s">
        <v>47</v>
      </c>
      <c r="C51" s="35">
        <v>26.63</v>
      </c>
      <c r="D51" s="3">
        <v>25.97</v>
      </c>
      <c r="E51" s="10">
        <v>25.68</v>
      </c>
      <c r="F51" s="10">
        <v>24.98</v>
      </c>
      <c r="G51" s="10">
        <v>24.01</v>
      </c>
      <c r="H51" s="10">
        <v>23.81</v>
      </c>
      <c r="I51" s="10">
        <v>23.3</v>
      </c>
      <c r="J51" s="10">
        <v>22.48</v>
      </c>
      <c r="K51" s="10">
        <v>30.81</v>
      </c>
      <c r="L51" s="11">
        <v>30.19</v>
      </c>
      <c r="M51" s="11">
        <v>28.69</v>
      </c>
      <c r="N51" s="12">
        <v>27.7</v>
      </c>
      <c r="O51" s="3">
        <v>26.39</v>
      </c>
      <c r="P51" s="3">
        <v>25.46</v>
      </c>
      <c r="Q51" s="3">
        <v>24.49</v>
      </c>
      <c r="R51" s="3">
        <v>24.49</v>
      </c>
      <c r="S51" s="3">
        <v>23.51</v>
      </c>
      <c r="T51" s="3">
        <v>22.91</v>
      </c>
      <c r="U51" s="3">
        <v>22.57</v>
      </c>
      <c r="V51" s="3">
        <v>21.58</v>
      </c>
      <c r="W51" s="3">
        <v>20.77</v>
      </c>
      <c r="X51" s="3">
        <v>20.22</v>
      </c>
    </row>
    <row r="52" spans="1:24" ht="14.85" customHeight="1" x14ac:dyDescent="0.2">
      <c r="A52" s="8">
        <v>43</v>
      </c>
      <c r="B52" s="9" t="s">
        <v>48</v>
      </c>
      <c r="C52" s="35">
        <v>43.9</v>
      </c>
      <c r="D52" s="3">
        <v>42.79</v>
      </c>
      <c r="E52" s="10">
        <v>34.42</v>
      </c>
      <c r="F52" s="10">
        <v>33.82</v>
      </c>
      <c r="G52" s="10">
        <v>31.67</v>
      </c>
      <c r="H52" s="10">
        <v>31.67</v>
      </c>
      <c r="I52" s="10">
        <v>36.119999999999997</v>
      </c>
      <c r="J52" s="10">
        <v>43.62</v>
      </c>
      <c r="K52" s="10">
        <v>41.34</v>
      </c>
      <c r="L52" s="11">
        <v>40.33</v>
      </c>
      <c r="M52" s="11">
        <v>38.6</v>
      </c>
      <c r="N52" s="12">
        <v>37.9</v>
      </c>
      <c r="O52" s="3">
        <v>38.409999999999997</v>
      </c>
      <c r="P52" s="3">
        <v>37.619999999999997</v>
      </c>
      <c r="Q52" s="3">
        <v>37.49</v>
      </c>
      <c r="R52" s="3">
        <v>38.869999999999997</v>
      </c>
      <c r="S52" s="3">
        <v>40.32</v>
      </c>
      <c r="T52" s="3">
        <v>42.81</v>
      </c>
      <c r="U52" s="3">
        <v>41.39</v>
      </c>
      <c r="V52" s="3">
        <v>41.39</v>
      </c>
      <c r="W52" s="3">
        <v>43.76</v>
      </c>
      <c r="X52" s="3">
        <v>43.76</v>
      </c>
    </row>
    <row r="53" spans="1:24" ht="14.85" customHeight="1" x14ac:dyDescent="0.2">
      <c r="A53" s="8">
        <v>44</v>
      </c>
      <c r="B53" s="9" t="s">
        <v>49</v>
      </c>
      <c r="C53" s="35">
        <v>30.95</v>
      </c>
      <c r="D53" s="3">
        <v>30.95</v>
      </c>
      <c r="E53" s="10">
        <v>26.59</v>
      </c>
      <c r="F53" s="10">
        <v>26.84</v>
      </c>
      <c r="G53" s="10">
        <v>22.85</v>
      </c>
      <c r="H53" s="10">
        <v>22.85</v>
      </c>
      <c r="I53" s="10">
        <v>22.85</v>
      </c>
      <c r="J53" s="10">
        <v>37.75</v>
      </c>
      <c r="K53" s="10">
        <v>37.75</v>
      </c>
      <c r="L53" s="11">
        <v>33.9</v>
      </c>
      <c r="M53" s="11">
        <v>33.9</v>
      </c>
      <c r="N53" s="12">
        <v>33.9</v>
      </c>
      <c r="O53" s="3">
        <v>33.9</v>
      </c>
      <c r="P53" s="3">
        <v>36.950000000000003</v>
      </c>
      <c r="Q53" s="3">
        <v>36.950000000000003</v>
      </c>
      <c r="R53" s="3">
        <v>36.950000000000003</v>
      </c>
      <c r="S53" s="3">
        <v>36.950000000000003</v>
      </c>
      <c r="T53" s="3">
        <v>37.119999999999997</v>
      </c>
      <c r="U53" s="3">
        <v>36.130000000000003</v>
      </c>
      <c r="V53" s="3">
        <v>35.31</v>
      </c>
      <c r="W53" s="3">
        <v>34.67</v>
      </c>
      <c r="X53" s="3">
        <v>34.67</v>
      </c>
    </row>
    <row r="54" spans="1:24" ht="14.85" customHeight="1" x14ac:dyDescent="0.2">
      <c r="A54" s="8">
        <v>45</v>
      </c>
      <c r="B54" s="9" t="s">
        <v>50</v>
      </c>
      <c r="C54" s="36">
        <v>23.349</v>
      </c>
      <c r="D54" s="3">
        <v>22.78</v>
      </c>
      <c r="E54" s="16">
        <v>19.472000000000001</v>
      </c>
      <c r="F54" s="16">
        <v>19.550999999999998</v>
      </c>
      <c r="G54" s="16">
        <v>19.186</v>
      </c>
      <c r="H54" s="16">
        <v>19.186</v>
      </c>
      <c r="I54" s="10">
        <v>18.55</v>
      </c>
      <c r="J54" s="10">
        <v>28.39</v>
      </c>
      <c r="K54" s="10">
        <v>26.841000000000001</v>
      </c>
      <c r="L54" s="11">
        <v>25.95</v>
      </c>
      <c r="M54" s="11">
        <v>24.35</v>
      </c>
      <c r="N54" s="12">
        <v>22.9</v>
      </c>
      <c r="O54" s="3">
        <v>30.3</v>
      </c>
      <c r="P54" s="3">
        <v>28.8</v>
      </c>
      <c r="Q54" s="3">
        <v>27.8</v>
      </c>
      <c r="R54" s="3">
        <v>27.5</v>
      </c>
      <c r="S54" s="3">
        <v>27</v>
      </c>
      <c r="T54" s="3">
        <v>27</v>
      </c>
      <c r="U54" s="3">
        <v>26.1</v>
      </c>
      <c r="V54" s="3">
        <v>25.25</v>
      </c>
      <c r="W54" s="3">
        <v>25</v>
      </c>
      <c r="X54" s="3">
        <v>25</v>
      </c>
    </row>
    <row r="55" spans="1:24" ht="14.85" customHeight="1" x14ac:dyDescent="0.2">
      <c r="A55" s="8">
        <v>46</v>
      </c>
      <c r="B55" s="9" t="s">
        <v>51</v>
      </c>
      <c r="C55" s="35">
        <v>29.3</v>
      </c>
      <c r="D55" s="3">
        <v>29.1</v>
      </c>
      <c r="E55" s="10">
        <v>22.95</v>
      </c>
      <c r="F55" s="10">
        <v>22.4</v>
      </c>
      <c r="G55" s="10">
        <v>21.7</v>
      </c>
      <c r="H55" s="10">
        <v>21.6</v>
      </c>
      <c r="I55" s="10">
        <v>21</v>
      </c>
      <c r="J55" s="10">
        <v>26.57</v>
      </c>
      <c r="K55" s="10">
        <v>25.12</v>
      </c>
      <c r="L55" s="11">
        <v>23.6</v>
      </c>
      <c r="M55" s="11">
        <v>21.65</v>
      </c>
      <c r="N55" s="12">
        <v>30.5</v>
      </c>
      <c r="O55" s="3">
        <v>28.2</v>
      </c>
      <c r="P55" s="3">
        <v>26.7</v>
      </c>
      <c r="Q55" s="3">
        <v>25.7</v>
      </c>
      <c r="R55" s="3">
        <v>25.2</v>
      </c>
      <c r="S55" s="3">
        <v>24.1</v>
      </c>
      <c r="T55" s="3">
        <v>23.4</v>
      </c>
      <c r="U55" s="3">
        <v>22.2</v>
      </c>
      <c r="V55" s="3">
        <v>33.9</v>
      </c>
      <c r="W55" s="3">
        <v>33.9</v>
      </c>
      <c r="X55" s="3">
        <v>33.4</v>
      </c>
    </row>
    <row r="56" spans="1:24" ht="14.85" customHeight="1" x14ac:dyDescent="0.2">
      <c r="A56" s="8">
        <v>47</v>
      </c>
      <c r="B56" s="9" t="s">
        <v>52</v>
      </c>
      <c r="C56" s="37">
        <v>29.799099999999999</v>
      </c>
      <c r="D56" s="4">
        <v>24.726299999999998</v>
      </c>
      <c r="E56" s="20">
        <v>24.375599999999999</v>
      </c>
      <c r="F56" s="20">
        <v>23.996400000000001</v>
      </c>
      <c r="G56" s="20">
        <v>21.748799999999999</v>
      </c>
      <c r="H56" s="20">
        <v>20.913499999999999</v>
      </c>
      <c r="I56" s="20">
        <v>27.911300000000001</v>
      </c>
      <c r="J56" s="20">
        <v>27.8123</v>
      </c>
      <c r="K56" s="20">
        <v>26.997800000000002</v>
      </c>
      <c r="L56" s="21">
        <v>26.195</v>
      </c>
      <c r="M56" s="11">
        <v>24.7</v>
      </c>
      <c r="N56" s="12">
        <v>29.58</v>
      </c>
      <c r="O56" s="3">
        <v>28.27</v>
      </c>
      <c r="P56" s="3">
        <v>27.38</v>
      </c>
      <c r="Q56" s="3">
        <v>26.65</v>
      </c>
      <c r="R56" s="3">
        <v>26</v>
      </c>
      <c r="S56" s="3">
        <v>25.5</v>
      </c>
      <c r="T56" s="3">
        <v>24.5</v>
      </c>
      <c r="U56" s="3">
        <v>30</v>
      </c>
      <c r="V56" s="3">
        <v>30</v>
      </c>
      <c r="W56" s="3">
        <v>30</v>
      </c>
      <c r="X56" s="3">
        <v>30</v>
      </c>
    </row>
    <row r="57" spans="1:24" ht="14.85" customHeight="1" x14ac:dyDescent="0.2">
      <c r="A57" s="8">
        <v>48</v>
      </c>
      <c r="B57" s="9" t="s">
        <v>53</v>
      </c>
      <c r="C57" s="35">
        <v>28.4</v>
      </c>
      <c r="D57" s="3">
        <v>27.9</v>
      </c>
      <c r="E57" s="10">
        <v>27.5</v>
      </c>
      <c r="F57" s="10">
        <v>25.3</v>
      </c>
      <c r="G57" s="10">
        <v>25</v>
      </c>
      <c r="H57" s="10">
        <v>24.4</v>
      </c>
      <c r="I57" s="10">
        <v>24.5</v>
      </c>
      <c r="J57" s="10">
        <v>24.3</v>
      </c>
      <c r="K57" s="10">
        <v>33.6</v>
      </c>
      <c r="L57" s="11">
        <v>32.700000000000003</v>
      </c>
      <c r="M57" s="11">
        <v>31.4</v>
      </c>
      <c r="N57" s="12">
        <v>30.4</v>
      </c>
      <c r="O57" s="3">
        <v>29.1</v>
      </c>
      <c r="P57" s="3">
        <v>27.8</v>
      </c>
      <c r="Q57" s="3">
        <v>26.5</v>
      </c>
      <c r="R57" s="3">
        <v>26.5</v>
      </c>
      <c r="S57" s="3">
        <v>25</v>
      </c>
      <c r="T57" s="3">
        <v>25</v>
      </c>
      <c r="U57" s="3">
        <v>25</v>
      </c>
      <c r="V57" s="3">
        <v>25</v>
      </c>
      <c r="W57" s="3">
        <v>23.8</v>
      </c>
      <c r="X57" s="3">
        <v>22.7</v>
      </c>
    </row>
    <row r="58" spans="1:24" ht="14.85" customHeight="1" x14ac:dyDescent="0.2">
      <c r="A58" s="8">
        <v>49</v>
      </c>
      <c r="B58" s="9" t="s">
        <v>54</v>
      </c>
      <c r="C58" s="35">
        <v>29.26</v>
      </c>
      <c r="D58" s="3">
        <v>27.84</v>
      </c>
      <c r="E58" s="10">
        <v>23.88</v>
      </c>
      <c r="F58" s="10">
        <v>23.88</v>
      </c>
      <c r="G58" s="10">
        <v>23.88</v>
      </c>
      <c r="H58" s="10">
        <v>23.88</v>
      </c>
      <c r="I58" s="10">
        <v>23.88</v>
      </c>
      <c r="J58" s="10">
        <v>36.18</v>
      </c>
      <c r="K58" s="10">
        <v>35.200000000000003</v>
      </c>
      <c r="L58" s="11">
        <v>34.24</v>
      </c>
      <c r="M58" s="11">
        <v>33.43</v>
      </c>
      <c r="N58" s="12">
        <v>32.15</v>
      </c>
      <c r="O58" s="3">
        <v>32.6</v>
      </c>
      <c r="P58" s="3">
        <v>30.87</v>
      </c>
      <c r="Q58" s="3">
        <v>29.62</v>
      </c>
      <c r="R58" s="3">
        <v>28.95</v>
      </c>
      <c r="S58" s="3">
        <v>28.95</v>
      </c>
      <c r="T58" s="3">
        <v>28.95</v>
      </c>
      <c r="U58" s="3">
        <v>27.9</v>
      </c>
      <c r="V58" s="3">
        <v>28</v>
      </c>
      <c r="W58" s="3">
        <v>41.9</v>
      </c>
      <c r="X58" s="3">
        <v>41.9</v>
      </c>
    </row>
    <row r="59" spans="1:24" ht="14.85" customHeight="1" x14ac:dyDescent="0.2">
      <c r="A59" s="8">
        <v>49</v>
      </c>
      <c r="B59" s="9" t="s">
        <v>55</v>
      </c>
      <c r="C59" s="35">
        <v>3.15</v>
      </c>
      <c r="D59" s="3">
        <v>3.05</v>
      </c>
      <c r="E59" s="10">
        <v>2.65</v>
      </c>
      <c r="F59" s="10">
        <v>2.5</v>
      </c>
      <c r="G59" s="10">
        <v>2.35</v>
      </c>
      <c r="H59" s="10">
        <v>2.35</v>
      </c>
      <c r="I59" s="10">
        <v>2.35</v>
      </c>
      <c r="J59" s="10">
        <v>3.1</v>
      </c>
      <c r="K59" s="10">
        <v>2.98</v>
      </c>
      <c r="L59" s="13">
        <v>2.86</v>
      </c>
      <c r="M59" s="13">
        <v>2.74</v>
      </c>
      <c r="N59" s="12">
        <v>2.74</v>
      </c>
      <c r="O59" s="3">
        <v>2.74</v>
      </c>
      <c r="P59" s="3">
        <v>2.4500000000000002</v>
      </c>
      <c r="Q59" s="10" t="s">
        <v>233</v>
      </c>
      <c r="R59" s="10" t="s">
        <v>233</v>
      </c>
      <c r="S59" s="10" t="s">
        <v>233</v>
      </c>
      <c r="T59" s="10" t="s">
        <v>233</v>
      </c>
      <c r="U59" s="3">
        <v>1.74</v>
      </c>
      <c r="V59" s="3">
        <v>1.57</v>
      </c>
      <c r="W59" s="3">
        <v>2.15</v>
      </c>
      <c r="X59" s="3">
        <v>2.15</v>
      </c>
    </row>
    <row r="60" spans="1:24" ht="14.85" customHeight="1" x14ac:dyDescent="0.2">
      <c r="A60" s="8">
        <v>49</v>
      </c>
      <c r="B60" s="9" t="s">
        <v>56</v>
      </c>
      <c r="C60" s="35">
        <v>6.45</v>
      </c>
      <c r="D60" s="3">
        <v>6.6</v>
      </c>
      <c r="E60" s="10">
        <v>5.6</v>
      </c>
      <c r="F60" s="10">
        <v>5.15</v>
      </c>
      <c r="G60" s="10">
        <v>5.15</v>
      </c>
      <c r="H60" s="10">
        <v>5.15</v>
      </c>
      <c r="I60" s="10">
        <v>4.47</v>
      </c>
      <c r="J60" s="10">
        <v>7.15</v>
      </c>
      <c r="K60" s="10">
        <v>6.9</v>
      </c>
      <c r="L60" s="13">
        <v>6.9</v>
      </c>
      <c r="M60" s="13">
        <v>6.9</v>
      </c>
      <c r="N60" s="12">
        <v>6.9</v>
      </c>
      <c r="O60" s="3">
        <v>6.9</v>
      </c>
      <c r="P60" s="3">
        <v>6</v>
      </c>
      <c r="Q60" s="10" t="s">
        <v>233</v>
      </c>
      <c r="R60" s="10" t="s">
        <v>233</v>
      </c>
      <c r="S60" s="10" t="s">
        <v>233</v>
      </c>
      <c r="T60" s="10" t="s">
        <v>233</v>
      </c>
      <c r="U60" s="3">
        <v>4.5</v>
      </c>
      <c r="V60" s="3">
        <v>4.5</v>
      </c>
      <c r="W60" s="3">
        <v>5.75</v>
      </c>
      <c r="X60" s="3">
        <v>5.75</v>
      </c>
    </row>
    <row r="61" spans="1:24" ht="14.85" customHeight="1" x14ac:dyDescent="0.2">
      <c r="A61" s="8">
        <v>49</v>
      </c>
      <c r="B61" s="9" t="s">
        <v>57</v>
      </c>
      <c r="C61" s="35">
        <v>2.1</v>
      </c>
      <c r="D61" s="3">
        <v>2.1</v>
      </c>
      <c r="E61" s="10">
        <v>1.75</v>
      </c>
      <c r="F61" s="10">
        <v>1.75</v>
      </c>
      <c r="G61" s="10">
        <v>1.75</v>
      </c>
      <c r="H61" s="10">
        <v>1.75</v>
      </c>
      <c r="I61" s="10">
        <v>1.75</v>
      </c>
      <c r="J61" s="10">
        <v>2.75</v>
      </c>
      <c r="K61" s="10">
        <v>2.25</v>
      </c>
      <c r="L61" s="13">
        <v>2.25</v>
      </c>
      <c r="M61" s="13">
        <v>1.85</v>
      </c>
      <c r="N61" s="12">
        <v>1.85</v>
      </c>
      <c r="O61" s="3">
        <v>1.85</v>
      </c>
      <c r="P61" s="3">
        <v>1.75</v>
      </c>
      <c r="Q61" s="3">
        <v>1.75</v>
      </c>
      <c r="R61" s="10" t="s">
        <v>233</v>
      </c>
      <c r="S61" s="10" t="s">
        <v>233</v>
      </c>
      <c r="T61" s="10" t="s">
        <v>233</v>
      </c>
      <c r="U61" s="3">
        <v>1.75</v>
      </c>
      <c r="V61" s="3">
        <v>1.75</v>
      </c>
      <c r="W61" s="3">
        <v>2.5</v>
      </c>
      <c r="X61" s="3">
        <v>2.5</v>
      </c>
    </row>
    <row r="62" spans="1:24" ht="14.85" customHeight="1" x14ac:dyDescent="0.2">
      <c r="A62" s="8">
        <v>49</v>
      </c>
      <c r="B62" s="9" t="s">
        <v>58</v>
      </c>
      <c r="C62" s="35">
        <v>3.05</v>
      </c>
      <c r="D62" s="3">
        <v>2.9</v>
      </c>
      <c r="E62" s="10">
        <v>2.4</v>
      </c>
      <c r="F62" s="10">
        <v>2.4</v>
      </c>
      <c r="G62" s="10">
        <v>2.4</v>
      </c>
      <c r="H62" s="10">
        <v>2.4</v>
      </c>
      <c r="I62" s="10">
        <v>2.4</v>
      </c>
      <c r="J62" s="10">
        <v>3</v>
      </c>
      <c r="K62" s="10">
        <v>2.75</v>
      </c>
      <c r="L62" s="13">
        <v>2.75</v>
      </c>
      <c r="M62" s="13">
        <v>2.75</v>
      </c>
      <c r="N62" s="12">
        <v>2.75</v>
      </c>
      <c r="O62" s="3">
        <v>2.75</v>
      </c>
      <c r="P62" s="3">
        <v>2.75</v>
      </c>
      <c r="Q62" s="10" t="s">
        <v>233</v>
      </c>
      <c r="R62" s="10" t="s">
        <v>233</v>
      </c>
      <c r="S62" s="10" t="s">
        <v>233</v>
      </c>
      <c r="T62" s="10" t="s">
        <v>233</v>
      </c>
      <c r="U62" s="3">
        <v>2.2999999999999998</v>
      </c>
      <c r="V62" s="3">
        <v>2.2999999999999998</v>
      </c>
      <c r="W62" s="3">
        <v>3.33</v>
      </c>
      <c r="X62" s="3">
        <v>3.33</v>
      </c>
    </row>
    <row r="63" spans="1:24" ht="14.85" customHeight="1" x14ac:dyDescent="0.2">
      <c r="A63" s="8">
        <v>49</v>
      </c>
      <c r="B63" s="9" t="s">
        <v>59</v>
      </c>
      <c r="C63" s="35">
        <v>2.2999999999999998</v>
      </c>
      <c r="D63" s="3">
        <v>2.2000000000000002</v>
      </c>
      <c r="E63" s="10">
        <v>1.7</v>
      </c>
      <c r="F63" s="10">
        <v>1.7</v>
      </c>
      <c r="G63" s="10">
        <v>1.7</v>
      </c>
      <c r="H63" s="10">
        <v>1.1000000000000001</v>
      </c>
      <c r="I63" s="10">
        <v>1.1000000000000001</v>
      </c>
      <c r="J63" s="10">
        <v>1.8</v>
      </c>
      <c r="K63" s="10">
        <v>1.8</v>
      </c>
      <c r="L63" s="13">
        <v>1.8</v>
      </c>
      <c r="M63" s="13">
        <v>1.8</v>
      </c>
      <c r="N63" s="12">
        <v>1.8</v>
      </c>
      <c r="O63" s="10" t="s">
        <v>233</v>
      </c>
      <c r="P63" s="3">
        <v>1.8</v>
      </c>
      <c r="Q63" s="10" t="s">
        <v>233</v>
      </c>
      <c r="R63" s="10" t="s">
        <v>233</v>
      </c>
      <c r="S63" s="10" t="s">
        <v>233</v>
      </c>
      <c r="T63" s="10" t="s">
        <v>233</v>
      </c>
      <c r="U63" s="3">
        <v>1.8</v>
      </c>
      <c r="V63" s="3">
        <v>1.4</v>
      </c>
      <c r="W63" s="3">
        <v>2.5</v>
      </c>
      <c r="X63" s="3">
        <v>2.5</v>
      </c>
    </row>
    <row r="64" spans="1:24" ht="14.85" customHeight="1" x14ac:dyDescent="0.2">
      <c r="A64" s="8">
        <v>50</v>
      </c>
      <c r="B64" s="9" t="s">
        <v>60</v>
      </c>
      <c r="C64" s="35">
        <v>18.989999999999998</v>
      </c>
      <c r="D64" s="3">
        <v>18.47</v>
      </c>
      <c r="E64" s="10">
        <v>17.98</v>
      </c>
      <c r="F64" s="10">
        <v>17.63</v>
      </c>
      <c r="G64" s="10">
        <v>16.95</v>
      </c>
      <c r="H64" s="10">
        <v>17.600000000000001</v>
      </c>
      <c r="I64" s="10">
        <v>16.899999999999999</v>
      </c>
      <c r="J64" s="10">
        <v>16.2</v>
      </c>
      <c r="K64" s="10">
        <v>15.5</v>
      </c>
      <c r="L64" s="11">
        <v>14.9</v>
      </c>
      <c r="M64" s="11">
        <v>20</v>
      </c>
      <c r="N64" s="12">
        <v>18.25</v>
      </c>
      <c r="O64" s="3">
        <v>16.75</v>
      </c>
      <c r="P64" s="3">
        <v>16.75</v>
      </c>
      <c r="Q64" s="3">
        <v>14.5</v>
      </c>
      <c r="R64" s="3">
        <v>14</v>
      </c>
      <c r="S64" s="3">
        <v>13.5</v>
      </c>
      <c r="T64" s="3">
        <v>13.2</v>
      </c>
      <c r="U64" s="3">
        <v>12.86</v>
      </c>
      <c r="V64" s="3">
        <v>12.25</v>
      </c>
      <c r="W64" s="3">
        <v>11.75</v>
      </c>
      <c r="X64" s="3">
        <v>11.25</v>
      </c>
    </row>
    <row r="65" spans="1:24" ht="14.85" customHeight="1" x14ac:dyDescent="0.2">
      <c r="A65" s="8">
        <v>51</v>
      </c>
      <c r="B65" s="9" t="s">
        <v>61</v>
      </c>
      <c r="C65" s="35">
        <v>23.93</v>
      </c>
      <c r="D65" s="3">
        <v>23.37</v>
      </c>
      <c r="E65" s="10">
        <v>22.47</v>
      </c>
      <c r="F65" s="10">
        <v>19.27</v>
      </c>
      <c r="G65" s="10">
        <v>18.899999999999999</v>
      </c>
      <c r="H65" s="10">
        <v>18.579999999999998</v>
      </c>
      <c r="I65" s="10">
        <v>17.41</v>
      </c>
      <c r="J65" s="10">
        <v>16.670000000000002</v>
      </c>
      <c r="K65" s="10">
        <v>24.8</v>
      </c>
      <c r="L65" s="11">
        <v>23.4</v>
      </c>
      <c r="M65" s="11">
        <v>21.5</v>
      </c>
      <c r="N65" s="12">
        <v>20.3</v>
      </c>
      <c r="O65" s="3">
        <v>29.2</v>
      </c>
      <c r="P65" s="3">
        <v>27.6</v>
      </c>
      <c r="Q65" s="3">
        <v>26.7</v>
      </c>
      <c r="R65" s="3">
        <v>26.5</v>
      </c>
      <c r="S65" s="3">
        <v>25.6</v>
      </c>
      <c r="T65" s="3">
        <v>24.8</v>
      </c>
      <c r="U65" s="3">
        <v>24.2</v>
      </c>
      <c r="V65" s="3">
        <v>23.3</v>
      </c>
      <c r="W65" s="3">
        <v>39.1</v>
      </c>
      <c r="X65" s="3">
        <v>38.4</v>
      </c>
    </row>
    <row r="66" spans="1:24" ht="14.85" customHeight="1" x14ac:dyDescent="0.2">
      <c r="A66" s="8">
        <v>52</v>
      </c>
      <c r="B66" s="9" t="s">
        <v>62</v>
      </c>
      <c r="C66" s="35">
        <v>24.07</v>
      </c>
      <c r="D66" s="3">
        <v>21.9</v>
      </c>
      <c r="E66" s="10">
        <v>21.27</v>
      </c>
      <c r="F66" s="10">
        <v>20.46</v>
      </c>
      <c r="G66" s="10">
        <v>19.760000000000002</v>
      </c>
      <c r="H66" s="10">
        <v>19.47</v>
      </c>
      <c r="I66" s="10">
        <v>25.95</v>
      </c>
      <c r="J66" s="10">
        <v>25.24</v>
      </c>
      <c r="K66" s="10">
        <v>24.27</v>
      </c>
      <c r="L66" s="11">
        <v>23.3</v>
      </c>
      <c r="M66" s="11">
        <v>21.9</v>
      </c>
      <c r="N66" s="12">
        <v>26.5</v>
      </c>
      <c r="O66" s="3">
        <v>25</v>
      </c>
      <c r="P66" s="3">
        <v>23.6</v>
      </c>
      <c r="Q66" s="3">
        <v>22.8</v>
      </c>
      <c r="R66" s="3">
        <v>22.8</v>
      </c>
      <c r="S66" s="3">
        <v>22.4</v>
      </c>
      <c r="T66" s="3">
        <v>21.6</v>
      </c>
      <c r="U66" s="3">
        <v>20.9</v>
      </c>
      <c r="V66" s="3">
        <v>26.9</v>
      </c>
      <c r="W66" s="3">
        <v>25.4</v>
      </c>
      <c r="X66" s="3">
        <v>24</v>
      </c>
    </row>
    <row r="67" spans="1:24" ht="14.85" customHeight="1" x14ac:dyDescent="0.2">
      <c r="A67" s="8">
        <v>53</v>
      </c>
      <c r="B67" s="9" t="s">
        <v>63</v>
      </c>
      <c r="C67" s="35">
        <v>21.54</v>
      </c>
      <c r="D67" s="3">
        <v>21.04</v>
      </c>
      <c r="E67" s="10">
        <v>20.54</v>
      </c>
      <c r="F67" s="10">
        <v>19.54</v>
      </c>
      <c r="G67" s="10">
        <v>19.29</v>
      </c>
      <c r="H67" s="10">
        <v>23</v>
      </c>
      <c r="I67" s="10">
        <v>23</v>
      </c>
      <c r="J67" s="10">
        <v>23.63</v>
      </c>
      <c r="K67" s="10">
        <v>23.13</v>
      </c>
      <c r="L67" s="11">
        <v>20.63</v>
      </c>
      <c r="M67" s="11">
        <v>26.3</v>
      </c>
      <c r="N67" s="12">
        <v>27.3</v>
      </c>
      <c r="O67" s="3">
        <v>27.3</v>
      </c>
      <c r="P67" s="3">
        <v>25.8</v>
      </c>
      <c r="Q67" s="3">
        <v>20.5</v>
      </c>
      <c r="R67" s="3">
        <v>20.95</v>
      </c>
      <c r="S67" s="3">
        <v>20.95</v>
      </c>
      <c r="T67" s="3">
        <v>20.95</v>
      </c>
      <c r="U67" s="3">
        <v>20.100000000000001</v>
      </c>
      <c r="V67" s="3">
        <v>20.100000000000001</v>
      </c>
      <c r="W67" s="3">
        <v>18.899999999999999</v>
      </c>
      <c r="X67" s="3">
        <v>18</v>
      </c>
    </row>
    <row r="68" spans="1:24" ht="14.85" customHeight="1" x14ac:dyDescent="0.2">
      <c r="A68" s="8">
        <v>54</v>
      </c>
      <c r="B68" s="9" t="s">
        <v>64</v>
      </c>
      <c r="C68" s="35">
        <v>35.1</v>
      </c>
      <c r="D68" s="3">
        <v>30.5</v>
      </c>
      <c r="E68" s="10">
        <v>30.05</v>
      </c>
      <c r="F68" s="10">
        <v>29.65</v>
      </c>
      <c r="G68" s="10">
        <v>29.05</v>
      </c>
      <c r="H68" s="10">
        <v>28.35</v>
      </c>
      <c r="I68" s="10">
        <v>35.799999999999997</v>
      </c>
      <c r="J68" s="10">
        <v>34</v>
      </c>
      <c r="K68" s="10">
        <v>32.1</v>
      </c>
      <c r="L68" s="11">
        <v>30.9</v>
      </c>
      <c r="M68" s="11">
        <v>28.75</v>
      </c>
      <c r="N68" s="12">
        <v>36.700000000000003</v>
      </c>
      <c r="O68" s="3">
        <v>34.6</v>
      </c>
      <c r="P68" s="3">
        <v>32.9</v>
      </c>
      <c r="Q68" s="3">
        <v>31.7</v>
      </c>
      <c r="R68" s="3">
        <v>29.9</v>
      </c>
      <c r="S68" s="3">
        <v>29.6</v>
      </c>
      <c r="T68" s="3">
        <v>29.6</v>
      </c>
      <c r="U68" s="3">
        <v>35.200000000000003</v>
      </c>
      <c r="V68" s="3">
        <v>35</v>
      </c>
      <c r="W68" s="3">
        <v>35.700000000000003</v>
      </c>
      <c r="X68" s="3">
        <v>35.700000000000003</v>
      </c>
    </row>
    <row r="69" spans="1:24" ht="14.85" customHeight="1" x14ac:dyDescent="0.2">
      <c r="A69" s="8">
        <v>55</v>
      </c>
      <c r="B69" s="9" t="s">
        <v>65</v>
      </c>
      <c r="C69" s="35">
        <v>19.2</v>
      </c>
      <c r="D69" s="3">
        <v>15</v>
      </c>
      <c r="E69" s="10">
        <v>15</v>
      </c>
      <c r="F69" s="10">
        <v>15</v>
      </c>
      <c r="G69" s="10">
        <v>14.4</v>
      </c>
      <c r="H69" s="10">
        <v>14.4</v>
      </c>
      <c r="I69" s="10">
        <v>21.7</v>
      </c>
      <c r="J69" s="10">
        <v>21.2</v>
      </c>
      <c r="K69" s="10">
        <v>21.2</v>
      </c>
      <c r="L69" s="11">
        <v>21.5</v>
      </c>
      <c r="M69" s="11">
        <v>20</v>
      </c>
      <c r="N69" s="12">
        <v>24.5</v>
      </c>
      <c r="O69" s="3">
        <v>24.8</v>
      </c>
      <c r="P69" s="3">
        <v>23.8</v>
      </c>
      <c r="Q69" s="3">
        <v>24.8</v>
      </c>
      <c r="R69" s="3">
        <v>22.8</v>
      </c>
      <c r="S69" s="3">
        <v>22.8</v>
      </c>
      <c r="T69" s="3">
        <v>23.6</v>
      </c>
      <c r="U69" s="3">
        <v>23.8</v>
      </c>
      <c r="V69" s="3">
        <v>24</v>
      </c>
      <c r="W69" s="3">
        <v>24.7</v>
      </c>
      <c r="X69" s="3">
        <v>23.7</v>
      </c>
    </row>
    <row r="70" spans="1:24" ht="14.85" customHeight="1" x14ac:dyDescent="0.2">
      <c r="A70" s="8">
        <v>56</v>
      </c>
      <c r="B70" s="9" t="s">
        <v>66</v>
      </c>
      <c r="C70" s="35">
        <v>34.83</v>
      </c>
      <c r="D70" s="3">
        <v>30.69</v>
      </c>
      <c r="E70" s="10">
        <v>30.1</v>
      </c>
      <c r="F70" s="10">
        <v>29.79</v>
      </c>
      <c r="G70" s="10">
        <v>29.46</v>
      </c>
      <c r="H70" s="10">
        <v>29.35</v>
      </c>
      <c r="I70" s="10">
        <v>35.97</v>
      </c>
      <c r="J70" s="10">
        <v>34.67</v>
      </c>
      <c r="K70" s="10">
        <v>33.409999999999997</v>
      </c>
      <c r="L70" s="11">
        <v>31.97</v>
      </c>
      <c r="M70" s="11">
        <v>30.6</v>
      </c>
      <c r="N70" s="12">
        <v>37.06</v>
      </c>
      <c r="O70" s="3">
        <v>35.74</v>
      </c>
      <c r="P70" s="3">
        <v>34.46</v>
      </c>
      <c r="Q70" s="3">
        <v>33.53</v>
      </c>
      <c r="R70" s="3">
        <v>27.81</v>
      </c>
      <c r="S70" s="3">
        <v>26.9</v>
      </c>
      <c r="T70" s="3">
        <v>26.02</v>
      </c>
      <c r="U70" s="3">
        <v>25.54</v>
      </c>
      <c r="V70" s="3">
        <v>25.25</v>
      </c>
      <c r="W70" s="3">
        <v>24.58</v>
      </c>
      <c r="X70" s="3">
        <v>24.07</v>
      </c>
    </row>
    <row r="71" spans="1:24" x14ac:dyDescent="0.2">
      <c r="A71" s="8">
        <v>57</v>
      </c>
      <c r="B71" s="9" t="s">
        <v>67</v>
      </c>
      <c r="C71" s="36">
        <v>10.6753</v>
      </c>
      <c r="D71" s="5">
        <v>10.388999999999999</v>
      </c>
      <c r="E71" s="16">
        <v>10.111000000000001</v>
      </c>
      <c r="F71" s="16">
        <v>8.5960000000000001</v>
      </c>
      <c r="G71" s="16">
        <v>8.3160000000000007</v>
      </c>
      <c r="H71" s="16">
        <v>8.0350000000000001</v>
      </c>
      <c r="I71" s="16">
        <v>7.7629999999999999</v>
      </c>
      <c r="J71" s="16">
        <v>7.5</v>
      </c>
      <c r="K71" s="16">
        <v>11.51</v>
      </c>
      <c r="L71" s="21">
        <v>11.12</v>
      </c>
      <c r="M71" s="21">
        <v>10.746</v>
      </c>
      <c r="N71" s="32">
        <v>10.43</v>
      </c>
      <c r="O71" s="5">
        <v>18.7</v>
      </c>
      <c r="P71" s="5">
        <v>18.12</v>
      </c>
      <c r="Q71" s="5">
        <v>17.7</v>
      </c>
      <c r="R71" s="5">
        <v>17.04</v>
      </c>
      <c r="S71" s="5">
        <v>15.88</v>
      </c>
      <c r="T71" s="5">
        <v>14.78</v>
      </c>
      <c r="U71" s="5">
        <v>14.8</v>
      </c>
      <c r="V71" s="5">
        <v>14.39</v>
      </c>
      <c r="W71" s="5">
        <v>34.1</v>
      </c>
      <c r="X71" s="5">
        <v>33.200000000000003</v>
      </c>
    </row>
    <row r="72" spans="1:24" x14ac:dyDescent="0.2">
      <c r="A72" s="8">
        <v>57</v>
      </c>
      <c r="B72" s="9" t="s">
        <v>239</v>
      </c>
      <c r="C72" s="36">
        <v>0.63600000000000001</v>
      </c>
      <c r="D72" s="5">
        <v>0.61199999999999999</v>
      </c>
      <c r="E72" s="16">
        <v>0.53</v>
      </c>
      <c r="F72" s="16">
        <v>0.45300000000000001</v>
      </c>
      <c r="G72" s="16">
        <v>0.42899999999999999</v>
      </c>
      <c r="H72" s="16">
        <v>0.40300000000000002</v>
      </c>
      <c r="I72" s="16">
        <v>0.38900000000000001</v>
      </c>
      <c r="J72" s="16">
        <v>0.35299999999999998</v>
      </c>
      <c r="K72" s="16">
        <v>0.58399999999999996</v>
      </c>
      <c r="L72" s="22">
        <v>0.55000000000000004</v>
      </c>
      <c r="M72" s="22">
        <v>0.54800000000000004</v>
      </c>
      <c r="N72" s="32">
        <v>0.47</v>
      </c>
      <c r="O72" s="5">
        <v>1.03</v>
      </c>
      <c r="P72" s="5">
        <v>0.91</v>
      </c>
      <c r="Q72" s="5">
        <v>0.85</v>
      </c>
      <c r="R72" s="5">
        <v>1.01</v>
      </c>
      <c r="S72" s="5">
        <v>0.85</v>
      </c>
      <c r="T72" s="5">
        <v>0.84</v>
      </c>
      <c r="U72" s="5">
        <v>0.75</v>
      </c>
      <c r="V72" s="5">
        <v>0.75</v>
      </c>
      <c r="W72" s="10" t="s">
        <v>233</v>
      </c>
      <c r="X72" s="10" t="s">
        <v>233</v>
      </c>
    </row>
    <row r="73" spans="1:24" x14ac:dyDescent="0.2">
      <c r="A73" s="8">
        <v>58</v>
      </c>
      <c r="B73" s="9" t="s">
        <v>68</v>
      </c>
      <c r="C73" s="35">
        <v>26.03</v>
      </c>
      <c r="D73" s="3">
        <v>24.8</v>
      </c>
      <c r="E73" s="10">
        <v>18.73</v>
      </c>
      <c r="F73" s="10">
        <v>18.73</v>
      </c>
      <c r="G73" s="10">
        <v>16.75</v>
      </c>
      <c r="H73" s="10">
        <v>16.75</v>
      </c>
      <c r="I73" s="10">
        <v>16.75</v>
      </c>
      <c r="J73" s="10">
        <v>28.75</v>
      </c>
      <c r="K73" s="10">
        <v>28.25</v>
      </c>
      <c r="L73" s="11">
        <v>27.28</v>
      </c>
      <c r="M73" s="11">
        <v>25.88</v>
      </c>
      <c r="N73" s="12">
        <v>24</v>
      </c>
      <c r="O73" s="3">
        <v>25.75</v>
      </c>
      <c r="P73" s="3">
        <v>24.75</v>
      </c>
      <c r="Q73" s="3">
        <v>24.25</v>
      </c>
      <c r="R73" s="3">
        <v>22.5</v>
      </c>
      <c r="S73" s="3">
        <v>22.75</v>
      </c>
      <c r="T73" s="3">
        <v>22.25</v>
      </c>
      <c r="U73" s="3">
        <v>22.25</v>
      </c>
      <c r="V73" s="3">
        <v>22.25</v>
      </c>
      <c r="W73" s="3">
        <v>22.25</v>
      </c>
      <c r="X73" s="3">
        <v>35.14</v>
      </c>
    </row>
    <row r="74" spans="1:24" x14ac:dyDescent="0.2">
      <c r="A74" s="8">
        <v>59</v>
      </c>
      <c r="B74" s="9" t="s">
        <v>244</v>
      </c>
      <c r="C74" s="35">
        <v>20.72</v>
      </c>
      <c r="D74" s="3">
        <v>20.22</v>
      </c>
      <c r="E74" s="10">
        <v>18.89</v>
      </c>
      <c r="F74" s="10">
        <v>18.420000000000002</v>
      </c>
      <c r="G74" s="10">
        <v>17.95</v>
      </c>
      <c r="H74" s="10">
        <v>19.27</v>
      </c>
      <c r="I74" s="10">
        <v>21.21</v>
      </c>
      <c r="J74" s="10">
        <v>24.05</v>
      </c>
      <c r="K74" s="10">
        <v>22.95</v>
      </c>
      <c r="L74" s="11">
        <v>22.62</v>
      </c>
      <c r="M74" s="11">
        <v>22.75</v>
      </c>
      <c r="N74" s="12">
        <v>20.57</v>
      </c>
      <c r="O74" s="3">
        <v>23.5</v>
      </c>
      <c r="P74" s="3">
        <v>23.5</v>
      </c>
      <c r="Q74" s="3">
        <v>24</v>
      </c>
      <c r="R74" s="3">
        <v>24.45</v>
      </c>
      <c r="S74" s="3">
        <v>22.75</v>
      </c>
      <c r="T74" s="3">
        <v>22.3</v>
      </c>
      <c r="U74" s="3">
        <v>22.4</v>
      </c>
      <c r="V74" s="3">
        <v>22.4</v>
      </c>
      <c r="W74" s="3">
        <v>22.5</v>
      </c>
      <c r="X74" s="3">
        <v>33.9</v>
      </c>
    </row>
    <row r="75" spans="1:24" x14ac:dyDescent="0.2">
      <c r="A75" s="8">
        <v>59</v>
      </c>
      <c r="B75" s="9" t="s">
        <v>69</v>
      </c>
      <c r="C75" s="36">
        <v>4.5949999999999998</v>
      </c>
      <c r="D75" s="5">
        <v>4.5949999999999998</v>
      </c>
      <c r="E75" s="16">
        <v>4.1349999999999998</v>
      </c>
      <c r="F75" s="16">
        <v>4.1349999999999998</v>
      </c>
      <c r="G75" s="16">
        <v>4.1349999999999998</v>
      </c>
      <c r="H75" s="10">
        <v>4.3</v>
      </c>
      <c r="I75" s="10">
        <v>4.4000000000000004</v>
      </c>
      <c r="J75" s="16">
        <v>4.9050000000000002</v>
      </c>
      <c r="K75" s="16">
        <v>4.9050000000000002</v>
      </c>
      <c r="L75" s="22">
        <v>4.9050000000000002</v>
      </c>
      <c r="M75" s="22">
        <v>4.9050000000000002</v>
      </c>
      <c r="N75" s="32">
        <v>4.9050000000000002</v>
      </c>
      <c r="O75" s="3">
        <v>4.95</v>
      </c>
      <c r="P75" s="3">
        <v>4.95</v>
      </c>
      <c r="Q75" s="3">
        <v>4.95</v>
      </c>
      <c r="R75" s="3">
        <v>5.0999999999999996</v>
      </c>
      <c r="S75" s="3">
        <v>5.0999999999999996</v>
      </c>
      <c r="T75" s="3">
        <v>5.0999999999999996</v>
      </c>
      <c r="U75" s="3">
        <v>5.62</v>
      </c>
      <c r="V75" s="5">
        <v>5.625</v>
      </c>
      <c r="W75" s="5">
        <v>5.8730000000000002</v>
      </c>
      <c r="X75" s="3">
        <v>7.07</v>
      </c>
    </row>
    <row r="76" spans="1:24" x14ac:dyDescent="0.2">
      <c r="A76" s="8">
        <v>59</v>
      </c>
      <c r="B76" s="9" t="s">
        <v>245</v>
      </c>
      <c r="C76" s="35">
        <v>5.2</v>
      </c>
      <c r="D76" s="3">
        <v>5.9</v>
      </c>
      <c r="E76" s="10">
        <v>5.5</v>
      </c>
      <c r="F76" s="10">
        <v>4.8</v>
      </c>
      <c r="G76" s="10">
        <v>4.8</v>
      </c>
      <c r="H76" s="10">
        <v>5.2</v>
      </c>
      <c r="I76" s="10">
        <v>5.4</v>
      </c>
      <c r="J76" s="10">
        <v>6.1</v>
      </c>
      <c r="K76" s="10">
        <v>5.9</v>
      </c>
      <c r="L76" s="13">
        <v>5.6</v>
      </c>
      <c r="M76" s="13">
        <v>5.3</v>
      </c>
      <c r="N76" s="12">
        <v>5.3</v>
      </c>
      <c r="O76" s="3">
        <v>5.9</v>
      </c>
      <c r="P76" s="3">
        <v>5.9</v>
      </c>
      <c r="Q76" s="3">
        <v>5.9</v>
      </c>
      <c r="R76" s="3">
        <v>6</v>
      </c>
      <c r="S76" s="3">
        <v>5.8</v>
      </c>
      <c r="T76" s="3">
        <v>5.8</v>
      </c>
      <c r="U76" s="3">
        <v>5.5</v>
      </c>
      <c r="V76" s="3">
        <v>5.5</v>
      </c>
      <c r="W76" s="3">
        <v>5.5</v>
      </c>
      <c r="X76" s="3">
        <v>6.6</v>
      </c>
    </row>
    <row r="77" spans="1:24" x14ac:dyDescent="0.2">
      <c r="A77" s="8">
        <v>59</v>
      </c>
      <c r="B77" s="9" t="s">
        <v>246</v>
      </c>
      <c r="C77" s="35">
        <v>2.16</v>
      </c>
      <c r="D77" s="3">
        <v>2.0499999999999998</v>
      </c>
      <c r="E77" s="10">
        <v>1.94</v>
      </c>
      <c r="F77" s="10">
        <v>2.0299999999999998</v>
      </c>
      <c r="G77" s="10">
        <v>1.96</v>
      </c>
      <c r="H77" s="10">
        <v>2.15</v>
      </c>
      <c r="I77" s="10">
        <v>2.39</v>
      </c>
      <c r="J77" s="10">
        <v>2.82</v>
      </c>
      <c r="K77" s="10">
        <v>2.75</v>
      </c>
      <c r="L77" s="13">
        <v>2.72</v>
      </c>
      <c r="M77" s="13">
        <v>2.77</v>
      </c>
      <c r="N77" s="12">
        <v>2.83</v>
      </c>
      <c r="O77" s="3">
        <v>3.95</v>
      </c>
      <c r="P77" s="3">
        <v>4.09</v>
      </c>
      <c r="Q77" s="3">
        <v>4.3</v>
      </c>
      <c r="R77" s="3">
        <v>4.3899999999999997</v>
      </c>
      <c r="S77" s="3">
        <v>4.05</v>
      </c>
      <c r="T77" s="3">
        <v>4.22</v>
      </c>
      <c r="U77" s="3">
        <v>4.3899999999999997</v>
      </c>
      <c r="V77" s="3">
        <v>3.7</v>
      </c>
      <c r="W77" s="3">
        <v>3</v>
      </c>
      <c r="X77" s="3">
        <v>4.9000000000000004</v>
      </c>
    </row>
    <row r="78" spans="1:24" x14ac:dyDescent="0.2">
      <c r="A78" s="8">
        <v>59</v>
      </c>
      <c r="B78" s="9" t="s">
        <v>247</v>
      </c>
      <c r="C78" s="35">
        <v>1.39</v>
      </c>
      <c r="D78" s="3">
        <v>1.19</v>
      </c>
      <c r="E78" s="10">
        <v>1.1399999999999999</v>
      </c>
      <c r="F78" s="10">
        <v>1.1399999999999999</v>
      </c>
      <c r="G78" s="10">
        <v>1.1399999999999999</v>
      </c>
      <c r="H78" s="10">
        <v>1.32</v>
      </c>
      <c r="I78" s="10">
        <v>1.35</v>
      </c>
      <c r="J78" s="10">
        <v>1</v>
      </c>
      <c r="K78" s="10">
        <v>1</v>
      </c>
      <c r="L78" s="13">
        <v>1.17</v>
      </c>
      <c r="M78" s="13">
        <v>1.17</v>
      </c>
      <c r="N78" s="12">
        <v>1.27</v>
      </c>
      <c r="O78" s="3">
        <v>2</v>
      </c>
      <c r="P78" s="3">
        <v>1.87</v>
      </c>
      <c r="Q78" s="3">
        <v>1.87</v>
      </c>
      <c r="R78" s="3">
        <v>1.87</v>
      </c>
      <c r="S78" s="3">
        <v>1.87</v>
      </c>
      <c r="T78" s="3">
        <v>1.6</v>
      </c>
      <c r="U78" s="3">
        <v>1.8</v>
      </c>
      <c r="V78" s="3">
        <v>1.25</v>
      </c>
      <c r="W78" s="3">
        <v>1.2</v>
      </c>
      <c r="X78" s="3">
        <v>2.4</v>
      </c>
    </row>
    <row r="79" spans="1:24" x14ac:dyDescent="0.2">
      <c r="A79" s="8">
        <v>59</v>
      </c>
      <c r="B79" s="9" t="s">
        <v>248</v>
      </c>
      <c r="C79" s="35">
        <v>2.8</v>
      </c>
      <c r="D79" s="3">
        <v>2.4</v>
      </c>
      <c r="E79" s="10">
        <v>2.2000000000000002</v>
      </c>
      <c r="F79" s="10">
        <v>2.2000000000000002</v>
      </c>
      <c r="G79" s="10">
        <v>2.2000000000000002</v>
      </c>
      <c r="H79" s="10">
        <v>2.37</v>
      </c>
      <c r="I79" s="10">
        <v>2.8</v>
      </c>
      <c r="J79" s="10">
        <v>2.85</v>
      </c>
      <c r="K79" s="10">
        <v>2.8</v>
      </c>
      <c r="L79" s="13">
        <v>2.85</v>
      </c>
      <c r="M79" s="13">
        <v>2.6</v>
      </c>
      <c r="N79" s="12">
        <v>2.8</v>
      </c>
      <c r="O79" s="3">
        <v>2.95</v>
      </c>
      <c r="P79" s="3">
        <v>2.9</v>
      </c>
      <c r="Q79" s="3">
        <v>1.7</v>
      </c>
      <c r="R79" s="3">
        <v>1.7</v>
      </c>
      <c r="S79" s="3">
        <v>1.7</v>
      </c>
      <c r="T79" s="3">
        <v>1.6</v>
      </c>
      <c r="U79" s="3">
        <v>1.6</v>
      </c>
      <c r="V79" s="3">
        <v>1.7</v>
      </c>
      <c r="W79" s="3">
        <v>1.7</v>
      </c>
      <c r="X79" s="3">
        <v>2.1</v>
      </c>
    </row>
    <row r="80" spans="1:24" x14ac:dyDescent="0.2">
      <c r="A80" s="8">
        <v>59</v>
      </c>
      <c r="B80" s="9" t="s">
        <v>249</v>
      </c>
      <c r="C80" s="36">
        <v>2.9279999999999999</v>
      </c>
      <c r="D80" s="5">
        <v>2.835</v>
      </c>
      <c r="E80" s="10">
        <v>2.78</v>
      </c>
      <c r="F80" s="10">
        <v>2.91</v>
      </c>
      <c r="G80" s="10">
        <v>2.58</v>
      </c>
      <c r="H80" s="10">
        <v>3</v>
      </c>
      <c r="I80" s="10">
        <v>3.41</v>
      </c>
      <c r="J80" s="10">
        <v>3.83</v>
      </c>
      <c r="K80" s="10">
        <v>3.45</v>
      </c>
      <c r="L80" s="13">
        <v>3.3</v>
      </c>
      <c r="M80" s="13">
        <v>3.3</v>
      </c>
      <c r="N80" s="12">
        <v>3.4</v>
      </c>
      <c r="O80" s="3">
        <v>5.0999999999999996</v>
      </c>
      <c r="P80" s="3">
        <v>5.0999999999999996</v>
      </c>
      <c r="Q80" s="3">
        <v>5</v>
      </c>
      <c r="R80" s="3">
        <v>4.9000000000000004</v>
      </c>
      <c r="S80" s="3">
        <v>5</v>
      </c>
      <c r="T80" s="3">
        <v>4.8</v>
      </c>
      <c r="U80" s="3">
        <v>4.3</v>
      </c>
      <c r="V80" s="3">
        <v>3.3</v>
      </c>
      <c r="W80" s="3">
        <v>3.63</v>
      </c>
      <c r="X80" s="3">
        <v>6.2</v>
      </c>
    </row>
    <row r="81" spans="1:24" x14ac:dyDescent="0.2">
      <c r="A81" s="8">
        <v>59</v>
      </c>
      <c r="B81" s="9" t="s">
        <v>250</v>
      </c>
      <c r="C81" s="35">
        <v>3.5</v>
      </c>
      <c r="D81" s="3">
        <v>3.5</v>
      </c>
      <c r="E81" s="10">
        <v>3</v>
      </c>
      <c r="F81" s="10">
        <v>3</v>
      </c>
      <c r="G81" s="10">
        <v>3</v>
      </c>
      <c r="H81" s="10">
        <v>3</v>
      </c>
      <c r="I81" s="10">
        <v>3.5</v>
      </c>
      <c r="J81" s="10">
        <v>4.5</v>
      </c>
      <c r="K81" s="10">
        <v>4.5</v>
      </c>
      <c r="L81" s="13">
        <v>4.5</v>
      </c>
      <c r="M81" s="13">
        <v>4.5</v>
      </c>
      <c r="N81" s="12">
        <v>4.5</v>
      </c>
      <c r="O81" s="3">
        <v>5.5</v>
      </c>
      <c r="P81" s="3">
        <v>5.5</v>
      </c>
      <c r="Q81" s="3">
        <v>5.5</v>
      </c>
      <c r="R81" s="3">
        <v>5.5</v>
      </c>
      <c r="S81" s="3">
        <v>5.5</v>
      </c>
      <c r="T81" s="3">
        <v>5.5</v>
      </c>
      <c r="U81" s="3">
        <v>5.6</v>
      </c>
      <c r="V81" s="3">
        <v>5.7</v>
      </c>
      <c r="W81" s="3">
        <v>4.8</v>
      </c>
      <c r="X81" s="3">
        <v>6.6</v>
      </c>
    </row>
    <row r="82" spans="1:24" ht="15" customHeight="1" x14ac:dyDescent="0.2">
      <c r="A82" s="8">
        <v>59</v>
      </c>
      <c r="B82" s="9" t="s">
        <v>251</v>
      </c>
      <c r="C82" s="35">
        <v>2.8</v>
      </c>
      <c r="D82" s="3">
        <v>2.82</v>
      </c>
      <c r="E82" s="10">
        <v>2.75</v>
      </c>
      <c r="F82" s="10">
        <v>2.7</v>
      </c>
      <c r="G82" s="10">
        <v>3.1</v>
      </c>
      <c r="H82" s="10">
        <v>2.69</v>
      </c>
      <c r="I82" s="10">
        <v>3</v>
      </c>
      <c r="J82" s="10">
        <v>3.4</v>
      </c>
      <c r="K82" s="10">
        <v>3.4</v>
      </c>
      <c r="L82" s="13">
        <v>3.5</v>
      </c>
      <c r="M82" s="13">
        <v>3.5</v>
      </c>
      <c r="N82" s="12">
        <v>3.38</v>
      </c>
      <c r="O82" s="3">
        <v>3.54</v>
      </c>
      <c r="P82" s="3">
        <v>3.54</v>
      </c>
      <c r="Q82" s="3">
        <v>3</v>
      </c>
      <c r="R82" s="3">
        <v>2.4</v>
      </c>
      <c r="S82" s="3">
        <v>1.55</v>
      </c>
      <c r="T82" s="3">
        <v>1.82</v>
      </c>
      <c r="U82" s="3">
        <v>2.21</v>
      </c>
      <c r="V82" s="3">
        <v>2.35</v>
      </c>
      <c r="W82" s="3">
        <v>2.46</v>
      </c>
      <c r="X82" s="3">
        <v>3.4</v>
      </c>
    </row>
    <row r="83" spans="1:24" x14ac:dyDescent="0.2">
      <c r="A83" s="8">
        <v>59</v>
      </c>
      <c r="B83" s="9" t="s">
        <v>252</v>
      </c>
      <c r="C83" s="36">
        <v>0.30499999999999999</v>
      </c>
      <c r="D83" s="5">
        <v>0.30499999999999999</v>
      </c>
      <c r="E83" s="16">
        <v>0.27900000000000003</v>
      </c>
      <c r="F83" s="16">
        <v>0.27900000000000003</v>
      </c>
      <c r="G83" s="16">
        <v>0.27900000000000003</v>
      </c>
      <c r="H83" s="16">
        <v>0.16200000000000001</v>
      </c>
      <c r="I83" s="16">
        <v>0.19700000000000001</v>
      </c>
      <c r="J83" s="16">
        <v>0.248</v>
      </c>
      <c r="K83" s="16">
        <v>0.26</v>
      </c>
      <c r="L83" s="13">
        <v>0.26</v>
      </c>
      <c r="M83" s="13">
        <v>0.26</v>
      </c>
      <c r="N83" s="12">
        <v>0.27</v>
      </c>
      <c r="O83" s="3">
        <v>0.41</v>
      </c>
      <c r="P83" s="3">
        <v>0.42</v>
      </c>
      <c r="Q83" s="3">
        <v>0.42</v>
      </c>
      <c r="R83" s="3">
        <v>0.42</v>
      </c>
      <c r="S83" s="3">
        <v>0.42</v>
      </c>
      <c r="T83" s="3">
        <v>0.38</v>
      </c>
      <c r="U83" s="3">
        <v>0.34</v>
      </c>
      <c r="V83" s="3">
        <v>0.44</v>
      </c>
      <c r="W83" s="3">
        <v>0.46</v>
      </c>
      <c r="X83" s="5">
        <v>0.92500000000000004</v>
      </c>
    </row>
    <row r="84" spans="1:24" x14ac:dyDescent="0.2">
      <c r="A84" s="8">
        <v>59</v>
      </c>
      <c r="B84" s="9" t="s">
        <v>253</v>
      </c>
      <c r="C84" s="35">
        <v>0.25</v>
      </c>
      <c r="D84" s="3">
        <v>0.25</v>
      </c>
      <c r="E84" s="10">
        <v>0.25</v>
      </c>
      <c r="F84" s="10">
        <v>0.28999999999999998</v>
      </c>
      <c r="G84" s="10">
        <v>0.28000000000000003</v>
      </c>
      <c r="H84" s="10">
        <v>0.33</v>
      </c>
      <c r="I84" s="10">
        <v>0.39</v>
      </c>
      <c r="J84" s="10">
        <v>0.75</v>
      </c>
      <c r="K84" s="10">
        <v>0.75</v>
      </c>
      <c r="L84" s="13">
        <v>0.75</v>
      </c>
      <c r="M84" s="13">
        <v>0.75</v>
      </c>
      <c r="N84" s="12">
        <v>0.75</v>
      </c>
      <c r="O84" s="3">
        <v>1.75</v>
      </c>
      <c r="P84" s="3">
        <v>1.75</v>
      </c>
      <c r="Q84" s="3">
        <v>1.75</v>
      </c>
      <c r="R84" s="3">
        <v>1.75</v>
      </c>
      <c r="S84" s="3">
        <v>1.95</v>
      </c>
      <c r="T84" s="3">
        <v>1.85</v>
      </c>
      <c r="U84" s="3">
        <v>1.53</v>
      </c>
      <c r="V84" s="2">
        <v>1.53</v>
      </c>
      <c r="W84" s="3">
        <v>1.53</v>
      </c>
      <c r="X84" s="3">
        <v>2.4</v>
      </c>
    </row>
    <row r="85" spans="1:24" x14ac:dyDescent="0.2">
      <c r="A85" s="8">
        <v>59</v>
      </c>
      <c r="B85" s="30" t="s">
        <v>235</v>
      </c>
      <c r="C85" s="38" t="s">
        <v>233</v>
      </c>
      <c r="D85" s="10" t="s">
        <v>233</v>
      </c>
      <c r="E85" s="10" t="s">
        <v>233</v>
      </c>
      <c r="F85" s="10" t="s">
        <v>233</v>
      </c>
      <c r="G85" s="10" t="s">
        <v>233</v>
      </c>
      <c r="H85" s="10" t="s">
        <v>233</v>
      </c>
      <c r="I85" s="10" t="s">
        <v>233</v>
      </c>
      <c r="J85" s="10" t="s">
        <v>233</v>
      </c>
      <c r="K85" s="10" t="s">
        <v>233</v>
      </c>
      <c r="L85" s="10" t="s">
        <v>233</v>
      </c>
      <c r="M85" s="13">
        <v>3.09</v>
      </c>
      <c r="N85" s="14">
        <v>3.9</v>
      </c>
      <c r="O85" s="3">
        <v>3.9</v>
      </c>
      <c r="P85" s="3">
        <v>2.97</v>
      </c>
      <c r="Q85" s="3">
        <v>4.99</v>
      </c>
      <c r="R85" s="3">
        <v>4.3099999999999996</v>
      </c>
      <c r="S85" s="3">
        <v>4.8899999999999997</v>
      </c>
      <c r="T85" s="3">
        <v>4.8899999999999997</v>
      </c>
      <c r="U85" s="3">
        <v>3.84</v>
      </c>
      <c r="V85" s="3">
        <v>3.13</v>
      </c>
      <c r="W85" s="3">
        <v>5</v>
      </c>
      <c r="X85" s="3">
        <v>4.4000000000000004</v>
      </c>
    </row>
    <row r="86" spans="1:24" x14ac:dyDescent="0.2">
      <c r="A86" s="8">
        <v>59</v>
      </c>
      <c r="B86" s="30" t="s">
        <v>236</v>
      </c>
      <c r="C86" s="38" t="s">
        <v>233</v>
      </c>
      <c r="D86" s="10" t="s">
        <v>233</v>
      </c>
      <c r="E86" s="10" t="s">
        <v>233</v>
      </c>
      <c r="F86" s="10" t="s">
        <v>233</v>
      </c>
      <c r="G86" s="10" t="s">
        <v>233</v>
      </c>
      <c r="H86" s="10" t="s">
        <v>233</v>
      </c>
      <c r="I86" s="10" t="s">
        <v>233</v>
      </c>
      <c r="J86" s="10" t="s">
        <v>233</v>
      </c>
      <c r="K86" s="10" t="s">
        <v>233</v>
      </c>
      <c r="L86" s="10" t="s">
        <v>233</v>
      </c>
      <c r="M86" s="13">
        <v>5.71</v>
      </c>
      <c r="N86" s="12">
        <v>4.3499999999999996</v>
      </c>
      <c r="O86" s="3">
        <v>5.81</v>
      </c>
      <c r="P86" s="3">
        <v>5.71</v>
      </c>
      <c r="Q86" s="3">
        <v>6.44</v>
      </c>
      <c r="R86" s="3">
        <v>5.4</v>
      </c>
      <c r="S86" s="3">
        <v>5.97</v>
      </c>
      <c r="T86" s="3">
        <v>5.55</v>
      </c>
      <c r="U86" s="3">
        <v>6.56</v>
      </c>
      <c r="V86" s="3">
        <v>5.7</v>
      </c>
      <c r="W86" s="3">
        <v>3.7</v>
      </c>
      <c r="X86" s="3">
        <v>7</v>
      </c>
    </row>
    <row r="87" spans="1:24" x14ac:dyDescent="0.2">
      <c r="A87" s="8">
        <v>60</v>
      </c>
      <c r="B87" s="9" t="s">
        <v>70</v>
      </c>
      <c r="C87" s="35">
        <v>23.06</v>
      </c>
      <c r="D87" s="3">
        <v>22.36</v>
      </c>
      <c r="E87" s="10">
        <v>21.52</v>
      </c>
      <c r="F87" s="10">
        <v>20.83</v>
      </c>
      <c r="G87" s="10">
        <v>20.04</v>
      </c>
      <c r="H87" s="10">
        <v>19.190000000000001</v>
      </c>
      <c r="I87" s="10">
        <v>24.32</v>
      </c>
      <c r="J87" s="10">
        <v>23.16</v>
      </c>
      <c r="K87" s="10">
        <v>22.27</v>
      </c>
      <c r="L87" s="11">
        <v>21.65</v>
      </c>
      <c r="M87" s="11">
        <v>21.17</v>
      </c>
      <c r="N87" s="12">
        <v>32.47</v>
      </c>
      <c r="O87" s="3">
        <v>31.75</v>
      </c>
      <c r="P87" s="3">
        <v>30.84</v>
      </c>
      <c r="Q87" s="3">
        <v>30.63</v>
      </c>
      <c r="R87" s="3">
        <v>30.23</v>
      </c>
      <c r="S87" s="3">
        <v>29.45</v>
      </c>
      <c r="T87" s="3">
        <v>28.5</v>
      </c>
      <c r="U87" s="3">
        <v>35.17</v>
      </c>
      <c r="V87" s="3">
        <v>32.840000000000003</v>
      </c>
      <c r="W87" s="3">
        <v>31.86</v>
      </c>
      <c r="X87" s="5">
        <v>31.864000000000001</v>
      </c>
    </row>
    <row r="88" spans="1:24" x14ac:dyDescent="0.2">
      <c r="A88" s="8">
        <v>61</v>
      </c>
      <c r="B88" s="9" t="s">
        <v>71</v>
      </c>
      <c r="C88" s="35">
        <v>29.48</v>
      </c>
      <c r="D88" s="3">
        <v>28.99</v>
      </c>
      <c r="E88" s="10">
        <v>28.23</v>
      </c>
      <c r="F88" s="10">
        <v>27.4</v>
      </c>
      <c r="G88" s="10">
        <v>26.4</v>
      </c>
      <c r="H88" s="10">
        <v>26</v>
      </c>
      <c r="I88" s="10">
        <v>25</v>
      </c>
      <c r="J88" s="10">
        <v>25</v>
      </c>
      <c r="K88" s="10">
        <v>31</v>
      </c>
      <c r="L88" s="13">
        <v>29.5</v>
      </c>
      <c r="M88" s="13">
        <v>28.5</v>
      </c>
      <c r="N88" s="14">
        <v>31.5</v>
      </c>
      <c r="O88" s="3">
        <v>34.5</v>
      </c>
      <c r="P88" s="3">
        <v>31.5</v>
      </c>
      <c r="Q88" s="3">
        <v>31</v>
      </c>
      <c r="R88" s="3">
        <v>28.5</v>
      </c>
      <c r="S88" s="3">
        <v>25.5</v>
      </c>
      <c r="T88" s="3">
        <v>21.5</v>
      </c>
      <c r="U88" s="3">
        <v>16.8</v>
      </c>
      <c r="V88" s="3">
        <v>16.8</v>
      </c>
      <c r="W88" s="3">
        <v>15.3</v>
      </c>
      <c r="X88" s="3">
        <v>11.7</v>
      </c>
    </row>
    <row r="89" spans="1:24" x14ac:dyDescent="0.2">
      <c r="A89" s="8">
        <v>62</v>
      </c>
      <c r="B89" s="9" t="s">
        <v>72</v>
      </c>
      <c r="C89" s="37">
        <v>38.9405</v>
      </c>
      <c r="D89" s="5">
        <v>37.137</v>
      </c>
      <c r="E89" s="20">
        <v>34.767099999999999</v>
      </c>
      <c r="F89" s="10">
        <v>31.16</v>
      </c>
      <c r="G89" s="10" t="s">
        <v>73</v>
      </c>
      <c r="H89" s="10">
        <v>29.42</v>
      </c>
      <c r="I89" s="10">
        <v>29.1</v>
      </c>
      <c r="J89" s="10">
        <v>27.95</v>
      </c>
      <c r="K89" s="10">
        <v>43.24</v>
      </c>
      <c r="L89" s="11">
        <v>40.880000000000003</v>
      </c>
      <c r="M89" s="11">
        <v>37.61</v>
      </c>
      <c r="N89" s="12">
        <v>35.590000000000003</v>
      </c>
      <c r="O89" s="3">
        <v>34.46</v>
      </c>
      <c r="P89" s="3">
        <v>34.46</v>
      </c>
      <c r="Q89" s="3">
        <v>34.46</v>
      </c>
      <c r="R89" s="3">
        <v>35.06</v>
      </c>
      <c r="S89" s="3">
        <v>34.14</v>
      </c>
      <c r="T89" s="3">
        <v>34.14</v>
      </c>
      <c r="U89" s="3">
        <v>34.24</v>
      </c>
      <c r="V89" s="3">
        <v>34.340000000000003</v>
      </c>
      <c r="W89" s="3">
        <v>34.58</v>
      </c>
      <c r="X89" s="3">
        <v>34.68</v>
      </c>
    </row>
    <row r="90" spans="1:24" x14ac:dyDescent="0.2">
      <c r="A90" s="8">
        <v>63</v>
      </c>
      <c r="B90" s="9" t="s">
        <v>74</v>
      </c>
      <c r="C90" s="35">
        <v>24.8</v>
      </c>
      <c r="D90" s="3">
        <v>24.8</v>
      </c>
      <c r="E90" s="10">
        <v>24.8</v>
      </c>
      <c r="F90" s="10">
        <v>25.8</v>
      </c>
      <c r="G90" s="10">
        <v>24.85</v>
      </c>
      <c r="H90" s="10">
        <v>29.48</v>
      </c>
      <c r="I90" s="10">
        <v>29.9</v>
      </c>
      <c r="J90" s="10">
        <v>30.1</v>
      </c>
      <c r="K90" s="10">
        <v>29.25</v>
      </c>
      <c r="L90" s="11">
        <v>28.25</v>
      </c>
      <c r="M90" s="11">
        <v>39.700000000000003</v>
      </c>
      <c r="N90" s="12">
        <v>38</v>
      </c>
      <c r="O90" s="3">
        <v>35</v>
      </c>
      <c r="P90" s="3">
        <v>35.75</v>
      </c>
      <c r="Q90" s="3">
        <v>29</v>
      </c>
      <c r="R90" s="3">
        <v>28</v>
      </c>
      <c r="S90" s="3">
        <v>27.45</v>
      </c>
      <c r="T90" s="3">
        <v>24.55</v>
      </c>
      <c r="U90" s="3">
        <v>24</v>
      </c>
      <c r="V90" s="3">
        <v>23</v>
      </c>
      <c r="W90" s="3">
        <v>23.5</v>
      </c>
      <c r="X90" s="3">
        <v>22.5</v>
      </c>
    </row>
    <row r="91" spans="1:24" x14ac:dyDescent="0.2">
      <c r="A91" s="8">
        <v>64</v>
      </c>
      <c r="B91" s="9" t="s">
        <v>75</v>
      </c>
      <c r="C91" s="35">
        <v>74.290000000000006</v>
      </c>
      <c r="D91" s="3">
        <v>74.290000000000006</v>
      </c>
      <c r="E91" s="10">
        <v>71.790000000000006</v>
      </c>
      <c r="F91" s="10">
        <v>72.790000000000006</v>
      </c>
      <c r="G91" s="10">
        <v>72.790000000000006</v>
      </c>
      <c r="H91" s="10">
        <v>68.34</v>
      </c>
      <c r="I91" s="10">
        <v>63.39</v>
      </c>
      <c r="J91" s="10">
        <v>64.819999999999993</v>
      </c>
      <c r="K91" s="10">
        <v>60.82</v>
      </c>
      <c r="L91" s="11">
        <v>56.32</v>
      </c>
      <c r="M91" s="11">
        <v>52.92</v>
      </c>
      <c r="N91" s="12">
        <v>48</v>
      </c>
      <c r="O91" s="3">
        <v>48</v>
      </c>
      <c r="P91" s="3">
        <v>47</v>
      </c>
      <c r="Q91" s="3">
        <v>29.5</v>
      </c>
      <c r="R91" s="3">
        <v>29.88</v>
      </c>
      <c r="S91" s="3">
        <v>31.4</v>
      </c>
      <c r="T91" s="3">
        <v>32.4</v>
      </c>
      <c r="U91" s="3">
        <v>33.4</v>
      </c>
      <c r="V91" s="3">
        <v>34.4</v>
      </c>
      <c r="W91" s="3">
        <v>34.4</v>
      </c>
      <c r="X91" s="3">
        <v>34.4</v>
      </c>
    </row>
    <row r="92" spans="1:24" x14ac:dyDescent="0.2">
      <c r="A92" s="8">
        <v>65</v>
      </c>
      <c r="B92" s="9" t="s">
        <v>76</v>
      </c>
      <c r="C92" s="35">
        <v>24.5</v>
      </c>
      <c r="D92" s="3">
        <v>24</v>
      </c>
      <c r="E92" s="10">
        <v>23.5</v>
      </c>
      <c r="F92" s="10">
        <v>23.5</v>
      </c>
      <c r="G92" s="10">
        <v>23.25</v>
      </c>
      <c r="H92" s="10">
        <v>23.25</v>
      </c>
      <c r="I92" s="10">
        <v>22.25</v>
      </c>
      <c r="J92" s="10">
        <v>21.25</v>
      </c>
      <c r="K92" s="10">
        <v>26.5</v>
      </c>
      <c r="L92" s="11">
        <v>26.5</v>
      </c>
      <c r="M92" s="11">
        <v>24</v>
      </c>
      <c r="N92" s="12">
        <v>27.25</v>
      </c>
      <c r="O92" s="3">
        <v>26.25</v>
      </c>
      <c r="P92" s="3">
        <v>24.25</v>
      </c>
      <c r="Q92" s="3">
        <v>22.75</v>
      </c>
      <c r="R92" s="3">
        <v>21.75</v>
      </c>
      <c r="S92" s="3">
        <v>20.75</v>
      </c>
      <c r="T92" s="3">
        <v>20.75</v>
      </c>
      <c r="U92" s="3">
        <v>20.5</v>
      </c>
      <c r="V92" s="3">
        <v>20</v>
      </c>
      <c r="W92" s="3">
        <v>19.5</v>
      </c>
      <c r="X92" s="3">
        <v>41.5</v>
      </c>
    </row>
    <row r="93" spans="1:24" x14ac:dyDescent="0.2">
      <c r="A93" s="8">
        <v>66</v>
      </c>
      <c r="B93" s="9" t="s">
        <v>77</v>
      </c>
      <c r="C93" s="35">
        <v>24.6</v>
      </c>
      <c r="D93" s="3">
        <v>24.6</v>
      </c>
      <c r="E93" s="10">
        <v>23.9</v>
      </c>
      <c r="F93" s="10">
        <v>23.5</v>
      </c>
      <c r="G93" s="10">
        <v>23</v>
      </c>
      <c r="H93" s="10">
        <v>26.3</v>
      </c>
      <c r="I93" s="10">
        <v>25.8</v>
      </c>
      <c r="J93" s="10">
        <v>24.9</v>
      </c>
      <c r="K93" s="10">
        <v>24.2</v>
      </c>
      <c r="L93" s="11">
        <v>24.2</v>
      </c>
      <c r="M93" s="11">
        <v>31.9</v>
      </c>
      <c r="N93" s="12">
        <v>30.3</v>
      </c>
      <c r="O93" s="3">
        <v>29.5</v>
      </c>
      <c r="P93" s="3">
        <v>28.7</v>
      </c>
      <c r="Q93" s="3">
        <v>28.3</v>
      </c>
      <c r="R93" s="3">
        <v>20.5</v>
      </c>
      <c r="S93" s="3">
        <v>19.399999999999999</v>
      </c>
      <c r="T93" s="3">
        <v>19.2</v>
      </c>
      <c r="U93" s="3">
        <v>18.8</v>
      </c>
      <c r="V93" s="3">
        <v>18.5</v>
      </c>
      <c r="W93" s="3">
        <v>17.399999999999999</v>
      </c>
      <c r="X93" s="3">
        <v>17.100000000000001</v>
      </c>
    </row>
    <row r="94" spans="1:24" x14ac:dyDescent="0.2">
      <c r="A94" s="8">
        <v>67</v>
      </c>
      <c r="B94" s="9" t="s">
        <v>78</v>
      </c>
      <c r="C94" s="35">
        <v>34.700000000000003</v>
      </c>
      <c r="D94" s="3">
        <v>33.549999999999997</v>
      </c>
      <c r="E94" s="10">
        <v>30.26</v>
      </c>
      <c r="F94" s="10">
        <v>28.94</v>
      </c>
      <c r="G94" s="10">
        <v>28.17</v>
      </c>
      <c r="H94" s="10">
        <v>27.2</v>
      </c>
      <c r="I94" s="10">
        <v>26.27</v>
      </c>
      <c r="J94" s="10">
        <v>34.89</v>
      </c>
      <c r="K94" s="10">
        <v>33.24</v>
      </c>
      <c r="L94" s="11">
        <v>31.48</v>
      </c>
      <c r="M94" s="11">
        <v>30.34</v>
      </c>
      <c r="N94" s="12">
        <v>27.69</v>
      </c>
      <c r="O94" s="3">
        <v>32.24</v>
      </c>
      <c r="P94" s="3">
        <v>31.21</v>
      </c>
      <c r="Q94" s="3">
        <v>30.09</v>
      </c>
      <c r="R94" s="3">
        <v>29.49</v>
      </c>
      <c r="S94" s="3">
        <v>29.49</v>
      </c>
      <c r="T94" s="3">
        <v>29.04</v>
      </c>
      <c r="U94" s="3">
        <v>27.54</v>
      </c>
      <c r="V94" s="3">
        <v>26.74</v>
      </c>
      <c r="W94" s="3">
        <v>43.52</v>
      </c>
      <c r="X94" s="3">
        <v>44.25</v>
      </c>
    </row>
    <row r="95" spans="1:24" x14ac:dyDescent="0.2">
      <c r="A95" s="8">
        <v>68</v>
      </c>
      <c r="B95" s="9" t="s">
        <v>79</v>
      </c>
      <c r="C95" s="35">
        <v>14.45</v>
      </c>
      <c r="D95" s="3">
        <v>14.27</v>
      </c>
      <c r="E95" s="10">
        <v>14.27</v>
      </c>
      <c r="F95" s="10">
        <v>14.02</v>
      </c>
      <c r="G95" s="10">
        <v>14.11</v>
      </c>
      <c r="H95" s="10">
        <v>18.79</v>
      </c>
      <c r="I95" s="10">
        <v>18.79</v>
      </c>
      <c r="J95" s="10">
        <v>17.579999999999998</v>
      </c>
      <c r="K95" s="10">
        <v>16.98</v>
      </c>
      <c r="L95" s="11">
        <v>15.83</v>
      </c>
      <c r="M95" s="11">
        <v>21</v>
      </c>
      <c r="N95" s="12">
        <v>21.33</v>
      </c>
      <c r="O95" s="3">
        <v>19.95</v>
      </c>
      <c r="P95" s="3">
        <v>18.23</v>
      </c>
      <c r="Q95" s="3">
        <v>19.34</v>
      </c>
      <c r="R95" s="3">
        <v>19.07</v>
      </c>
      <c r="S95" s="3">
        <v>18.690000000000001</v>
      </c>
      <c r="T95" s="3">
        <v>17.690000000000001</v>
      </c>
      <c r="U95" s="3">
        <v>17.440000000000001</v>
      </c>
      <c r="V95" s="3">
        <v>17.440000000000001</v>
      </c>
      <c r="W95" s="3">
        <v>17.440000000000001</v>
      </c>
      <c r="X95" s="3">
        <v>16.899999999999999</v>
      </c>
    </row>
    <row r="96" spans="1:24" x14ac:dyDescent="0.2">
      <c r="A96" s="8">
        <v>69</v>
      </c>
      <c r="B96" s="9" t="s">
        <v>80</v>
      </c>
      <c r="C96" s="35">
        <v>20.7</v>
      </c>
      <c r="D96" s="3">
        <v>19.7</v>
      </c>
      <c r="E96" s="10">
        <v>19.2</v>
      </c>
      <c r="F96" s="10">
        <v>19.100000000000001</v>
      </c>
      <c r="G96" s="10">
        <v>18.149999999999999</v>
      </c>
      <c r="H96" s="10">
        <v>17.8</v>
      </c>
      <c r="I96" s="10">
        <v>25.8</v>
      </c>
      <c r="J96" s="10">
        <v>25.8</v>
      </c>
      <c r="K96" s="10">
        <v>25</v>
      </c>
      <c r="L96" s="13">
        <v>23.5</v>
      </c>
      <c r="M96" s="13">
        <v>21.4</v>
      </c>
      <c r="N96" s="14">
        <v>22.9</v>
      </c>
      <c r="O96" s="3">
        <v>21</v>
      </c>
      <c r="P96" s="3">
        <v>20.5</v>
      </c>
      <c r="Q96" s="3">
        <v>20.5</v>
      </c>
      <c r="R96" s="3">
        <v>20.5</v>
      </c>
      <c r="S96" s="3">
        <v>20</v>
      </c>
      <c r="T96" s="3">
        <v>20</v>
      </c>
      <c r="U96" s="3">
        <v>20</v>
      </c>
      <c r="V96" s="3">
        <v>27.3</v>
      </c>
      <c r="W96" s="3">
        <v>27.3</v>
      </c>
      <c r="X96" s="3">
        <v>27.5</v>
      </c>
    </row>
    <row r="97" spans="1:24" x14ac:dyDescent="0.2">
      <c r="A97" s="8">
        <v>69</v>
      </c>
      <c r="B97" s="9" t="s">
        <v>254</v>
      </c>
      <c r="C97" s="35">
        <v>2.4</v>
      </c>
      <c r="D97" s="3">
        <v>2.4</v>
      </c>
      <c r="E97" s="16">
        <v>1.9450000000000001</v>
      </c>
      <c r="F97" s="16">
        <v>1.9450000000000001</v>
      </c>
      <c r="G97" s="16">
        <v>1.9450000000000001</v>
      </c>
      <c r="H97" s="10">
        <v>2.0099999999999998</v>
      </c>
      <c r="I97" s="10">
        <v>2.83</v>
      </c>
      <c r="J97" s="10">
        <v>2.83</v>
      </c>
      <c r="K97" s="10">
        <v>2.36</v>
      </c>
      <c r="L97" s="13">
        <v>2.36</v>
      </c>
      <c r="M97" s="13">
        <v>2.67</v>
      </c>
      <c r="N97" s="10" t="s">
        <v>233</v>
      </c>
      <c r="O97" s="10" t="s">
        <v>233</v>
      </c>
      <c r="P97" s="10" t="s">
        <v>233</v>
      </c>
      <c r="Q97" s="3">
        <v>2.34</v>
      </c>
      <c r="R97" s="3">
        <v>2.34</v>
      </c>
      <c r="S97" s="3">
        <v>2.34</v>
      </c>
      <c r="T97" s="3">
        <v>2.35</v>
      </c>
      <c r="U97" s="3">
        <v>2.35</v>
      </c>
      <c r="V97" s="3">
        <v>2.75</v>
      </c>
      <c r="W97" s="3">
        <v>2.75</v>
      </c>
      <c r="X97" s="3">
        <v>2.75</v>
      </c>
    </row>
    <row r="98" spans="1:24" x14ac:dyDescent="0.2">
      <c r="A98" s="8">
        <v>69</v>
      </c>
      <c r="B98" s="9" t="s">
        <v>255</v>
      </c>
      <c r="C98" s="35">
        <v>1.5</v>
      </c>
      <c r="D98" s="3">
        <v>1.5</v>
      </c>
      <c r="E98" s="10">
        <v>1.6</v>
      </c>
      <c r="F98" s="10">
        <v>1.6</v>
      </c>
      <c r="G98" s="10">
        <v>1.6</v>
      </c>
      <c r="H98" s="10">
        <v>1.8</v>
      </c>
      <c r="I98" s="10">
        <v>1.8</v>
      </c>
      <c r="J98" s="10">
        <v>1.8</v>
      </c>
      <c r="K98" s="10">
        <v>1.8</v>
      </c>
      <c r="L98" s="13">
        <v>1.8</v>
      </c>
      <c r="M98" s="13">
        <v>1.8</v>
      </c>
      <c r="N98" s="10" t="s">
        <v>233</v>
      </c>
      <c r="O98" s="10" t="s">
        <v>233</v>
      </c>
      <c r="P98" s="10" t="s">
        <v>233</v>
      </c>
      <c r="Q98" s="3">
        <v>1.3</v>
      </c>
      <c r="R98" s="3">
        <v>1.3</v>
      </c>
      <c r="S98" s="3">
        <v>1.3</v>
      </c>
      <c r="T98" s="3">
        <v>1.3</v>
      </c>
      <c r="U98" s="3">
        <v>1.3</v>
      </c>
      <c r="V98" s="3">
        <v>1.5</v>
      </c>
      <c r="W98" s="3">
        <v>1.5</v>
      </c>
      <c r="X98" s="3">
        <v>1.5</v>
      </c>
    </row>
    <row r="99" spans="1:24" x14ac:dyDescent="0.2">
      <c r="A99" s="8">
        <v>69</v>
      </c>
      <c r="B99" s="9" t="s">
        <v>256</v>
      </c>
      <c r="C99" s="35">
        <v>0.45</v>
      </c>
      <c r="D99" s="3">
        <v>0.45</v>
      </c>
      <c r="E99" s="10">
        <v>0.45</v>
      </c>
      <c r="F99" s="10">
        <v>0.45</v>
      </c>
      <c r="G99" s="10">
        <v>0.45</v>
      </c>
      <c r="H99" s="10">
        <v>0.45</v>
      </c>
      <c r="I99" s="10">
        <v>0.41</v>
      </c>
      <c r="J99" s="10">
        <v>0.43</v>
      </c>
      <c r="K99" s="10">
        <v>0.44</v>
      </c>
      <c r="L99" s="13">
        <v>0.46</v>
      </c>
      <c r="M99" s="13">
        <v>0.48</v>
      </c>
      <c r="N99" s="10" t="s">
        <v>233</v>
      </c>
      <c r="O99" s="10" t="s">
        <v>233</v>
      </c>
      <c r="P99" s="10" t="s">
        <v>233</v>
      </c>
      <c r="Q99" s="3">
        <v>0.56000000000000005</v>
      </c>
      <c r="R99" s="3">
        <v>0.56000000000000005</v>
      </c>
      <c r="S99" s="3">
        <v>0.56000000000000005</v>
      </c>
      <c r="T99" s="3">
        <v>0.59</v>
      </c>
      <c r="U99" s="3">
        <v>0.61</v>
      </c>
      <c r="V99" s="3">
        <v>0.78</v>
      </c>
      <c r="W99" s="3">
        <v>0.75</v>
      </c>
      <c r="X99" s="3">
        <v>0.75</v>
      </c>
    </row>
    <row r="100" spans="1:24" x14ac:dyDescent="0.2">
      <c r="A100" s="8">
        <v>69</v>
      </c>
      <c r="B100" s="9" t="s">
        <v>257</v>
      </c>
      <c r="C100" s="35">
        <v>1.27</v>
      </c>
      <c r="D100" s="3">
        <v>1.45</v>
      </c>
      <c r="E100" s="10">
        <v>1.1000000000000001</v>
      </c>
      <c r="F100" s="10">
        <v>1.1000000000000001</v>
      </c>
      <c r="G100" s="10">
        <v>1.1000000000000001</v>
      </c>
      <c r="H100" s="10">
        <v>1.1499999999999999</v>
      </c>
      <c r="I100" s="10">
        <v>2</v>
      </c>
      <c r="J100" s="10">
        <v>2</v>
      </c>
      <c r="K100" s="10">
        <v>2</v>
      </c>
      <c r="L100" s="13">
        <v>2</v>
      </c>
      <c r="M100" s="13">
        <v>2</v>
      </c>
      <c r="N100" s="10" t="s">
        <v>233</v>
      </c>
      <c r="O100" s="10" t="s">
        <v>233</v>
      </c>
      <c r="P100" s="10" t="s">
        <v>233</v>
      </c>
      <c r="Q100" s="3">
        <v>2.1</v>
      </c>
      <c r="R100" s="3">
        <v>2.1</v>
      </c>
      <c r="S100" s="3">
        <v>2.1</v>
      </c>
      <c r="T100" s="3">
        <v>2.1</v>
      </c>
      <c r="U100" s="3">
        <v>2.1</v>
      </c>
      <c r="V100" s="3">
        <v>3</v>
      </c>
      <c r="W100" s="3">
        <v>3</v>
      </c>
      <c r="X100" s="3">
        <v>3</v>
      </c>
    </row>
    <row r="101" spans="1:24" x14ac:dyDescent="0.2">
      <c r="A101" s="8">
        <v>69</v>
      </c>
      <c r="B101" s="9" t="s">
        <v>259</v>
      </c>
      <c r="C101" s="35">
        <v>0.55000000000000004</v>
      </c>
      <c r="D101" s="3">
        <v>0.55000000000000004</v>
      </c>
      <c r="E101" s="10">
        <v>0.56000000000000005</v>
      </c>
      <c r="F101" s="10">
        <v>0.5</v>
      </c>
      <c r="G101" s="10">
        <v>0.42</v>
      </c>
      <c r="H101" s="10">
        <v>0.42</v>
      </c>
      <c r="I101" s="10">
        <v>0.6</v>
      </c>
      <c r="J101" s="10">
        <v>0.56999999999999995</v>
      </c>
      <c r="K101" s="10">
        <v>0.8</v>
      </c>
      <c r="L101" s="13">
        <v>0.79</v>
      </c>
      <c r="M101" s="13">
        <v>0.88</v>
      </c>
      <c r="N101" s="10" t="s">
        <v>233</v>
      </c>
      <c r="O101" s="10" t="s">
        <v>233</v>
      </c>
      <c r="P101" s="10" t="s">
        <v>233</v>
      </c>
      <c r="Q101" s="3">
        <v>1.1299999999999999</v>
      </c>
      <c r="R101" s="3">
        <v>1.1299999999999999</v>
      </c>
      <c r="S101" s="3">
        <v>0.95</v>
      </c>
      <c r="T101" s="3">
        <v>0.87</v>
      </c>
      <c r="U101" s="3">
        <v>1.22</v>
      </c>
      <c r="V101" s="3">
        <v>1.34</v>
      </c>
      <c r="W101" s="3">
        <v>1.25</v>
      </c>
      <c r="X101" s="3">
        <v>1.24</v>
      </c>
    </row>
    <row r="102" spans="1:24" x14ac:dyDescent="0.2">
      <c r="A102" s="8">
        <v>69</v>
      </c>
      <c r="B102" s="9" t="s">
        <v>260</v>
      </c>
      <c r="C102" s="35">
        <v>1.98</v>
      </c>
      <c r="D102" s="3">
        <v>1.98</v>
      </c>
      <c r="E102" s="10">
        <v>1.98</v>
      </c>
      <c r="F102" s="10">
        <v>1.98</v>
      </c>
      <c r="G102" s="10">
        <v>1.99</v>
      </c>
      <c r="H102" s="10">
        <v>2</v>
      </c>
      <c r="I102" s="10">
        <v>2.2799999999999998</v>
      </c>
      <c r="J102" s="10">
        <v>2.2799999999999998</v>
      </c>
      <c r="K102" s="10">
        <v>2.2799999999999998</v>
      </c>
      <c r="L102" s="13">
        <v>2.2000000000000002</v>
      </c>
      <c r="M102" s="13">
        <v>0</v>
      </c>
      <c r="N102" s="10" t="s">
        <v>233</v>
      </c>
      <c r="O102" s="10" t="s">
        <v>233</v>
      </c>
      <c r="P102" s="10" t="s">
        <v>233</v>
      </c>
      <c r="Q102" s="3">
        <v>2.4</v>
      </c>
      <c r="R102" s="3">
        <v>2.4</v>
      </c>
      <c r="S102" s="3">
        <v>2.4</v>
      </c>
      <c r="T102" s="3">
        <v>2.4</v>
      </c>
      <c r="U102" s="3">
        <v>2.4</v>
      </c>
      <c r="V102" s="3">
        <v>3.8</v>
      </c>
      <c r="W102" s="3">
        <v>2.9</v>
      </c>
      <c r="X102" s="3">
        <v>2.9</v>
      </c>
    </row>
    <row r="103" spans="1:24" x14ac:dyDescent="0.2">
      <c r="A103" s="8">
        <v>69</v>
      </c>
      <c r="B103" s="9" t="s">
        <v>258</v>
      </c>
      <c r="C103" s="35">
        <v>1</v>
      </c>
      <c r="D103" s="3">
        <v>0.9</v>
      </c>
      <c r="E103" s="10">
        <v>0.9</v>
      </c>
      <c r="F103" s="10">
        <v>0.9</v>
      </c>
      <c r="G103" s="10">
        <v>0.9</v>
      </c>
      <c r="H103" s="10">
        <v>0.9</v>
      </c>
      <c r="I103" s="10">
        <v>1.3</v>
      </c>
      <c r="J103" s="10">
        <v>1.3</v>
      </c>
      <c r="K103" s="10">
        <v>1.3</v>
      </c>
      <c r="L103" s="13">
        <v>1.3</v>
      </c>
      <c r="M103" s="13">
        <v>1.3</v>
      </c>
      <c r="N103" s="10" t="s">
        <v>233</v>
      </c>
      <c r="O103" s="10" t="s">
        <v>233</v>
      </c>
      <c r="P103" s="10" t="s">
        <v>233</v>
      </c>
      <c r="Q103" s="3">
        <v>1.2</v>
      </c>
      <c r="R103" s="3">
        <v>1.2</v>
      </c>
      <c r="S103" s="3">
        <v>1.2</v>
      </c>
      <c r="T103" s="3">
        <v>1.2</v>
      </c>
      <c r="U103" s="3">
        <v>1.2</v>
      </c>
      <c r="V103" s="3">
        <v>1.6</v>
      </c>
      <c r="W103" s="3">
        <v>1.6</v>
      </c>
      <c r="X103" s="3">
        <v>1.5</v>
      </c>
    </row>
    <row r="104" spans="1:24" x14ac:dyDescent="0.2">
      <c r="A104" s="8">
        <v>70</v>
      </c>
      <c r="B104" s="9" t="s">
        <v>81</v>
      </c>
      <c r="C104" s="35">
        <v>24.53</v>
      </c>
      <c r="D104" s="3">
        <v>24.78</v>
      </c>
      <c r="E104" s="10">
        <v>22.77</v>
      </c>
      <c r="F104" s="10">
        <v>21</v>
      </c>
      <c r="G104" s="10">
        <v>21</v>
      </c>
      <c r="H104" s="10">
        <v>21</v>
      </c>
      <c r="I104" s="10">
        <v>21.2</v>
      </c>
      <c r="J104" s="10">
        <v>27.63</v>
      </c>
      <c r="K104" s="10">
        <v>26.63</v>
      </c>
      <c r="L104" s="11">
        <v>24.8</v>
      </c>
      <c r="M104" s="11">
        <v>23.1</v>
      </c>
      <c r="N104" s="12">
        <v>21.3</v>
      </c>
      <c r="O104" s="3">
        <v>29.3</v>
      </c>
      <c r="P104" s="3">
        <v>28.7</v>
      </c>
      <c r="Q104" s="3">
        <v>27.5</v>
      </c>
      <c r="R104" s="3">
        <v>26.5</v>
      </c>
      <c r="S104" s="3">
        <v>26</v>
      </c>
      <c r="T104" s="3">
        <v>26</v>
      </c>
      <c r="U104" s="3">
        <v>26.25</v>
      </c>
      <c r="V104" s="3">
        <v>26.5</v>
      </c>
      <c r="W104" s="3">
        <v>26.5</v>
      </c>
      <c r="X104" s="3">
        <v>43.2</v>
      </c>
    </row>
    <row r="105" spans="1:24" x14ac:dyDescent="0.2">
      <c r="A105" s="8">
        <v>71</v>
      </c>
      <c r="B105" s="9" t="s">
        <v>82</v>
      </c>
      <c r="C105" s="35">
        <v>23.9</v>
      </c>
      <c r="D105" s="3">
        <v>23.6</v>
      </c>
      <c r="E105" s="10">
        <v>22.8</v>
      </c>
      <c r="F105" s="10">
        <v>22.1</v>
      </c>
      <c r="G105" s="10">
        <v>21.3</v>
      </c>
      <c r="H105" s="10">
        <v>27.2</v>
      </c>
      <c r="I105" s="10">
        <v>26.8</v>
      </c>
      <c r="J105" s="10">
        <v>25.3</v>
      </c>
      <c r="K105" s="10">
        <v>24.2</v>
      </c>
      <c r="L105" s="11">
        <v>23.3</v>
      </c>
      <c r="M105" s="11">
        <v>27.4</v>
      </c>
      <c r="N105" s="12">
        <v>26.2</v>
      </c>
      <c r="O105" s="3">
        <v>25.3</v>
      </c>
      <c r="P105" s="3">
        <v>24.1</v>
      </c>
      <c r="Q105" s="3">
        <v>19.899999999999999</v>
      </c>
      <c r="R105" s="3">
        <v>19.2</v>
      </c>
      <c r="S105" s="3">
        <v>18.5</v>
      </c>
      <c r="T105" s="3">
        <v>17.5</v>
      </c>
      <c r="U105" s="3">
        <v>17</v>
      </c>
      <c r="V105" s="3">
        <v>16.600000000000001</v>
      </c>
      <c r="W105" s="3">
        <v>16.7</v>
      </c>
      <c r="X105" s="3">
        <v>15.6</v>
      </c>
    </row>
    <row r="106" spans="1:24" x14ac:dyDescent="0.2">
      <c r="A106" s="8">
        <v>72</v>
      </c>
      <c r="B106" s="9" t="s">
        <v>83</v>
      </c>
      <c r="C106" s="35">
        <v>28.2</v>
      </c>
      <c r="D106" s="3">
        <v>27.93</v>
      </c>
      <c r="E106" s="10">
        <v>27.93</v>
      </c>
      <c r="F106" s="10">
        <v>25.65</v>
      </c>
      <c r="G106" s="10">
        <v>25.65</v>
      </c>
      <c r="H106" s="10">
        <v>25.65</v>
      </c>
      <c r="I106" s="10">
        <v>24.88</v>
      </c>
      <c r="J106" s="10">
        <v>24.98</v>
      </c>
      <c r="K106" s="10">
        <v>33.17</v>
      </c>
      <c r="L106" s="11">
        <v>32.33</v>
      </c>
      <c r="M106" s="11">
        <v>30.9</v>
      </c>
      <c r="N106" s="12">
        <v>28.97</v>
      </c>
      <c r="O106" s="3">
        <v>34.78</v>
      </c>
      <c r="P106" s="3">
        <v>31.81</v>
      </c>
      <c r="Q106" s="3">
        <v>29.95</v>
      </c>
      <c r="R106" s="3">
        <v>28.9</v>
      </c>
      <c r="S106" s="3">
        <v>28.9</v>
      </c>
      <c r="T106" s="3">
        <v>28.9</v>
      </c>
      <c r="U106" s="3">
        <v>27.92</v>
      </c>
      <c r="V106" s="3">
        <v>28.4</v>
      </c>
      <c r="W106" s="3">
        <v>26.43</v>
      </c>
      <c r="X106" s="3">
        <v>38.5</v>
      </c>
    </row>
    <row r="107" spans="1:24" x14ac:dyDescent="0.2">
      <c r="A107" s="8">
        <v>73</v>
      </c>
      <c r="B107" s="9" t="s">
        <v>84</v>
      </c>
      <c r="C107" s="35">
        <v>19.399999999999999</v>
      </c>
      <c r="D107" s="3">
        <v>19.600000000000001</v>
      </c>
      <c r="E107" s="10">
        <v>16.899999999999999</v>
      </c>
      <c r="F107" s="10">
        <v>16.899999999999999</v>
      </c>
      <c r="G107" s="10">
        <v>16.899999999999999</v>
      </c>
      <c r="H107" s="10">
        <v>16</v>
      </c>
      <c r="I107" s="10">
        <v>16</v>
      </c>
      <c r="J107" s="10">
        <v>21.5</v>
      </c>
      <c r="K107" s="10">
        <v>21</v>
      </c>
      <c r="L107" s="11">
        <v>21</v>
      </c>
      <c r="M107" s="11">
        <v>18</v>
      </c>
      <c r="N107" s="12">
        <v>16.5</v>
      </c>
      <c r="O107" s="3">
        <v>18</v>
      </c>
      <c r="P107" s="3">
        <v>18</v>
      </c>
      <c r="Q107" s="3">
        <v>18.5</v>
      </c>
      <c r="R107" s="3">
        <v>16.5</v>
      </c>
      <c r="S107" s="3">
        <v>16.5</v>
      </c>
      <c r="T107" s="3">
        <v>16.5</v>
      </c>
      <c r="U107" s="3">
        <v>16.5</v>
      </c>
      <c r="V107" s="3">
        <v>15.5</v>
      </c>
      <c r="W107" s="3">
        <v>21.5</v>
      </c>
      <c r="X107" s="3">
        <v>20.5</v>
      </c>
    </row>
    <row r="108" spans="1:24" x14ac:dyDescent="0.2">
      <c r="A108" s="8">
        <v>74</v>
      </c>
      <c r="B108" s="9" t="s">
        <v>85</v>
      </c>
      <c r="C108" s="35">
        <v>22.6</v>
      </c>
      <c r="D108" s="3">
        <v>22.2</v>
      </c>
      <c r="E108" s="10">
        <v>22.2</v>
      </c>
      <c r="F108" s="10">
        <v>21.9</v>
      </c>
      <c r="G108" s="10">
        <v>21.2</v>
      </c>
      <c r="H108" s="10">
        <v>25.5</v>
      </c>
      <c r="I108" s="10">
        <v>25.1</v>
      </c>
      <c r="J108" s="10">
        <v>23.9</v>
      </c>
      <c r="K108" s="10">
        <v>22.9</v>
      </c>
      <c r="L108" s="13">
        <v>21.4</v>
      </c>
      <c r="M108" s="13">
        <v>27.37</v>
      </c>
      <c r="N108" s="19">
        <v>25.41</v>
      </c>
      <c r="O108" s="3">
        <v>24.86</v>
      </c>
      <c r="P108" s="3">
        <v>24.25</v>
      </c>
      <c r="Q108" s="3">
        <v>20.329999999999998</v>
      </c>
      <c r="R108" s="3">
        <v>20</v>
      </c>
      <c r="S108" s="3">
        <v>19.14</v>
      </c>
      <c r="T108" s="3">
        <v>19.14</v>
      </c>
      <c r="U108" s="3">
        <v>19.170000000000002</v>
      </c>
      <c r="V108" s="3">
        <v>18.850000000000001</v>
      </c>
      <c r="W108" s="3">
        <v>18.600000000000001</v>
      </c>
      <c r="X108" s="3">
        <v>18.100000000000001</v>
      </c>
    </row>
    <row r="109" spans="1:24" x14ac:dyDescent="0.2">
      <c r="A109" s="8">
        <v>75</v>
      </c>
      <c r="B109" s="9" t="s">
        <v>86</v>
      </c>
      <c r="C109" s="35">
        <v>14</v>
      </c>
      <c r="D109" s="3">
        <v>13.5</v>
      </c>
      <c r="E109" s="10">
        <v>13.5</v>
      </c>
      <c r="F109" s="10">
        <v>13.55</v>
      </c>
      <c r="G109" s="10">
        <v>12.75</v>
      </c>
      <c r="H109" s="10">
        <v>14.5</v>
      </c>
      <c r="I109" s="10">
        <v>14</v>
      </c>
      <c r="J109" s="10">
        <v>13.75</v>
      </c>
      <c r="K109" s="10">
        <v>13</v>
      </c>
      <c r="L109" s="11">
        <v>12.4</v>
      </c>
      <c r="M109" s="11">
        <v>19</v>
      </c>
      <c r="N109" s="12">
        <v>17.75</v>
      </c>
      <c r="O109" s="3">
        <v>16.75</v>
      </c>
      <c r="P109" s="3">
        <v>16</v>
      </c>
      <c r="Q109" s="3">
        <v>14</v>
      </c>
      <c r="R109" s="3">
        <v>12.5</v>
      </c>
      <c r="S109" s="3">
        <v>11.75</v>
      </c>
      <c r="T109" s="3">
        <v>11.75</v>
      </c>
      <c r="U109" s="3">
        <v>10.5</v>
      </c>
      <c r="V109" s="3">
        <v>11</v>
      </c>
      <c r="W109" s="3">
        <v>10.5</v>
      </c>
      <c r="X109" s="3">
        <v>10.75</v>
      </c>
    </row>
    <row r="110" spans="1:24" x14ac:dyDescent="0.2">
      <c r="A110" s="8">
        <v>76</v>
      </c>
      <c r="B110" s="9" t="s">
        <v>87</v>
      </c>
      <c r="C110" s="35">
        <v>20.39</v>
      </c>
      <c r="D110" s="3">
        <v>19.77</v>
      </c>
      <c r="E110" s="10">
        <v>19.43</v>
      </c>
      <c r="F110" s="10">
        <v>19.3</v>
      </c>
      <c r="G110" s="10">
        <v>18.62</v>
      </c>
      <c r="H110" s="10">
        <v>17.84</v>
      </c>
      <c r="I110" s="10">
        <v>23.35</v>
      </c>
      <c r="J110" s="10">
        <v>22.28</v>
      </c>
      <c r="K110" s="10">
        <v>21.23</v>
      </c>
      <c r="L110" s="11">
        <v>20.22</v>
      </c>
      <c r="M110" s="11">
        <v>19.11</v>
      </c>
      <c r="N110" s="12">
        <v>27.71</v>
      </c>
      <c r="O110" s="3">
        <v>26.26</v>
      </c>
      <c r="P110" s="3">
        <v>25.36</v>
      </c>
      <c r="Q110" s="3">
        <v>24.42</v>
      </c>
      <c r="R110" s="3">
        <v>22.56</v>
      </c>
      <c r="S110" s="3">
        <v>22.32</v>
      </c>
      <c r="T110" s="3">
        <v>22.2</v>
      </c>
      <c r="U110" s="3">
        <v>22</v>
      </c>
      <c r="V110" s="2">
        <v>21.54</v>
      </c>
      <c r="W110" s="2">
        <v>21.25</v>
      </c>
      <c r="X110" s="3">
        <v>21.2</v>
      </c>
    </row>
    <row r="111" spans="1:24" x14ac:dyDescent="0.2">
      <c r="A111" s="8">
        <v>77</v>
      </c>
      <c r="B111" s="9" t="s">
        <v>92</v>
      </c>
      <c r="C111" s="35">
        <v>37.44</v>
      </c>
      <c r="D111" s="3">
        <v>35.83</v>
      </c>
      <c r="E111" s="10">
        <v>31.98</v>
      </c>
      <c r="F111" s="10">
        <v>31.28</v>
      </c>
      <c r="G111" s="10">
        <v>30.32</v>
      </c>
      <c r="H111" s="10">
        <v>32.979999999999997</v>
      </c>
      <c r="I111" s="10">
        <v>36.049999999999997</v>
      </c>
      <c r="J111" s="10">
        <v>40.14</v>
      </c>
      <c r="K111" s="10">
        <v>38.07</v>
      </c>
      <c r="L111" s="11">
        <v>36.07</v>
      </c>
      <c r="M111" s="13">
        <v>34.31</v>
      </c>
      <c r="N111" s="12">
        <v>32.9</v>
      </c>
      <c r="O111" s="3">
        <v>31.13</v>
      </c>
      <c r="P111" s="3">
        <v>28.25</v>
      </c>
      <c r="Q111" s="3">
        <v>23.59</v>
      </c>
      <c r="R111" s="3">
        <v>23.79</v>
      </c>
      <c r="S111" s="3">
        <v>23.99</v>
      </c>
      <c r="T111" s="3">
        <v>24.26</v>
      </c>
      <c r="U111" s="3">
        <v>23.68</v>
      </c>
      <c r="V111" s="3">
        <v>24.22</v>
      </c>
      <c r="W111" s="3">
        <v>23.99</v>
      </c>
      <c r="X111" s="3">
        <v>30.77</v>
      </c>
    </row>
    <row r="112" spans="1:24" x14ac:dyDescent="0.2">
      <c r="A112" s="8">
        <v>77</v>
      </c>
      <c r="B112" s="9" t="s">
        <v>261</v>
      </c>
      <c r="C112" s="35">
        <v>5.69</v>
      </c>
      <c r="D112" s="3">
        <v>5.54</v>
      </c>
      <c r="E112" s="10">
        <v>4.9800000000000004</v>
      </c>
      <c r="F112" s="10">
        <v>5</v>
      </c>
      <c r="G112" s="10">
        <v>4.9400000000000004</v>
      </c>
      <c r="H112" s="10">
        <v>5.5</v>
      </c>
      <c r="I112" s="10">
        <v>5.81</v>
      </c>
      <c r="J112" s="10">
        <v>6.76</v>
      </c>
      <c r="K112" s="10">
        <v>6.74</v>
      </c>
      <c r="L112" s="11">
        <v>6.45</v>
      </c>
      <c r="M112" s="13">
        <v>6.46</v>
      </c>
      <c r="N112" s="12">
        <v>6.47</v>
      </c>
      <c r="O112" s="3">
        <v>6.47</v>
      </c>
      <c r="P112" s="3">
        <v>4.95</v>
      </c>
      <c r="Q112" s="3">
        <v>4.95</v>
      </c>
      <c r="R112" s="3">
        <v>4.95</v>
      </c>
      <c r="S112" s="3">
        <v>4.9800000000000004</v>
      </c>
      <c r="T112" s="3">
        <v>4.9800000000000004</v>
      </c>
      <c r="U112" s="3">
        <v>4.9800000000000004</v>
      </c>
      <c r="V112" s="3">
        <v>5.15</v>
      </c>
      <c r="W112" s="3">
        <v>5.41</v>
      </c>
      <c r="X112" s="3">
        <v>6.94</v>
      </c>
    </row>
    <row r="113" spans="1:24" x14ac:dyDescent="0.2">
      <c r="A113" s="8">
        <v>77</v>
      </c>
      <c r="B113" s="9" t="s">
        <v>289</v>
      </c>
      <c r="C113" s="3">
        <f>SUM(C111:C112)</f>
        <v>43.129999999999995</v>
      </c>
      <c r="D113" s="3">
        <f>SUM(D111:D112)</f>
        <v>41.37</v>
      </c>
      <c r="E113" s="3">
        <f t="shared" ref="E113:X113" si="2">SUM(E111:E112)</f>
        <v>36.96</v>
      </c>
      <c r="F113" s="3">
        <f t="shared" si="2"/>
        <v>36.28</v>
      </c>
      <c r="G113" s="3">
        <f t="shared" si="2"/>
        <v>35.26</v>
      </c>
      <c r="H113" s="3">
        <f t="shared" si="2"/>
        <v>38.479999999999997</v>
      </c>
      <c r="I113" s="3">
        <f t="shared" si="2"/>
        <v>41.86</v>
      </c>
      <c r="J113" s="3">
        <f t="shared" si="2"/>
        <v>46.9</v>
      </c>
      <c r="K113" s="3">
        <f t="shared" si="2"/>
        <v>44.81</v>
      </c>
      <c r="L113" s="3">
        <f t="shared" si="2"/>
        <v>42.52</v>
      </c>
      <c r="M113" s="3">
        <f t="shared" si="2"/>
        <v>40.770000000000003</v>
      </c>
      <c r="N113" s="3">
        <f t="shared" si="2"/>
        <v>39.369999999999997</v>
      </c>
      <c r="O113" s="3">
        <f t="shared" si="2"/>
        <v>37.6</v>
      </c>
      <c r="P113" s="3">
        <f t="shared" si="2"/>
        <v>33.200000000000003</v>
      </c>
      <c r="Q113" s="3">
        <f t="shared" si="2"/>
        <v>28.54</v>
      </c>
      <c r="R113" s="3">
        <f t="shared" si="2"/>
        <v>28.74</v>
      </c>
      <c r="S113" s="3">
        <f t="shared" si="2"/>
        <v>28.97</v>
      </c>
      <c r="T113" s="3">
        <f t="shared" si="2"/>
        <v>29.240000000000002</v>
      </c>
      <c r="U113" s="3">
        <f t="shared" si="2"/>
        <v>28.66</v>
      </c>
      <c r="V113" s="3">
        <f t="shared" si="2"/>
        <v>29.369999999999997</v>
      </c>
      <c r="W113" s="3">
        <f t="shared" si="2"/>
        <v>29.4</v>
      </c>
      <c r="X113" s="3">
        <f t="shared" si="2"/>
        <v>37.71</v>
      </c>
    </row>
    <row r="114" spans="1:24" x14ac:dyDescent="0.2">
      <c r="A114" s="8">
        <v>77</v>
      </c>
      <c r="B114" s="9" t="s">
        <v>91</v>
      </c>
      <c r="C114" s="35">
        <v>33.03</v>
      </c>
      <c r="D114" s="3">
        <v>31.58</v>
      </c>
      <c r="E114" s="10">
        <v>28.18</v>
      </c>
      <c r="F114" s="10">
        <v>27.59</v>
      </c>
      <c r="G114" s="10">
        <v>26.8</v>
      </c>
      <c r="H114" s="10">
        <v>29.22</v>
      </c>
      <c r="I114" s="10">
        <v>31.9</v>
      </c>
      <c r="J114" s="10">
        <v>35.51</v>
      </c>
      <c r="K114" s="10">
        <v>33.58</v>
      </c>
      <c r="L114" s="11">
        <v>31.8</v>
      </c>
      <c r="M114" s="11">
        <v>34.31</v>
      </c>
      <c r="N114" s="12">
        <v>32.96</v>
      </c>
      <c r="O114" s="3">
        <v>27.41</v>
      </c>
      <c r="P114" s="3">
        <v>24.79</v>
      </c>
      <c r="Q114" s="10" t="s">
        <v>233</v>
      </c>
      <c r="R114" s="10" t="s">
        <v>233</v>
      </c>
      <c r="S114" s="10" t="s">
        <v>233</v>
      </c>
      <c r="T114" s="10" t="s">
        <v>233</v>
      </c>
      <c r="U114" s="10" t="s">
        <v>233</v>
      </c>
      <c r="V114" s="10" t="s">
        <v>233</v>
      </c>
      <c r="W114" s="10" t="s">
        <v>233</v>
      </c>
      <c r="X114" s="10" t="s">
        <v>233</v>
      </c>
    </row>
    <row r="115" spans="1:24" ht="16.5" customHeight="1" x14ac:dyDescent="0.2">
      <c r="A115" s="8">
        <v>77</v>
      </c>
      <c r="B115" s="9" t="s">
        <v>88</v>
      </c>
      <c r="C115" s="35">
        <v>1.9</v>
      </c>
      <c r="D115" s="3">
        <v>1.9</v>
      </c>
      <c r="E115" s="10">
        <v>1.62</v>
      </c>
      <c r="F115" s="10">
        <v>1.62</v>
      </c>
      <c r="G115" s="10">
        <v>1.62</v>
      </c>
      <c r="H115" s="10">
        <v>1.75</v>
      </c>
      <c r="I115" s="10">
        <v>1.81</v>
      </c>
      <c r="J115" s="10">
        <v>1.99</v>
      </c>
      <c r="K115" s="10">
        <v>1.99</v>
      </c>
      <c r="L115" s="13">
        <v>1.99</v>
      </c>
      <c r="M115" s="13">
        <v>1.99</v>
      </c>
      <c r="N115" s="12">
        <v>1.99</v>
      </c>
      <c r="O115" s="3">
        <v>1.68</v>
      </c>
      <c r="P115" s="3">
        <v>1.68</v>
      </c>
      <c r="Q115" s="10" t="s">
        <v>233</v>
      </c>
      <c r="R115" s="10" t="s">
        <v>233</v>
      </c>
      <c r="S115" s="10" t="s">
        <v>233</v>
      </c>
      <c r="T115" s="10" t="s">
        <v>233</v>
      </c>
      <c r="U115" s="10" t="s">
        <v>233</v>
      </c>
      <c r="V115" s="10" t="s">
        <v>233</v>
      </c>
      <c r="W115" s="10" t="s">
        <v>233</v>
      </c>
      <c r="X115" s="10" t="s">
        <v>233</v>
      </c>
    </row>
    <row r="116" spans="1:24" x14ac:dyDescent="0.2">
      <c r="A116" s="8">
        <v>77</v>
      </c>
      <c r="B116" s="9" t="s">
        <v>89</v>
      </c>
      <c r="C116" s="35">
        <v>3.8</v>
      </c>
      <c r="D116" s="3">
        <v>3.8</v>
      </c>
      <c r="E116" s="10">
        <v>3.24</v>
      </c>
      <c r="F116" s="10">
        <v>3.24</v>
      </c>
      <c r="G116" s="10" t="s">
        <v>90</v>
      </c>
      <c r="H116" s="10">
        <v>3.5</v>
      </c>
      <c r="I116" s="10">
        <v>3.62</v>
      </c>
      <c r="J116" s="10">
        <v>3.98</v>
      </c>
      <c r="K116" s="10">
        <v>3.98</v>
      </c>
      <c r="L116" s="13">
        <v>3.98</v>
      </c>
      <c r="M116" s="13">
        <v>3.98</v>
      </c>
      <c r="N116" s="14">
        <v>3.98</v>
      </c>
      <c r="O116" s="3">
        <v>3.36</v>
      </c>
      <c r="P116" s="3">
        <v>3.36</v>
      </c>
      <c r="Q116" s="3">
        <v>3.28</v>
      </c>
      <c r="R116" s="3">
        <v>3.28</v>
      </c>
      <c r="S116" s="3">
        <v>3.28</v>
      </c>
      <c r="T116" s="3">
        <v>3.28</v>
      </c>
      <c r="U116" s="3">
        <v>3.28</v>
      </c>
      <c r="V116" s="3">
        <v>3.32</v>
      </c>
      <c r="W116" s="3">
        <v>3.3</v>
      </c>
      <c r="X116" s="3">
        <v>4.0599999999999996</v>
      </c>
    </row>
    <row r="117" spans="1:24" x14ac:dyDescent="0.2">
      <c r="A117" s="8">
        <v>78</v>
      </c>
      <c r="B117" s="9" t="s">
        <v>93</v>
      </c>
      <c r="C117" s="35">
        <v>27.95</v>
      </c>
      <c r="D117" s="3">
        <v>27.16</v>
      </c>
      <c r="E117" s="10">
        <v>26.68</v>
      </c>
      <c r="F117" s="10">
        <v>25.71</v>
      </c>
      <c r="G117" s="10">
        <v>25.71</v>
      </c>
      <c r="H117" s="10">
        <v>25.24</v>
      </c>
      <c r="I117" s="10">
        <v>23.87</v>
      </c>
      <c r="J117" s="10">
        <v>22.88</v>
      </c>
      <c r="K117" s="10">
        <v>22.01</v>
      </c>
      <c r="L117" s="10">
        <v>30.93</v>
      </c>
      <c r="M117" s="11">
        <v>29.94</v>
      </c>
      <c r="N117" s="12">
        <v>27.5</v>
      </c>
      <c r="O117" s="3">
        <v>26.35</v>
      </c>
      <c r="P117" s="3">
        <v>26.13</v>
      </c>
      <c r="Q117" s="3">
        <v>25.56</v>
      </c>
      <c r="R117" s="3">
        <v>25.56</v>
      </c>
      <c r="S117" s="3">
        <v>25.56</v>
      </c>
      <c r="T117" s="3">
        <v>25.56</v>
      </c>
      <c r="U117" s="3">
        <v>25.56</v>
      </c>
      <c r="V117" s="3">
        <v>25.56</v>
      </c>
      <c r="W117" s="3">
        <v>25.56</v>
      </c>
      <c r="X117" s="3">
        <v>25.56</v>
      </c>
    </row>
    <row r="118" spans="1:24" x14ac:dyDescent="0.2">
      <c r="A118" s="8">
        <v>79</v>
      </c>
      <c r="B118" s="9" t="s">
        <v>94</v>
      </c>
      <c r="C118" s="35">
        <v>30.76</v>
      </c>
      <c r="D118" s="3">
        <v>31.03</v>
      </c>
      <c r="E118" s="10">
        <v>27.2</v>
      </c>
      <c r="F118" s="10">
        <v>26.58</v>
      </c>
      <c r="G118" s="10">
        <v>26.48</v>
      </c>
      <c r="H118" s="10">
        <v>25.86</v>
      </c>
      <c r="I118" s="10">
        <v>25.21</v>
      </c>
      <c r="J118" s="10">
        <v>24.71</v>
      </c>
      <c r="K118" s="10">
        <v>30.64</v>
      </c>
      <c r="L118" s="11">
        <v>29.23</v>
      </c>
      <c r="M118" s="11">
        <v>28.3</v>
      </c>
      <c r="N118" s="12">
        <v>27.45</v>
      </c>
      <c r="O118" s="3">
        <v>32.5</v>
      </c>
      <c r="P118" s="3">
        <v>31.5</v>
      </c>
      <c r="Q118" s="3">
        <v>30.9</v>
      </c>
      <c r="R118" s="3">
        <v>30.2</v>
      </c>
      <c r="S118" s="3">
        <v>29.5</v>
      </c>
      <c r="T118" s="3">
        <v>28.8</v>
      </c>
      <c r="U118" s="3">
        <v>28</v>
      </c>
      <c r="V118" s="3">
        <v>27.7</v>
      </c>
      <c r="W118" s="3">
        <v>43.5</v>
      </c>
      <c r="X118" s="3">
        <v>42.5</v>
      </c>
    </row>
    <row r="119" spans="1:24" x14ac:dyDescent="0.2">
      <c r="A119" s="8">
        <v>80</v>
      </c>
      <c r="B119" s="9" t="s">
        <v>95</v>
      </c>
      <c r="C119" s="35">
        <v>34.99</v>
      </c>
      <c r="D119" s="3">
        <v>34.700000000000003</v>
      </c>
      <c r="E119" s="10">
        <v>29.83</v>
      </c>
      <c r="F119" s="10">
        <v>29.53</v>
      </c>
      <c r="G119" s="10">
        <v>28.85</v>
      </c>
      <c r="H119" s="10">
        <v>27.96</v>
      </c>
      <c r="I119" s="10">
        <v>27.96</v>
      </c>
      <c r="J119" s="10">
        <v>42.2</v>
      </c>
      <c r="K119" s="10">
        <v>40.340000000000003</v>
      </c>
      <c r="L119" s="11">
        <v>39.090000000000003</v>
      </c>
      <c r="M119" s="11">
        <v>37.299999999999997</v>
      </c>
      <c r="N119" s="12">
        <v>36</v>
      </c>
      <c r="O119" s="3">
        <v>40.4</v>
      </c>
      <c r="P119" s="3">
        <v>40.4</v>
      </c>
      <c r="Q119" s="3">
        <v>35.799999999999997</v>
      </c>
      <c r="R119" s="3">
        <v>35.799999999999997</v>
      </c>
      <c r="S119" s="3">
        <v>35.799999999999997</v>
      </c>
      <c r="T119" s="3">
        <v>35.799999999999997</v>
      </c>
      <c r="U119" s="3">
        <v>35.799999999999997</v>
      </c>
      <c r="V119" s="3">
        <v>35.799999999999997</v>
      </c>
      <c r="W119" s="3">
        <v>45.1</v>
      </c>
      <c r="X119" s="3">
        <v>64.5</v>
      </c>
    </row>
    <row r="120" spans="1:24" x14ac:dyDescent="0.2">
      <c r="A120" s="8">
        <v>80</v>
      </c>
      <c r="B120" s="9" t="s">
        <v>262</v>
      </c>
      <c r="C120" s="35">
        <v>2.1</v>
      </c>
      <c r="D120" s="3">
        <v>2.1</v>
      </c>
      <c r="E120" s="10">
        <v>1.82</v>
      </c>
      <c r="F120" s="10">
        <v>1.9</v>
      </c>
      <c r="G120" s="10">
        <v>1.74</v>
      </c>
      <c r="H120" s="10">
        <v>1.93</v>
      </c>
      <c r="I120" s="10">
        <v>2.31</v>
      </c>
      <c r="J120" s="10">
        <v>2.31</v>
      </c>
      <c r="K120" s="10">
        <v>2.15</v>
      </c>
      <c r="L120" s="10">
        <v>1.9</v>
      </c>
      <c r="M120" s="10">
        <v>1.72</v>
      </c>
      <c r="N120" s="10">
        <v>1.8</v>
      </c>
      <c r="O120" s="10">
        <v>2.1</v>
      </c>
      <c r="P120" s="10">
        <v>2.1</v>
      </c>
      <c r="Q120" s="10">
        <v>2.1</v>
      </c>
      <c r="R120" s="10">
        <v>2.1</v>
      </c>
      <c r="S120" s="10">
        <v>2.5</v>
      </c>
      <c r="T120" s="10">
        <v>2.5</v>
      </c>
      <c r="U120" s="10">
        <v>2.5</v>
      </c>
      <c r="V120" s="10">
        <v>2.5</v>
      </c>
      <c r="W120" s="10">
        <v>4.3</v>
      </c>
      <c r="X120" s="10">
        <v>6</v>
      </c>
    </row>
    <row r="121" spans="1:24" x14ac:dyDescent="0.2">
      <c r="A121" s="8">
        <v>80</v>
      </c>
      <c r="B121" s="9" t="s">
        <v>283</v>
      </c>
      <c r="C121" s="35">
        <f>SUM(C119+C120)</f>
        <v>37.090000000000003</v>
      </c>
      <c r="D121" s="35">
        <f t="shared" ref="D121:X121" si="3">SUM(D119+D120)</f>
        <v>36.800000000000004</v>
      </c>
      <c r="E121" s="35">
        <f t="shared" si="3"/>
        <v>31.65</v>
      </c>
      <c r="F121" s="35">
        <f t="shared" si="3"/>
        <v>31.43</v>
      </c>
      <c r="G121" s="35">
        <f t="shared" si="3"/>
        <v>30.59</v>
      </c>
      <c r="H121" s="35">
        <f t="shared" si="3"/>
        <v>29.89</v>
      </c>
      <c r="I121" s="35">
        <f t="shared" si="3"/>
        <v>30.27</v>
      </c>
      <c r="J121" s="35">
        <f t="shared" si="3"/>
        <v>44.510000000000005</v>
      </c>
      <c r="K121" s="35">
        <f t="shared" si="3"/>
        <v>42.49</v>
      </c>
      <c r="L121" s="35">
        <f t="shared" si="3"/>
        <v>40.99</v>
      </c>
      <c r="M121" s="35">
        <f t="shared" si="3"/>
        <v>39.019999999999996</v>
      </c>
      <c r="N121" s="35">
        <f t="shared" si="3"/>
        <v>37.799999999999997</v>
      </c>
      <c r="O121" s="35">
        <f t="shared" si="3"/>
        <v>42.5</v>
      </c>
      <c r="P121" s="35">
        <f t="shared" si="3"/>
        <v>42.5</v>
      </c>
      <c r="Q121" s="35">
        <f t="shared" si="3"/>
        <v>37.9</v>
      </c>
      <c r="R121" s="35">
        <f t="shared" si="3"/>
        <v>37.9</v>
      </c>
      <c r="S121" s="35">
        <f t="shared" si="3"/>
        <v>38.299999999999997</v>
      </c>
      <c r="T121" s="35">
        <f t="shared" si="3"/>
        <v>38.299999999999997</v>
      </c>
      <c r="U121" s="35">
        <f t="shared" si="3"/>
        <v>38.299999999999997</v>
      </c>
      <c r="V121" s="35">
        <f t="shared" si="3"/>
        <v>38.299999999999997</v>
      </c>
      <c r="W121" s="35">
        <f t="shared" si="3"/>
        <v>49.4</v>
      </c>
      <c r="X121" s="35">
        <f t="shared" si="3"/>
        <v>70.5</v>
      </c>
    </row>
    <row r="122" spans="1:24" x14ac:dyDescent="0.2">
      <c r="A122" s="8">
        <v>81</v>
      </c>
      <c r="B122" s="9" t="s">
        <v>96</v>
      </c>
      <c r="C122" s="35">
        <v>28.86</v>
      </c>
      <c r="D122" s="3">
        <v>28.07</v>
      </c>
      <c r="E122" s="10">
        <v>23.79</v>
      </c>
      <c r="F122" s="10">
        <v>23.37</v>
      </c>
      <c r="G122" s="10">
        <v>23.63</v>
      </c>
      <c r="H122" s="10">
        <v>23.21</v>
      </c>
      <c r="I122" s="10">
        <v>21.9</v>
      </c>
      <c r="J122" s="10">
        <v>31.32</v>
      </c>
      <c r="K122" s="10">
        <v>30.55</v>
      </c>
      <c r="L122" s="11">
        <v>30.82</v>
      </c>
      <c r="M122" s="11">
        <v>28.48</v>
      </c>
      <c r="N122" s="12">
        <v>28.49</v>
      </c>
      <c r="O122" s="3">
        <v>33.21</v>
      </c>
      <c r="P122" s="3">
        <v>32.049999999999997</v>
      </c>
      <c r="Q122" s="3">
        <v>30.93</v>
      </c>
      <c r="R122" s="3">
        <v>29.7</v>
      </c>
      <c r="S122" s="3">
        <v>29.71</v>
      </c>
      <c r="T122" s="3">
        <v>27.95</v>
      </c>
      <c r="U122" s="3">
        <v>27.66</v>
      </c>
      <c r="V122" s="3">
        <v>27.98</v>
      </c>
      <c r="W122" s="3">
        <v>27.44</v>
      </c>
      <c r="X122" s="3">
        <v>36.85</v>
      </c>
    </row>
    <row r="123" spans="1:24" x14ac:dyDescent="0.2">
      <c r="A123" s="8">
        <v>82</v>
      </c>
      <c r="B123" s="9" t="s">
        <v>97</v>
      </c>
      <c r="C123" s="35">
        <v>33.24</v>
      </c>
      <c r="D123" s="3">
        <v>32.15</v>
      </c>
      <c r="E123" s="10">
        <v>28.16</v>
      </c>
      <c r="F123" s="10">
        <v>27.43</v>
      </c>
      <c r="G123" s="10">
        <v>25.69</v>
      </c>
      <c r="H123" s="10">
        <v>25.92</v>
      </c>
      <c r="I123" s="10">
        <v>24.11</v>
      </c>
      <c r="J123" s="10">
        <v>32.35</v>
      </c>
      <c r="K123" s="10">
        <v>32.22</v>
      </c>
      <c r="L123" s="11">
        <v>30.85</v>
      </c>
      <c r="M123" s="11">
        <v>29.58</v>
      </c>
      <c r="N123" s="12">
        <v>27.16</v>
      </c>
      <c r="O123" s="3">
        <v>31.28</v>
      </c>
      <c r="P123" s="3">
        <v>30.28</v>
      </c>
      <c r="Q123" s="3">
        <v>29.72</v>
      </c>
      <c r="R123" s="3">
        <v>29.28</v>
      </c>
      <c r="S123" s="3">
        <v>29.19</v>
      </c>
      <c r="T123" s="3">
        <v>26.85</v>
      </c>
      <c r="U123" s="3">
        <v>25.45</v>
      </c>
      <c r="V123" s="3">
        <v>24.78</v>
      </c>
      <c r="W123" s="3">
        <v>24.78</v>
      </c>
      <c r="X123" s="3">
        <v>40.65</v>
      </c>
    </row>
    <row r="124" spans="1:24" x14ac:dyDescent="0.2">
      <c r="A124" s="8">
        <v>83</v>
      </c>
      <c r="B124" s="9" t="s">
        <v>101</v>
      </c>
      <c r="C124" s="35">
        <v>27.7</v>
      </c>
      <c r="D124" s="3">
        <v>26.9</v>
      </c>
      <c r="E124" s="10">
        <v>26.1</v>
      </c>
      <c r="F124" s="10">
        <v>26.4</v>
      </c>
      <c r="G124" s="10">
        <v>25.5</v>
      </c>
      <c r="H124" s="10">
        <v>25.5</v>
      </c>
      <c r="I124" s="10">
        <v>31.8</v>
      </c>
      <c r="J124" s="10">
        <v>31.8</v>
      </c>
      <c r="K124" s="10">
        <v>29.8</v>
      </c>
      <c r="L124" s="11">
        <v>28</v>
      </c>
      <c r="M124" s="11">
        <v>27.3</v>
      </c>
      <c r="N124" s="12">
        <v>31.2</v>
      </c>
      <c r="O124" s="3">
        <v>30.3</v>
      </c>
      <c r="P124" s="3">
        <v>29</v>
      </c>
      <c r="Q124" s="3">
        <v>28.1</v>
      </c>
      <c r="R124" s="3">
        <v>24.4</v>
      </c>
      <c r="S124" s="3">
        <v>23.1</v>
      </c>
      <c r="T124" s="3">
        <v>23.1</v>
      </c>
      <c r="U124" s="3">
        <v>22.9</v>
      </c>
      <c r="V124" s="3">
        <v>22.4</v>
      </c>
      <c r="W124" s="3">
        <v>21.1</v>
      </c>
      <c r="X124" s="3">
        <v>21.7</v>
      </c>
    </row>
    <row r="125" spans="1:24" x14ac:dyDescent="0.2">
      <c r="A125" s="8">
        <v>83</v>
      </c>
      <c r="B125" s="9" t="s">
        <v>100</v>
      </c>
      <c r="C125" s="35">
        <v>6.1</v>
      </c>
      <c r="D125" s="3">
        <v>5.8</v>
      </c>
      <c r="E125" s="10">
        <v>5.5</v>
      </c>
      <c r="F125" s="10">
        <v>5.5</v>
      </c>
      <c r="G125" s="10">
        <v>5</v>
      </c>
      <c r="H125" s="10">
        <v>5</v>
      </c>
      <c r="I125" s="10">
        <v>6.4</v>
      </c>
      <c r="J125" s="10">
        <v>5.9</v>
      </c>
      <c r="K125" s="10">
        <v>5.9</v>
      </c>
      <c r="L125" s="13">
        <v>5.6</v>
      </c>
      <c r="M125" s="14">
        <v>5.5</v>
      </c>
      <c r="N125" s="14">
        <v>5.8</v>
      </c>
      <c r="O125" s="3">
        <v>5.7</v>
      </c>
      <c r="P125" s="3">
        <v>5.6</v>
      </c>
      <c r="Q125" s="3">
        <v>5.7</v>
      </c>
      <c r="R125" s="3">
        <v>4.9000000000000004</v>
      </c>
      <c r="S125" s="3">
        <v>5</v>
      </c>
      <c r="T125" s="3">
        <v>4.5</v>
      </c>
      <c r="U125" s="3">
        <v>4.0999999999999996</v>
      </c>
      <c r="V125" s="3">
        <v>4.0999999999999996</v>
      </c>
      <c r="W125" s="3">
        <v>4.0999999999999996</v>
      </c>
      <c r="X125" s="3">
        <v>4.0999999999999996</v>
      </c>
    </row>
    <row r="126" spans="1:24" x14ac:dyDescent="0.2">
      <c r="A126" s="8">
        <v>83</v>
      </c>
      <c r="B126" s="9" t="s">
        <v>290</v>
      </c>
      <c r="C126" s="3">
        <f>SUM(C124:C125)</f>
        <v>33.799999999999997</v>
      </c>
      <c r="D126" s="3">
        <f>SUM(D124:D125)</f>
        <v>32.699999999999996</v>
      </c>
      <c r="E126" s="3">
        <f t="shared" ref="E126:N126" si="4">SUM(E124:E125)</f>
        <v>31.6</v>
      </c>
      <c r="F126" s="3">
        <f t="shared" si="4"/>
        <v>31.9</v>
      </c>
      <c r="G126" s="3">
        <f t="shared" si="4"/>
        <v>30.5</v>
      </c>
      <c r="H126" s="3">
        <f t="shared" si="4"/>
        <v>30.5</v>
      </c>
      <c r="I126" s="3">
        <f t="shared" si="4"/>
        <v>38.200000000000003</v>
      </c>
      <c r="J126" s="3">
        <f t="shared" si="4"/>
        <v>37.700000000000003</v>
      </c>
      <c r="K126" s="3">
        <f t="shared" si="4"/>
        <v>35.700000000000003</v>
      </c>
      <c r="L126" s="3">
        <f t="shared" si="4"/>
        <v>33.6</v>
      </c>
      <c r="M126" s="3">
        <f t="shared" si="4"/>
        <v>32.799999999999997</v>
      </c>
      <c r="N126" s="3">
        <f t="shared" si="4"/>
        <v>37</v>
      </c>
      <c r="O126" s="12">
        <f t="shared" ref="O126:X126" si="5">SUM(O124:O125)</f>
        <v>36</v>
      </c>
      <c r="P126" s="12">
        <f t="shared" si="5"/>
        <v>34.6</v>
      </c>
      <c r="Q126" s="12">
        <f t="shared" si="5"/>
        <v>33.800000000000004</v>
      </c>
      <c r="R126" s="12">
        <f t="shared" si="5"/>
        <v>29.299999999999997</v>
      </c>
      <c r="S126" s="12">
        <f t="shared" si="5"/>
        <v>28.1</v>
      </c>
      <c r="T126" s="12">
        <f t="shared" si="5"/>
        <v>27.6</v>
      </c>
      <c r="U126" s="12">
        <f t="shared" si="5"/>
        <v>27</v>
      </c>
      <c r="V126" s="12">
        <f t="shared" si="5"/>
        <v>26.5</v>
      </c>
      <c r="W126" s="12">
        <f t="shared" si="5"/>
        <v>25.200000000000003</v>
      </c>
      <c r="X126" s="12">
        <f t="shared" si="5"/>
        <v>25.799999999999997</v>
      </c>
    </row>
    <row r="127" spans="1:24" x14ac:dyDescent="0.2">
      <c r="A127" s="8">
        <v>83</v>
      </c>
      <c r="B127" s="9" t="s">
        <v>98</v>
      </c>
      <c r="C127" s="36">
        <v>3.6480000000000001</v>
      </c>
      <c r="D127" s="5">
        <v>3.6480000000000001</v>
      </c>
      <c r="E127" s="16">
        <v>3.5739999999999998</v>
      </c>
      <c r="F127" s="16">
        <v>3.4860000000000002</v>
      </c>
      <c r="G127" s="16">
        <v>3.3769999999999998</v>
      </c>
      <c r="H127" s="16">
        <v>3.3809999999999998</v>
      </c>
      <c r="I127" s="16">
        <v>4.3810000000000002</v>
      </c>
      <c r="J127" s="16">
        <v>4.3810000000000002</v>
      </c>
      <c r="K127" s="16">
        <v>3.573</v>
      </c>
      <c r="L127" s="22">
        <v>3.621</v>
      </c>
      <c r="M127" s="13">
        <v>3.34</v>
      </c>
      <c r="N127" s="19">
        <v>3.6280000000000001</v>
      </c>
      <c r="O127" s="3">
        <v>3.56</v>
      </c>
      <c r="P127" s="3">
        <v>3.22</v>
      </c>
      <c r="Q127" s="3">
        <v>3.14</v>
      </c>
      <c r="R127" s="3">
        <v>3.04</v>
      </c>
      <c r="S127" s="10" t="s">
        <v>233</v>
      </c>
      <c r="T127" s="10" t="s">
        <v>233</v>
      </c>
      <c r="U127" s="3">
        <v>2.79</v>
      </c>
      <c r="V127" s="10" t="s">
        <v>233</v>
      </c>
      <c r="W127" s="10" t="s">
        <v>233</v>
      </c>
      <c r="X127" s="10" t="s">
        <v>233</v>
      </c>
    </row>
    <row r="128" spans="1:24" x14ac:dyDescent="0.2">
      <c r="A128" s="8">
        <v>83</v>
      </c>
      <c r="B128" s="9" t="s">
        <v>99</v>
      </c>
      <c r="C128" s="36">
        <v>1.26</v>
      </c>
      <c r="D128" s="5">
        <v>1.2370000000000001</v>
      </c>
      <c r="E128" s="16">
        <v>1.179</v>
      </c>
      <c r="F128" s="16">
        <v>1.145</v>
      </c>
      <c r="G128" s="16">
        <v>1.028</v>
      </c>
      <c r="H128" s="16">
        <v>0.998</v>
      </c>
      <c r="I128" s="10">
        <v>1.1499999999999999</v>
      </c>
      <c r="J128" s="10">
        <v>1.1499999999999999</v>
      </c>
      <c r="K128" s="10">
        <v>0.99</v>
      </c>
      <c r="L128" s="13">
        <v>0.99</v>
      </c>
      <c r="M128" s="13">
        <v>0.99</v>
      </c>
      <c r="N128" s="12">
        <v>1.2</v>
      </c>
      <c r="O128" s="3">
        <v>1.2</v>
      </c>
      <c r="P128" s="3">
        <v>1.2</v>
      </c>
      <c r="Q128" s="3">
        <v>1.2</v>
      </c>
      <c r="R128" s="10" t="s">
        <v>233</v>
      </c>
      <c r="S128" s="10" t="s">
        <v>233</v>
      </c>
      <c r="T128" s="10" t="s">
        <v>233</v>
      </c>
      <c r="U128" s="3">
        <v>1.1000000000000001</v>
      </c>
      <c r="V128" s="10" t="s">
        <v>233</v>
      </c>
      <c r="W128" s="10" t="s">
        <v>233</v>
      </c>
      <c r="X128" s="10" t="s">
        <v>233</v>
      </c>
    </row>
    <row r="129" spans="1:24" x14ac:dyDescent="0.2">
      <c r="A129" s="8">
        <v>84</v>
      </c>
      <c r="B129" s="9" t="s">
        <v>102</v>
      </c>
      <c r="C129" s="35">
        <v>26.28</v>
      </c>
      <c r="D129" s="3">
        <v>25.6</v>
      </c>
      <c r="E129" s="10">
        <v>28.89</v>
      </c>
      <c r="F129" s="10">
        <v>28.44</v>
      </c>
      <c r="G129" s="10">
        <v>27.5</v>
      </c>
      <c r="H129" s="10">
        <v>28.23</v>
      </c>
      <c r="I129" s="10">
        <v>31.77</v>
      </c>
      <c r="J129" s="10">
        <v>34.36</v>
      </c>
      <c r="K129" s="10">
        <v>32.18</v>
      </c>
      <c r="L129" s="11">
        <v>31.34</v>
      </c>
      <c r="M129" s="11">
        <v>29.2</v>
      </c>
      <c r="N129" s="12">
        <v>28.84</v>
      </c>
      <c r="O129" s="3">
        <v>26.86</v>
      </c>
      <c r="P129" s="3">
        <v>30.89</v>
      </c>
      <c r="Q129" s="3">
        <v>30.89</v>
      </c>
      <c r="R129" s="3">
        <v>31.06</v>
      </c>
      <c r="S129" s="3">
        <v>30.78</v>
      </c>
      <c r="T129" s="3">
        <v>30.81</v>
      </c>
      <c r="U129" s="3">
        <v>34.119999999999997</v>
      </c>
      <c r="V129" s="3">
        <v>38.57</v>
      </c>
      <c r="W129" s="3">
        <v>41.81</v>
      </c>
      <c r="X129" s="3">
        <v>47.98</v>
      </c>
    </row>
    <row r="130" spans="1:24" x14ac:dyDescent="0.2">
      <c r="A130" s="8">
        <v>85</v>
      </c>
      <c r="B130" s="9" t="s">
        <v>103</v>
      </c>
      <c r="C130" s="35">
        <v>30.41</v>
      </c>
      <c r="D130" s="3">
        <v>29.26</v>
      </c>
      <c r="E130" s="10">
        <v>28.79</v>
      </c>
      <c r="F130" s="10">
        <v>28.26</v>
      </c>
      <c r="G130" s="10">
        <v>29.5</v>
      </c>
      <c r="H130" s="10">
        <v>28.68</v>
      </c>
      <c r="I130" s="10">
        <v>27.42</v>
      </c>
      <c r="J130" s="10">
        <v>26.08</v>
      </c>
      <c r="K130" s="10">
        <v>24.05</v>
      </c>
      <c r="L130" s="11">
        <v>22.88</v>
      </c>
      <c r="M130" s="11">
        <v>30.58</v>
      </c>
      <c r="N130" s="12">
        <v>29.34</v>
      </c>
      <c r="O130" s="3">
        <v>27.95</v>
      </c>
      <c r="P130" s="3">
        <v>26.53</v>
      </c>
      <c r="Q130" s="3">
        <v>25.35</v>
      </c>
      <c r="R130" s="3">
        <v>23.97</v>
      </c>
      <c r="S130" s="3">
        <v>22.99</v>
      </c>
      <c r="T130" s="3">
        <v>22.43</v>
      </c>
      <c r="U130" s="3">
        <v>21.91</v>
      </c>
      <c r="V130" s="3">
        <v>21.42</v>
      </c>
      <c r="W130" s="3">
        <v>20.55</v>
      </c>
      <c r="X130" s="3">
        <v>20.55</v>
      </c>
    </row>
    <row r="131" spans="1:24" x14ac:dyDescent="0.2">
      <c r="A131" s="8">
        <v>86</v>
      </c>
      <c r="B131" s="9" t="s">
        <v>104</v>
      </c>
      <c r="C131" s="35">
        <v>29.06</v>
      </c>
      <c r="D131" s="3">
        <v>29.33</v>
      </c>
      <c r="E131" s="10">
        <v>23</v>
      </c>
      <c r="F131" s="10">
        <v>22.4</v>
      </c>
      <c r="G131" s="10">
        <v>21.43</v>
      </c>
      <c r="H131" s="10">
        <v>21</v>
      </c>
      <c r="I131" s="10">
        <v>21</v>
      </c>
      <c r="J131" s="10">
        <v>29.86</v>
      </c>
      <c r="K131" s="10">
        <v>29.1</v>
      </c>
      <c r="L131" s="11">
        <v>27.97</v>
      </c>
      <c r="M131" s="11">
        <v>27.37</v>
      </c>
      <c r="N131" s="12">
        <v>24.7</v>
      </c>
      <c r="O131" s="3">
        <v>27.7</v>
      </c>
      <c r="P131" s="3">
        <v>26.9</v>
      </c>
      <c r="Q131" s="3">
        <v>26.5</v>
      </c>
      <c r="R131" s="3">
        <v>26</v>
      </c>
      <c r="S131" s="3">
        <v>25.1</v>
      </c>
      <c r="T131" s="3">
        <v>26.4</v>
      </c>
      <c r="U131" s="3">
        <v>27.9</v>
      </c>
      <c r="V131" s="3">
        <v>29.75</v>
      </c>
      <c r="W131" s="3">
        <v>29.75</v>
      </c>
      <c r="X131" s="3">
        <v>32.5</v>
      </c>
    </row>
    <row r="132" spans="1:24" x14ac:dyDescent="0.2">
      <c r="A132" s="8">
        <v>87</v>
      </c>
      <c r="B132" s="9" t="s">
        <v>105</v>
      </c>
      <c r="C132" s="35">
        <v>21.65</v>
      </c>
      <c r="D132" s="3">
        <v>21.9</v>
      </c>
      <c r="E132" s="10">
        <v>20.83</v>
      </c>
      <c r="F132" s="10">
        <v>20.6</v>
      </c>
      <c r="G132" s="10">
        <v>20.6</v>
      </c>
      <c r="H132" s="10">
        <v>20.6</v>
      </c>
      <c r="I132" s="10">
        <v>20.67</v>
      </c>
      <c r="J132" s="10">
        <v>20.51</v>
      </c>
      <c r="K132" s="10">
        <v>19.899999999999999</v>
      </c>
      <c r="L132" s="11">
        <v>27.46</v>
      </c>
      <c r="M132" s="11">
        <v>25.81</v>
      </c>
      <c r="N132" s="12">
        <v>24.93</v>
      </c>
      <c r="O132" s="3">
        <v>23.5</v>
      </c>
      <c r="P132" s="3">
        <v>26.48</v>
      </c>
      <c r="Q132" s="3">
        <v>27.28</v>
      </c>
      <c r="R132" s="5">
        <v>24.178999999999998</v>
      </c>
      <c r="S132" s="3">
        <v>23.13</v>
      </c>
      <c r="T132" s="3">
        <v>23.13</v>
      </c>
      <c r="U132" s="3">
        <v>22.51</v>
      </c>
      <c r="V132" s="3">
        <v>21.7</v>
      </c>
      <c r="W132" s="3">
        <v>20.93</v>
      </c>
      <c r="X132" s="3">
        <v>20.41</v>
      </c>
    </row>
    <row r="133" spans="1:24" x14ac:dyDescent="0.2">
      <c r="A133" s="8">
        <v>87</v>
      </c>
      <c r="B133" s="9" t="s">
        <v>297</v>
      </c>
      <c r="C133" s="35">
        <v>2.79</v>
      </c>
      <c r="D133" s="3">
        <v>2.79</v>
      </c>
      <c r="E133" s="10" t="s">
        <v>233</v>
      </c>
      <c r="F133" s="10" t="s">
        <v>233</v>
      </c>
      <c r="G133" s="10" t="s">
        <v>233</v>
      </c>
      <c r="H133" s="10" t="s">
        <v>233</v>
      </c>
      <c r="I133" s="10" t="s">
        <v>233</v>
      </c>
      <c r="J133" s="10" t="s">
        <v>233</v>
      </c>
      <c r="K133" s="10" t="s">
        <v>233</v>
      </c>
      <c r="L133" s="10" t="s">
        <v>233</v>
      </c>
      <c r="M133" s="10" t="s">
        <v>233</v>
      </c>
      <c r="N133" s="10" t="s">
        <v>233</v>
      </c>
      <c r="O133" s="10" t="s">
        <v>233</v>
      </c>
      <c r="P133" s="10" t="s">
        <v>233</v>
      </c>
      <c r="Q133" s="10" t="s">
        <v>233</v>
      </c>
      <c r="R133" s="10" t="s">
        <v>233</v>
      </c>
      <c r="S133" s="10" t="s">
        <v>233</v>
      </c>
      <c r="T133" s="10" t="s">
        <v>233</v>
      </c>
      <c r="U133" s="10" t="s">
        <v>233</v>
      </c>
      <c r="V133" s="10" t="s">
        <v>233</v>
      </c>
      <c r="W133" s="10" t="s">
        <v>233</v>
      </c>
      <c r="X133" s="10" t="s">
        <v>233</v>
      </c>
    </row>
    <row r="134" spans="1:24" x14ac:dyDescent="0.2">
      <c r="A134" s="8">
        <v>88</v>
      </c>
      <c r="B134" s="9" t="s">
        <v>106</v>
      </c>
      <c r="C134" s="35">
        <v>44.8</v>
      </c>
      <c r="D134" s="3">
        <v>33.549999999999997</v>
      </c>
      <c r="E134" s="10">
        <v>32.81</v>
      </c>
      <c r="F134" s="10">
        <v>32.020000000000003</v>
      </c>
      <c r="G134" s="10">
        <v>31.52</v>
      </c>
      <c r="H134" s="10">
        <v>31.52</v>
      </c>
      <c r="I134" s="10">
        <v>41.3</v>
      </c>
      <c r="J134" s="10">
        <v>38.799999999999997</v>
      </c>
      <c r="K134" s="10">
        <v>37.1</v>
      </c>
      <c r="L134" s="13">
        <v>35.4</v>
      </c>
      <c r="M134" s="13">
        <v>33</v>
      </c>
      <c r="N134" s="14">
        <v>35.5</v>
      </c>
      <c r="O134" s="3">
        <v>32.6</v>
      </c>
      <c r="P134" s="3">
        <v>55.6</v>
      </c>
      <c r="Q134" s="3">
        <v>55.6</v>
      </c>
      <c r="R134" s="3">
        <v>55.6</v>
      </c>
      <c r="S134" s="3">
        <v>55.6</v>
      </c>
      <c r="T134" s="3">
        <v>55.6</v>
      </c>
      <c r="U134" s="3">
        <v>56</v>
      </c>
      <c r="V134" s="3">
        <v>58.1</v>
      </c>
      <c r="W134" s="3">
        <v>59.4</v>
      </c>
      <c r="X134" s="3">
        <v>57.7</v>
      </c>
    </row>
    <row r="135" spans="1:24" x14ac:dyDescent="0.2">
      <c r="A135" s="8">
        <v>89</v>
      </c>
      <c r="B135" s="9" t="s">
        <v>107</v>
      </c>
      <c r="C135" s="35">
        <v>44.12</v>
      </c>
      <c r="D135" s="3">
        <v>36.630000000000003</v>
      </c>
      <c r="E135" s="10">
        <v>36.630000000000003</v>
      </c>
      <c r="F135" s="10">
        <v>36.630000000000003</v>
      </c>
      <c r="G135" s="10">
        <v>34.979999999999997</v>
      </c>
      <c r="H135" s="10">
        <v>34.979999999999997</v>
      </c>
      <c r="I135" s="10">
        <v>45.39</v>
      </c>
      <c r="J135" s="10">
        <v>45.88</v>
      </c>
      <c r="K135" s="10">
        <v>45.89</v>
      </c>
      <c r="L135" s="11">
        <v>46.9</v>
      </c>
      <c r="M135" s="11">
        <v>46.93</v>
      </c>
      <c r="N135" s="12">
        <v>54.76</v>
      </c>
      <c r="O135" s="3">
        <v>50.88</v>
      </c>
      <c r="P135" s="3">
        <v>49.98</v>
      </c>
      <c r="Q135" s="3">
        <v>49.42</v>
      </c>
      <c r="R135" s="3">
        <v>49.48</v>
      </c>
      <c r="S135" s="3">
        <v>49.58</v>
      </c>
      <c r="T135" s="3">
        <v>49.83</v>
      </c>
      <c r="U135" s="3">
        <v>50.85</v>
      </c>
      <c r="V135" s="3">
        <v>50.85</v>
      </c>
      <c r="W135" s="3">
        <v>49.36</v>
      </c>
      <c r="X135" s="3">
        <v>49.54</v>
      </c>
    </row>
    <row r="136" spans="1:24" x14ac:dyDescent="0.2">
      <c r="A136" s="8">
        <v>89</v>
      </c>
      <c r="B136" s="9" t="s">
        <v>263</v>
      </c>
      <c r="C136" s="35">
        <v>4.2</v>
      </c>
      <c r="D136" s="3">
        <v>3.7</v>
      </c>
      <c r="E136" s="10">
        <v>3.5</v>
      </c>
      <c r="F136" s="10">
        <v>3.3</v>
      </c>
      <c r="G136" s="10">
        <v>3.1</v>
      </c>
      <c r="H136" s="10">
        <v>3.1</v>
      </c>
      <c r="I136" s="10">
        <v>3.6</v>
      </c>
      <c r="J136" s="10">
        <v>3.6</v>
      </c>
      <c r="K136" s="10">
        <v>3.6</v>
      </c>
      <c r="L136" s="11">
        <v>3.6</v>
      </c>
      <c r="M136" s="11">
        <v>3.6</v>
      </c>
      <c r="N136" s="12">
        <v>4.75</v>
      </c>
      <c r="O136" s="3">
        <v>3.5</v>
      </c>
      <c r="P136" s="3">
        <v>3.5</v>
      </c>
      <c r="Q136" s="3">
        <v>3.5</v>
      </c>
      <c r="R136" s="3">
        <v>3.5</v>
      </c>
      <c r="S136" s="3">
        <v>3.47</v>
      </c>
      <c r="T136" s="3">
        <v>4.9800000000000004</v>
      </c>
      <c r="U136" s="3">
        <v>4.0999999999999996</v>
      </c>
      <c r="V136" s="3">
        <v>4.0999999999999996</v>
      </c>
      <c r="W136" s="3">
        <v>4</v>
      </c>
      <c r="X136" s="3">
        <v>4.0999999999999996</v>
      </c>
    </row>
    <row r="137" spans="1:24" x14ac:dyDescent="0.2">
      <c r="A137" s="8">
        <v>90</v>
      </c>
      <c r="B137" s="9" t="s">
        <v>108</v>
      </c>
      <c r="C137" s="36">
        <v>14.586</v>
      </c>
      <c r="D137" s="5">
        <v>14.076000000000001</v>
      </c>
      <c r="E137" s="16">
        <v>13.853</v>
      </c>
      <c r="F137" s="16">
        <v>13.585000000000001</v>
      </c>
      <c r="G137" s="16">
        <v>13.351000000000001</v>
      </c>
      <c r="H137" s="16">
        <v>15.117000000000001</v>
      </c>
      <c r="I137" s="16">
        <v>14.536</v>
      </c>
      <c r="J137" s="16">
        <v>14.044</v>
      </c>
      <c r="K137" s="16">
        <v>13.388999999999999</v>
      </c>
      <c r="L137" s="21">
        <v>12.654999999999999</v>
      </c>
      <c r="M137" s="11">
        <v>13.99</v>
      </c>
      <c r="N137" s="12">
        <v>13.2</v>
      </c>
      <c r="O137" s="3">
        <v>20.88</v>
      </c>
      <c r="P137" s="3">
        <v>19.7</v>
      </c>
      <c r="Q137" s="3">
        <v>18.760000000000002</v>
      </c>
      <c r="R137" s="3">
        <v>17.87</v>
      </c>
      <c r="S137" s="3">
        <v>16.86</v>
      </c>
      <c r="T137" s="3">
        <v>15.64</v>
      </c>
      <c r="U137" s="3">
        <v>15.12</v>
      </c>
      <c r="V137" s="3">
        <v>14.61</v>
      </c>
      <c r="W137" s="3">
        <v>14.15</v>
      </c>
      <c r="X137" s="3">
        <v>13.91</v>
      </c>
    </row>
    <row r="138" spans="1:24" x14ac:dyDescent="0.2">
      <c r="A138" s="8">
        <v>90</v>
      </c>
      <c r="B138" s="9" t="s">
        <v>109</v>
      </c>
      <c r="C138" s="36">
        <v>0.63300000000000001</v>
      </c>
      <c r="D138" s="5">
        <v>0.623</v>
      </c>
      <c r="E138" s="16">
        <v>0.623</v>
      </c>
      <c r="F138" s="16">
        <v>0.61099999999999999</v>
      </c>
      <c r="G138" s="16">
        <v>0.6</v>
      </c>
      <c r="H138" s="16">
        <v>0.70399999999999996</v>
      </c>
      <c r="I138" s="16">
        <v>0.67700000000000005</v>
      </c>
      <c r="J138" s="16">
        <v>0.63300000000000001</v>
      </c>
      <c r="K138" s="16">
        <v>0.60399999999999998</v>
      </c>
      <c r="L138" s="22">
        <v>0.57099999999999995</v>
      </c>
      <c r="M138" s="22">
        <v>0.57199999999999995</v>
      </c>
      <c r="N138" s="32">
        <v>0.496</v>
      </c>
      <c r="O138" s="5">
        <v>0.82699999999999996</v>
      </c>
      <c r="P138" s="5">
        <v>0.78</v>
      </c>
      <c r="Q138" s="5">
        <v>0.74</v>
      </c>
      <c r="R138" s="5">
        <v>0.74</v>
      </c>
      <c r="S138" s="5">
        <v>0.69799999999999995</v>
      </c>
      <c r="T138" s="5">
        <v>0.66400000000000003</v>
      </c>
      <c r="U138" s="5">
        <v>0.64200000000000002</v>
      </c>
      <c r="V138" s="5">
        <v>6.4199999999999993E-2</v>
      </c>
      <c r="W138" s="5">
        <v>0.622</v>
      </c>
      <c r="X138" s="5">
        <v>0.61</v>
      </c>
    </row>
    <row r="139" spans="1:24" x14ac:dyDescent="0.2">
      <c r="A139" s="8">
        <v>91</v>
      </c>
      <c r="B139" s="9" t="s">
        <v>110</v>
      </c>
      <c r="C139" s="35"/>
      <c r="D139" s="3">
        <v>24.66</v>
      </c>
      <c r="E139" s="10">
        <v>23.95</v>
      </c>
      <c r="F139" s="10">
        <v>23.28</v>
      </c>
      <c r="G139" s="10">
        <v>20.61</v>
      </c>
      <c r="H139" s="10">
        <v>20.64</v>
      </c>
      <c r="I139" s="10">
        <v>19.96</v>
      </c>
      <c r="J139" s="10">
        <v>19.7</v>
      </c>
      <c r="K139" s="10">
        <v>19.07</v>
      </c>
      <c r="L139" s="11">
        <v>28.75</v>
      </c>
      <c r="M139" s="11">
        <v>27.6</v>
      </c>
      <c r="N139" s="12">
        <v>26.9</v>
      </c>
      <c r="O139" s="3">
        <v>25.43</v>
      </c>
      <c r="P139" s="3">
        <v>28.93</v>
      </c>
      <c r="Q139" s="3">
        <v>26.36</v>
      </c>
      <c r="R139" s="3">
        <v>24.9</v>
      </c>
      <c r="S139" s="3">
        <v>23.8</v>
      </c>
      <c r="T139" s="3">
        <v>23.1</v>
      </c>
      <c r="U139" s="3">
        <v>22.1</v>
      </c>
      <c r="V139" s="3">
        <v>22.1</v>
      </c>
      <c r="W139" s="3">
        <v>21.1</v>
      </c>
      <c r="X139" s="3">
        <v>21.2</v>
      </c>
    </row>
    <row r="140" spans="1:24" x14ac:dyDescent="0.2">
      <c r="A140" s="8">
        <v>92</v>
      </c>
      <c r="B140" s="9" t="s">
        <v>111</v>
      </c>
      <c r="C140" s="35">
        <v>29.45</v>
      </c>
      <c r="D140" s="3">
        <v>24.8</v>
      </c>
      <c r="E140" s="10">
        <v>24.2</v>
      </c>
      <c r="F140" s="10">
        <v>24</v>
      </c>
      <c r="G140" s="10">
        <v>23.9</v>
      </c>
      <c r="H140" s="10">
        <v>29</v>
      </c>
      <c r="I140" s="10">
        <v>28.15</v>
      </c>
      <c r="J140" s="10">
        <v>27.1</v>
      </c>
      <c r="K140" s="10">
        <v>26.5</v>
      </c>
      <c r="L140" s="11">
        <v>26.1</v>
      </c>
      <c r="M140" s="11">
        <v>32.4</v>
      </c>
      <c r="N140" s="12">
        <v>30.1</v>
      </c>
      <c r="O140" s="3">
        <v>29.8</v>
      </c>
      <c r="P140" s="3">
        <v>29.5</v>
      </c>
      <c r="Q140" s="3">
        <v>23.7</v>
      </c>
      <c r="R140" s="3">
        <v>21</v>
      </c>
      <c r="S140" s="3">
        <v>19.87</v>
      </c>
      <c r="T140" s="3">
        <v>19.45</v>
      </c>
      <c r="U140" s="3">
        <v>18.899999999999999</v>
      </c>
      <c r="V140" s="3">
        <v>18.899999999999999</v>
      </c>
      <c r="W140" s="3">
        <v>18.899999999999999</v>
      </c>
      <c r="X140" s="3">
        <v>18.600000000000001</v>
      </c>
    </row>
    <row r="141" spans="1:24" x14ac:dyDescent="0.2">
      <c r="A141" s="8">
        <v>92</v>
      </c>
      <c r="B141" s="9" t="s">
        <v>112</v>
      </c>
      <c r="C141" s="35">
        <v>1</v>
      </c>
      <c r="D141" s="3">
        <v>1</v>
      </c>
      <c r="E141" s="10" t="s">
        <v>233</v>
      </c>
      <c r="F141" s="10" t="s">
        <v>233</v>
      </c>
      <c r="G141" s="10">
        <v>1.25</v>
      </c>
      <c r="H141" s="10">
        <v>1.25</v>
      </c>
      <c r="I141" s="10">
        <v>1.25</v>
      </c>
      <c r="J141" s="10">
        <v>1.25</v>
      </c>
      <c r="K141" s="10">
        <v>1</v>
      </c>
      <c r="L141" s="11">
        <v>1</v>
      </c>
      <c r="M141" s="11">
        <v>0.7</v>
      </c>
      <c r="N141" s="10" t="s">
        <v>233</v>
      </c>
      <c r="O141" s="10" t="s">
        <v>233</v>
      </c>
      <c r="P141" s="10" t="s">
        <v>233</v>
      </c>
      <c r="Q141" s="10" t="s">
        <v>233</v>
      </c>
      <c r="R141" s="10" t="s">
        <v>233</v>
      </c>
      <c r="S141" s="10" t="s">
        <v>233</v>
      </c>
      <c r="T141" s="10" t="s">
        <v>233</v>
      </c>
      <c r="U141" s="10" t="s">
        <v>233</v>
      </c>
      <c r="V141" s="10" t="s">
        <v>233</v>
      </c>
      <c r="W141" s="10" t="s">
        <v>233</v>
      </c>
      <c r="X141" s="10" t="s">
        <v>233</v>
      </c>
    </row>
    <row r="142" spans="1:24" x14ac:dyDescent="0.2">
      <c r="A142" s="8">
        <v>92</v>
      </c>
      <c r="B142" s="9" t="s">
        <v>113</v>
      </c>
      <c r="C142" s="35">
        <v>1.75</v>
      </c>
      <c r="D142" s="3">
        <v>1.5</v>
      </c>
      <c r="E142" s="10">
        <v>1.5</v>
      </c>
      <c r="F142" s="10">
        <v>1.5</v>
      </c>
      <c r="G142" s="10">
        <v>1.45</v>
      </c>
      <c r="H142" s="10">
        <v>1.75</v>
      </c>
      <c r="I142" s="10">
        <v>1.75</v>
      </c>
      <c r="J142" s="10">
        <v>1.75</v>
      </c>
      <c r="K142" s="10">
        <v>0.75</v>
      </c>
      <c r="L142" s="11">
        <v>1.75</v>
      </c>
      <c r="M142" s="11">
        <v>0.75</v>
      </c>
      <c r="N142" s="10" t="s">
        <v>233</v>
      </c>
      <c r="O142" s="10" t="s">
        <v>233</v>
      </c>
      <c r="P142" s="10" t="s">
        <v>233</v>
      </c>
      <c r="Q142" s="10" t="s">
        <v>233</v>
      </c>
      <c r="R142" s="10" t="s">
        <v>233</v>
      </c>
      <c r="S142" s="10" t="s">
        <v>233</v>
      </c>
      <c r="T142" s="10" t="s">
        <v>233</v>
      </c>
      <c r="U142" s="10" t="s">
        <v>233</v>
      </c>
      <c r="V142" s="10" t="s">
        <v>233</v>
      </c>
      <c r="W142" s="10" t="s">
        <v>233</v>
      </c>
      <c r="X142" s="10" t="s">
        <v>233</v>
      </c>
    </row>
    <row r="143" spans="1:24" x14ac:dyDescent="0.2">
      <c r="A143" s="8">
        <v>92</v>
      </c>
      <c r="B143" s="9" t="s">
        <v>114</v>
      </c>
      <c r="C143" s="35">
        <v>0.55000000000000004</v>
      </c>
      <c r="D143" s="3">
        <v>0.6</v>
      </c>
      <c r="E143" s="10" t="s">
        <v>233</v>
      </c>
      <c r="F143" s="10" t="s">
        <v>233</v>
      </c>
      <c r="G143" s="10" t="s">
        <v>233</v>
      </c>
      <c r="H143" s="10">
        <v>0.8</v>
      </c>
      <c r="I143" s="10">
        <v>0.7</v>
      </c>
      <c r="J143" s="10">
        <v>0.5</v>
      </c>
      <c r="K143" s="10">
        <v>0.4</v>
      </c>
      <c r="L143" s="11">
        <v>0.5</v>
      </c>
      <c r="M143" s="11">
        <v>0.7</v>
      </c>
      <c r="N143" s="10" t="s">
        <v>233</v>
      </c>
      <c r="O143" s="10" t="s">
        <v>233</v>
      </c>
      <c r="P143" s="10" t="s">
        <v>233</v>
      </c>
      <c r="Q143" s="10" t="s">
        <v>233</v>
      </c>
      <c r="R143" s="10" t="s">
        <v>233</v>
      </c>
      <c r="S143" s="10" t="s">
        <v>233</v>
      </c>
      <c r="T143" s="10" t="s">
        <v>233</v>
      </c>
      <c r="U143" s="10" t="s">
        <v>233</v>
      </c>
      <c r="V143" s="10" t="s">
        <v>233</v>
      </c>
      <c r="W143" s="10" t="s">
        <v>233</v>
      </c>
      <c r="X143" s="10" t="s">
        <v>233</v>
      </c>
    </row>
    <row r="144" spans="1:24" x14ac:dyDescent="0.2">
      <c r="A144" s="8">
        <v>93</v>
      </c>
      <c r="B144" s="9" t="s">
        <v>116</v>
      </c>
      <c r="C144" s="35">
        <v>40.799999999999997</v>
      </c>
      <c r="D144" s="3">
        <v>38.880000000000003</v>
      </c>
      <c r="E144" s="10">
        <v>43.9</v>
      </c>
      <c r="F144" s="10">
        <v>43.9</v>
      </c>
      <c r="G144" s="10">
        <v>42.21</v>
      </c>
      <c r="H144" s="10">
        <v>42.21</v>
      </c>
      <c r="I144" s="10">
        <v>42.21</v>
      </c>
      <c r="J144" s="10">
        <v>44.85</v>
      </c>
      <c r="K144" s="10">
        <v>42.53</v>
      </c>
      <c r="L144" s="11">
        <v>39.53</v>
      </c>
      <c r="M144" s="11">
        <v>38.53</v>
      </c>
      <c r="N144" s="12">
        <v>36.78</v>
      </c>
      <c r="O144" s="3">
        <v>34.950000000000003</v>
      </c>
      <c r="P144" s="3">
        <v>34.950000000000003</v>
      </c>
      <c r="Q144" s="3">
        <v>34.950000000000003</v>
      </c>
      <c r="R144" s="3">
        <v>35.04</v>
      </c>
      <c r="S144" s="3">
        <v>37.04</v>
      </c>
      <c r="T144" s="3">
        <v>61.14</v>
      </c>
      <c r="U144" s="3">
        <v>61.14</v>
      </c>
      <c r="V144" s="2">
        <v>61.14</v>
      </c>
      <c r="W144" s="2">
        <v>61.14</v>
      </c>
      <c r="X144" s="3">
        <v>79.8</v>
      </c>
    </row>
    <row r="145" spans="1:24" ht="27.75" customHeight="1" x14ac:dyDescent="0.2">
      <c r="A145" s="8">
        <v>93</v>
      </c>
      <c r="B145" s="9" t="s">
        <v>268</v>
      </c>
      <c r="C145" s="35">
        <f>SUM(C144+1.88)</f>
        <v>42.68</v>
      </c>
      <c r="D145" s="3">
        <v>40.68</v>
      </c>
      <c r="E145" s="10">
        <v>45.75</v>
      </c>
      <c r="F145" s="10">
        <v>45.86</v>
      </c>
      <c r="G145" s="10">
        <v>44.06</v>
      </c>
      <c r="H145" s="10">
        <v>44.06</v>
      </c>
      <c r="I145" s="10">
        <v>44.06</v>
      </c>
      <c r="J145" s="10">
        <f>44.85+1.85</f>
        <v>46.7</v>
      </c>
      <c r="K145" s="10">
        <v>44.03</v>
      </c>
      <c r="L145" s="13">
        <v>41.03</v>
      </c>
      <c r="M145" s="13">
        <v>40.03</v>
      </c>
      <c r="N145" s="12">
        <v>38.28</v>
      </c>
      <c r="O145" s="3">
        <v>36.450000000000003</v>
      </c>
      <c r="P145" s="3">
        <v>36.450000000000003</v>
      </c>
      <c r="Q145" s="3">
        <v>36.450000000000003</v>
      </c>
      <c r="R145" s="3">
        <v>36.54</v>
      </c>
      <c r="S145" s="3">
        <v>38.53</v>
      </c>
      <c r="T145" s="3">
        <v>63.7</v>
      </c>
      <c r="U145" s="3">
        <v>65.040000000000006</v>
      </c>
      <c r="V145" s="3">
        <v>65.040000000000006</v>
      </c>
      <c r="W145" s="3">
        <v>65.040000000000006</v>
      </c>
      <c r="X145" s="3">
        <v>84.26</v>
      </c>
    </row>
    <row r="146" spans="1:24" x14ac:dyDescent="0.2">
      <c r="A146" s="8">
        <v>93</v>
      </c>
      <c r="B146" s="9" t="s">
        <v>267</v>
      </c>
      <c r="C146" s="35">
        <f>SUM(C144+2.5)</f>
        <v>43.3</v>
      </c>
      <c r="D146" s="3">
        <v>41.38</v>
      </c>
      <c r="E146" s="10">
        <v>46.4</v>
      </c>
      <c r="F146" s="10">
        <v>46.4</v>
      </c>
      <c r="G146" s="10">
        <v>44.71</v>
      </c>
      <c r="H146" s="10">
        <v>44.71</v>
      </c>
      <c r="I146" s="10">
        <v>44.71</v>
      </c>
      <c r="J146" s="10">
        <f>44.85+2.5</f>
        <v>47.35</v>
      </c>
      <c r="K146" s="10">
        <v>45.03</v>
      </c>
      <c r="L146" s="13">
        <v>42.03</v>
      </c>
      <c r="M146" s="13">
        <v>41.03</v>
      </c>
      <c r="N146" s="12">
        <v>39.28</v>
      </c>
      <c r="O146" s="3">
        <v>37.450000000000003</v>
      </c>
      <c r="P146" s="3">
        <v>37.450000000000003</v>
      </c>
      <c r="Q146" s="3">
        <v>37.450000000000003</v>
      </c>
      <c r="R146" s="3">
        <v>37.54</v>
      </c>
      <c r="S146" s="3">
        <v>39.54</v>
      </c>
      <c r="T146" s="3">
        <v>65.42</v>
      </c>
      <c r="U146" s="3">
        <v>65.430000000000007</v>
      </c>
      <c r="V146" s="3">
        <v>64.010000000000005</v>
      </c>
      <c r="W146" s="3">
        <v>65.430000000000007</v>
      </c>
      <c r="X146" s="3">
        <v>85.23</v>
      </c>
    </row>
    <row r="147" spans="1:24" x14ac:dyDescent="0.2">
      <c r="A147" s="8">
        <v>93</v>
      </c>
      <c r="B147" s="9" t="s">
        <v>266</v>
      </c>
      <c r="C147" s="35" t="s">
        <v>233</v>
      </c>
      <c r="D147" s="23" t="s">
        <v>233</v>
      </c>
      <c r="E147" s="23" t="s">
        <v>233</v>
      </c>
      <c r="F147" s="23" t="s">
        <v>233</v>
      </c>
      <c r="G147" s="10">
        <v>46.13</v>
      </c>
      <c r="H147" s="10">
        <v>46.12</v>
      </c>
      <c r="I147" s="10">
        <v>45.76</v>
      </c>
      <c r="J147" s="10">
        <v>48.41</v>
      </c>
      <c r="K147" s="10">
        <v>45.9</v>
      </c>
      <c r="L147" s="10">
        <v>42.65</v>
      </c>
      <c r="M147" s="10">
        <v>41.57</v>
      </c>
      <c r="N147" s="14">
        <v>37.6</v>
      </c>
      <c r="O147" s="3">
        <v>35.340000000000003</v>
      </c>
      <c r="P147" s="3">
        <v>35.340000000000003</v>
      </c>
      <c r="Q147" s="3">
        <v>35.340000000000003</v>
      </c>
      <c r="R147" s="3">
        <v>35.119999999999997</v>
      </c>
      <c r="S147" s="10" t="s">
        <v>233</v>
      </c>
      <c r="T147" s="3">
        <v>64.08</v>
      </c>
      <c r="U147" s="10" t="s">
        <v>233</v>
      </c>
      <c r="V147" s="3">
        <v>65.34</v>
      </c>
      <c r="W147" s="10" t="s">
        <v>233</v>
      </c>
      <c r="X147" s="10" t="s">
        <v>233</v>
      </c>
    </row>
    <row r="148" spans="1:24" x14ac:dyDescent="0.2">
      <c r="A148" s="8">
        <v>93</v>
      </c>
      <c r="B148" s="9" t="s">
        <v>265</v>
      </c>
      <c r="C148" s="35">
        <f>SUM(C144+1.75)</f>
        <v>42.55</v>
      </c>
      <c r="D148" s="3">
        <v>40.729999999999997</v>
      </c>
      <c r="E148" s="10">
        <v>45.73</v>
      </c>
      <c r="F148" s="10">
        <v>45.74</v>
      </c>
      <c r="G148" s="10">
        <v>43.06</v>
      </c>
      <c r="H148" s="10">
        <v>43.1</v>
      </c>
      <c r="I148" s="10">
        <v>42.88</v>
      </c>
      <c r="J148" s="10">
        <v>45.82</v>
      </c>
      <c r="K148" s="10">
        <v>43.44</v>
      </c>
      <c r="L148" s="13">
        <v>40.36</v>
      </c>
      <c r="M148" s="13">
        <v>39.340000000000003</v>
      </c>
      <c r="N148" s="14">
        <v>37.090000000000003</v>
      </c>
      <c r="O148" s="3">
        <v>35.03</v>
      </c>
      <c r="P148" s="3">
        <v>35.03</v>
      </c>
      <c r="Q148" s="3">
        <v>35.03</v>
      </c>
      <c r="R148" s="3">
        <v>35.07</v>
      </c>
      <c r="S148" s="3">
        <v>37.82</v>
      </c>
      <c r="T148" s="3">
        <v>62.43</v>
      </c>
      <c r="U148" s="3">
        <v>62.5</v>
      </c>
      <c r="V148" s="10" t="s">
        <v>233</v>
      </c>
      <c r="W148" s="3">
        <v>62.48</v>
      </c>
      <c r="X148" s="3">
        <v>81.45</v>
      </c>
    </row>
    <row r="149" spans="1:24" x14ac:dyDescent="0.2">
      <c r="A149" s="8">
        <v>93</v>
      </c>
      <c r="B149" s="9" t="s">
        <v>264</v>
      </c>
      <c r="C149" s="35">
        <f>SUM(C144+1.25)</f>
        <v>42.05</v>
      </c>
      <c r="D149" s="3">
        <v>40.130000000000003</v>
      </c>
      <c r="E149" s="10">
        <v>44.9</v>
      </c>
      <c r="F149" s="10">
        <v>44.9</v>
      </c>
      <c r="G149" s="10">
        <v>43.21</v>
      </c>
      <c r="H149" s="10" t="s">
        <v>233</v>
      </c>
      <c r="I149" s="10" t="s">
        <v>233</v>
      </c>
      <c r="J149" s="10" t="s">
        <v>233</v>
      </c>
      <c r="K149" s="10" t="s">
        <v>233</v>
      </c>
      <c r="L149" s="10" t="s">
        <v>233</v>
      </c>
      <c r="M149" s="10" t="s">
        <v>233</v>
      </c>
      <c r="N149" s="10" t="s">
        <v>233</v>
      </c>
      <c r="O149" s="10" t="s">
        <v>233</v>
      </c>
      <c r="P149" s="10" t="s">
        <v>233</v>
      </c>
      <c r="Q149" s="10" t="s">
        <v>233</v>
      </c>
      <c r="R149" s="10" t="s">
        <v>233</v>
      </c>
      <c r="S149" s="10" t="s">
        <v>233</v>
      </c>
      <c r="T149" s="10" t="s">
        <v>233</v>
      </c>
      <c r="U149" s="10" t="s">
        <v>233</v>
      </c>
      <c r="V149" s="10" t="s">
        <v>233</v>
      </c>
      <c r="W149" s="10" t="s">
        <v>233</v>
      </c>
      <c r="X149" s="10" t="s">
        <v>233</v>
      </c>
    </row>
    <row r="150" spans="1:24" x14ac:dyDescent="0.2">
      <c r="A150" s="8">
        <v>94</v>
      </c>
      <c r="B150" s="9" t="s">
        <v>117</v>
      </c>
      <c r="C150" s="35">
        <v>33.630000000000003</v>
      </c>
      <c r="D150" s="3">
        <v>32.64</v>
      </c>
      <c r="E150" s="10">
        <v>30.02</v>
      </c>
      <c r="F150" s="10">
        <v>29.18</v>
      </c>
      <c r="G150" s="10">
        <v>28.4</v>
      </c>
      <c r="H150" s="10">
        <v>27.68</v>
      </c>
      <c r="I150" s="10">
        <v>26.91</v>
      </c>
      <c r="J150" s="10">
        <v>25.76</v>
      </c>
      <c r="K150" s="10">
        <v>36.43</v>
      </c>
      <c r="L150" s="11">
        <v>34.24</v>
      </c>
      <c r="M150" s="11">
        <v>32.29</v>
      </c>
      <c r="N150" s="12">
        <v>30.44</v>
      </c>
      <c r="O150" s="3">
        <v>28.58</v>
      </c>
      <c r="P150" s="3">
        <v>27.75</v>
      </c>
      <c r="Q150" s="3">
        <v>27.17</v>
      </c>
      <c r="R150" s="3">
        <v>27.17</v>
      </c>
      <c r="S150" s="3">
        <v>25.25</v>
      </c>
      <c r="T150" s="3">
        <v>25.25</v>
      </c>
      <c r="U150" s="3">
        <v>24.54</v>
      </c>
      <c r="V150" s="3">
        <v>24.54</v>
      </c>
      <c r="W150" s="3">
        <v>24.54</v>
      </c>
      <c r="X150" s="3">
        <v>24.7</v>
      </c>
    </row>
    <row r="151" spans="1:24" x14ac:dyDescent="0.2">
      <c r="A151" s="8">
        <v>95</v>
      </c>
      <c r="B151" s="9" t="s">
        <v>118</v>
      </c>
      <c r="C151" s="35">
        <v>27.5</v>
      </c>
      <c r="D151" s="6">
        <v>26.6</v>
      </c>
      <c r="E151" s="10">
        <v>25.31</v>
      </c>
      <c r="F151" s="10">
        <v>25.31</v>
      </c>
      <c r="G151" s="10">
        <v>25.49</v>
      </c>
      <c r="H151" s="10">
        <v>30.89</v>
      </c>
      <c r="I151" s="10">
        <v>30.17</v>
      </c>
      <c r="J151" s="10">
        <v>29.93</v>
      </c>
      <c r="K151" s="10">
        <v>28.61</v>
      </c>
      <c r="L151" s="11">
        <v>25.34</v>
      </c>
      <c r="M151" s="11">
        <v>35.4</v>
      </c>
      <c r="N151" s="12">
        <v>33.4</v>
      </c>
      <c r="O151" s="3">
        <v>33</v>
      </c>
      <c r="P151" s="3">
        <v>33.5</v>
      </c>
      <c r="Q151" s="3">
        <v>27.3</v>
      </c>
      <c r="R151" s="3">
        <v>27.3</v>
      </c>
      <c r="S151" s="3">
        <v>26.3</v>
      </c>
      <c r="T151" s="3">
        <v>27.3</v>
      </c>
      <c r="U151" s="3">
        <v>27.4</v>
      </c>
      <c r="V151" s="3">
        <v>27.5</v>
      </c>
      <c r="W151" s="3">
        <v>27.6</v>
      </c>
      <c r="X151" s="3">
        <v>28.25</v>
      </c>
    </row>
    <row r="152" spans="1:24" x14ac:dyDescent="0.2">
      <c r="A152" s="8">
        <v>95</v>
      </c>
      <c r="B152" s="9" t="s">
        <v>285</v>
      </c>
      <c r="C152" s="35">
        <v>1.17</v>
      </c>
      <c r="D152" s="6">
        <v>1.1399999999999999</v>
      </c>
      <c r="E152" s="6">
        <v>1.1399999999999999</v>
      </c>
      <c r="F152" s="6">
        <v>1.1399999999999999</v>
      </c>
      <c r="G152" s="6">
        <v>1.1000000000000001</v>
      </c>
      <c r="H152" s="6">
        <v>1.51</v>
      </c>
      <c r="I152" s="6">
        <v>1.57</v>
      </c>
      <c r="J152" s="6">
        <v>1.6</v>
      </c>
      <c r="K152" s="6">
        <v>1.27</v>
      </c>
      <c r="L152" s="6">
        <v>1.1000000000000001</v>
      </c>
      <c r="M152" s="6">
        <v>1.36</v>
      </c>
      <c r="N152" s="6">
        <v>1.21</v>
      </c>
      <c r="O152" s="6">
        <v>1.19</v>
      </c>
      <c r="P152" s="6">
        <v>1.1499999999999999</v>
      </c>
      <c r="Q152" s="6">
        <v>0.9</v>
      </c>
      <c r="R152" s="6">
        <v>0</v>
      </c>
      <c r="S152" s="6">
        <v>0.9</v>
      </c>
      <c r="T152" s="6">
        <v>0</v>
      </c>
      <c r="U152" s="6">
        <v>0.94</v>
      </c>
      <c r="V152" s="6">
        <v>0</v>
      </c>
      <c r="W152" s="6">
        <v>0</v>
      </c>
      <c r="X152" s="6">
        <v>0</v>
      </c>
    </row>
    <row r="153" spans="1:24" ht="15.75" customHeight="1" x14ac:dyDescent="0.2">
      <c r="A153" s="8">
        <v>95</v>
      </c>
      <c r="B153" s="9" t="s">
        <v>286</v>
      </c>
      <c r="C153" s="35">
        <f>SUM(C151:C152)</f>
        <v>28.67</v>
      </c>
      <c r="D153" s="35">
        <f t="shared" ref="D153:S153" si="6">SUM(D151:D152)</f>
        <v>27.740000000000002</v>
      </c>
      <c r="E153" s="35">
        <f t="shared" si="6"/>
        <v>26.45</v>
      </c>
      <c r="F153" s="35">
        <f t="shared" si="6"/>
        <v>26.45</v>
      </c>
      <c r="G153" s="35">
        <f t="shared" si="6"/>
        <v>26.59</v>
      </c>
      <c r="H153" s="35">
        <f t="shared" si="6"/>
        <v>32.4</v>
      </c>
      <c r="I153" s="35">
        <f t="shared" si="6"/>
        <v>31.740000000000002</v>
      </c>
      <c r="J153" s="35">
        <f t="shared" si="6"/>
        <v>31.53</v>
      </c>
      <c r="K153" s="35">
        <f t="shared" si="6"/>
        <v>29.88</v>
      </c>
      <c r="L153" s="35">
        <f t="shared" si="6"/>
        <v>26.44</v>
      </c>
      <c r="M153" s="35">
        <f t="shared" si="6"/>
        <v>36.76</v>
      </c>
      <c r="N153" s="35">
        <f t="shared" si="6"/>
        <v>34.61</v>
      </c>
      <c r="O153" s="35">
        <f t="shared" si="6"/>
        <v>34.19</v>
      </c>
      <c r="P153" s="35">
        <f t="shared" si="6"/>
        <v>34.65</v>
      </c>
      <c r="Q153" s="35">
        <f t="shared" si="6"/>
        <v>28.2</v>
      </c>
      <c r="R153" s="35">
        <f t="shared" si="6"/>
        <v>27.3</v>
      </c>
      <c r="S153" s="35">
        <f t="shared" si="6"/>
        <v>27.2</v>
      </c>
      <c r="T153" s="35">
        <f>SUM(T151:T152)</f>
        <v>27.3</v>
      </c>
      <c r="U153" s="35">
        <f>SUM(U151:U152)</f>
        <v>28.34</v>
      </c>
      <c r="V153" s="35">
        <f>SUM(V151:V152)</f>
        <v>27.5</v>
      </c>
      <c r="W153" s="35">
        <f>SUM(W151:W152)</f>
        <v>27.6</v>
      </c>
      <c r="X153" s="35">
        <f>SUM(X151:X152)</f>
        <v>28.25</v>
      </c>
    </row>
    <row r="154" spans="1:24" ht="15.75" customHeight="1" x14ac:dyDescent="0.2">
      <c r="A154" s="8">
        <v>95</v>
      </c>
      <c r="B154" s="9" t="s">
        <v>237</v>
      </c>
      <c r="C154" s="23">
        <v>0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10">
        <v>33.770000000000003</v>
      </c>
      <c r="L154" s="13">
        <v>33.770000000000003</v>
      </c>
      <c r="M154" s="13">
        <v>33.770000000000003</v>
      </c>
      <c r="N154" s="10" t="s">
        <v>233</v>
      </c>
      <c r="O154" s="10" t="s">
        <v>233</v>
      </c>
      <c r="P154" s="10" t="s">
        <v>233</v>
      </c>
      <c r="Q154" s="10" t="s">
        <v>233</v>
      </c>
      <c r="R154" s="10" t="s">
        <v>233</v>
      </c>
      <c r="S154" s="10" t="s">
        <v>233</v>
      </c>
      <c r="T154" s="10" t="s">
        <v>233</v>
      </c>
      <c r="U154" s="10" t="s">
        <v>233</v>
      </c>
      <c r="V154" s="10" t="s">
        <v>233</v>
      </c>
      <c r="W154" s="10" t="s">
        <v>233</v>
      </c>
      <c r="X154" s="10" t="s">
        <v>233</v>
      </c>
    </row>
    <row r="155" spans="1:24" x14ac:dyDescent="0.2">
      <c r="A155" s="8">
        <v>96</v>
      </c>
      <c r="B155" s="9" t="s">
        <v>119</v>
      </c>
      <c r="C155" s="35">
        <v>25.85</v>
      </c>
      <c r="D155" s="3">
        <v>25.37</v>
      </c>
      <c r="E155" s="10">
        <v>24.75</v>
      </c>
      <c r="F155" s="10">
        <v>22.7</v>
      </c>
      <c r="G155" s="10">
        <v>22.52</v>
      </c>
      <c r="H155" s="10">
        <v>22.22</v>
      </c>
      <c r="I155" s="10">
        <v>21.34</v>
      </c>
      <c r="J155" s="10">
        <v>20.87</v>
      </c>
      <c r="K155" s="10">
        <v>27.11</v>
      </c>
      <c r="L155" s="13">
        <v>26.16</v>
      </c>
      <c r="M155" s="13">
        <v>24.76</v>
      </c>
      <c r="N155" s="19">
        <v>23.53</v>
      </c>
      <c r="O155" s="3">
        <v>30.51</v>
      </c>
      <c r="P155" s="3">
        <v>29.11</v>
      </c>
      <c r="Q155" s="3">
        <v>28.44</v>
      </c>
      <c r="R155" s="3">
        <v>27.52</v>
      </c>
      <c r="S155" s="3">
        <v>26.24</v>
      </c>
      <c r="T155" s="3">
        <v>26.25</v>
      </c>
      <c r="U155" s="3">
        <v>25.09</v>
      </c>
      <c r="V155" s="3">
        <v>23.99</v>
      </c>
      <c r="W155" s="3">
        <v>22.2</v>
      </c>
      <c r="X155" s="3">
        <v>37.71</v>
      </c>
    </row>
    <row r="156" spans="1:24" x14ac:dyDescent="0.2">
      <c r="A156" s="8">
        <v>96</v>
      </c>
      <c r="B156" s="9" t="s">
        <v>243</v>
      </c>
      <c r="C156" s="35">
        <v>0</v>
      </c>
      <c r="D156" s="6">
        <v>0.62</v>
      </c>
      <c r="E156" s="10">
        <v>0.62</v>
      </c>
      <c r="F156" s="10">
        <v>0.57999999999999996</v>
      </c>
      <c r="G156" s="10">
        <v>0.62</v>
      </c>
      <c r="H156" s="10">
        <v>0.65</v>
      </c>
      <c r="I156" s="10">
        <v>0.55000000000000004</v>
      </c>
      <c r="J156" s="10">
        <v>0.55000000000000004</v>
      </c>
      <c r="K156" s="10">
        <v>0.8</v>
      </c>
      <c r="L156" s="13">
        <v>0.8</v>
      </c>
      <c r="M156" s="13">
        <v>0.8</v>
      </c>
      <c r="N156" s="19">
        <v>0.65</v>
      </c>
      <c r="O156" s="3">
        <v>1</v>
      </c>
      <c r="P156" s="3">
        <v>1</v>
      </c>
      <c r="Q156" s="3">
        <v>1</v>
      </c>
      <c r="R156" s="10" t="s">
        <v>233</v>
      </c>
      <c r="S156" s="10" t="s">
        <v>233</v>
      </c>
      <c r="T156" s="10" t="s">
        <v>233</v>
      </c>
      <c r="U156" s="10" t="s">
        <v>233</v>
      </c>
      <c r="V156" s="10" t="s">
        <v>233</v>
      </c>
      <c r="W156" s="10" t="s">
        <v>233</v>
      </c>
      <c r="X156" s="10" t="s">
        <v>233</v>
      </c>
    </row>
    <row r="157" spans="1:24" x14ac:dyDescent="0.2">
      <c r="A157" s="8">
        <v>96</v>
      </c>
      <c r="B157" s="9" t="s">
        <v>287</v>
      </c>
      <c r="C157" s="6">
        <f>SUM(C155:C156)</f>
        <v>25.85</v>
      </c>
      <c r="D157" s="6">
        <f>SUM(D155:D156)</f>
        <v>25.990000000000002</v>
      </c>
      <c r="E157" s="6">
        <f t="shared" ref="E157:X157" si="7">SUM(E155:E156)</f>
        <v>25.37</v>
      </c>
      <c r="F157" s="6">
        <f t="shared" si="7"/>
        <v>23.279999999999998</v>
      </c>
      <c r="G157" s="6">
        <f t="shared" si="7"/>
        <v>23.14</v>
      </c>
      <c r="H157" s="6">
        <f t="shared" si="7"/>
        <v>22.869999999999997</v>
      </c>
      <c r="I157" s="6">
        <f t="shared" si="7"/>
        <v>21.89</v>
      </c>
      <c r="J157" s="6">
        <f t="shared" si="7"/>
        <v>21.42</v>
      </c>
      <c r="K157" s="6">
        <f t="shared" si="7"/>
        <v>27.91</v>
      </c>
      <c r="L157" s="6">
        <f t="shared" si="7"/>
        <v>26.96</v>
      </c>
      <c r="M157" s="6">
        <f t="shared" si="7"/>
        <v>25.560000000000002</v>
      </c>
      <c r="N157" s="6">
        <f t="shared" si="7"/>
        <v>24.18</v>
      </c>
      <c r="O157" s="6">
        <f t="shared" si="7"/>
        <v>31.51</v>
      </c>
      <c r="P157" s="6">
        <f t="shared" si="7"/>
        <v>30.11</v>
      </c>
      <c r="Q157" s="6">
        <f t="shared" si="7"/>
        <v>29.44</v>
      </c>
      <c r="R157" s="6">
        <f t="shared" si="7"/>
        <v>27.52</v>
      </c>
      <c r="S157" s="6">
        <f t="shared" si="7"/>
        <v>26.24</v>
      </c>
      <c r="T157" s="6">
        <f t="shared" si="7"/>
        <v>26.25</v>
      </c>
      <c r="U157" s="6">
        <f t="shared" si="7"/>
        <v>25.09</v>
      </c>
      <c r="V157" s="6">
        <f t="shared" si="7"/>
        <v>23.99</v>
      </c>
      <c r="W157" s="6">
        <f t="shared" si="7"/>
        <v>22.2</v>
      </c>
      <c r="X157" s="6">
        <f t="shared" si="7"/>
        <v>37.71</v>
      </c>
    </row>
    <row r="158" spans="1:24" x14ac:dyDescent="0.2">
      <c r="A158" s="8">
        <v>97</v>
      </c>
      <c r="B158" s="9" t="s">
        <v>120</v>
      </c>
      <c r="C158" s="35">
        <v>33.32</v>
      </c>
      <c r="D158" s="3">
        <v>24.54</v>
      </c>
      <c r="E158" s="10">
        <v>24.37</v>
      </c>
      <c r="F158" s="10">
        <v>24</v>
      </c>
      <c r="G158" s="10">
        <v>23.43</v>
      </c>
      <c r="H158" s="10">
        <v>23.2</v>
      </c>
      <c r="I158" s="10">
        <v>28.1</v>
      </c>
      <c r="J158" s="10">
        <v>27.3</v>
      </c>
      <c r="K158" s="10">
        <v>26.1</v>
      </c>
      <c r="L158" s="11">
        <v>24.9</v>
      </c>
      <c r="M158" s="11">
        <v>23.4</v>
      </c>
      <c r="N158" s="12">
        <v>33.799999999999997</v>
      </c>
      <c r="O158" s="3">
        <v>31.8</v>
      </c>
      <c r="P158" s="3">
        <v>29.5</v>
      </c>
      <c r="Q158" s="3">
        <v>27.9</v>
      </c>
      <c r="R158" s="3">
        <v>26.9</v>
      </c>
      <c r="S158" s="3">
        <v>25.9</v>
      </c>
      <c r="T158" s="3">
        <v>25</v>
      </c>
      <c r="U158" s="3">
        <v>32</v>
      </c>
      <c r="V158" s="3">
        <v>31</v>
      </c>
      <c r="W158" s="3">
        <v>31</v>
      </c>
      <c r="X158" s="3">
        <v>29.8</v>
      </c>
    </row>
    <row r="159" spans="1:24" x14ac:dyDescent="0.2">
      <c r="A159" s="8">
        <v>98</v>
      </c>
      <c r="B159" s="9" t="s">
        <v>121</v>
      </c>
      <c r="C159" s="35">
        <v>20.22</v>
      </c>
      <c r="D159" s="3">
        <v>20.18</v>
      </c>
      <c r="E159" s="10">
        <v>20.11</v>
      </c>
      <c r="F159" s="10">
        <v>20.16</v>
      </c>
      <c r="G159" s="10">
        <v>19.420000000000002</v>
      </c>
      <c r="H159" s="10">
        <v>27.82</v>
      </c>
      <c r="I159" s="10">
        <v>28.12</v>
      </c>
      <c r="J159" s="10">
        <v>27.25</v>
      </c>
      <c r="K159" s="10">
        <v>25.8</v>
      </c>
      <c r="L159" s="11">
        <v>24.82</v>
      </c>
      <c r="M159" s="11">
        <v>28.26</v>
      </c>
      <c r="N159" s="12">
        <v>26.11</v>
      </c>
      <c r="O159" s="3">
        <v>24.84</v>
      </c>
      <c r="P159" s="3">
        <v>23.57</v>
      </c>
      <c r="Q159" s="3">
        <v>22.72</v>
      </c>
      <c r="R159" s="3">
        <v>23.72</v>
      </c>
      <c r="S159" s="3">
        <v>23.12</v>
      </c>
      <c r="T159" s="3">
        <v>21.32</v>
      </c>
      <c r="U159" s="3">
        <v>19.5</v>
      </c>
      <c r="V159" s="3">
        <v>19.84</v>
      </c>
      <c r="W159" s="3">
        <v>19.84</v>
      </c>
      <c r="X159" s="3">
        <v>18.399999999999999</v>
      </c>
    </row>
    <row r="160" spans="1:24" x14ac:dyDescent="0.2">
      <c r="A160" s="8">
        <v>99</v>
      </c>
      <c r="B160" s="9" t="s">
        <v>122</v>
      </c>
      <c r="C160" s="35">
        <v>29.1</v>
      </c>
      <c r="D160" s="3">
        <v>27.77</v>
      </c>
      <c r="E160" s="10">
        <v>27.77</v>
      </c>
      <c r="F160" s="10">
        <v>26.71</v>
      </c>
      <c r="G160" s="10">
        <v>25.95</v>
      </c>
      <c r="H160" s="10">
        <v>24.95</v>
      </c>
      <c r="I160" s="10">
        <v>23.7</v>
      </c>
      <c r="J160" s="10">
        <v>22.76</v>
      </c>
      <c r="K160" s="10">
        <v>30.7</v>
      </c>
      <c r="L160" s="11">
        <v>29.12</v>
      </c>
      <c r="M160" s="11">
        <v>27.9</v>
      </c>
      <c r="N160" s="12">
        <v>26.83</v>
      </c>
      <c r="O160" s="3">
        <v>30.92</v>
      </c>
      <c r="P160" s="3">
        <v>29.62</v>
      </c>
      <c r="Q160" s="3">
        <v>28.67</v>
      </c>
      <c r="R160" s="3">
        <v>28.67</v>
      </c>
      <c r="S160" s="3">
        <v>26.87</v>
      </c>
      <c r="T160" s="3">
        <v>26.21</v>
      </c>
      <c r="U160" s="3">
        <v>25.14</v>
      </c>
      <c r="V160" s="3">
        <v>24.62</v>
      </c>
      <c r="W160" s="3">
        <v>23.51</v>
      </c>
      <c r="X160" s="3">
        <v>49.48</v>
      </c>
    </row>
    <row r="161" spans="1:24" x14ac:dyDescent="0.2">
      <c r="A161" s="8">
        <v>100</v>
      </c>
      <c r="B161" s="9" t="s">
        <v>123</v>
      </c>
      <c r="C161" s="35">
        <v>25.5</v>
      </c>
      <c r="D161" s="3">
        <v>21.5</v>
      </c>
      <c r="E161" s="10">
        <v>21</v>
      </c>
      <c r="F161" s="10">
        <v>21</v>
      </c>
      <c r="G161" s="10">
        <v>21</v>
      </c>
      <c r="H161" s="10">
        <v>21</v>
      </c>
      <c r="I161" s="10">
        <v>26.1</v>
      </c>
      <c r="J161" s="10">
        <v>25.5</v>
      </c>
      <c r="K161" s="10">
        <v>24.4</v>
      </c>
      <c r="L161" s="11">
        <v>23</v>
      </c>
      <c r="M161" s="11">
        <v>22.8</v>
      </c>
      <c r="N161" s="12">
        <v>24.8</v>
      </c>
      <c r="O161" s="3">
        <v>24</v>
      </c>
      <c r="P161" s="3">
        <v>22.8</v>
      </c>
      <c r="Q161" s="3">
        <v>22</v>
      </c>
      <c r="R161" s="3">
        <v>22.7</v>
      </c>
      <c r="S161" s="3">
        <v>22</v>
      </c>
      <c r="T161" s="3">
        <v>22</v>
      </c>
      <c r="U161" s="3">
        <v>20.7</v>
      </c>
      <c r="V161" s="3">
        <v>20.5</v>
      </c>
      <c r="W161" s="3">
        <v>19</v>
      </c>
      <c r="X161" s="3">
        <v>19</v>
      </c>
    </row>
    <row r="162" spans="1:24" x14ac:dyDescent="0.2">
      <c r="A162" s="8">
        <v>100</v>
      </c>
      <c r="B162" s="9" t="s">
        <v>125</v>
      </c>
      <c r="C162" s="35">
        <v>1.85</v>
      </c>
      <c r="D162" s="3">
        <v>1.75</v>
      </c>
      <c r="E162" s="10">
        <v>1.75</v>
      </c>
      <c r="F162" s="10">
        <v>1.75</v>
      </c>
      <c r="G162" s="10">
        <v>1.75</v>
      </c>
      <c r="H162" s="10">
        <v>2</v>
      </c>
      <c r="I162" s="10">
        <v>1.75</v>
      </c>
      <c r="J162" s="10">
        <v>1.75</v>
      </c>
      <c r="K162" s="10">
        <v>1.75</v>
      </c>
      <c r="L162" s="13">
        <v>1.75</v>
      </c>
      <c r="M162" s="13">
        <v>1.75</v>
      </c>
      <c r="N162" s="13">
        <v>1.75</v>
      </c>
      <c r="O162" s="3">
        <v>1.5</v>
      </c>
      <c r="P162" s="3">
        <v>1.75</v>
      </c>
      <c r="Q162" s="3">
        <v>1.75</v>
      </c>
      <c r="R162" s="10" t="s">
        <v>233</v>
      </c>
      <c r="S162" s="10" t="s">
        <v>233</v>
      </c>
      <c r="T162" s="10" t="s">
        <v>233</v>
      </c>
      <c r="U162" s="10" t="s">
        <v>233</v>
      </c>
      <c r="V162" s="10" t="s">
        <v>233</v>
      </c>
      <c r="W162" s="10" t="s">
        <v>233</v>
      </c>
      <c r="X162" s="10" t="s">
        <v>233</v>
      </c>
    </row>
    <row r="163" spans="1:24" x14ac:dyDescent="0.2">
      <c r="A163" s="8">
        <v>100</v>
      </c>
      <c r="B163" s="9" t="s">
        <v>124</v>
      </c>
      <c r="C163" s="35">
        <f>SUM(C161:C162)</f>
        <v>27.35</v>
      </c>
      <c r="D163" s="35">
        <f t="shared" ref="D163:X163" si="8">SUM(D161:D162)</f>
        <v>23.25</v>
      </c>
      <c r="E163" s="35">
        <f t="shared" si="8"/>
        <v>22.75</v>
      </c>
      <c r="F163" s="35">
        <f t="shared" si="8"/>
        <v>22.75</v>
      </c>
      <c r="G163" s="35">
        <f t="shared" si="8"/>
        <v>22.75</v>
      </c>
      <c r="H163" s="35">
        <f t="shared" si="8"/>
        <v>23</v>
      </c>
      <c r="I163" s="35">
        <f t="shared" si="8"/>
        <v>27.85</v>
      </c>
      <c r="J163" s="35">
        <f t="shared" si="8"/>
        <v>27.25</v>
      </c>
      <c r="K163" s="35">
        <f t="shared" si="8"/>
        <v>26.15</v>
      </c>
      <c r="L163" s="35">
        <f t="shared" si="8"/>
        <v>24.75</v>
      </c>
      <c r="M163" s="35">
        <f t="shared" si="8"/>
        <v>24.55</v>
      </c>
      <c r="N163" s="35">
        <f t="shared" si="8"/>
        <v>26.55</v>
      </c>
      <c r="O163" s="35">
        <f t="shared" si="8"/>
        <v>25.5</v>
      </c>
      <c r="P163" s="35">
        <f t="shared" si="8"/>
        <v>24.55</v>
      </c>
      <c r="Q163" s="35">
        <f t="shared" si="8"/>
        <v>23.75</v>
      </c>
      <c r="R163" s="35">
        <f t="shared" si="8"/>
        <v>22.7</v>
      </c>
      <c r="S163" s="35">
        <f t="shared" si="8"/>
        <v>22</v>
      </c>
      <c r="T163" s="35">
        <f t="shared" si="8"/>
        <v>22</v>
      </c>
      <c r="U163" s="35">
        <f t="shared" si="8"/>
        <v>20.7</v>
      </c>
      <c r="V163" s="35">
        <f t="shared" si="8"/>
        <v>20.5</v>
      </c>
      <c r="W163" s="35">
        <f t="shared" si="8"/>
        <v>19</v>
      </c>
      <c r="X163" s="35">
        <f t="shared" si="8"/>
        <v>19</v>
      </c>
    </row>
    <row r="164" spans="1:24" x14ac:dyDescent="0.2">
      <c r="A164" s="8">
        <v>101</v>
      </c>
      <c r="B164" s="9" t="s">
        <v>126</v>
      </c>
      <c r="C164" s="35">
        <v>28.1</v>
      </c>
      <c r="D164" s="3">
        <v>26.54</v>
      </c>
      <c r="E164" s="10">
        <v>26.54</v>
      </c>
      <c r="F164" s="10">
        <v>26.18</v>
      </c>
      <c r="G164" s="10">
        <v>23.48</v>
      </c>
      <c r="H164" s="10">
        <v>23.5</v>
      </c>
      <c r="I164" s="10">
        <v>25.44</v>
      </c>
      <c r="J164" s="10">
        <v>28.7</v>
      </c>
      <c r="K164" s="10">
        <v>32.17</v>
      </c>
      <c r="L164" s="13">
        <v>30.53</v>
      </c>
      <c r="M164" s="13">
        <v>28.76</v>
      </c>
      <c r="N164" s="19">
        <v>28.27</v>
      </c>
      <c r="O164" s="3">
        <v>25.89</v>
      </c>
      <c r="P164" s="3">
        <v>25.34</v>
      </c>
      <c r="Q164" s="3">
        <v>24.1</v>
      </c>
      <c r="R164" s="3">
        <v>24.1</v>
      </c>
      <c r="S164" s="3">
        <v>23.38</v>
      </c>
      <c r="T164" s="3">
        <v>23.38</v>
      </c>
      <c r="U164" s="3">
        <v>22.78</v>
      </c>
      <c r="V164" s="3">
        <v>22.78</v>
      </c>
      <c r="W164" s="3">
        <v>22.99</v>
      </c>
      <c r="X164" s="3">
        <v>23.48</v>
      </c>
    </row>
    <row r="165" spans="1:24" x14ac:dyDescent="0.2">
      <c r="A165" s="8">
        <v>102</v>
      </c>
      <c r="B165" s="9" t="s">
        <v>127</v>
      </c>
      <c r="C165" s="35">
        <v>25.6</v>
      </c>
      <c r="D165" s="3">
        <v>23.75</v>
      </c>
      <c r="E165" s="10">
        <v>20.29</v>
      </c>
      <c r="F165" s="10">
        <v>20.190000000000001</v>
      </c>
      <c r="G165" s="10">
        <v>19.940000000000001</v>
      </c>
      <c r="H165" s="10">
        <v>19.5</v>
      </c>
      <c r="I165" s="10">
        <v>18.600000000000001</v>
      </c>
      <c r="J165" s="10">
        <v>18.600000000000001</v>
      </c>
      <c r="K165" s="10">
        <v>30</v>
      </c>
      <c r="L165" s="11">
        <v>29.5</v>
      </c>
      <c r="M165" s="11">
        <v>28.5</v>
      </c>
      <c r="N165" s="12">
        <v>27.5</v>
      </c>
      <c r="O165" s="3">
        <v>27</v>
      </c>
      <c r="P165" s="3">
        <v>26.5</v>
      </c>
      <c r="Q165" s="3">
        <v>26</v>
      </c>
      <c r="R165" s="3">
        <v>24.25</v>
      </c>
      <c r="S165" s="3">
        <v>24.25</v>
      </c>
      <c r="T165" s="3">
        <v>24</v>
      </c>
      <c r="U165" s="3">
        <v>23.25</v>
      </c>
      <c r="V165" s="2">
        <v>22.25</v>
      </c>
      <c r="W165" s="2">
        <v>20.25</v>
      </c>
      <c r="X165" s="3">
        <v>19.75</v>
      </c>
    </row>
    <row r="166" spans="1:24" x14ac:dyDescent="0.2">
      <c r="A166" s="8">
        <v>103</v>
      </c>
      <c r="B166" s="24" t="s">
        <v>128</v>
      </c>
      <c r="C166" s="39">
        <v>22.141999999999999</v>
      </c>
      <c r="D166" s="5">
        <v>21.331</v>
      </c>
      <c r="E166" s="16">
        <v>20.742000000000001</v>
      </c>
      <c r="F166" s="16">
        <v>20.516999999999999</v>
      </c>
      <c r="G166" s="16">
        <v>19.779</v>
      </c>
      <c r="H166" s="16">
        <v>22.478000000000002</v>
      </c>
      <c r="I166" s="16">
        <v>21.655999999999999</v>
      </c>
      <c r="J166" s="16">
        <v>23.164000000000001</v>
      </c>
      <c r="K166" s="16">
        <v>25.1</v>
      </c>
      <c r="L166" s="11">
        <v>27.12</v>
      </c>
      <c r="M166" s="11">
        <v>28.97</v>
      </c>
      <c r="N166" s="12">
        <v>31.87</v>
      </c>
      <c r="O166" s="3">
        <v>36.53</v>
      </c>
      <c r="P166" s="3">
        <v>42.75</v>
      </c>
      <c r="Q166" s="3">
        <v>47.03</v>
      </c>
      <c r="R166" s="3">
        <v>46.44</v>
      </c>
      <c r="S166" s="3">
        <v>46.45</v>
      </c>
      <c r="T166" s="3">
        <v>46.48</v>
      </c>
      <c r="U166" s="3">
        <v>46.28</v>
      </c>
      <c r="V166" s="2">
        <v>46.36</v>
      </c>
      <c r="W166" s="2">
        <v>46.53</v>
      </c>
      <c r="X166" s="3">
        <v>45.86</v>
      </c>
    </row>
    <row r="167" spans="1:24" x14ac:dyDescent="0.2">
      <c r="A167" s="8">
        <v>103</v>
      </c>
      <c r="B167" s="24" t="s">
        <v>129</v>
      </c>
      <c r="C167" s="39">
        <v>22.141999999999999</v>
      </c>
      <c r="D167" s="5">
        <v>21.331</v>
      </c>
      <c r="E167" s="16">
        <v>20.742000000000001</v>
      </c>
      <c r="F167" s="16">
        <v>20.516999999999999</v>
      </c>
      <c r="G167" s="16">
        <v>19.779</v>
      </c>
      <c r="H167" s="16">
        <v>22.478000000000002</v>
      </c>
      <c r="I167" s="16">
        <v>21.655999999999999</v>
      </c>
      <c r="J167" s="16">
        <v>23.164000000000001</v>
      </c>
      <c r="K167" s="16">
        <v>25.1</v>
      </c>
      <c r="L167" s="11">
        <v>27.12</v>
      </c>
      <c r="M167" s="13">
        <v>28.97</v>
      </c>
      <c r="N167" s="12">
        <v>31.87</v>
      </c>
      <c r="O167" s="3">
        <v>36.53</v>
      </c>
      <c r="P167" s="3">
        <v>42.75</v>
      </c>
      <c r="Q167" s="3">
        <v>47.03</v>
      </c>
      <c r="R167" s="3">
        <v>46.44</v>
      </c>
      <c r="S167" s="3">
        <v>46.45</v>
      </c>
      <c r="T167" s="3">
        <v>46.48</v>
      </c>
      <c r="U167" s="3">
        <v>46.28</v>
      </c>
      <c r="V167" s="2">
        <v>46.36</v>
      </c>
      <c r="W167" s="3">
        <v>46.53</v>
      </c>
      <c r="X167" s="3">
        <v>45.86</v>
      </c>
    </row>
    <row r="168" spans="1:24" x14ac:dyDescent="0.2">
      <c r="A168" s="8">
        <v>103</v>
      </c>
      <c r="B168" s="24" t="s">
        <v>130</v>
      </c>
      <c r="C168" s="39">
        <v>22.141999999999999</v>
      </c>
      <c r="D168" s="5">
        <v>21.331</v>
      </c>
      <c r="E168" s="16">
        <v>20.742000000000001</v>
      </c>
      <c r="F168" s="16">
        <v>20.516999999999999</v>
      </c>
      <c r="G168" s="16">
        <v>19.779</v>
      </c>
      <c r="H168" s="16">
        <v>22.478000000000002</v>
      </c>
      <c r="I168" s="16">
        <v>21.655999999999999</v>
      </c>
      <c r="J168" s="16">
        <v>23.164000000000001</v>
      </c>
      <c r="K168" s="16">
        <v>25.1</v>
      </c>
      <c r="L168" s="11">
        <v>27.12</v>
      </c>
      <c r="M168" s="13">
        <v>28.97</v>
      </c>
      <c r="N168" s="12">
        <v>31.87</v>
      </c>
      <c r="O168" s="3">
        <v>36.53</v>
      </c>
      <c r="P168" s="3">
        <v>42.75</v>
      </c>
      <c r="Q168" s="3">
        <v>47.03</v>
      </c>
      <c r="R168" s="3">
        <v>46.44</v>
      </c>
      <c r="S168" s="3">
        <v>46.45</v>
      </c>
      <c r="T168" s="3">
        <v>46.48</v>
      </c>
      <c r="U168" s="3">
        <v>46.28</v>
      </c>
      <c r="V168" s="2">
        <v>46.36</v>
      </c>
      <c r="W168" s="3">
        <v>46.53</v>
      </c>
      <c r="X168" s="3">
        <v>45.86</v>
      </c>
    </row>
    <row r="169" spans="1:24" x14ac:dyDescent="0.2">
      <c r="A169" s="8">
        <v>103</v>
      </c>
      <c r="B169" s="24" t="s">
        <v>131</v>
      </c>
      <c r="C169" s="39">
        <v>22.187000000000001</v>
      </c>
      <c r="D169" s="5">
        <v>21.376999999999999</v>
      </c>
      <c r="E169" s="16">
        <v>20.795000000000002</v>
      </c>
      <c r="F169" s="16">
        <v>20.577999999999999</v>
      </c>
      <c r="G169" s="16">
        <v>19.84</v>
      </c>
      <c r="H169" s="16">
        <v>22.547000000000001</v>
      </c>
      <c r="I169" s="16">
        <v>21.724</v>
      </c>
      <c r="J169" s="16">
        <v>23.238</v>
      </c>
      <c r="K169" s="16">
        <v>25.21</v>
      </c>
      <c r="L169" s="11">
        <v>27.23</v>
      </c>
      <c r="M169" s="13">
        <v>29.08</v>
      </c>
      <c r="N169" s="12">
        <v>31.98</v>
      </c>
      <c r="O169" s="3">
        <v>36.67</v>
      </c>
      <c r="P169" s="3">
        <v>42.91</v>
      </c>
      <c r="Q169" s="3">
        <v>47.24</v>
      </c>
      <c r="R169" s="3">
        <v>46.64</v>
      </c>
      <c r="S169" s="3">
        <v>46.65</v>
      </c>
      <c r="T169" s="3">
        <v>46.67</v>
      </c>
      <c r="U169" s="3">
        <v>46.47</v>
      </c>
      <c r="V169" s="2">
        <v>46.55</v>
      </c>
      <c r="W169" s="3">
        <v>46.73</v>
      </c>
      <c r="X169" s="3">
        <v>46.06</v>
      </c>
    </row>
    <row r="170" spans="1:24" x14ac:dyDescent="0.2">
      <c r="A170" s="8">
        <v>103</v>
      </c>
      <c r="B170" s="25" t="s">
        <v>132</v>
      </c>
      <c r="C170" s="40">
        <v>21.681999999999999</v>
      </c>
      <c r="D170" s="5">
        <v>20.888999999999999</v>
      </c>
      <c r="E170" s="16">
        <v>20.303999999999998</v>
      </c>
      <c r="F170" s="16">
        <v>20.076000000000001</v>
      </c>
      <c r="G170" s="16">
        <v>19.364999999999998</v>
      </c>
      <c r="H170" s="16">
        <v>21.977</v>
      </c>
      <c r="I170" s="16">
        <v>21.152999999999999</v>
      </c>
      <c r="J170" s="16">
        <v>22.635000000000002</v>
      </c>
      <c r="K170" s="16">
        <v>24.56</v>
      </c>
      <c r="L170" s="13">
        <v>26.51</v>
      </c>
      <c r="M170" s="13">
        <v>28.33</v>
      </c>
      <c r="N170" s="12">
        <v>31.14</v>
      </c>
      <c r="O170" s="3">
        <v>33.36</v>
      </c>
      <c r="P170" s="3">
        <v>38.97</v>
      </c>
      <c r="Q170" s="3">
        <v>42.47</v>
      </c>
      <c r="R170" s="3">
        <v>42.16</v>
      </c>
      <c r="S170" s="3">
        <v>42.12</v>
      </c>
      <c r="T170" s="3">
        <v>42.01</v>
      </c>
      <c r="U170" s="3">
        <v>41.7</v>
      </c>
      <c r="V170" s="2">
        <v>42.85</v>
      </c>
      <c r="W170" s="3">
        <v>42.95</v>
      </c>
      <c r="X170" s="3">
        <v>42.31</v>
      </c>
    </row>
    <row r="171" spans="1:24" x14ac:dyDescent="0.2">
      <c r="A171" s="8">
        <v>103</v>
      </c>
      <c r="B171" s="25" t="s">
        <v>133</v>
      </c>
      <c r="C171" s="40">
        <v>20.157</v>
      </c>
      <c r="D171" s="5">
        <v>19.483000000000001</v>
      </c>
      <c r="E171" s="16">
        <v>19.021999999999998</v>
      </c>
      <c r="F171" s="16">
        <v>18.850000000000001</v>
      </c>
      <c r="G171" s="16">
        <v>18.225999999999999</v>
      </c>
      <c r="H171" s="16">
        <v>21.062999999999999</v>
      </c>
      <c r="I171" s="16">
        <v>20.199000000000002</v>
      </c>
      <c r="J171" s="16">
        <v>21.449000000000002</v>
      </c>
      <c r="K171" s="16">
        <v>23.47</v>
      </c>
      <c r="L171" s="13">
        <v>25.41</v>
      </c>
      <c r="M171" s="13">
        <v>27.1</v>
      </c>
      <c r="N171" s="12">
        <v>29.63</v>
      </c>
      <c r="O171" s="3">
        <v>32</v>
      </c>
      <c r="P171" s="3">
        <v>37.18</v>
      </c>
      <c r="Q171" s="3">
        <v>41.55</v>
      </c>
      <c r="R171" s="3">
        <v>41.41</v>
      </c>
      <c r="S171" s="3">
        <v>41.28</v>
      </c>
      <c r="T171" s="3">
        <v>41.59</v>
      </c>
      <c r="U171" s="3">
        <v>41.51</v>
      </c>
      <c r="V171" s="2">
        <v>41.66</v>
      </c>
      <c r="W171" s="3">
        <v>42.18</v>
      </c>
      <c r="X171" s="3">
        <v>41.51</v>
      </c>
    </row>
    <row r="172" spans="1:24" x14ac:dyDescent="0.2">
      <c r="A172" s="8">
        <v>103</v>
      </c>
      <c r="B172" s="9" t="s">
        <v>269</v>
      </c>
      <c r="C172" s="36">
        <v>27.364999999999998</v>
      </c>
      <c r="D172" s="5">
        <v>26.186</v>
      </c>
      <c r="E172" s="16">
        <v>25.448</v>
      </c>
      <c r="F172" s="16">
        <v>25.167999999999999</v>
      </c>
      <c r="G172" s="16">
        <v>24.355</v>
      </c>
      <c r="H172" s="16">
        <v>23.564</v>
      </c>
      <c r="I172" s="16">
        <v>23.724</v>
      </c>
      <c r="J172" s="16">
        <v>23.238</v>
      </c>
      <c r="K172" s="16">
        <v>25.21</v>
      </c>
      <c r="L172" s="13">
        <v>27.23</v>
      </c>
      <c r="M172" s="13">
        <v>25</v>
      </c>
      <c r="N172" s="12">
        <v>20</v>
      </c>
      <c r="O172" s="12">
        <v>20</v>
      </c>
      <c r="P172" s="3">
        <v>20</v>
      </c>
      <c r="Q172" s="3">
        <v>38.380000000000003</v>
      </c>
      <c r="R172" s="3">
        <v>37.86</v>
      </c>
      <c r="S172" s="3">
        <v>37.83</v>
      </c>
      <c r="T172" s="3">
        <v>37.82</v>
      </c>
      <c r="U172" s="3">
        <v>37.58</v>
      </c>
      <c r="V172" s="2">
        <v>37.58</v>
      </c>
      <c r="W172" s="3">
        <v>46.62</v>
      </c>
      <c r="X172" s="3">
        <v>45.9</v>
      </c>
    </row>
    <row r="173" spans="1:24" x14ac:dyDescent="0.2">
      <c r="A173" s="8">
        <v>103</v>
      </c>
      <c r="B173" s="9" t="s">
        <v>134</v>
      </c>
      <c r="C173" s="36">
        <v>21.635999999999999</v>
      </c>
      <c r="D173" s="5">
        <v>20.843</v>
      </c>
      <c r="E173" s="16">
        <v>20.251000000000001</v>
      </c>
      <c r="F173" s="16">
        <v>20.02</v>
      </c>
      <c r="G173" s="16">
        <v>19.303999999999998</v>
      </c>
      <c r="H173" s="16">
        <v>21.908000000000001</v>
      </c>
      <c r="I173" s="16">
        <v>21.085000000000001</v>
      </c>
      <c r="J173" s="16">
        <v>22.561</v>
      </c>
      <c r="K173" s="16">
        <v>24.45</v>
      </c>
      <c r="L173" s="11">
        <v>26.41</v>
      </c>
      <c r="M173" s="10" t="s">
        <v>233</v>
      </c>
      <c r="N173" s="10" t="s">
        <v>233</v>
      </c>
      <c r="O173" s="3">
        <v>35.6</v>
      </c>
      <c r="P173" s="3">
        <v>41.66</v>
      </c>
      <c r="Q173" s="3">
        <v>45.74</v>
      </c>
      <c r="R173" s="3">
        <v>44.74</v>
      </c>
      <c r="S173" s="3">
        <v>44.92</v>
      </c>
      <c r="T173" s="3">
        <v>44.85</v>
      </c>
      <c r="U173" s="10" t="s">
        <v>233</v>
      </c>
      <c r="V173" s="10" t="s">
        <v>233</v>
      </c>
      <c r="W173" s="10" t="s">
        <v>233</v>
      </c>
      <c r="X173" s="3">
        <v>45.13</v>
      </c>
    </row>
    <row r="174" spans="1:24" x14ac:dyDescent="0.2">
      <c r="A174" s="8">
        <v>103</v>
      </c>
      <c r="B174" s="9" t="s">
        <v>135</v>
      </c>
      <c r="C174" s="36">
        <v>21.635999999999999</v>
      </c>
      <c r="D174" s="5">
        <v>20.843</v>
      </c>
      <c r="E174" s="16">
        <v>20.251000000000001</v>
      </c>
      <c r="F174" s="16">
        <v>20.02</v>
      </c>
      <c r="G174" s="16">
        <v>19.303999999999998</v>
      </c>
      <c r="H174" s="16">
        <v>21.908000000000001</v>
      </c>
      <c r="I174" s="16">
        <v>21.085000000000001</v>
      </c>
      <c r="J174" s="16">
        <v>22.561</v>
      </c>
      <c r="K174" s="16">
        <v>24.45</v>
      </c>
      <c r="L174" s="13">
        <v>26.41</v>
      </c>
      <c r="M174" s="10" t="s">
        <v>233</v>
      </c>
      <c r="N174" s="10" t="s">
        <v>233</v>
      </c>
      <c r="O174" s="3">
        <v>35.6</v>
      </c>
      <c r="P174" s="3">
        <v>41.66</v>
      </c>
      <c r="Q174" s="3">
        <v>45.74</v>
      </c>
      <c r="R174" s="3">
        <v>44.74</v>
      </c>
      <c r="S174" s="3">
        <v>44.92</v>
      </c>
      <c r="T174" s="3">
        <v>44.85</v>
      </c>
      <c r="U174" s="10" t="s">
        <v>233</v>
      </c>
      <c r="V174" s="10" t="s">
        <v>233</v>
      </c>
      <c r="W174" s="10" t="s">
        <v>233</v>
      </c>
      <c r="X174" s="3">
        <v>45.13</v>
      </c>
    </row>
    <row r="175" spans="1:24" x14ac:dyDescent="0.2">
      <c r="A175" s="8">
        <v>103</v>
      </c>
      <c r="B175" s="9" t="s">
        <v>136</v>
      </c>
      <c r="C175" s="36">
        <v>21.635999999999999</v>
      </c>
      <c r="D175" s="5">
        <v>20.843</v>
      </c>
      <c r="E175" s="16">
        <v>20.251000000000001</v>
      </c>
      <c r="F175" s="16">
        <v>20.02</v>
      </c>
      <c r="G175" s="16">
        <v>19.303999999999998</v>
      </c>
      <c r="H175" s="16">
        <v>21.908000000000001</v>
      </c>
      <c r="I175" s="16">
        <v>21.085000000000001</v>
      </c>
      <c r="J175" s="16">
        <v>22.561</v>
      </c>
      <c r="K175" s="16">
        <v>24.45</v>
      </c>
      <c r="L175" s="13">
        <v>26.41</v>
      </c>
      <c r="M175" s="10" t="s">
        <v>233</v>
      </c>
      <c r="N175" s="10" t="s">
        <v>233</v>
      </c>
      <c r="O175" s="3">
        <v>35.6</v>
      </c>
      <c r="P175" s="3">
        <v>41.66</v>
      </c>
      <c r="Q175" s="3">
        <v>45.74</v>
      </c>
      <c r="R175" s="3">
        <v>44.74</v>
      </c>
      <c r="S175" s="3">
        <v>44.92</v>
      </c>
      <c r="T175" s="3">
        <v>44.85</v>
      </c>
      <c r="U175" s="10" t="s">
        <v>233</v>
      </c>
      <c r="V175" s="10" t="s">
        <v>233</v>
      </c>
      <c r="W175" s="10" t="s">
        <v>233</v>
      </c>
      <c r="X175" s="3">
        <v>45.13</v>
      </c>
    </row>
    <row r="176" spans="1:24" x14ac:dyDescent="0.2">
      <c r="A176" s="8">
        <v>103</v>
      </c>
      <c r="B176" s="9" t="s">
        <v>137</v>
      </c>
      <c r="C176" s="36">
        <v>21.681000000000001</v>
      </c>
      <c r="D176" s="5">
        <v>20.888999999999999</v>
      </c>
      <c r="E176" s="16">
        <v>20.303999999999998</v>
      </c>
      <c r="F176" s="16">
        <v>20.076000000000001</v>
      </c>
      <c r="G176" s="16">
        <v>19.364999999999998</v>
      </c>
      <c r="H176" s="16">
        <v>21.977</v>
      </c>
      <c r="I176" s="16">
        <v>21.152999999999999</v>
      </c>
      <c r="J176" s="16">
        <v>22.635000000000002</v>
      </c>
      <c r="K176" s="16">
        <v>24.56</v>
      </c>
      <c r="L176" s="13">
        <v>26.51</v>
      </c>
      <c r="M176" s="10" t="s">
        <v>233</v>
      </c>
      <c r="N176" s="10" t="s">
        <v>233</v>
      </c>
      <c r="O176" s="3">
        <v>35.74</v>
      </c>
      <c r="P176" s="3">
        <v>41.82</v>
      </c>
      <c r="Q176" s="3">
        <v>45.95</v>
      </c>
      <c r="R176" s="3">
        <v>44.94</v>
      </c>
      <c r="S176" s="3">
        <v>45.12</v>
      </c>
      <c r="T176" s="3">
        <v>45.04</v>
      </c>
      <c r="U176" s="10" t="s">
        <v>233</v>
      </c>
      <c r="V176" s="10" t="s">
        <v>233</v>
      </c>
      <c r="W176" s="10" t="s">
        <v>233</v>
      </c>
      <c r="X176" s="3">
        <v>45.33</v>
      </c>
    </row>
    <row r="177" spans="1:24" x14ac:dyDescent="0.2">
      <c r="A177" s="8">
        <v>104</v>
      </c>
      <c r="B177" s="30" t="s">
        <v>270</v>
      </c>
      <c r="C177" s="33">
        <v>27.23</v>
      </c>
      <c r="D177" s="3">
        <v>26.54</v>
      </c>
      <c r="E177" s="3">
        <v>24.76</v>
      </c>
      <c r="F177" s="3">
        <v>24.04</v>
      </c>
      <c r="G177" s="3">
        <v>23.48</v>
      </c>
      <c r="H177" s="3">
        <v>29.24</v>
      </c>
      <c r="I177" s="3">
        <v>28.57</v>
      </c>
      <c r="J177" s="3">
        <v>27.77</v>
      </c>
      <c r="K177" s="3">
        <v>26.72</v>
      </c>
      <c r="L177" s="13">
        <v>25.69</v>
      </c>
      <c r="M177" s="13">
        <v>36.47</v>
      </c>
      <c r="N177" s="13">
        <v>35.619999999999997</v>
      </c>
      <c r="O177" s="3">
        <v>33.89</v>
      </c>
      <c r="P177" s="3">
        <v>33.89</v>
      </c>
      <c r="Q177" s="3">
        <v>25.62</v>
      </c>
      <c r="R177" s="3">
        <v>25.03</v>
      </c>
      <c r="S177" s="3">
        <v>24.48</v>
      </c>
      <c r="T177" s="3">
        <v>24.22</v>
      </c>
      <c r="U177" s="3">
        <v>22.22</v>
      </c>
      <c r="V177" s="3">
        <v>22.3</v>
      </c>
      <c r="W177" s="3">
        <v>20.67</v>
      </c>
      <c r="X177" s="3">
        <v>20.100000000000001</v>
      </c>
    </row>
    <row r="178" spans="1:24" x14ac:dyDescent="0.2">
      <c r="A178" s="8">
        <v>104</v>
      </c>
      <c r="B178" s="9" t="s">
        <v>291</v>
      </c>
      <c r="C178" s="35">
        <v>32.270000000000003</v>
      </c>
      <c r="D178" s="3">
        <v>31.1</v>
      </c>
      <c r="E178" s="10">
        <v>28.83</v>
      </c>
      <c r="F178" s="10">
        <v>28.02</v>
      </c>
      <c r="G178" s="10">
        <v>27.11</v>
      </c>
      <c r="H178" s="10">
        <v>34.1</v>
      </c>
      <c r="I178" s="10">
        <v>33.32</v>
      </c>
      <c r="J178" s="10">
        <f>27.77+4.25</f>
        <v>32.019999999999996</v>
      </c>
      <c r="K178" s="10">
        <v>30.75</v>
      </c>
      <c r="L178" s="13">
        <v>29.53</v>
      </c>
      <c r="M178" s="13">
        <v>42.11</v>
      </c>
      <c r="N178" s="12">
        <v>41.11</v>
      </c>
      <c r="O178" s="3">
        <v>39.22</v>
      </c>
      <c r="P178" s="3">
        <v>39.22</v>
      </c>
      <c r="Q178" s="3">
        <v>29.26</v>
      </c>
      <c r="R178" s="3">
        <v>28.79</v>
      </c>
      <c r="S178" s="3">
        <v>28.81</v>
      </c>
      <c r="T178" s="3">
        <v>28.61</v>
      </c>
      <c r="U178" s="3">
        <v>26.92</v>
      </c>
      <c r="V178" s="3">
        <v>27.13</v>
      </c>
      <c r="W178" s="3">
        <v>26.64</v>
      </c>
      <c r="X178" s="3">
        <v>25.79</v>
      </c>
    </row>
    <row r="179" spans="1:24" x14ac:dyDescent="0.2">
      <c r="A179" s="8">
        <v>104</v>
      </c>
      <c r="B179" s="9" t="s">
        <v>292</v>
      </c>
      <c r="C179" s="35">
        <v>27.59</v>
      </c>
      <c r="D179" s="3">
        <v>26.9</v>
      </c>
      <c r="E179" s="10">
        <v>25.12</v>
      </c>
      <c r="F179" s="10">
        <v>24.4</v>
      </c>
      <c r="G179" s="10">
        <v>23.84</v>
      </c>
      <c r="H179" s="10">
        <v>29.66</v>
      </c>
      <c r="I179" s="10">
        <v>28.93</v>
      </c>
      <c r="J179" s="10">
        <f>27.77+0.31</f>
        <v>28.08</v>
      </c>
      <c r="K179" s="10">
        <v>27.02</v>
      </c>
      <c r="L179" s="13">
        <v>25.9</v>
      </c>
      <c r="M179" s="13">
        <v>36.770000000000003</v>
      </c>
      <c r="N179" s="12">
        <v>35.9</v>
      </c>
      <c r="O179" s="3">
        <v>34.200000000000003</v>
      </c>
      <c r="P179" s="3">
        <v>34.03</v>
      </c>
      <c r="Q179" s="3">
        <v>25.74</v>
      </c>
      <c r="R179" s="3">
        <v>25.15</v>
      </c>
      <c r="S179" s="3">
        <v>24.6</v>
      </c>
      <c r="T179" s="3">
        <v>24.34</v>
      </c>
      <c r="U179" s="3">
        <v>22.34</v>
      </c>
      <c r="V179" s="3">
        <v>22.39</v>
      </c>
      <c r="W179" s="3">
        <v>20.76</v>
      </c>
      <c r="X179" s="3">
        <v>20.190000000000001</v>
      </c>
    </row>
    <row r="180" spans="1:24" x14ac:dyDescent="0.2">
      <c r="A180" s="8">
        <v>105</v>
      </c>
      <c r="B180" s="9" t="s">
        <v>138</v>
      </c>
      <c r="C180" s="35">
        <v>19.3</v>
      </c>
      <c r="D180" s="3">
        <v>19.260000000000002</v>
      </c>
      <c r="E180" s="10">
        <v>18.8</v>
      </c>
      <c r="F180" s="10">
        <v>18.600000000000001</v>
      </c>
      <c r="G180" s="10">
        <v>19.5</v>
      </c>
      <c r="H180" s="10">
        <v>19</v>
      </c>
      <c r="I180" s="10">
        <v>18.2</v>
      </c>
      <c r="J180" s="10">
        <v>17.8</v>
      </c>
      <c r="K180" s="10">
        <v>16.600000000000001</v>
      </c>
      <c r="L180" s="11">
        <v>25.5</v>
      </c>
      <c r="M180" s="11">
        <v>23.6</v>
      </c>
      <c r="N180" s="12">
        <v>22.8</v>
      </c>
      <c r="O180" s="3">
        <v>21.5</v>
      </c>
      <c r="P180" s="3">
        <v>21.5</v>
      </c>
      <c r="Q180" s="3">
        <v>19.899999999999999</v>
      </c>
      <c r="R180" s="3">
        <v>18.75</v>
      </c>
      <c r="S180" s="3">
        <v>17.8</v>
      </c>
      <c r="T180" s="3">
        <v>17.8</v>
      </c>
      <c r="U180" s="3">
        <v>17.5</v>
      </c>
      <c r="V180" s="3">
        <v>16.8</v>
      </c>
      <c r="W180" s="3">
        <v>16.3</v>
      </c>
      <c r="X180" s="3">
        <v>15.4</v>
      </c>
    </row>
    <row r="181" spans="1:24" x14ac:dyDescent="0.2">
      <c r="A181" s="8">
        <v>106</v>
      </c>
      <c r="B181" s="9" t="s">
        <v>139</v>
      </c>
      <c r="C181" s="35">
        <v>15.2</v>
      </c>
      <c r="D181" s="3">
        <v>14.62</v>
      </c>
      <c r="E181" s="10">
        <v>14.06</v>
      </c>
      <c r="F181" s="10">
        <v>13.99</v>
      </c>
      <c r="G181" s="10">
        <v>13.44</v>
      </c>
      <c r="H181" s="10">
        <v>16.690000000000001</v>
      </c>
      <c r="I181" s="10">
        <v>15.84</v>
      </c>
      <c r="J181" s="10">
        <v>15.35</v>
      </c>
      <c r="K181" s="10">
        <v>14.6</v>
      </c>
      <c r="L181" s="13">
        <v>13.8</v>
      </c>
      <c r="M181" s="13">
        <v>21.57</v>
      </c>
      <c r="N181" s="19">
        <v>20.57</v>
      </c>
      <c r="O181" s="3">
        <v>19.77</v>
      </c>
      <c r="P181" s="3">
        <v>19.3</v>
      </c>
      <c r="Q181" s="3">
        <v>16.14</v>
      </c>
      <c r="R181" s="3">
        <v>15.67</v>
      </c>
      <c r="S181" s="3">
        <v>15.25</v>
      </c>
      <c r="T181" s="3">
        <v>14.66</v>
      </c>
      <c r="U181" s="3">
        <v>14</v>
      </c>
      <c r="V181" s="3">
        <v>13.75</v>
      </c>
      <c r="W181" s="3">
        <v>13.8</v>
      </c>
      <c r="X181" s="3">
        <v>13.6</v>
      </c>
    </row>
    <row r="182" spans="1:24" x14ac:dyDescent="0.2">
      <c r="A182" s="8">
        <v>107</v>
      </c>
      <c r="B182" s="9" t="s">
        <v>140</v>
      </c>
      <c r="C182" s="35">
        <v>30.5</v>
      </c>
      <c r="D182" s="3">
        <v>31.2</v>
      </c>
      <c r="E182" s="10">
        <v>30.2</v>
      </c>
      <c r="F182" s="10">
        <v>28.3</v>
      </c>
      <c r="G182" s="10">
        <v>28.3</v>
      </c>
      <c r="H182" s="10">
        <v>27.94</v>
      </c>
      <c r="I182" s="10">
        <v>29.9</v>
      </c>
      <c r="J182" s="10">
        <v>31.9</v>
      </c>
      <c r="K182" s="10">
        <v>31.9</v>
      </c>
      <c r="L182" s="13">
        <v>31.2</v>
      </c>
      <c r="M182" s="13">
        <v>29.5</v>
      </c>
      <c r="N182" s="14">
        <v>28</v>
      </c>
      <c r="O182" s="3">
        <v>26</v>
      </c>
      <c r="P182" s="3">
        <v>25.5</v>
      </c>
      <c r="Q182" s="3">
        <v>23.6</v>
      </c>
      <c r="R182" s="3">
        <v>23.7</v>
      </c>
      <c r="S182" s="3">
        <v>23.78</v>
      </c>
      <c r="T182" s="3">
        <v>24.12</v>
      </c>
      <c r="U182" s="3">
        <v>24.19</v>
      </c>
      <c r="V182" s="3">
        <v>23.82</v>
      </c>
      <c r="W182" s="3">
        <v>23.82</v>
      </c>
      <c r="X182" s="3">
        <v>22.9</v>
      </c>
    </row>
    <row r="183" spans="1:24" x14ac:dyDescent="0.2">
      <c r="A183" s="8">
        <v>108</v>
      </c>
      <c r="B183" s="9" t="s">
        <v>141</v>
      </c>
      <c r="C183" s="35">
        <v>24.75</v>
      </c>
      <c r="D183" s="3">
        <v>24.1</v>
      </c>
      <c r="E183" s="10">
        <v>23.21</v>
      </c>
      <c r="F183" s="10">
        <v>21.05</v>
      </c>
      <c r="G183" s="10">
        <v>20.440000000000001</v>
      </c>
      <c r="H183" s="10">
        <v>20.329999999999998</v>
      </c>
      <c r="I183" s="10">
        <v>19.37</v>
      </c>
      <c r="J183" s="10">
        <v>19.37</v>
      </c>
      <c r="K183" s="10">
        <v>27.69</v>
      </c>
      <c r="L183" s="11">
        <v>27.69</v>
      </c>
      <c r="M183" s="11">
        <v>26.77</v>
      </c>
      <c r="N183" s="12">
        <v>25.47</v>
      </c>
      <c r="O183" s="3">
        <v>25</v>
      </c>
      <c r="P183" s="3">
        <v>32.69</v>
      </c>
      <c r="Q183" s="3">
        <v>31.5</v>
      </c>
      <c r="R183" s="3">
        <v>31.43</v>
      </c>
      <c r="S183" s="3">
        <v>29.94</v>
      </c>
      <c r="T183" s="3">
        <v>29.04</v>
      </c>
      <c r="U183" s="3">
        <v>27.73</v>
      </c>
      <c r="V183" s="2">
        <v>27.79</v>
      </c>
      <c r="W183" s="2">
        <v>26.24</v>
      </c>
      <c r="X183" s="3">
        <v>24.7</v>
      </c>
    </row>
    <row r="184" spans="1:24" x14ac:dyDescent="0.2">
      <c r="A184" s="8">
        <v>109</v>
      </c>
      <c r="B184" s="9" t="s">
        <v>142</v>
      </c>
      <c r="C184" s="35">
        <v>28.36</v>
      </c>
      <c r="D184" s="3">
        <v>21.52</v>
      </c>
      <c r="E184" s="10">
        <v>20.79</v>
      </c>
      <c r="F184" s="10">
        <v>20.190000000000001</v>
      </c>
      <c r="G184" s="10">
        <v>19.940000000000001</v>
      </c>
      <c r="H184" s="10">
        <v>19.940000000000001</v>
      </c>
      <c r="I184" s="10">
        <v>28.4</v>
      </c>
      <c r="J184" s="10">
        <v>26.9</v>
      </c>
      <c r="K184" s="10">
        <v>25.94</v>
      </c>
      <c r="L184" s="11">
        <v>24.68</v>
      </c>
      <c r="M184" s="11">
        <v>22.7</v>
      </c>
      <c r="N184" s="12">
        <v>27.4</v>
      </c>
      <c r="O184" s="3">
        <v>26.9</v>
      </c>
      <c r="P184" s="3">
        <v>25.9</v>
      </c>
      <c r="Q184" s="3">
        <v>24.95</v>
      </c>
      <c r="R184" s="3">
        <v>21.45</v>
      </c>
      <c r="S184" s="3">
        <v>20.5</v>
      </c>
      <c r="T184" s="3">
        <v>20.5</v>
      </c>
      <c r="U184" s="3">
        <v>20.5</v>
      </c>
      <c r="V184" s="3">
        <v>19.5</v>
      </c>
      <c r="W184" s="3">
        <v>19</v>
      </c>
      <c r="X184" s="3">
        <v>19</v>
      </c>
    </row>
    <row r="185" spans="1:24" x14ac:dyDescent="0.2">
      <c r="A185" s="8">
        <v>109</v>
      </c>
      <c r="B185" s="24" t="s">
        <v>143</v>
      </c>
      <c r="C185" s="41">
        <v>1.45</v>
      </c>
      <c r="D185" s="3">
        <v>1.25</v>
      </c>
      <c r="E185" s="10">
        <v>1.25</v>
      </c>
      <c r="F185" s="10">
        <v>1.05</v>
      </c>
      <c r="G185" s="10">
        <v>1</v>
      </c>
      <c r="H185" s="10">
        <v>1</v>
      </c>
      <c r="I185" s="10">
        <v>1.35</v>
      </c>
      <c r="J185" s="10">
        <v>1.35</v>
      </c>
      <c r="K185" s="10">
        <v>1.3</v>
      </c>
      <c r="L185" s="11">
        <v>1.5</v>
      </c>
      <c r="M185" s="11">
        <v>1.4</v>
      </c>
      <c r="N185" s="10" t="s">
        <v>233</v>
      </c>
      <c r="O185" s="10" t="s">
        <v>233</v>
      </c>
      <c r="P185" s="10" t="s">
        <v>233</v>
      </c>
      <c r="Q185" s="10" t="s">
        <v>233</v>
      </c>
      <c r="R185" s="10" t="s">
        <v>233</v>
      </c>
      <c r="S185" s="10" t="s">
        <v>233</v>
      </c>
      <c r="T185" s="10" t="s">
        <v>233</v>
      </c>
      <c r="U185" s="10" t="s">
        <v>233</v>
      </c>
      <c r="V185" s="10" t="s">
        <v>233</v>
      </c>
      <c r="W185" s="10" t="s">
        <v>233</v>
      </c>
      <c r="X185" s="10" t="s">
        <v>233</v>
      </c>
    </row>
    <row r="186" spans="1:24" x14ac:dyDescent="0.2">
      <c r="A186" s="8">
        <v>109</v>
      </c>
      <c r="B186" s="9" t="s">
        <v>144</v>
      </c>
      <c r="C186" s="35">
        <v>1.8</v>
      </c>
      <c r="D186" s="3">
        <v>1.56</v>
      </c>
      <c r="E186" s="10">
        <v>1.56</v>
      </c>
      <c r="F186" s="10">
        <v>1.56</v>
      </c>
      <c r="G186" s="10">
        <v>1.56</v>
      </c>
      <c r="H186" s="10">
        <v>1.56</v>
      </c>
      <c r="I186" s="10">
        <v>1.92</v>
      </c>
      <c r="J186" s="10">
        <v>1.77</v>
      </c>
      <c r="K186" s="10">
        <v>1.55</v>
      </c>
      <c r="L186" s="11">
        <v>1.3</v>
      </c>
      <c r="M186" s="11">
        <v>1.3</v>
      </c>
      <c r="N186" s="10" t="s">
        <v>233</v>
      </c>
      <c r="O186" s="10" t="s">
        <v>233</v>
      </c>
      <c r="P186" s="10" t="s">
        <v>233</v>
      </c>
      <c r="Q186" s="10" t="s">
        <v>233</v>
      </c>
      <c r="R186" s="10" t="s">
        <v>233</v>
      </c>
      <c r="S186" s="10" t="s">
        <v>233</v>
      </c>
      <c r="T186" s="10" t="s">
        <v>233</v>
      </c>
      <c r="U186" s="10" t="s">
        <v>233</v>
      </c>
      <c r="V186" s="10" t="s">
        <v>233</v>
      </c>
      <c r="W186" s="10" t="s">
        <v>233</v>
      </c>
      <c r="X186" s="10" t="s">
        <v>233</v>
      </c>
    </row>
    <row r="187" spans="1:24" x14ac:dyDescent="0.2">
      <c r="A187" s="8">
        <v>109</v>
      </c>
      <c r="B187" s="9" t="s">
        <v>145</v>
      </c>
      <c r="C187" s="36">
        <v>2.875</v>
      </c>
      <c r="D187" s="3">
        <v>2.35</v>
      </c>
      <c r="E187" s="16" t="s">
        <v>233</v>
      </c>
      <c r="F187" s="16">
        <v>2.125</v>
      </c>
      <c r="G187" s="16">
        <v>2.125</v>
      </c>
      <c r="H187" s="16">
        <v>2.125</v>
      </c>
      <c r="I187" s="16">
        <v>2.75</v>
      </c>
      <c r="J187" s="10">
        <v>2.75</v>
      </c>
      <c r="K187" s="10">
        <v>2.25</v>
      </c>
      <c r="L187" s="11">
        <v>2.25</v>
      </c>
      <c r="M187" s="11">
        <v>2.25</v>
      </c>
      <c r="N187" s="10" t="s">
        <v>233</v>
      </c>
      <c r="O187" s="10" t="s">
        <v>233</v>
      </c>
      <c r="P187" s="10" t="s">
        <v>233</v>
      </c>
      <c r="Q187" s="10" t="s">
        <v>233</v>
      </c>
      <c r="R187" s="10" t="s">
        <v>233</v>
      </c>
      <c r="S187" s="10" t="s">
        <v>233</v>
      </c>
      <c r="T187" s="10" t="s">
        <v>233</v>
      </c>
      <c r="U187" s="10" t="s">
        <v>233</v>
      </c>
      <c r="V187" s="10" t="s">
        <v>233</v>
      </c>
      <c r="W187" s="10" t="s">
        <v>233</v>
      </c>
      <c r="X187" s="10" t="s">
        <v>233</v>
      </c>
    </row>
    <row r="188" spans="1:24" x14ac:dyDescent="0.2">
      <c r="A188" s="8">
        <v>109</v>
      </c>
      <c r="B188" s="9" t="s">
        <v>146</v>
      </c>
      <c r="C188" s="35">
        <v>2.2999999999999998</v>
      </c>
      <c r="D188" s="3">
        <v>1.8</v>
      </c>
      <c r="E188" s="10" t="s">
        <v>233</v>
      </c>
      <c r="F188" s="10">
        <v>1.75</v>
      </c>
      <c r="G188" s="10">
        <v>1.75</v>
      </c>
      <c r="H188" s="10">
        <v>1.75</v>
      </c>
      <c r="I188" s="10">
        <v>2.25</v>
      </c>
      <c r="J188" s="16">
        <v>2.125</v>
      </c>
      <c r="K188" s="10">
        <v>2.25</v>
      </c>
      <c r="L188" s="11">
        <v>2.25</v>
      </c>
      <c r="M188" s="11">
        <v>2</v>
      </c>
      <c r="N188" s="10" t="s">
        <v>233</v>
      </c>
      <c r="O188" s="10" t="s">
        <v>233</v>
      </c>
      <c r="P188" s="10" t="s">
        <v>233</v>
      </c>
      <c r="Q188" s="10" t="s">
        <v>233</v>
      </c>
      <c r="R188" s="10" t="s">
        <v>233</v>
      </c>
      <c r="S188" s="10" t="s">
        <v>233</v>
      </c>
      <c r="T188" s="10" t="s">
        <v>233</v>
      </c>
      <c r="U188" s="10" t="s">
        <v>233</v>
      </c>
      <c r="V188" s="10" t="s">
        <v>233</v>
      </c>
      <c r="W188" s="10" t="s">
        <v>233</v>
      </c>
      <c r="X188" s="10" t="s">
        <v>233</v>
      </c>
    </row>
    <row r="189" spans="1:24" x14ac:dyDescent="0.2">
      <c r="A189" s="8">
        <v>110</v>
      </c>
      <c r="B189" s="9" t="s">
        <v>147</v>
      </c>
      <c r="C189" s="35">
        <v>31.38</v>
      </c>
      <c r="D189" s="3">
        <v>30.89</v>
      </c>
      <c r="E189" s="10">
        <v>28.98</v>
      </c>
      <c r="F189" s="10">
        <v>28.01</v>
      </c>
      <c r="G189" s="10">
        <v>26.33</v>
      </c>
      <c r="H189" s="10">
        <v>26.24</v>
      </c>
      <c r="I189" s="10">
        <v>25.5</v>
      </c>
      <c r="J189" s="10">
        <v>36.28</v>
      </c>
      <c r="K189" s="10">
        <v>34.5</v>
      </c>
      <c r="L189" s="11">
        <v>33.33</v>
      </c>
      <c r="M189" s="11">
        <v>33.549999999999997</v>
      </c>
      <c r="N189" s="12">
        <v>32.06</v>
      </c>
      <c r="O189" s="3">
        <v>30.38</v>
      </c>
      <c r="P189" s="3">
        <v>29.39</v>
      </c>
      <c r="Q189" s="3">
        <v>29.39</v>
      </c>
      <c r="R189" s="3">
        <v>28.2</v>
      </c>
      <c r="S189" s="3">
        <v>27.7</v>
      </c>
      <c r="T189" s="3">
        <v>26.6</v>
      </c>
      <c r="U189" s="3">
        <v>26.6</v>
      </c>
      <c r="V189" s="3">
        <v>25.35</v>
      </c>
      <c r="W189" s="3">
        <v>24.85</v>
      </c>
      <c r="X189" s="3">
        <v>23.85</v>
      </c>
    </row>
    <row r="190" spans="1:24" x14ac:dyDescent="0.2">
      <c r="A190" s="8">
        <v>111</v>
      </c>
      <c r="B190" s="9" t="s">
        <v>148</v>
      </c>
      <c r="C190" s="35">
        <v>35.450000000000003</v>
      </c>
      <c r="D190" s="3">
        <v>34.9</v>
      </c>
      <c r="E190" s="10">
        <v>31.5</v>
      </c>
      <c r="F190" s="10">
        <v>30.85</v>
      </c>
      <c r="G190" s="10">
        <v>30.1</v>
      </c>
      <c r="H190" s="10">
        <v>30.1</v>
      </c>
      <c r="I190" s="10">
        <v>30.1</v>
      </c>
      <c r="J190" s="10">
        <v>41.3</v>
      </c>
      <c r="K190" s="10">
        <v>40.700000000000003</v>
      </c>
      <c r="L190" s="11">
        <v>39.200000000000003</v>
      </c>
      <c r="M190" s="11">
        <v>35.700000000000003</v>
      </c>
      <c r="N190" s="12">
        <v>33.6</v>
      </c>
      <c r="O190" s="3">
        <v>36.299999999999997</v>
      </c>
      <c r="P190" s="3">
        <v>36.299999999999997</v>
      </c>
      <c r="Q190" s="3">
        <v>34.5</v>
      </c>
      <c r="R190" s="3">
        <v>33.5</v>
      </c>
      <c r="S190" s="3">
        <v>31.8</v>
      </c>
      <c r="T190" s="3">
        <v>31.8</v>
      </c>
      <c r="U190" s="3">
        <v>30.7</v>
      </c>
      <c r="V190" s="3">
        <v>30.7</v>
      </c>
      <c r="W190" s="3">
        <v>50.3</v>
      </c>
      <c r="X190" s="3">
        <v>49.7</v>
      </c>
    </row>
    <row r="191" spans="1:24" x14ac:dyDescent="0.2">
      <c r="A191" s="8">
        <v>112</v>
      </c>
      <c r="B191" s="9" t="s">
        <v>149</v>
      </c>
      <c r="C191" s="35">
        <v>23.79</v>
      </c>
      <c r="D191" s="3">
        <v>22.98</v>
      </c>
      <c r="E191" s="10">
        <v>22.26</v>
      </c>
      <c r="F191" s="10">
        <v>21.55</v>
      </c>
      <c r="G191" s="10">
        <v>20.59</v>
      </c>
      <c r="H191" s="10">
        <v>20.59</v>
      </c>
      <c r="I191" s="10">
        <v>20</v>
      </c>
      <c r="J191" s="10">
        <v>19.23</v>
      </c>
      <c r="K191" s="10">
        <v>18.22</v>
      </c>
      <c r="L191" s="11">
        <v>26.24</v>
      </c>
      <c r="M191" s="11">
        <v>25.24</v>
      </c>
      <c r="N191" s="12">
        <v>24.24</v>
      </c>
      <c r="O191" s="3">
        <v>22.34</v>
      </c>
      <c r="P191" s="3">
        <v>22.35</v>
      </c>
      <c r="Q191" s="3">
        <v>21.35</v>
      </c>
      <c r="R191" s="3">
        <v>20.45</v>
      </c>
      <c r="S191" s="3">
        <v>20.45</v>
      </c>
      <c r="T191" s="3">
        <v>19.34</v>
      </c>
      <c r="U191" s="3">
        <v>19.2</v>
      </c>
      <c r="V191" s="3">
        <v>17.899999999999999</v>
      </c>
      <c r="W191" s="3">
        <v>16</v>
      </c>
      <c r="X191" s="3">
        <v>15.46</v>
      </c>
    </row>
    <row r="192" spans="1:24" x14ac:dyDescent="0.2">
      <c r="A192" s="8">
        <v>112</v>
      </c>
      <c r="B192" s="9" t="s">
        <v>240</v>
      </c>
      <c r="C192" s="35">
        <v>1</v>
      </c>
      <c r="D192" s="3">
        <v>1</v>
      </c>
      <c r="E192" s="10">
        <v>0.8</v>
      </c>
      <c r="F192" s="10">
        <v>0.8</v>
      </c>
      <c r="G192" s="10">
        <v>0.8</v>
      </c>
      <c r="H192" s="10">
        <v>0.8</v>
      </c>
      <c r="I192" s="10">
        <v>0.8</v>
      </c>
      <c r="J192" s="10">
        <v>0.8</v>
      </c>
      <c r="K192" s="10">
        <v>0.8</v>
      </c>
      <c r="L192" s="13">
        <v>1</v>
      </c>
      <c r="M192" s="13">
        <v>1</v>
      </c>
      <c r="N192" s="12">
        <v>1</v>
      </c>
      <c r="O192" s="3">
        <v>1</v>
      </c>
      <c r="P192" s="3">
        <v>1</v>
      </c>
      <c r="Q192" s="3">
        <v>1</v>
      </c>
      <c r="R192" s="10" t="s">
        <v>233</v>
      </c>
      <c r="S192" s="10" t="s">
        <v>233</v>
      </c>
      <c r="T192" s="10" t="s">
        <v>233</v>
      </c>
      <c r="U192" s="3">
        <v>0.8</v>
      </c>
      <c r="V192" s="3">
        <v>0.8</v>
      </c>
      <c r="W192" s="3">
        <v>0.8</v>
      </c>
      <c r="X192" s="3">
        <v>0.75</v>
      </c>
    </row>
    <row r="193" spans="1:24" x14ac:dyDescent="0.2">
      <c r="A193" s="8">
        <v>112</v>
      </c>
      <c r="B193" s="25" t="s">
        <v>296</v>
      </c>
      <c r="C193" s="3">
        <f>SUM(C191:C192)</f>
        <v>24.79</v>
      </c>
      <c r="D193" s="3">
        <f>SUM(D191:D192)</f>
        <v>23.98</v>
      </c>
      <c r="E193" s="3">
        <f t="shared" ref="E193:X193" si="9">SUM(E191:E192)</f>
        <v>23.060000000000002</v>
      </c>
      <c r="F193" s="3">
        <f t="shared" si="9"/>
        <v>22.35</v>
      </c>
      <c r="G193" s="3">
        <f t="shared" si="9"/>
        <v>21.39</v>
      </c>
      <c r="H193" s="3">
        <f t="shared" si="9"/>
        <v>21.39</v>
      </c>
      <c r="I193" s="3">
        <f t="shared" si="9"/>
        <v>20.8</v>
      </c>
      <c r="J193" s="3">
        <f t="shared" si="9"/>
        <v>20.03</v>
      </c>
      <c r="K193" s="3">
        <f t="shared" si="9"/>
        <v>19.02</v>
      </c>
      <c r="L193" s="3">
        <f t="shared" si="9"/>
        <v>27.24</v>
      </c>
      <c r="M193" s="3">
        <f t="shared" si="9"/>
        <v>26.24</v>
      </c>
      <c r="N193" s="3">
        <f t="shared" si="9"/>
        <v>25.24</v>
      </c>
      <c r="O193" s="3">
        <f t="shared" si="9"/>
        <v>23.34</v>
      </c>
      <c r="P193" s="3">
        <f t="shared" si="9"/>
        <v>23.35</v>
      </c>
      <c r="Q193" s="3">
        <f t="shared" si="9"/>
        <v>22.35</v>
      </c>
      <c r="R193" s="3">
        <f t="shared" si="9"/>
        <v>20.45</v>
      </c>
      <c r="S193" s="3">
        <f t="shared" si="9"/>
        <v>20.45</v>
      </c>
      <c r="T193" s="3">
        <f t="shared" si="9"/>
        <v>19.34</v>
      </c>
      <c r="U193" s="3">
        <f t="shared" si="9"/>
        <v>20</v>
      </c>
      <c r="V193" s="3">
        <f t="shared" si="9"/>
        <v>18.7</v>
      </c>
      <c r="W193" s="3">
        <f t="shared" si="9"/>
        <v>16.8</v>
      </c>
      <c r="X193" s="3">
        <f t="shared" si="9"/>
        <v>16.21</v>
      </c>
    </row>
    <row r="194" spans="1:24" x14ac:dyDescent="0.2">
      <c r="A194" s="8">
        <v>113</v>
      </c>
      <c r="B194" s="9" t="s">
        <v>150</v>
      </c>
      <c r="C194" s="35">
        <v>31.28</v>
      </c>
      <c r="D194" s="3">
        <v>30.73</v>
      </c>
      <c r="E194" s="10">
        <v>28.15</v>
      </c>
      <c r="F194" s="10">
        <v>27.8</v>
      </c>
      <c r="G194" s="10">
        <v>27.24</v>
      </c>
      <c r="H194" s="10">
        <v>26.99</v>
      </c>
      <c r="I194" s="10">
        <v>26.99</v>
      </c>
      <c r="J194" s="10">
        <v>38.909999999999997</v>
      </c>
      <c r="K194" s="10">
        <v>37.24</v>
      </c>
      <c r="L194" s="11">
        <v>36.020000000000003</v>
      </c>
      <c r="M194" s="11">
        <v>34.03</v>
      </c>
      <c r="N194" s="12">
        <v>32.17</v>
      </c>
      <c r="O194" s="3">
        <v>34.28</v>
      </c>
      <c r="P194" s="3">
        <v>32.46</v>
      </c>
      <c r="Q194" s="3">
        <v>30.78</v>
      </c>
      <c r="R194" s="3">
        <v>29.63</v>
      </c>
      <c r="S194" s="3">
        <v>28.76</v>
      </c>
      <c r="T194" s="3">
        <v>28.76</v>
      </c>
      <c r="U194" s="3">
        <v>28.17</v>
      </c>
      <c r="V194" s="3">
        <v>26.76</v>
      </c>
      <c r="W194" s="3">
        <v>26.3</v>
      </c>
      <c r="X194" s="3">
        <v>44.94</v>
      </c>
    </row>
    <row r="195" spans="1:24" x14ac:dyDescent="0.2">
      <c r="A195" s="8">
        <v>114</v>
      </c>
      <c r="B195" s="9" t="s">
        <v>151</v>
      </c>
      <c r="C195" s="35">
        <v>23.7</v>
      </c>
      <c r="D195" s="3">
        <v>19.43</v>
      </c>
      <c r="E195" s="10">
        <v>19.43</v>
      </c>
      <c r="F195" s="10">
        <v>19.239999999999998</v>
      </c>
      <c r="G195" s="10">
        <v>18.96</v>
      </c>
      <c r="H195" s="10">
        <v>17.98</v>
      </c>
      <c r="I195" s="10">
        <v>26.19</v>
      </c>
      <c r="J195" s="10">
        <v>26.2</v>
      </c>
      <c r="K195" s="10">
        <v>25.7</v>
      </c>
      <c r="L195" s="13">
        <v>24.7</v>
      </c>
      <c r="M195" s="13">
        <v>21.85</v>
      </c>
      <c r="N195" s="14">
        <v>24</v>
      </c>
      <c r="O195" s="3">
        <v>21.75</v>
      </c>
      <c r="P195" s="3">
        <v>21</v>
      </c>
      <c r="Q195" s="3">
        <v>20.5</v>
      </c>
      <c r="R195" s="3">
        <v>19.5</v>
      </c>
      <c r="S195" s="3">
        <v>19.5</v>
      </c>
      <c r="T195" s="3">
        <v>19.5</v>
      </c>
      <c r="U195" s="3">
        <v>19.5</v>
      </c>
      <c r="V195" s="3">
        <v>17.75</v>
      </c>
      <c r="W195" s="3">
        <v>17.5</v>
      </c>
      <c r="X195" s="3">
        <v>17.5</v>
      </c>
    </row>
    <row r="196" spans="1:24" x14ac:dyDescent="0.2">
      <c r="A196" s="8">
        <v>115</v>
      </c>
      <c r="B196" s="9" t="s">
        <v>152</v>
      </c>
      <c r="C196" s="35">
        <v>28.08</v>
      </c>
      <c r="D196" s="3">
        <v>27.58</v>
      </c>
      <c r="E196" s="10">
        <v>25.2</v>
      </c>
      <c r="F196" s="10">
        <v>25.26</v>
      </c>
      <c r="G196" s="10">
        <v>25</v>
      </c>
      <c r="H196" s="10">
        <v>25</v>
      </c>
      <c r="I196" s="10">
        <v>24.5</v>
      </c>
      <c r="J196" s="10">
        <v>23.98</v>
      </c>
      <c r="K196" s="10">
        <v>33.15</v>
      </c>
      <c r="L196" s="11">
        <v>32</v>
      </c>
      <c r="M196" s="11">
        <v>30</v>
      </c>
      <c r="N196" s="12">
        <v>29.6</v>
      </c>
      <c r="O196" s="3">
        <v>28</v>
      </c>
      <c r="P196" s="3">
        <v>29.3</v>
      </c>
      <c r="Q196" s="3">
        <v>27.6</v>
      </c>
      <c r="R196" s="3">
        <v>25.8</v>
      </c>
      <c r="S196" s="3">
        <v>23.8</v>
      </c>
      <c r="T196" s="3">
        <v>22.8</v>
      </c>
      <c r="U196" s="3">
        <v>21.3</v>
      </c>
      <c r="V196" s="3">
        <v>21.35</v>
      </c>
      <c r="W196" s="3">
        <v>19.75</v>
      </c>
      <c r="X196" s="3">
        <v>19.75</v>
      </c>
    </row>
    <row r="197" spans="1:24" x14ac:dyDescent="0.2">
      <c r="A197" s="8">
        <v>116</v>
      </c>
      <c r="B197" s="9" t="s">
        <v>153</v>
      </c>
      <c r="C197" s="35">
        <v>15.07</v>
      </c>
      <c r="D197" s="3">
        <v>14.94</v>
      </c>
      <c r="E197" s="10">
        <v>13.94</v>
      </c>
      <c r="F197" s="10">
        <v>13.94</v>
      </c>
      <c r="G197" s="10">
        <v>13.94</v>
      </c>
      <c r="H197" s="10">
        <v>15.89</v>
      </c>
      <c r="I197" s="10">
        <v>15.22</v>
      </c>
      <c r="J197" s="10">
        <v>14.22</v>
      </c>
      <c r="K197" s="10">
        <v>13.55</v>
      </c>
      <c r="L197" s="11">
        <v>14.35</v>
      </c>
      <c r="M197" s="11">
        <v>17.25</v>
      </c>
      <c r="N197" s="12">
        <v>17.25</v>
      </c>
      <c r="O197" s="3">
        <v>17.25</v>
      </c>
      <c r="P197" s="3">
        <v>16.5</v>
      </c>
      <c r="Q197" s="3">
        <v>14.25</v>
      </c>
      <c r="R197" s="3">
        <v>14.25</v>
      </c>
      <c r="S197" s="3">
        <v>14.25</v>
      </c>
      <c r="T197" s="3">
        <v>14.25</v>
      </c>
      <c r="U197" s="3">
        <v>14.25</v>
      </c>
      <c r="V197" s="3">
        <v>14.25</v>
      </c>
      <c r="W197" s="3">
        <v>13.5</v>
      </c>
      <c r="X197" s="3">
        <v>13.5</v>
      </c>
    </row>
    <row r="198" spans="1:24" x14ac:dyDescent="0.2">
      <c r="A198" s="8">
        <v>116</v>
      </c>
      <c r="B198" s="9" t="s">
        <v>293</v>
      </c>
      <c r="C198" s="35">
        <v>7.4</v>
      </c>
      <c r="D198" s="3">
        <v>7.4</v>
      </c>
      <c r="E198" s="10">
        <v>7.4</v>
      </c>
      <c r="F198" s="10">
        <v>6.9</v>
      </c>
      <c r="G198" s="10">
        <v>6.9</v>
      </c>
      <c r="H198" s="10">
        <v>8.4</v>
      </c>
      <c r="I198" s="10">
        <v>8.4</v>
      </c>
      <c r="J198" s="10" t="s">
        <v>233</v>
      </c>
      <c r="K198" s="10">
        <v>7.9</v>
      </c>
      <c r="L198" s="11">
        <v>7.9</v>
      </c>
      <c r="M198" s="11">
        <v>10</v>
      </c>
      <c r="N198" s="12">
        <v>9.5</v>
      </c>
      <c r="O198" s="3">
        <v>9.5</v>
      </c>
      <c r="P198" s="3">
        <v>9.5</v>
      </c>
      <c r="Q198" s="3">
        <v>7.1</v>
      </c>
      <c r="R198" s="3">
        <v>7.1</v>
      </c>
      <c r="S198" s="10" t="s">
        <v>233</v>
      </c>
      <c r="T198" s="10" t="s">
        <v>233</v>
      </c>
      <c r="U198" s="10" t="s">
        <v>233</v>
      </c>
      <c r="V198" s="3">
        <v>7.1</v>
      </c>
      <c r="W198" s="3">
        <v>7.1</v>
      </c>
      <c r="X198" s="3">
        <v>7.2</v>
      </c>
    </row>
    <row r="199" spans="1:24" x14ac:dyDescent="0.2">
      <c r="A199" s="8">
        <v>116</v>
      </c>
      <c r="B199" s="43" t="s">
        <v>294</v>
      </c>
      <c r="C199" s="3">
        <f>SUM(C197:C198)</f>
        <v>22.47</v>
      </c>
      <c r="D199" s="3">
        <f>SUM(D197:D198)</f>
        <v>22.34</v>
      </c>
      <c r="E199" s="3">
        <f t="shared" ref="E199:X199" si="10">SUM(E197:E198)</f>
        <v>21.34</v>
      </c>
      <c r="F199" s="3">
        <f t="shared" si="10"/>
        <v>20.84</v>
      </c>
      <c r="G199" s="3">
        <f t="shared" si="10"/>
        <v>20.84</v>
      </c>
      <c r="H199" s="3">
        <f t="shared" si="10"/>
        <v>24.29</v>
      </c>
      <c r="I199" s="3">
        <f t="shared" si="10"/>
        <v>23.62</v>
      </c>
      <c r="J199" s="3">
        <f t="shared" si="10"/>
        <v>14.22</v>
      </c>
      <c r="K199" s="3">
        <f t="shared" si="10"/>
        <v>21.450000000000003</v>
      </c>
      <c r="L199" s="3">
        <f t="shared" si="10"/>
        <v>22.25</v>
      </c>
      <c r="M199" s="3">
        <f t="shared" si="10"/>
        <v>27.25</v>
      </c>
      <c r="N199" s="3">
        <f t="shared" si="10"/>
        <v>26.75</v>
      </c>
      <c r="O199" s="3">
        <f t="shared" si="10"/>
        <v>26.75</v>
      </c>
      <c r="P199" s="3">
        <f t="shared" si="10"/>
        <v>26</v>
      </c>
      <c r="Q199" s="3">
        <f t="shared" si="10"/>
        <v>21.35</v>
      </c>
      <c r="R199" s="3">
        <f t="shared" si="10"/>
        <v>21.35</v>
      </c>
      <c r="S199" s="3">
        <f t="shared" si="10"/>
        <v>14.25</v>
      </c>
      <c r="T199" s="3">
        <f t="shared" si="10"/>
        <v>14.25</v>
      </c>
      <c r="U199" s="3">
        <f t="shared" si="10"/>
        <v>14.25</v>
      </c>
      <c r="V199" s="3">
        <f t="shared" si="10"/>
        <v>21.35</v>
      </c>
      <c r="W199" s="3">
        <f t="shared" si="10"/>
        <v>20.6</v>
      </c>
      <c r="X199" s="3">
        <f t="shared" si="10"/>
        <v>20.7</v>
      </c>
    </row>
    <row r="200" spans="1:24" ht="15.75" customHeight="1" x14ac:dyDescent="0.2">
      <c r="A200" s="8">
        <v>116</v>
      </c>
      <c r="B200" s="24" t="s">
        <v>154</v>
      </c>
      <c r="C200" s="41">
        <v>1</v>
      </c>
      <c r="D200" s="3">
        <v>1</v>
      </c>
      <c r="E200" s="10">
        <v>1</v>
      </c>
      <c r="F200" s="10">
        <v>1</v>
      </c>
      <c r="G200" s="10">
        <v>0.9</v>
      </c>
      <c r="H200" s="10">
        <v>1</v>
      </c>
      <c r="I200" s="10">
        <v>0.6</v>
      </c>
      <c r="J200" s="10">
        <v>0.9</v>
      </c>
      <c r="K200" s="10">
        <v>0.9</v>
      </c>
      <c r="L200" s="13">
        <v>0.9</v>
      </c>
      <c r="M200" s="13">
        <v>1.25</v>
      </c>
      <c r="N200" s="19">
        <v>1.75</v>
      </c>
      <c r="O200" s="3">
        <v>1.5</v>
      </c>
      <c r="P200" s="3">
        <v>1.75</v>
      </c>
      <c r="Q200" s="10" t="s">
        <v>233</v>
      </c>
      <c r="R200" s="3">
        <v>0.75</v>
      </c>
      <c r="S200" s="10" t="s">
        <v>233</v>
      </c>
      <c r="T200" s="10" t="s">
        <v>233</v>
      </c>
      <c r="U200" s="10" t="s">
        <v>233</v>
      </c>
      <c r="V200" s="10" t="s">
        <v>233</v>
      </c>
      <c r="W200" s="10" t="s">
        <v>233</v>
      </c>
      <c r="X200" s="10" t="s">
        <v>233</v>
      </c>
    </row>
    <row r="201" spans="1:24" x14ac:dyDescent="0.2">
      <c r="A201" s="8">
        <v>116</v>
      </c>
      <c r="B201" s="24" t="s">
        <v>155</v>
      </c>
      <c r="C201" s="41">
        <v>1.5</v>
      </c>
      <c r="D201" s="3">
        <v>1.2</v>
      </c>
      <c r="E201" s="10">
        <v>1</v>
      </c>
      <c r="F201" s="10">
        <v>1</v>
      </c>
      <c r="G201" s="10">
        <v>1</v>
      </c>
      <c r="H201" s="10">
        <v>1.2</v>
      </c>
      <c r="I201" s="10">
        <v>1.2</v>
      </c>
      <c r="J201" s="10">
        <v>1.2</v>
      </c>
      <c r="K201" s="10">
        <v>1</v>
      </c>
      <c r="L201" s="13">
        <v>1</v>
      </c>
      <c r="M201" s="13">
        <v>1.2</v>
      </c>
      <c r="N201" s="10" t="s">
        <v>233</v>
      </c>
      <c r="O201" s="10" t="s">
        <v>233</v>
      </c>
      <c r="P201" s="10" t="s">
        <v>233</v>
      </c>
      <c r="Q201" s="10" t="s">
        <v>233</v>
      </c>
      <c r="R201" s="10" t="s">
        <v>233</v>
      </c>
      <c r="S201" s="10" t="s">
        <v>233</v>
      </c>
      <c r="T201" s="10" t="s">
        <v>233</v>
      </c>
      <c r="U201" s="10" t="s">
        <v>233</v>
      </c>
      <c r="V201" s="10" t="s">
        <v>233</v>
      </c>
      <c r="W201" s="10" t="s">
        <v>233</v>
      </c>
      <c r="X201" s="10" t="s">
        <v>233</v>
      </c>
    </row>
    <row r="202" spans="1:24" x14ac:dyDescent="0.2">
      <c r="A202" s="8">
        <v>117</v>
      </c>
      <c r="B202" s="9" t="s">
        <v>156</v>
      </c>
      <c r="C202" s="38">
        <v>28.95</v>
      </c>
      <c r="D202" s="3">
        <v>23.28</v>
      </c>
      <c r="E202" s="10">
        <v>22.79</v>
      </c>
      <c r="F202" s="10">
        <v>22.22</v>
      </c>
      <c r="G202" s="10">
        <v>21.8</v>
      </c>
      <c r="H202" s="10">
        <v>21</v>
      </c>
      <c r="I202" s="10">
        <v>22.74</v>
      </c>
      <c r="J202" s="10">
        <v>22.74</v>
      </c>
      <c r="K202" s="10">
        <v>22.74</v>
      </c>
      <c r="L202" s="11">
        <v>22.05</v>
      </c>
      <c r="M202" s="11">
        <v>21.25</v>
      </c>
      <c r="N202" s="12">
        <v>29</v>
      </c>
      <c r="O202" s="3">
        <v>27</v>
      </c>
      <c r="P202" s="3">
        <v>25.4</v>
      </c>
      <c r="Q202" s="3">
        <v>24.2</v>
      </c>
      <c r="R202" s="3">
        <v>20.9</v>
      </c>
      <c r="S202" s="3">
        <v>20</v>
      </c>
      <c r="T202" s="3">
        <v>19</v>
      </c>
      <c r="U202" s="3">
        <v>18.8</v>
      </c>
      <c r="V202" s="3">
        <v>18.399999999999999</v>
      </c>
      <c r="W202" s="3">
        <v>17.899999999999999</v>
      </c>
      <c r="X202" s="3">
        <v>17.3</v>
      </c>
    </row>
    <row r="203" spans="1:24" x14ac:dyDescent="0.2">
      <c r="A203" s="8">
        <v>118</v>
      </c>
      <c r="B203" s="9" t="s">
        <v>157</v>
      </c>
      <c r="C203" s="38">
        <v>25.38</v>
      </c>
      <c r="D203" s="3">
        <v>20.37</v>
      </c>
      <c r="E203" s="10">
        <v>20.61</v>
      </c>
      <c r="F203" s="10">
        <v>20.399999999999999</v>
      </c>
      <c r="G203" s="10">
        <v>20</v>
      </c>
      <c r="H203" s="10">
        <v>19.91</v>
      </c>
      <c r="I203" s="10">
        <v>24.87</v>
      </c>
      <c r="J203" s="10">
        <v>24.23</v>
      </c>
      <c r="K203" s="10">
        <v>23.42</v>
      </c>
      <c r="L203" s="13">
        <v>22.02</v>
      </c>
      <c r="M203" s="13">
        <v>20.77</v>
      </c>
      <c r="N203" s="12">
        <v>27.58</v>
      </c>
      <c r="O203" s="3">
        <v>25.49</v>
      </c>
      <c r="P203" s="3">
        <v>23.25</v>
      </c>
      <c r="Q203" s="3">
        <v>22.24</v>
      </c>
      <c r="R203" s="3">
        <v>21.52</v>
      </c>
      <c r="S203" s="3">
        <v>20.91</v>
      </c>
      <c r="T203" s="3">
        <v>21.38</v>
      </c>
      <c r="U203" s="3">
        <v>21.38</v>
      </c>
      <c r="V203" s="3">
        <v>21.38</v>
      </c>
      <c r="W203" s="3">
        <v>21.4</v>
      </c>
      <c r="X203" s="3">
        <v>20.93</v>
      </c>
    </row>
    <row r="204" spans="1:24" x14ac:dyDescent="0.2">
      <c r="A204" s="8">
        <v>119</v>
      </c>
      <c r="B204" s="9" t="s">
        <v>158</v>
      </c>
      <c r="C204" s="38">
        <v>26.6</v>
      </c>
      <c r="D204" s="3">
        <v>25.9</v>
      </c>
      <c r="E204" s="10">
        <v>24.5</v>
      </c>
      <c r="F204" s="10">
        <v>23.8</v>
      </c>
      <c r="G204" s="10">
        <v>22.9</v>
      </c>
      <c r="H204" s="10">
        <v>29.2</v>
      </c>
      <c r="I204" s="10">
        <v>28.4</v>
      </c>
      <c r="J204" s="10">
        <v>28</v>
      </c>
      <c r="K204" s="10">
        <v>25.8</v>
      </c>
      <c r="L204" s="11">
        <v>25.8</v>
      </c>
      <c r="M204" s="11">
        <v>29.3</v>
      </c>
      <c r="N204" s="12">
        <v>29.3</v>
      </c>
      <c r="O204" s="3">
        <v>26.8</v>
      </c>
      <c r="P204" s="3">
        <v>26.8</v>
      </c>
      <c r="Q204" s="5">
        <v>22.024999999999999</v>
      </c>
      <c r="R204" s="3">
        <v>21.9</v>
      </c>
      <c r="S204" s="3">
        <v>21.9</v>
      </c>
      <c r="T204" s="3">
        <v>22</v>
      </c>
      <c r="U204" s="3">
        <v>21.21</v>
      </c>
      <c r="V204" s="3">
        <v>21.21</v>
      </c>
      <c r="W204" s="3">
        <v>21.21</v>
      </c>
      <c r="X204" s="3">
        <v>21.21</v>
      </c>
    </row>
    <row r="205" spans="1:24" x14ac:dyDescent="0.2">
      <c r="A205" s="8">
        <v>120</v>
      </c>
      <c r="B205" s="9" t="s">
        <v>159</v>
      </c>
      <c r="C205" s="38">
        <v>13.3</v>
      </c>
      <c r="D205" s="3">
        <v>12.1</v>
      </c>
      <c r="E205" s="10">
        <v>11.9</v>
      </c>
      <c r="F205" s="10">
        <v>11.4</v>
      </c>
      <c r="G205" s="10">
        <v>10.9</v>
      </c>
      <c r="H205" s="10">
        <v>10.9</v>
      </c>
      <c r="I205" s="10">
        <v>15.4</v>
      </c>
      <c r="J205" s="10">
        <v>15.4</v>
      </c>
      <c r="K205" s="10">
        <v>15.4</v>
      </c>
      <c r="L205" s="11">
        <v>15.4</v>
      </c>
      <c r="M205" s="11">
        <v>15.4</v>
      </c>
      <c r="N205" s="12">
        <v>20.2</v>
      </c>
      <c r="O205" s="3">
        <v>19.54</v>
      </c>
      <c r="P205" s="3">
        <v>19.54</v>
      </c>
      <c r="Q205" s="3">
        <v>19</v>
      </c>
      <c r="R205" s="3">
        <v>17.5</v>
      </c>
      <c r="S205" s="3">
        <v>17.5</v>
      </c>
      <c r="T205" s="3">
        <v>17.899999999999999</v>
      </c>
      <c r="U205" s="3">
        <v>17.899999999999999</v>
      </c>
      <c r="V205" s="3">
        <v>17.600000000000001</v>
      </c>
      <c r="W205" s="3">
        <v>16.8</v>
      </c>
      <c r="X205" s="3">
        <v>16.3</v>
      </c>
    </row>
    <row r="206" spans="1:24" ht="13.9" customHeight="1" x14ac:dyDescent="0.2">
      <c r="A206" s="8">
        <v>121</v>
      </c>
      <c r="B206" s="9" t="s">
        <v>160</v>
      </c>
      <c r="C206" s="38">
        <v>30.1</v>
      </c>
      <c r="D206" s="3">
        <v>29.6</v>
      </c>
      <c r="E206" s="10">
        <v>24.5</v>
      </c>
      <c r="F206" s="10">
        <v>24.5</v>
      </c>
      <c r="G206" s="10">
        <v>23.3</v>
      </c>
      <c r="H206" s="10">
        <v>23</v>
      </c>
      <c r="I206" s="10">
        <v>22.75</v>
      </c>
      <c r="J206" s="10">
        <v>33.4</v>
      </c>
      <c r="K206" s="10">
        <v>32.4</v>
      </c>
      <c r="L206" s="11">
        <v>31</v>
      </c>
      <c r="M206" s="11">
        <v>30</v>
      </c>
      <c r="N206" s="12">
        <v>28</v>
      </c>
      <c r="O206" s="3">
        <v>31.75</v>
      </c>
      <c r="P206" s="3">
        <v>30.25</v>
      </c>
      <c r="Q206" s="3">
        <v>30</v>
      </c>
      <c r="R206" s="3">
        <v>29</v>
      </c>
      <c r="S206" s="3">
        <v>27</v>
      </c>
      <c r="T206" s="3">
        <v>26.25</v>
      </c>
      <c r="U206" s="3">
        <v>24.5</v>
      </c>
      <c r="V206" s="3">
        <v>24</v>
      </c>
      <c r="W206" s="3">
        <v>23</v>
      </c>
      <c r="X206" s="3">
        <v>22</v>
      </c>
    </row>
    <row r="207" spans="1:24" ht="13.9" customHeight="1" x14ac:dyDescent="0.2">
      <c r="A207" s="8">
        <v>122</v>
      </c>
      <c r="B207" s="9" t="s">
        <v>161</v>
      </c>
      <c r="C207" s="38">
        <v>10.4</v>
      </c>
      <c r="D207" s="3">
        <v>10.199999999999999</v>
      </c>
      <c r="E207" s="10">
        <v>10</v>
      </c>
      <c r="F207" s="10">
        <v>9.5</v>
      </c>
      <c r="G207" s="10">
        <v>9.3000000000000007</v>
      </c>
      <c r="H207" s="10">
        <v>9.1</v>
      </c>
      <c r="I207" s="10">
        <v>8.9</v>
      </c>
      <c r="J207" s="10">
        <v>8.6999999999999993</v>
      </c>
      <c r="K207" s="10">
        <v>15.3</v>
      </c>
      <c r="L207" s="13">
        <v>15.3</v>
      </c>
      <c r="M207" s="13">
        <v>15</v>
      </c>
      <c r="N207" s="12">
        <v>14.8</v>
      </c>
      <c r="O207" s="3">
        <v>14.5</v>
      </c>
      <c r="P207" s="3">
        <v>15.5</v>
      </c>
      <c r="Q207" s="3">
        <v>15.1</v>
      </c>
      <c r="R207" s="3">
        <v>14.9</v>
      </c>
      <c r="S207" s="3">
        <v>14.4</v>
      </c>
      <c r="T207" s="3">
        <v>14.1</v>
      </c>
      <c r="U207" s="3">
        <v>13.7</v>
      </c>
      <c r="V207" s="3">
        <v>13.05</v>
      </c>
      <c r="W207" s="3">
        <v>12.8</v>
      </c>
      <c r="X207" s="3">
        <v>12.8</v>
      </c>
    </row>
    <row r="208" spans="1:24" ht="13.9" customHeight="1" x14ac:dyDescent="0.2">
      <c r="A208" s="8">
        <v>123</v>
      </c>
      <c r="B208" s="9" t="s">
        <v>162</v>
      </c>
      <c r="C208" s="38">
        <v>30.363</v>
      </c>
      <c r="D208" s="3">
        <v>30.07</v>
      </c>
      <c r="E208" s="10">
        <v>30.07</v>
      </c>
      <c r="F208" s="10">
        <v>28.6</v>
      </c>
      <c r="G208" s="10">
        <v>26</v>
      </c>
      <c r="H208" s="10">
        <v>34.25</v>
      </c>
      <c r="I208" s="10">
        <v>33.049999999999997</v>
      </c>
      <c r="J208" s="10">
        <v>33.049999999999997</v>
      </c>
      <c r="K208" s="10">
        <v>32.799999999999997</v>
      </c>
      <c r="L208" s="11">
        <v>31.47</v>
      </c>
      <c r="M208" s="11">
        <v>36.1</v>
      </c>
      <c r="N208" s="12">
        <v>33.979999999999997</v>
      </c>
      <c r="O208" s="3">
        <v>33.979999999999997</v>
      </c>
      <c r="P208" s="3">
        <v>31.2</v>
      </c>
      <c r="Q208" s="3">
        <v>24.48</v>
      </c>
      <c r="R208" s="3">
        <v>24.01</v>
      </c>
      <c r="S208" s="3">
        <v>23.63</v>
      </c>
      <c r="T208" s="3">
        <v>22.25</v>
      </c>
      <c r="U208" s="3">
        <v>22.25</v>
      </c>
      <c r="V208" s="3">
        <v>19.25</v>
      </c>
      <c r="W208" s="3">
        <v>18.5</v>
      </c>
      <c r="X208" s="3">
        <v>18.5</v>
      </c>
    </row>
    <row r="209" spans="1:24" ht="13.9" customHeight="1" x14ac:dyDescent="0.2">
      <c r="A209" s="8">
        <v>124</v>
      </c>
      <c r="B209" s="9" t="s">
        <v>163</v>
      </c>
      <c r="C209" s="38">
        <v>33.229999999999997</v>
      </c>
      <c r="D209" s="3">
        <v>32.83</v>
      </c>
      <c r="E209" s="10">
        <v>27.62</v>
      </c>
      <c r="F209" s="10">
        <v>26.78</v>
      </c>
      <c r="G209" s="10">
        <v>25.8</v>
      </c>
      <c r="H209" s="10">
        <v>25.52</v>
      </c>
      <c r="I209" s="10">
        <v>25.03</v>
      </c>
      <c r="J209" s="16">
        <v>24.163</v>
      </c>
      <c r="K209" s="10">
        <v>32.04</v>
      </c>
      <c r="L209" s="11">
        <v>30.49</v>
      </c>
      <c r="M209" s="11">
        <v>29.28</v>
      </c>
      <c r="N209" s="12">
        <v>27.38</v>
      </c>
      <c r="O209" s="3">
        <v>34.5</v>
      </c>
      <c r="P209" s="3">
        <v>34.549999999999997</v>
      </c>
      <c r="Q209" s="3">
        <v>27</v>
      </c>
      <c r="R209" s="3">
        <v>25.75</v>
      </c>
      <c r="S209" s="3">
        <v>40.54</v>
      </c>
      <c r="T209" s="3">
        <v>40.54</v>
      </c>
      <c r="U209" s="3">
        <v>39.9</v>
      </c>
      <c r="V209" s="3">
        <v>47.5</v>
      </c>
      <c r="W209" s="3">
        <v>54.75</v>
      </c>
      <c r="X209" s="3">
        <v>52</v>
      </c>
    </row>
    <row r="210" spans="1:24" ht="13.9" customHeight="1" x14ac:dyDescent="0.2">
      <c r="A210" s="8">
        <v>125</v>
      </c>
      <c r="B210" s="9" t="s">
        <v>164</v>
      </c>
      <c r="C210" s="38">
        <v>11.7</v>
      </c>
      <c r="D210" s="3">
        <v>11.35</v>
      </c>
      <c r="E210" s="10">
        <v>11.35</v>
      </c>
      <c r="F210" s="10">
        <v>10.9</v>
      </c>
      <c r="G210" s="10">
        <v>10.35</v>
      </c>
      <c r="H210" s="10">
        <v>14.9</v>
      </c>
      <c r="I210" s="10">
        <v>14.9</v>
      </c>
      <c r="J210" s="10">
        <v>14.9</v>
      </c>
      <c r="K210" s="10">
        <v>14.2</v>
      </c>
      <c r="L210" s="13">
        <v>13.75</v>
      </c>
      <c r="M210" s="11">
        <v>17</v>
      </c>
      <c r="N210" s="12">
        <v>16.899999999999999</v>
      </c>
      <c r="O210" s="3">
        <v>16.7</v>
      </c>
      <c r="P210" s="3">
        <v>16.399999999999999</v>
      </c>
      <c r="Q210" s="3">
        <v>17.399999999999999</v>
      </c>
      <c r="R210" s="3">
        <v>17</v>
      </c>
      <c r="S210" s="3">
        <v>16.3</v>
      </c>
      <c r="T210" s="3">
        <v>16</v>
      </c>
      <c r="U210" s="3">
        <v>15.5</v>
      </c>
      <c r="V210" s="3">
        <v>14.7</v>
      </c>
      <c r="W210" s="3">
        <v>14.35</v>
      </c>
      <c r="X210" s="3">
        <v>13.25</v>
      </c>
    </row>
    <row r="211" spans="1:24" ht="13.9" customHeight="1" x14ac:dyDescent="0.2">
      <c r="A211" s="8">
        <v>126</v>
      </c>
      <c r="B211" s="9" t="s">
        <v>165</v>
      </c>
      <c r="C211" s="38">
        <v>22.31</v>
      </c>
      <c r="D211" s="3">
        <v>22.4</v>
      </c>
      <c r="E211" s="10">
        <v>18.57</v>
      </c>
      <c r="F211" s="10">
        <v>18.61</v>
      </c>
      <c r="G211" s="10">
        <v>18.61</v>
      </c>
      <c r="H211" s="10">
        <v>18.61</v>
      </c>
      <c r="I211" s="10">
        <v>17.47</v>
      </c>
      <c r="J211" s="10">
        <v>24.31</v>
      </c>
      <c r="K211" s="10">
        <v>23.59</v>
      </c>
      <c r="L211" s="13">
        <v>22.73</v>
      </c>
      <c r="M211" s="13">
        <v>20.89</v>
      </c>
      <c r="N211" s="12">
        <v>20.89</v>
      </c>
      <c r="O211" s="3">
        <v>25.59</v>
      </c>
      <c r="P211" s="3">
        <v>24.6</v>
      </c>
      <c r="Q211" s="3">
        <v>24.1</v>
      </c>
      <c r="R211" s="3">
        <v>24.13</v>
      </c>
      <c r="S211" s="3">
        <v>22.77</v>
      </c>
      <c r="T211" s="3">
        <v>21.62</v>
      </c>
      <c r="U211" s="3">
        <v>21.62</v>
      </c>
      <c r="V211" s="3">
        <v>22.05</v>
      </c>
      <c r="W211" s="3">
        <v>35</v>
      </c>
      <c r="X211" s="3">
        <v>38.33</v>
      </c>
    </row>
    <row r="212" spans="1:24" ht="13.9" customHeight="1" x14ac:dyDescent="0.2">
      <c r="A212" s="8">
        <v>127</v>
      </c>
      <c r="B212" s="9" t="s">
        <v>166</v>
      </c>
      <c r="C212" s="40">
        <v>16.844999999999999</v>
      </c>
      <c r="D212" s="3">
        <v>16.100000000000001</v>
      </c>
      <c r="E212" s="10">
        <v>15.8</v>
      </c>
      <c r="F212" s="10">
        <v>15.7</v>
      </c>
      <c r="G212" s="10">
        <v>15.2</v>
      </c>
      <c r="H212" s="10">
        <v>16.399999999999999</v>
      </c>
      <c r="I212" s="10">
        <v>16</v>
      </c>
      <c r="J212" s="10">
        <v>15.4</v>
      </c>
      <c r="K212" s="10">
        <v>14.5</v>
      </c>
      <c r="L212" s="11">
        <v>14</v>
      </c>
      <c r="M212" s="11">
        <v>21</v>
      </c>
      <c r="N212" s="12">
        <v>20.7</v>
      </c>
      <c r="O212" s="3">
        <v>19.899999999999999</v>
      </c>
      <c r="P212" s="3">
        <v>18.399999999999999</v>
      </c>
      <c r="Q212" s="3">
        <v>16.899999999999999</v>
      </c>
      <c r="R212" s="3">
        <v>15.9</v>
      </c>
      <c r="S212" s="3">
        <v>13.5</v>
      </c>
      <c r="T212" s="3">
        <v>13.7</v>
      </c>
      <c r="U212" s="3">
        <v>13.5</v>
      </c>
      <c r="V212" s="3">
        <v>13</v>
      </c>
      <c r="W212" s="3">
        <v>12.3</v>
      </c>
      <c r="X212" s="3">
        <v>12.4</v>
      </c>
    </row>
    <row r="213" spans="1:24" ht="13.9" customHeight="1" x14ac:dyDescent="0.2">
      <c r="A213" s="8">
        <v>128</v>
      </c>
      <c r="B213" s="9" t="s">
        <v>167</v>
      </c>
      <c r="C213" s="38">
        <v>37.29</v>
      </c>
      <c r="D213" s="3">
        <v>31.37</v>
      </c>
      <c r="E213" s="10">
        <v>30.86</v>
      </c>
      <c r="F213" s="10">
        <v>30.55</v>
      </c>
      <c r="G213" s="10">
        <v>30.1</v>
      </c>
      <c r="H213" s="10">
        <v>29.6</v>
      </c>
      <c r="I213" s="10">
        <v>36.9</v>
      </c>
      <c r="J213" s="10">
        <v>35.9</v>
      </c>
      <c r="K213" s="10">
        <v>35.200000000000003</v>
      </c>
      <c r="L213" s="11">
        <v>34</v>
      </c>
      <c r="M213" s="11">
        <v>32.6</v>
      </c>
      <c r="N213" s="12">
        <v>39.1</v>
      </c>
      <c r="O213" s="3">
        <v>36.299999999999997</v>
      </c>
      <c r="P213" s="3">
        <v>34.4</v>
      </c>
      <c r="Q213" s="3">
        <v>32.4</v>
      </c>
      <c r="R213" s="3">
        <v>31.2</v>
      </c>
      <c r="S213" s="3">
        <v>30.3</v>
      </c>
      <c r="T213" s="3">
        <v>29.2</v>
      </c>
      <c r="U213" s="3">
        <v>28.7</v>
      </c>
      <c r="V213" s="3">
        <v>39.700000000000003</v>
      </c>
      <c r="W213" s="3">
        <v>39.700000000000003</v>
      </c>
      <c r="X213" s="3">
        <v>39.700000000000003</v>
      </c>
    </row>
    <row r="214" spans="1:24" ht="13.9" customHeight="1" x14ac:dyDescent="0.2">
      <c r="A214" s="8">
        <v>128</v>
      </c>
      <c r="B214" s="9" t="s">
        <v>168</v>
      </c>
      <c r="C214" s="38">
        <v>1.22</v>
      </c>
      <c r="D214" s="3">
        <v>1.03</v>
      </c>
      <c r="E214" s="10">
        <v>1.02</v>
      </c>
      <c r="F214" s="10">
        <v>1.03</v>
      </c>
      <c r="G214" s="10">
        <v>1.05</v>
      </c>
      <c r="H214" s="10">
        <v>1.05</v>
      </c>
      <c r="I214" s="10">
        <v>1.3</v>
      </c>
      <c r="J214" s="10">
        <v>1.1499999999999999</v>
      </c>
      <c r="K214" s="10">
        <v>1.1499999999999999</v>
      </c>
      <c r="L214" s="13">
        <v>1.0900000000000001</v>
      </c>
      <c r="M214" s="13">
        <v>1.0900000000000001</v>
      </c>
      <c r="N214" s="12">
        <v>1.3</v>
      </c>
      <c r="O214" s="3">
        <v>1.3</v>
      </c>
      <c r="P214" s="3">
        <v>1.3</v>
      </c>
      <c r="Q214" s="3">
        <v>1.3</v>
      </c>
      <c r="R214" s="3">
        <v>1.3</v>
      </c>
      <c r="S214" s="3">
        <v>1.3</v>
      </c>
      <c r="T214" s="3">
        <v>1.3</v>
      </c>
      <c r="U214" s="3">
        <v>1.3</v>
      </c>
      <c r="V214" s="3">
        <v>1.5</v>
      </c>
      <c r="W214" s="3">
        <v>1.5</v>
      </c>
      <c r="X214" s="3">
        <v>0</v>
      </c>
    </row>
    <row r="215" spans="1:24" ht="13.9" customHeight="1" x14ac:dyDescent="0.2">
      <c r="A215" s="8">
        <v>128</v>
      </c>
      <c r="B215" s="9" t="s">
        <v>295</v>
      </c>
      <c r="C215" s="3">
        <f>SUM(C213:C214)</f>
        <v>38.51</v>
      </c>
      <c r="D215" s="3">
        <f>SUM(D213:D214)</f>
        <v>32.4</v>
      </c>
      <c r="E215" s="3">
        <f>SUM(E213:E214)</f>
        <v>31.88</v>
      </c>
      <c r="F215" s="3">
        <f>SUM(F213:F214)</f>
        <v>31.580000000000002</v>
      </c>
      <c r="G215" s="3">
        <f t="shared" ref="G215:X215" si="11">SUM(G213:G214)</f>
        <v>31.150000000000002</v>
      </c>
      <c r="H215" s="3">
        <f t="shared" si="11"/>
        <v>30.650000000000002</v>
      </c>
      <c r="I215" s="3">
        <f t="shared" si="11"/>
        <v>38.199999999999996</v>
      </c>
      <c r="J215" s="3">
        <f t="shared" si="11"/>
        <v>37.049999999999997</v>
      </c>
      <c r="K215" s="3">
        <f t="shared" si="11"/>
        <v>36.35</v>
      </c>
      <c r="L215" s="3">
        <f t="shared" si="11"/>
        <v>35.090000000000003</v>
      </c>
      <c r="M215" s="3">
        <f t="shared" si="11"/>
        <v>33.690000000000005</v>
      </c>
      <c r="N215" s="3">
        <f t="shared" si="11"/>
        <v>40.4</v>
      </c>
      <c r="O215" s="3">
        <f t="shared" si="11"/>
        <v>37.599999999999994</v>
      </c>
      <c r="P215" s="3">
        <f t="shared" si="11"/>
        <v>35.699999999999996</v>
      </c>
      <c r="Q215" s="3">
        <f t="shared" si="11"/>
        <v>33.699999999999996</v>
      </c>
      <c r="R215" s="3">
        <f t="shared" si="11"/>
        <v>32.5</v>
      </c>
      <c r="S215" s="3">
        <f t="shared" si="11"/>
        <v>31.6</v>
      </c>
      <c r="T215" s="3">
        <f t="shared" si="11"/>
        <v>30.5</v>
      </c>
      <c r="U215" s="3">
        <f t="shared" si="11"/>
        <v>30</v>
      </c>
      <c r="V215" s="3">
        <f t="shared" si="11"/>
        <v>41.2</v>
      </c>
      <c r="W215" s="3">
        <f t="shared" si="11"/>
        <v>41.2</v>
      </c>
      <c r="X215" s="3">
        <f t="shared" si="11"/>
        <v>39.700000000000003</v>
      </c>
    </row>
    <row r="216" spans="1:24" ht="13.9" customHeight="1" x14ac:dyDescent="0.2">
      <c r="A216" s="8">
        <v>129</v>
      </c>
      <c r="B216" s="9" t="s">
        <v>169</v>
      </c>
      <c r="C216" s="38">
        <v>23.37</v>
      </c>
      <c r="D216" s="3">
        <v>23.12</v>
      </c>
      <c r="E216" s="10">
        <v>22.12</v>
      </c>
      <c r="F216" s="10">
        <v>21.12</v>
      </c>
      <c r="G216" s="10">
        <v>22.11</v>
      </c>
      <c r="H216" s="10">
        <v>21.91</v>
      </c>
      <c r="I216" s="10">
        <v>21.56</v>
      </c>
      <c r="J216" s="10">
        <v>21.01</v>
      </c>
      <c r="K216" s="10">
        <v>20.25</v>
      </c>
      <c r="L216" s="11">
        <v>28.56</v>
      </c>
      <c r="M216" s="11">
        <v>27.26</v>
      </c>
      <c r="N216" s="12">
        <v>26.26</v>
      </c>
      <c r="O216" s="3">
        <v>25.26</v>
      </c>
      <c r="P216" s="3">
        <v>24.26</v>
      </c>
      <c r="Q216" s="3">
        <v>23.31</v>
      </c>
      <c r="R216" s="3">
        <v>22.56</v>
      </c>
      <c r="S216" s="3">
        <v>21.91</v>
      </c>
      <c r="T216" s="3">
        <v>21.41</v>
      </c>
      <c r="U216" s="3">
        <v>21.05</v>
      </c>
      <c r="V216" s="3">
        <v>31.8</v>
      </c>
      <c r="W216" s="3">
        <v>31</v>
      </c>
      <c r="X216" s="3">
        <v>30.3</v>
      </c>
    </row>
    <row r="217" spans="1:24" ht="13.9" customHeight="1" x14ac:dyDescent="0.2">
      <c r="A217" s="8">
        <v>130</v>
      </c>
      <c r="B217" s="9" t="s">
        <v>170</v>
      </c>
      <c r="C217" s="38">
        <v>26.4</v>
      </c>
      <c r="D217" s="3">
        <v>21.2</v>
      </c>
      <c r="E217" s="10">
        <v>21.4</v>
      </c>
      <c r="F217" s="10">
        <v>21.5</v>
      </c>
      <c r="G217" s="10">
        <v>20.9</v>
      </c>
      <c r="H217" s="10">
        <v>21.1</v>
      </c>
      <c r="I217" s="10">
        <v>25.4</v>
      </c>
      <c r="J217" s="10">
        <v>25.1</v>
      </c>
      <c r="K217" s="10">
        <v>23.9</v>
      </c>
      <c r="L217" s="11">
        <v>22.5</v>
      </c>
      <c r="M217" s="11">
        <v>21</v>
      </c>
      <c r="N217" s="12">
        <v>24.6</v>
      </c>
      <c r="O217" s="3">
        <v>24.5</v>
      </c>
      <c r="P217" s="3">
        <v>23.2</v>
      </c>
      <c r="Q217" s="3">
        <v>22.6</v>
      </c>
      <c r="R217" s="3">
        <v>21.5</v>
      </c>
      <c r="S217" s="3">
        <v>18.3</v>
      </c>
      <c r="T217" s="3">
        <v>17.5</v>
      </c>
      <c r="U217" s="3">
        <v>16.7</v>
      </c>
      <c r="V217" s="3">
        <v>15.2</v>
      </c>
      <c r="W217" s="3">
        <v>14.2</v>
      </c>
      <c r="X217" s="3">
        <v>14.2</v>
      </c>
    </row>
    <row r="218" spans="1:24" ht="13.9" customHeight="1" x14ac:dyDescent="0.2">
      <c r="A218" s="8">
        <v>131</v>
      </c>
      <c r="B218" s="9" t="s">
        <v>171</v>
      </c>
      <c r="C218" s="38">
        <v>27.46</v>
      </c>
      <c r="D218" s="3">
        <v>27.48</v>
      </c>
      <c r="E218" s="10">
        <v>24.28</v>
      </c>
      <c r="F218" s="10">
        <v>24.02</v>
      </c>
      <c r="G218" s="10">
        <v>23.27</v>
      </c>
      <c r="H218" s="10">
        <v>23.02</v>
      </c>
      <c r="I218" s="10">
        <v>21.88</v>
      </c>
      <c r="J218" s="10">
        <v>21.4</v>
      </c>
      <c r="K218" s="10">
        <v>29.43</v>
      </c>
      <c r="L218" s="11">
        <v>28.43</v>
      </c>
      <c r="M218" s="11">
        <v>26.6</v>
      </c>
      <c r="N218" s="12">
        <v>25.3</v>
      </c>
      <c r="O218" s="3">
        <v>28.9</v>
      </c>
      <c r="P218" s="3">
        <v>26.9</v>
      </c>
      <c r="Q218" s="3">
        <v>26.7</v>
      </c>
      <c r="R218" s="3">
        <v>26.1</v>
      </c>
      <c r="S218" s="3">
        <v>26.1</v>
      </c>
      <c r="T218" s="3">
        <v>25.8</v>
      </c>
      <c r="U218" s="3">
        <v>23.7</v>
      </c>
      <c r="V218" s="3">
        <v>23.7</v>
      </c>
      <c r="W218" s="3">
        <v>36.799999999999997</v>
      </c>
      <c r="X218" s="3">
        <v>36.799999999999997</v>
      </c>
    </row>
    <row r="219" spans="1:24" ht="13.9" customHeight="1" x14ac:dyDescent="0.2">
      <c r="A219" s="8">
        <v>132</v>
      </c>
      <c r="B219" s="9" t="s">
        <v>172</v>
      </c>
      <c r="C219" s="38">
        <v>34.9</v>
      </c>
      <c r="D219" s="3">
        <v>29.43</v>
      </c>
      <c r="E219" s="10">
        <v>28.78</v>
      </c>
      <c r="F219" s="10">
        <v>28.34</v>
      </c>
      <c r="G219" s="10">
        <v>27.84</v>
      </c>
      <c r="H219" s="10">
        <v>27.42</v>
      </c>
      <c r="I219" s="10">
        <v>32.54</v>
      </c>
      <c r="J219" s="10">
        <v>32.54</v>
      </c>
      <c r="K219" s="10">
        <v>31.95</v>
      </c>
      <c r="L219" s="11">
        <v>31.23</v>
      </c>
      <c r="M219" s="11">
        <v>29.79</v>
      </c>
      <c r="N219" s="12">
        <v>37.549999999999997</v>
      </c>
      <c r="O219" s="3">
        <v>36.01</v>
      </c>
      <c r="P219" s="3">
        <v>34.68</v>
      </c>
      <c r="Q219" s="3">
        <v>33.049999999999997</v>
      </c>
      <c r="R219" s="3">
        <v>33.049999999999997</v>
      </c>
      <c r="S219" s="3">
        <v>31.02</v>
      </c>
      <c r="T219" s="3">
        <v>33.71</v>
      </c>
      <c r="U219" s="3">
        <v>37</v>
      </c>
      <c r="V219" s="3">
        <v>41.3</v>
      </c>
      <c r="W219" s="3">
        <v>40.5</v>
      </c>
      <c r="X219" s="3">
        <v>40.5</v>
      </c>
    </row>
    <row r="220" spans="1:24" ht="13.9" customHeight="1" x14ac:dyDescent="0.2">
      <c r="A220" s="8">
        <v>133</v>
      </c>
      <c r="B220" s="9" t="s">
        <v>173</v>
      </c>
      <c r="C220" s="38">
        <v>30</v>
      </c>
      <c r="D220" s="3">
        <v>26.75</v>
      </c>
      <c r="E220" s="10">
        <v>25.75</v>
      </c>
      <c r="F220" s="10">
        <v>25.75</v>
      </c>
      <c r="G220" s="10">
        <v>25.75</v>
      </c>
      <c r="H220" s="10">
        <v>25.75</v>
      </c>
      <c r="I220" s="10">
        <v>26</v>
      </c>
      <c r="J220" s="10">
        <v>24</v>
      </c>
      <c r="K220" s="10">
        <v>23.5</v>
      </c>
      <c r="L220" s="11">
        <v>30.5</v>
      </c>
      <c r="M220" s="11">
        <v>28.75</v>
      </c>
      <c r="N220" s="12">
        <v>26.75</v>
      </c>
      <c r="O220" s="3">
        <v>25.25</v>
      </c>
      <c r="P220" s="3">
        <v>23.25</v>
      </c>
      <c r="Q220" s="3">
        <v>22</v>
      </c>
      <c r="R220" s="3">
        <v>21</v>
      </c>
      <c r="S220" s="3">
        <v>20.5</v>
      </c>
      <c r="T220" s="3">
        <v>19.5</v>
      </c>
      <c r="U220" s="3">
        <v>19.5</v>
      </c>
      <c r="V220" s="3">
        <v>18.8</v>
      </c>
      <c r="W220" s="3">
        <v>17.8</v>
      </c>
      <c r="X220" s="3">
        <v>19</v>
      </c>
    </row>
    <row r="221" spans="1:24" ht="13.9" customHeight="1" x14ac:dyDescent="0.2">
      <c r="A221" s="8">
        <v>134</v>
      </c>
      <c r="B221" s="9" t="s">
        <v>174</v>
      </c>
      <c r="C221" s="38">
        <v>33.06</v>
      </c>
      <c r="D221" s="3">
        <v>32.29</v>
      </c>
      <c r="E221" s="10">
        <v>28.96</v>
      </c>
      <c r="F221" s="10">
        <v>27.96</v>
      </c>
      <c r="G221" s="10">
        <v>27.21</v>
      </c>
      <c r="H221" s="10">
        <v>25.63</v>
      </c>
      <c r="I221" s="10">
        <v>24.63</v>
      </c>
      <c r="J221" s="10">
        <v>24.63</v>
      </c>
      <c r="K221" s="10">
        <v>36.369999999999997</v>
      </c>
      <c r="L221" s="11">
        <v>33.43</v>
      </c>
      <c r="M221" s="11">
        <v>31.47</v>
      </c>
      <c r="N221" s="12">
        <v>31.47</v>
      </c>
      <c r="O221" s="3">
        <v>28.59</v>
      </c>
      <c r="P221" s="3">
        <v>24.98</v>
      </c>
      <c r="Q221" s="3">
        <v>24.98</v>
      </c>
      <c r="R221" s="3">
        <v>25.1</v>
      </c>
      <c r="S221" s="3">
        <v>24.8</v>
      </c>
      <c r="T221" s="3">
        <v>24.8</v>
      </c>
      <c r="U221" s="3">
        <v>22.3</v>
      </c>
      <c r="V221" s="3">
        <v>20.5</v>
      </c>
      <c r="W221" s="3">
        <v>18.899999999999999</v>
      </c>
      <c r="X221" s="3">
        <v>17.899999999999999</v>
      </c>
    </row>
    <row r="222" spans="1:24" ht="13.9" customHeight="1" x14ac:dyDescent="0.2">
      <c r="A222" s="8">
        <v>134</v>
      </c>
      <c r="B222" s="9" t="s">
        <v>175</v>
      </c>
      <c r="C222" s="38">
        <v>2.2000000000000002</v>
      </c>
      <c r="D222" s="3">
        <v>2.16</v>
      </c>
      <c r="E222" s="10">
        <v>1.96</v>
      </c>
      <c r="F222" s="10">
        <v>1.95</v>
      </c>
      <c r="G222" s="10">
        <v>1.95</v>
      </c>
      <c r="H222" s="10">
        <v>1.72</v>
      </c>
      <c r="I222" s="10">
        <v>1.5</v>
      </c>
      <c r="J222" s="10">
        <v>1.55</v>
      </c>
      <c r="K222" s="10">
        <v>1.96</v>
      </c>
      <c r="L222" s="13">
        <v>1.97</v>
      </c>
      <c r="M222" s="13">
        <v>1.79</v>
      </c>
      <c r="N222" s="12">
        <v>1.79</v>
      </c>
      <c r="O222" s="3">
        <v>1.46</v>
      </c>
      <c r="P222" s="3">
        <v>1.41</v>
      </c>
      <c r="Q222" s="3">
        <v>1.21</v>
      </c>
      <c r="R222" s="3">
        <v>1.27</v>
      </c>
      <c r="S222" s="3">
        <v>1.41</v>
      </c>
      <c r="T222" s="3">
        <v>1.41</v>
      </c>
      <c r="U222" s="3">
        <v>1.1599999999999999</v>
      </c>
      <c r="V222" s="3">
        <v>1.37</v>
      </c>
      <c r="W222" s="3">
        <v>1.42</v>
      </c>
      <c r="X222" s="3">
        <v>1.46</v>
      </c>
    </row>
    <row r="223" spans="1:24" ht="13.9" customHeight="1" x14ac:dyDescent="0.2">
      <c r="A223" s="8">
        <v>135</v>
      </c>
      <c r="B223" s="9" t="s">
        <v>176</v>
      </c>
      <c r="C223" s="38">
        <v>27.25</v>
      </c>
      <c r="D223" s="3">
        <v>26.5</v>
      </c>
      <c r="E223" s="10">
        <v>26.5</v>
      </c>
      <c r="F223" s="10">
        <v>26.5</v>
      </c>
      <c r="G223" s="10">
        <v>26.5</v>
      </c>
      <c r="H223" s="10">
        <v>24</v>
      </c>
      <c r="I223" s="10">
        <v>34</v>
      </c>
      <c r="J223" s="10">
        <v>36.6</v>
      </c>
      <c r="K223" s="10">
        <v>35.619999999999997</v>
      </c>
      <c r="L223" s="13">
        <v>34.369999999999997</v>
      </c>
      <c r="M223" s="13">
        <v>33.19</v>
      </c>
      <c r="N223" s="12">
        <v>30.25</v>
      </c>
      <c r="O223" s="3">
        <v>27.09</v>
      </c>
      <c r="P223" s="3">
        <v>26.47</v>
      </c>
      <c r="Q223" s="3">
        <v>30.9</v>
      </c>
      <c r="R223" s="3">
        <v>30.8</v>
      </c>
      <c r="S223" s="3">
        <v>30.3</v>
      </c>
      <c r="T223" s="3">
        <v>31.2</v>
      </c>
      <c r="U223" s="3">
        <v>30.33</v>
      </c>
      <c r="V223" s="3">
        <v>33.4</v>
      </c>
      <c r="W223" s="3">
        <v>37.6</v>
      </c>
      <c r="X223" s="3">
        <v>36.6</v>
      </c>
    </row>
    <row r="224" spans="1:24" ht="13.9" customHeight="1" x14ac:dyDescent="0.2">
      <c r="A224" s="8">
        <v>135</v>
      </c>
      <c r="B224" s="9" t="s">
        <v>177</v>
      </c>
      <c r="C224" s="38">
        <v>24.04</v>
      </c>
      <c r="D224" s="3">
        <v>17.89</v>
      </c>
      <c r="E224" s="10">
        <v>17.489999999999998</v>
      </c>
      <c r="F224" s="10">
        <v>17.170000000000002</v>
      </c>
      <c r="G224" s="10">
        <v>16.82</v>
      </c>
      <c r="H224" s="10">
        <v>16.18</v>
      </c>
      <c r="I224" s="10">
        <v>27.03</v>
      </c>
      <c r="J224" s="10">
        <v>30.68</v>
      </c>
      <c r="K224" s="10">
        <v>29.81</v>
      </c>
      <c r="L224" s="11">
        <v>29.16</v>
      </c>
      <c r="M224" s="11">
        <v>28.68</v>
      </c>
      <c r="N224" s="12">
        <v>26.16</v>
      </c>
      <c r="O224" s="3">
        <v>24.57</v>
      </c>
      <c r="P224" s="3">
        <v>23.87</v>
      </c>
      <c r="Q224" s="3">
        <v>28.64</v>
      </c>
      <c r="R224" s="3">
        <v>28.5</v>
      </c>
      <c r="S224" s="3">
        <v>28.1</v>
      </c>
      <c r="T224" s="3">
        <v>29.1</v>
      </c>
      <c r="U224" s="3">
        <v>31.8</v>
      </c>
      <c r="V224" s="3">
        <v>34.700000000000003</v>
      </c>
      <c r="W224" s="3">
        <v>38.799999999999997</v>
      </c>
      <c r="X224" s="3">
        <v>37.700000000000003</v>
      </c>
    </row>
    <row r="225" spans="1:24" ht="13.9" customHeight="1" x14ac:dyDescent="0.2">
      <c r="A225" s="8">
        <v>135</v>
      </c>
      <c r="B225" s="9" t="s">
        <v>178</v>
      </c>
      <c r="C225" s="38">
        <v>23.55</v>
      </c>
      <c r="D225" s="3">
        <v>17.489999999999998</v>
      </c>
      <c r="E225" s="10">
        <v>17.100000000000001</v>
      </c>
      <c r="F225" s="10">
        <v>16.8</v>
      </c>
      <c r="G225" s="10">
        <v>16.45</v>
      </c>
      <c r="H225" s="10">
        <v>15.82</v>
      </c>
      <c r="I225" s="10">
        <v>26.28</v>
      </c>
      <c r="J225" s="10">
        <v>29.94</v>
      </c>
      <c r="K225" s="10">
        <v>29.01</v>
      </c>
      <c r="L225" s="13">
        <v>28.31</v>
      </c>
      <c r="M225" s="13">
        <v>28.59</v>
      </c>
      <c r="N225" s="12">
        <v>26.03</v>
      </c>
      <c r="O225" s="3">
        <v>24.44</v>
      </c>
      <c r="P225" s="3">
        <v>23.74</v>
      </c>
      <c r="Q225" s="3">
        <v>27.84</v>
      </c>
      <c r="R225" s="3">
        <v>27.8</v>
      </c>
      <c r="S225" s="3">
        <v>27.3</v>
      </c>
      <c r="T225" s="3">
        <v>27.7</v>
      </c>
      <c r="U225" s="3">
        <v>30.2</v>
      </c>
      <c r="V225" s="3">
        <v>33.200000000000003</v>
      </c>
      <c r="W225" s="3">
        <v>37.1</v>
      </c>
      <c r="X225" s="3">
        <v>36.1</v>
      </c>
    </row>
    <row r="226" spans="1:24" ht="13.9" customHeight="1" x14ac:dyDescent="0.2">
      <c r="A226" s="8">
        <v>135</v>
      </c>
      <c r="B226" s="9" t="s">
        <v>179</v>
      </c>
      <c r="C226" s="38">
        <v>22.67</v>
      </c>
      <c r="D226" s="3">
        <v>16.73</v>
      </c>
      <c r="E226" s="10">
        <v>16.309999999999999</v>
      </c>
      <c r="F226" s="10">
        <v>15.95</v>
      </c>
      <c r="G226" s="10">
        <v>15.68</v>
      </c>
      <c r="H226" s="10">
        <v>15.16</v>
      </c>
      <c r="I226" s="10">
        <v>25.2</v>
      </c>
      <c r="J226" s="10">
        <v>27.89</v>
      </c>
      <c r="K226" s="10">
        <v>27.16</v>
      </c>
      <c r="L226" s="13">
        <v>26.67</v>
      </c>
      <c r="M226" s="13">
        <v>27</v>
      </c>
      <c r="N226" s="12">
        <v>24.59</v>
      </c>
      <c r="O226" s="3">
        <v>23.11</v>
      </c>
      <c r="P226" s="3">
        <v>22.5</v>
      </c>
      <c r="Q226" s="3">
        <v>26</v>
      </c>
      <c r="R226" s="3">
        <v>25.9</v>
      </c>
      <c r="S226" s="3">
        <v>25.6</v>
      </c>
      <c r="T226" s="3">
        <v>25.8</v>
      </c>
      <c r="U226" s="3">
        <v>27.9</v>
      </c>
      <c r="V226" s="3">
        <v>31.1</v>
      </c>
      <c r="W226" s="3">
        <v>35.1</v>
      </c>
      <c r="X226" s="3">
        <v>34.200000000000003</v>
      </c>
    </row>
    <row r="227" spans="1:24" ht="13.9" customHeight="1" x14ac:dyDescent="0.2">
      <c r="A227" s="8">
        <v>135</v>
      </c>
      <c r="B227" s="9" t="s">
        <v>180</v>
      </c>
      <c r="C227" s="38">
        <v>23.1</v>
      </c>
      <c r="D227" s="3">
        <v>17.079999999999998</v>
      </c>
      <c r="E227" s="10">
        <v>16.64</v>
      </c>
      <c r="F227" s="10">
        <v>16.28</v>
      </c>
      <c r="G227" s="10">
        <v>16.010000000000002</v>
      </c>
      <c r="H227" s="10">
        <v>15.49</v>
      </c>
      <c r="I227" s="10">
        <v>25.88</v>
      </c>
      <c r="J227" s="10">
        <v>28.56</v>
      </c>
      <c r="K227" s="10">
        <v>27.9</v>
      </c>
      <c r="L227" s="13">
        <v>27.26</v>
      </c>
      <c r="M227" s="13">
        <v>27.56</v>
      </c>
      <c r="N227" s="12">
        <v>25.11</v>
      </c>
      <c r="O227" s="3">
        <v>23.61</v>
      </c>
      <c r="P227" s="3">
        <v>22.96</v>
      </c>
      <c r="Q227" s="3">
        <v>26.79</v>
      </c>
      <c r="R227" s="3">
        <v>26.7</v>
      </c>
      <c r="S227" s="3">
        <v>26.4</v>
      </c>
      <c r="T227" s="3">
        <v>27.3</v>
      </c>
      <c r="U227" s="3">
        <v>29.4</v>
      </c>
      <c r="V227" s="3">
        <v>32.5</v>
      </c>
      <c r="W227" s="3">
        <v>36.799999999999997</v>
      </c>
      <c r="X227" s="3">
        <v>35.9</v>
      </c>
    </row>
    <row r="228" spans="1:24" ht="13.9" customHeight="1" x14ac:dyDescent="0.2">
      <c r="A228" s="8">
        <v>135</v>
      </c>
      <c r="B228" s="9" t="s">
        <v>181</v>
      </c>
      <c r="C228" s="38">
        <v>24.04</v>
      </c>
      <c r="D228" s="3">
        <v>17.89</v>
      </c>
      <c r="E228" s="10">
        <v>17.489999999999998</v>
      </c>
      <c r="F228" s="10">
        <v>17.170000000000002</v>
      </c>
      <c r="G228" s="10">
        <v>16.82</v>
      </c>
      <c r="H228" s="10">
        <v>16.18</v>
      </c>
      <c r="I228" s="10">
        <v>27.03</v>
      </c>
      <c r="J228" s="10">
        <v>30.68</v>
      </c>
      <c r="K228" s="10">
        <v>29.81</v>
      </c>
      <c r="L228" s="13">
        <v>29.16</v>
      </c>
      <c r="M228" s="13">
        <v>28.68</v>
      </c>
      <c r="N228" s="12">
        <v>27.44</v>
      </c>
      <c r="O228" s="3">
        <v>27.44</v>
      </c>
      <c r="P228" s="3">
        <v>28.64</v>
      </c>
      <c r="Q228" s="3">
        <v>28.64</v>
      </c>
      <c r="R228" s="3">
        <v>28.5</v>
      </c>
      <c r="S228" s="3">
        <v>28.1</v>
      </c>
      <c r="T228" s="3">
        <v>29.1</v>
      </c>
      <c r="U228" s="10" t="s">
        <v>233</v>
      </c>
      <c r="V228" s="10" t="s">
        <v>233</v>
      </c>
      <c r="W228" s="10" t="s">
        <v>233</v>
      </c>
      <c r="X228" s="10" t="s">
        <v>233</v>
      </c>
    </row>
    <row r="229" spans="1:24" ht="13.9" customHeight="1" x14ac:dyDescent="0.2">
      <c r="A229" s="8">
        <v>136</v>
      </c>
      <c r="B229" s="9" t="s">
        <v>182</v>
      </c>
      <c r="C229" s="38">
        <v>31.5</v>
      </c>
      <c r="D229" s="3">
        <v>21.34</v>
      </c>
      <c r="E229" s="10">
        <v>21.11</v>
      </c>
      <c r="F229" s="10">
        <v>20.36</v>
      </c>
      <c r="G229" s="10">
        <v>20</v>
      </c>
      <c r="H229" s="10">
        <v>20.05</v>
      </c>
      <c r="I229" s="10">
        <v>33</v>
      </c>
      <c r="J229" s="10">
        <v>32.25</v>
      </c>
      <c r="K229" s="10">
        <v>30.25</v>
      </c>
      <c r="L229" s="11">
        <v>27.75</v>
      </c>
      <c r="M229" s="11">
        <v>24.25</v>
      </c>
      <c r="N229" s="12">
        <v>27.5</v>
      </c>
      <c r="O229" s="3">
        <v>25</v>
      </c>
      <c r="P229" s="3">
        <v>23</v>
      </c>
      <c r="Q229" s="3">
        <v>23</v>
      </c>
      <c r="R229" s="3">
        <v>22.5</v>
      </c>
      <c r="S229" s="3">
        <v>21</v>
      </c>
      <c r="T229" s="3">
        <v>19.5</v>
      </c>
      <c r="U229" s="3">
        <v>19</v>
      </c>
      <c r="V229" s="3">
        <v>18</v>
      </c>
      <c r="W229" s="3">
        <v>16</v>
      </c>
      <c r="X229" s="3">
        <v>16</v>
      </c>
    </row>
    <row r="230" spans="1:24" ht="13.9" customHeight="1" x14ac:dyDescent="0.2">
      <c r="A230" s="8">
        <v>136</v>
      </c>
      <c r="B230" s="9" t="s">
        <v>183</v>
      </c>
      <c r="C230" s="38">
        <v>1.71</v>
      </c>
      <c r="D230" s="3">
        <v>1.1000000000000001</v>
      </c>
      <c r="E230" s="10">
        <v>1.1000000000000001</v>
      </c>
      <c r="F230" s="10">
        <v>1.1000000000000001</v>
      </c>
      <c r="G230" s="10">
        <v>1.1000000000000001</v>
      </c>
      <c r="H230" s="10">
        <v>1.2</v>
      </c>
      <c r="I230" s="10">
        <v>1.7</v>
      </c>
      <c r="J230" s="10">
        <v>1.7</v>
      </c>
      <c r="K230" s="10">
        <v>1.7</v>
      </c>
      <c r="L230" s="10" t="s">
        <v>233</v>
      </c>
      <c r="M230" s="10" t="s">
        <v>233</v>
      </c>
      <c r="N230" s="10" t="s">
        <v>233</v>
      </c>
      <c r="O230" s="10" t="s">
        <v>233</v>
      </c>
      <c r="P230" s="10" t="s">
        <v>233</v>
      </c>
      <c r="Q230" s="10" t="s">
        <v>233</v>
      </c>
      <c r="R230" s="10" t="s">
        <v>233</v>
      </c>
      <c r="S230" s="10" t="s">
        <v>233</v>
      </c>
      <c r="T230" s="10" t="s">
        <v>233</v>
      </c>
      <c r="U230" s="10" t="s">
        <v>233</v>
      </c>
      <c r="V230" s="10" t="s">
        <v>233</v>
      </c>
      <c r="W230" s="3">
        <v>2</v>
      </c>
      <c r="X230" s="3">
        <v>2</v>
      </c>
    </row>
    <row r="231" spans="1:24" ht="13.9" customHeight="1" x14ac:dyDescent="0.2">
      <c r="A231" s="8">
        <v>136</v>
      </c>
      <c r="B231" s="9" t="s">
        <v>288</v>
      </c>
      <c r="C231" s="38">
        <f>SUM(C229:C230)</f>
        <v>33.21</v>
      </c>
      <c r="D231" s="38">
        <f t="shared" ref="D231:X231" si="12">SUM(D229:D230)</f>
        <v>22.44</v>
      </c>
      <c r="E231" s="38">
        <f t="shared" si="12"/>
        <v>22.21</v>
      </c>
      <c r="F231" s="38">
        <f t="shared" si="12"/>
        <v>21.46</v>
      </c>
      <c r="G231" s="38">
        <f t="shared" si="12"/>
        <v>21.1</v>
      </c>
      <c r="H231" s="38">
        <f t="shared" si="12"/>
        <v>21.25</v>
      </c>
      <c r="I231" s="38">
        <f t="shared" si="12"/>
        <v>34.700000000000003</v>
      </c>
      <c r="J231" s="38">
        <f t="shared" si="12"/>
        <v>33.950000000000003</v>
      </c>
      <c r="K231" s="38">
        <f t="shared" si="12"/>
        <v>31.95</v>
      </c>
      <c r="L231" s="38">
        <f t="shared" si="12"/>
        <v>27.75</v>
      </c>
      <c r="M231" s="38">
        <f t="shared" si="12"/>
        <v>24.25</v>
      </c>
      <c r="N231" s="38">
        <f t="shared" si="12"/>
        <v>27.5</v>
      </c>
      <c r="O231" s="38">
        <f t="shared" si="12"/>
        <v>25</v>
      </c>
      <c r="P231" s="38">
        <f t="shared" si="12"/>
        <v>23</v>
      </c>
      <c r="Q231" s="38">
        <f t="shared" si="12"/>
        <v>23</v>
      </c>
      <c r="R231" s="38">
        <f t="shared" si="12"/>
        <v>22.5</v>
      </c>
      <c r="S231" s="38">
        <f t="shared" si="12"/>
        <v>21</v>
      </c>
      <c r="T231" s="38">
        <f t="shared" si="12"/>
        <v>19.5</v>
      </c>
      <c r="U231" s="38">
        <f t="shared" si="12"/>
        <v>19</v>
      </c>
      <c r="V231" s="38">
        <f t="shared" si="12"/>
        <v>18</v>
      </c>
      <c r="W231" s="38">
        <f t="shared" si="12"/>
        <v>18</v>
      </c>
      <c r="X231" s="38">
        <f t="shared" si="12"/>
        <v>18</v>
      </c>
    </row>
    <row r="232" spans="1:24" ht="13.9" customHeight="1" x14ac:dyDescent="0.2">
      <c r="A232" s="8">
        <v>137</v>
      </c>
      <c r="B232" s="9" t="s">
        <v>184</v>
      </c>
      <c r="C232" s="38">
        <v>19.88</v>
      </c>
      <c r="D232" s="3">
        <v>15.89</v>
      </c>
      <c r="E232" s="10">
        <v>15.63</v>
      </c>
      <c r="F232" s="10">
        <v>15.43</v>
      </c>
      <c r="G232" s="10">
        <v>15.1</v>
      </c>
      <c r="H232" s="10">
        <v>15.14</v>
      </c>
      <c r="I232" s="10">
        <v>21.73</v>
      </c>
      <c r="J232" s="10">
        <v>20.87</v>
      </c>
      <c r="K232" s="10">
        <v>20.22</v>
      </c>
      <c r="L232" s="11">
        <v>19.239999999999998</v>
      </c>
      <c r="M232" s="11">
        <v>18.399999999999999</v>
      </c>
      <c r="N232" s="12">
        <v>27.46</v>
      </c>
      <c r="O232" s="3">
        <v>26.21</v>
      </c>
      <c r="P232" s="3">
        <v>25.71</v>
      </c>
      <c r="Q232" s="3">
        <v>24.35</v>
      </c>
      <c r="R232" s="3">
        <v>22.85</v>
      </c>
      <c r="S232" s="3">
        <v>22.6</v>
      </c>
      <c r="T232" s="3">
        <v>22.6</v>
      </c>
      <c r="U232" s="3">
        <v>22.67</v>
      </c>
      <c r="V232" s="2">
        <v>32.75</v>
      </c>
      <c r="W232" s="2">
        <v>32.25</v>
      </c>
      <c r="X232" s="3">
        <v>32.25</v>
      </c>
    </row>
    <row r="233" spans="1:24" ht="13.9" customHeight="1" x14ac:dyDescent="0.2">
      <c r="A233" s="8">
        <v>137</v>
      </c>
      <c r="B233" s="9" t="s">
        <v>272</v>
      </c>
      <c r="C233" s="40">
        <v>1.56</v>
      </c>
      <c r="D233" s="5">
        <v>1.163</v>
      </c>
      <c r="E233" s="16">
        <v>1.163</v>
      </c>
      <c r="F233" s="16">
        <v>1.163</v>
      </c>
      <c r="G233" s="16">
        <v>1.163</v>
      </c>
      <c r="H233" s="16">
        <v>1.163</v>
      </c>
      <c r="I233" s="16">
        <v>1.625</v>
      </c>
      <c r="J233" s="16">
        <v>1.625</v>
      </c>
      <c r="K233" s="16">
        <v>1.625</v>
      </c>
      <c r="L233" s="21">
        <v>1.625</v>
      </c>
      <c r="M233" s="11">
        <v>1.5</v>
      </c>
      <c r="N233" s="10" t="s">
        <v>233</v>
      </c>
      <c r="O233" s="10" t="s">
        <v>233</v>
      </c>
      <c r="P233" s="10" t="s">
        <v>233</v>
      </c>
      <c r="Q233" s="10" t="s">
        <v>233</v>
      </c>
      <c r="R233" s="10" t="s">
        <v>233</v>
      </c>
      <c r="S233" s="10" t="s">
        <v>233</v>
      </c>
      <c r="T233" s="10" t="s">
        <v>233</v>
      </c>
      <c r="U233" s="10" t="s">
        <v>233</v>
      </c>
      <c r="V233" s="10" t="s">
        <v>233</v>
      </c>
      <c r="W233" s="10" t="s">
        <v>233</v>
      </c>
      <c r="X233" s="10" t="s">
        <v>233</v>
      </c>
    </row>
    <row r="234" spans="1:24" ht="13.9" customHeight="1" x14ac:dyDescent="0.2">
      <c r="A234" s="8">
        <v>137</v>
      </c>
      <c r="B234" s="9" t="s">
        <v>274</v>
      </c>
      <c r="C234" s="38">
        <v>0.7</v>
      </c>
      <c r="D234" s="3">
        <v>0.55000000000000004</v>
      </c>
      <c r="E234" s="10">
        <v>0.55000000000000004</v>
      </c>
      <c r="F234" s="10">
        <v>0.55000000000000004</v>
      </c>
      <c r="G234" s="10">
        <v>0.55000000000000004</v>
      </c>
      <c r="H234" s="10">
        <v>0.6</v>
      </c>
      <c r="I234" s="10">
        <v>0.75</v>
      </c>
      <c r="J234" s="10">
        <v>0.75</v>
      </c>
      <c r="K234" s="10">
        <v>0.75</v>
      </c>
      <c r="L234" s="11">
        <v>0.75</v>
      </c>
      <c r="M234" s="11">
        <v>0.75</v>
      </c>
      <c r="N234" s="10" t="s">
        <v>233</v>
      </c>
      <c r="O234" s="10" t="s">
        <v>233</v>
      </c>
      <c r="P234" s="10" t="s">
        <v>233</v>
      </c>
      <c r="Q234" s="10" t="s">
        <v>233</v>
      </c>
      <c r="R234" s="10" t="s">
        <v>233</v>
      </c>
      <c r="S234" s="10" t="s">
        <v>233</v>
      </c>
      <c r="T234" s="10" t="s">
        <v>233</v>
      </c>
      <c r="U234" s="10" t="s">
        <v>233</v>
      </c>
      <c r="V234" s="10" t="s">
        <v>233</v>
      </c>
      <c r="W234" s="10" t="s">
        <v>233</v>
      </c>
      <c r="X234" s="10" t="s">
        <v>233</v>
      </c>
    </row>
    <row r="235" spans="1:24" ht="13.9" customHeight="1" x14ac:dyDescent="0.2">
      <c r="A235" s="8">
        <v>137</v>
      </c>
      <c r="B235" s="9" t="s">
        <v>271</v>
      </c>
      <c r="C235" s="38">
        <v>1.84</v>
      </c>
      <c r="D235" s="3">
        <v>1.5</v>
      </c>
      <c r="E235" s="10">
        <v>1.44</v>
      </c>
      <c r="F235" s="10">
        <v>1.42</v>
      </c>
      <c r="G235" s="10">
        <v>1.53</v>
      </c>
      <c r="H235" s="10">
        <v>1.51</v>
      </c>
      <c r="I235" s="10">
        <v>2.21</v>
      </c>
      <c r="J235" s="10">
        <v>2.0499999999999998</v>
      </c>
      <c r="K235" s="10">
        <v>2.06</v>
      </c>
      <c r="L235" s="11">
        <v>2.08</v>
      </c>
      <c r="M235" s="11">
        <v>2.12</v>
      </c>
      <c r="N235" s="10" t="s">
        <v>233</v>
      </c>
      <c r="O235" s="10" t="s">
        <v>233</v>
      </c>
      <c r="P235" s="10" t="s">
        <v>233</v>
      </c>
      <c r="Q235" s="10" t="s">
        <v>233</v>
      </c>
      <c r="R235" s="10" t="s">
        <v>233</v>
      </c>
      <c r="S235" s="10" t="s">
        <v>233</v>
      </c>
      <c r="T235" s="10" t="s">
        <v>233</v>
      </c>
      <c r="U235" s="10" t="s">
        <v>233</v>
      </c>
      <c r="V235" s="10" t="s">
        <v>233</v>
      </c>
      <c r="W235" s="10" t="s">
        <v>233</v>
      </c>
      <c r="X235" s="10" t="s">
        <v>233</v>
      </c>
    </row>
    <row r="236" spans="1:24" ht="13.9" customHeight="1" x14ac:dyDescent="0.2">
      <c r="A236" s="8">
        <v>137</v>
      </c>
      <c r="B236" s="9" t="s">
        <v>275</v>
      </c>
      <c r="C236" s="38">
        <v>0.75</v>
      </c>
      <c r="D236" s="3">
        <v>0.6</v>
      </c>
      <c r="E236" s="10">
        <v>0.6</v>
      </c>
      <c r="F236" s="10" t="s">
        <v>233</v>
      </c>
      <c r="G236" s="10">
        <v>0.6</v>
      </c>
      <c r="H236" s="10">
        <v>0.6</v>
      </c>
      <c r="I236" s="10">
        <v>0.85</v>
      </c>
      <c r="J236" s="10">
        <v>0.85</v>
      </c>
      <c r="K236" s="10">
        <v>0.85</v>
      </c>
      <c r="L236" s="11">
        <v>0.85</v>
      </c>
      <c r="M236" s="11">
        <v>0.85</v>
      </c>
      <c r="N236" s="10" t="s">
        <v>233</v>
      </c>
      <c r="O236" s="10" t="s">
        <v>233</v>
      </c>
      <c r="P236" s="10" t="s">
        <v>233</v>
      </c>
      <c r="Q236" s="10" t="s">
        <v>233</v>
      </c>
      <c r="R236" s="10" t="s">
        <v>233</v>
      </c>
      <c r="S236" s="10" t="s">
        <v>233</v>
      </c>
      <c r="T236" s="10" t="s">
        <v>233</v>
      </c>
      <c r="U236" s="10" t="s">
        <v>233</v>
      </c>
      <c r="V236" s="10" t="s">
        <v>233</v>
      </c>
      <c r="W236" s="10" t="s">
        <v>233</v>
      </c>
      <c r="X236" s="10" t="s">
        <v>233</v>
      </c>
    </row>
    <row r="237" spans="1:24" ht="13.9" customHeight="1" x14ac:dyDescent="0.2">
      <c r="A237" s="8">
        <v>137</v>
      </c>
      <c r="B237" s="9" t="s">
        <v>273</v>
      </c>
      <c r="C237" s="38">
        <v>1.8</v>
      </c>
      <c r="D237" s="3">
        <v>0.65</v>
      </c>
      <c r="E237" s="10">
        <v>0.6</v>
      </c>
      <c r="F237" s="10">
        <v>0.57999999999999996</v>
      </c>
      <c r="G237" s="10">
        <v>0.57999999999999996</v>
      </c>
      <c r="H237" s="10">
        <v>0.57999999999999996</v>
      </c>
      <c r="I237" s="10">
        <v>0.67</v>
      </c>
      <c r="J237" s="10">
        <v>0.67</v>
      </c>
      <c r="K237" s="10">
        <v>0.6</v>
      </c>
      <c r="L237" s="11">
        <v>0.56000000000000005</v>
      </c>
      <c r="M237" s="11">
        <v>0.56000000000000005</v>
      </c>
      <c r="N237" s="10" t="s">
        <v>233</v>
      </c>
      <c r="O237" s="10" t="s">
        <v>233</v>
      </c>
      <c r="P237" s="10" t="s">
        <v>233</v>
      </c>
      <c r="Q237" s="3">
        <v>1</v>
      </c>
      <c r="R237" s="10" t="s">
        <v>233</v>
      </c>
      <c r="S237" s="10" t="s">
        <v>233</v>
      </c>
      <c r="T237" s="10" t="s">
        <v>233</v>
      </c>
      <c r="U237" s="10" t="s">
        <v>233</v>
      </c>
      <c r="V237" s="10" t="s">
        <v>233</v>
      </c>
      <c r="W237" s="10" t="s">
        <v>233</v>
      </c>
      <c r="X237" s="10" t="s">
        <v>233</v>
      </c>
    </row>
    <row r="238" spans="1:24" ht="13.9" customHeight="1" x14ac:dyDescent="0.2">
      <c r="A238" s="8">
        <v>137</v>
      </c>
      <c r="B238" s="9" t="s">
        <v>276</v>
      </c>
      <c r="C238" s="38">
        <v>2.8</v>
      </c>
      <c r="D238" s="3">
        <v>2.4</v>
      </c>
      <c r="E238" s="10">
        <v>2.2000000000000002</v>
      </c>
      <c r="F238" s="10">
        <v>2.2000000000000002</v>
      </c>
      <c r="G238" s="10">
        <v>2.2000000000000002</v>
      </c>
      <c r="H238" s="10">
        <v>2.37</v>
      </c>
      <c r="I238" s="10">
        <v>2.8</v>
      </c>
      <c r="J238" s="10">
        <v>2.85</v>
      </c>
      <c r="K238" s="10">
        <v>2.8</v>
      </c>
      <c r="L238" s="11">
        <v>2.85</v>
      </c>
      <c r="M238" s="11">
        <v>2.6</v>
      </c>
      <c r="N238" s="10" t="s">
        <v>233</v>
      </c>
      <c r="O238" s="10" t="s">
        <v>233</v>
      </c>
      <c r="P238" s="10" t="s">
        <v>233</v>
      </c>
      <c r="Q238" s="3">
        <v>1.7</v>
      </c>
      <c r="R238" s="10" t="s">
        <v>233</v>
      </c>
      <c r="S238" s="10" t="s">
        <v>233</v>
      </c>
      <c r="T238" s="10" t="s">
        <v>233</v>
      </c>
      <c r="U238" s="10" t="s">
        <v>233</v>
      </c>
      <c r="V238" s="10" t="s">
        <v>233</v>
      </c>
      <c r="W238" s="10" t="s">
        <v>233</v>
      </c>
      <c r="X238" s="10" t="s">
        <v>233</v>
      </c>
    </row>
    <row r="239" spans="1:24" ht="13.9" customHeight="1" x14ac:dyDescent="0.2">
      <c r="A239" s="8">
        <v>137</v>
      </c>
      <c r="B239" s="9" t="s">
        <v>185</v>
      </c>
      <c r="C239" s="40">
        <v>1.9970000000000001</v>
      </c>
      <c r="D239" s="5">
        <v>1.726</v>
      </c>
      <c r="E239" s="16">
        <v>1.6779999999999999</v>
      </c>
      <c r="F239" s="16">
        <v>1.946</v>
      </c>
      <c r="G239" s="16">
        <v>1.7589999999999999</v>
      </c>
      <c r="H239" s="10">
        <v>1.53</v>
      </c>
      <c r="I239" s="10">
        <v>2.2000000000000002</v>
      </c>
      <c r="J239" s="10">
        <v>2.1</v>
      </c>
      <c r="K239" s="10">
        <v>2</v>
      </c>
      <c r="L239" s="11">
        <v>2.0299999999999998</v>
      </c>
      <c r="M239" s="11">
        <v>1.9</v>
      </c>
      <c r="N239" s="10" t="s">
        <v>233</v>
      </c>
      <c r="O239" s="10" t="s">
        <v>233</v>
      </c>
      <c r="P239" s="10" t="s">
        <v>233</v>
      </c>
      <c r="Q239" s="3">
        <v>2.84</v>
      </c>
      <c r="R239" s="10" t="s">
        <v>233</v>
      </c>
      <c r="S239" s="10" t="s">
        <v>233</v>
      </c>
      <c r="T239" s="10" t="s">
        <v>233</v>
      </c>
      <c r="U239" s="10" t="s">
        <v>233</v>
      </c>
      <c r="V239" s="10" t="s">
        <v>233</v>
      </c>
      <c r="W239" s="10" t="s">
        <v>233</v>
      </c>
      <c r="X239" s="10" t="s">
        <v>233</v>
      </c>
    </row>
    <row r="240" spans="1:24" ht="13.9" customHeight="1" x14ac:dyDescent="0.2">
      <c r="A240" s="8">
        <v>137</v>
      </c>
      <c r="B240" s="9" t="s">
        <v>186</v>
      </c>
      <c r="C240" s="38">
        <v>1.63</v>
      </c>
      <c r="D240" s="3">
        <v>1.32</v>
      </c>
      <c r="E240" s="10">
        <v>1.32</v>
      </c>
      <c r="F240" s="10" t="s">
        <v>233</v>
      </c>
      <c r="G240" s="10">
        <v>0.88</v>
      </c>
      <c r="H240" s="10">
        <v>0.85</v>
      </c>
      <c r="I240" s="10" t="s">
        <v>233</v>
      </c>
      <c r="J240" s="10">
        <v>1.33</v>
      </c>
      <c r="K240" s="10">
        <v>0.98</v>
      </c>
      <c r="L240" s="11">
        <v>0.98</v>
      </c>
      <c r="M240" s="11">
        <v>1.03</v>
      </c>
      <c r="N240" s="10" t="s">
        <v>233</v>
      </c>
      <c r="O240" s="10" t="s">
        <v>233</v>
      </c>
      <c r="P240" s="10" t="s">
        <v>233</v>
      </c>
      <c r="Q240" s="10" t="s">
        <v>233</v>
      </c>
      <c r="R240" s="10" t="s">
        <v>233</v>
      </c>
      <c r="S240" s="10" t="s">
        <v>233</v>
      </c>
      <c r="T240" s="10" t="s">
        <v>233</v>
      </c>
      <c r="U240" s="10" t="s">
        <v>233</v>
      </c>
      <c r="V240" s="10" t="s">
        <v>233</v>
      </c>
      <c r="W240" s="10" t="s">
        <v>233</v>
      </c>
      <c r="X240" s="10" t="s">
        <v>233</v>
      </c>
    </row>
    <row r="241" spans="1:24" ht="13.9" customHeight="1" x14ac:dyDescent="0.2">
      <c r="A241" s="8">
        <v>137</v>
      </c>
      <c r="B241" s="9" t="s">
        <v>282</v>
      </c>
      <c r="C241" s="38">
        <v>0.42699999999999999</v>
      </c>
      <c r="D241" s="5">
        <v>0.34599999999999997</v>
      </c>
      <c r="E241" s="16">
        <v>0.34699999999999998</v>
      </c>
      <c r="F241" s="16">
        <v>0.34399999999999997</v>
      </c>
      <c r="G241" s="16">
        <v>0.35499999999999998</v>
      </c>
      <c r="H241" s="10">
        <v>0.36</v>
      </c>
      <c r="I241" s="10" t="s">
        <v>233</v>
      </c>
      <c r="J241" s="20">
        <v>0.38109999999999999</v>
      </c>
      <c r="K241" s="20">
        <v>0.28639999999999999</v>
      </c>
      <c r="L241" s="21">
        <v>0.308</v>
      </c>
      <c r="M241" s="21">
        <v>0.22900000000000001</v>
      </c>
      <c r="N241" s="10" t="s">
        <v>233</v>
      </c>
      <c r="O241" s="10" t="s">
        <v>233</v>
      </c>
      <c r="P241" s="10" t="s">
        <v>233</v>
      </c>
      <c r="Q241" s="10" t="s">
        <v>233</v>
      </c>
      <c r="R241" s="10" t="s">
        <v>233</v>
      </c>
      <c r="S241" s="10" t="s">
        <v>233</v>
      </c>
      <c r="T241" s="10" t="s">
        <v>233</v>
      </c>
      <c r="U241" s="10" t="s">
        <v>233</v>
      </c>
      <c r="V241" s="10" t="s">
        <v>233</v>
      </c>
      <c r="W241" s="10" t="s">
        <v>233</v>
      </c>
      <c r="X241" s="10" t="s">
        <v>233</v>
      </c>
    </row>
    <row r="242" spans="1:24" x14ac:dyDescent="0.2">
      <c r="A242" s="8">
        <v>137</v>
      </c>
      <c r="B242" s="9" t="s">
        <v>187</v>
      </c>
      <c r="C242" s="38" t="s">
        <v>233</v>
      </c>
      <c r="D242" s="3">
        <v>1.6</v>
      </c>
      <c r="E242" s="10" t="s">
        <v>233</v>
      </c>
      <c r="F242" s="10" t="s">
        <v>233</v>
      </c>
      <c r="G242" s="10">
        <v>1.5</v>
      </c>
      <c r="H242" s="10">
        <v>1.5</v>
      </c>
      <c r="I242" s="10" t="s">
        <v>233</v>
      </c>
      <c r="J242" s="10" t="s">
        <v>233</v>
      </c>
      <c r="K242" s="10">
        <v>1.71</v>
      </c>
      <c r="L242" s="11">
        <v>1.71</v>
      </c>
      <c r="M242" s="11">
        <v>1.71</v>
      </c>
      <c r="N242" s="10" t="s">
        <v>233</v>
      </c>
      <c r="O242" s="10" t="s">
        <v>233</v>
      </c>
      <c r="P242" s="10" t="s">
        <v>233</v>
      </c>
      <c r="Q242" s="10" t="s">
        <v>233</v>
      </c>
      <c r="R242" s="10" t="s">
        <v>233</v>
      </c>
      <c r="S242" s="10" t="s">
        <v>233</v>
      </c>
      <c r="T242" s="10" t="s">
        <v>233</v>
      </c>
      <c r="U242" s="10" t="s">
        <v>233</v>
      </c>
      <c r="V242" s="10" t="s">
        <v>233</v>
      </c>
      <c r="W242" s="10" t="s">
        <v>233</v>
      </c>
      <c r="X242" s="10" t="s">
        <v>233</v>
      </c>
    </row>
    <row r="243" spans="1:24" x14ac:dyDescent="0.2">
      <c r="A243" s="8">
        <v>138</v>
      </c>
      <c r="B243" s="9" t="s">
        <v>188</v>
      </c>
      <c r="C243" s="38">
        <v>34.64</v>
      </c>
      <c r="D243" s="3">
        <v>34.479999999999997</v>
      </c>
      <c r="E243" s="10">
        <v>34.15</v>
      </c>
      <c r="F243" s="10">
        <v>33.32</v>
      </c>
      <c r="G243" s="10">
        <v>30.36</v>
      </c>
      <c r="H243" s="10">
        <v>30.51</v>
      </c>
      <c r="I243" s="10">
        <v>30.12</v>
      </c>
      <c r="J243" s="10">
        <v>28.86</v>
      </c>
      <c r="K243" s="10">
        <v>26.98</v>
      </c>
      <c r="L243" s="11">
        <v>36.99</v>
      </c>
      <c r="M243" s="11">
        <v>36.44</v>
      </c>
      <c r="N243" s="12">
        <v>35.020000000000003</v>
      </c>
      <c r="O243" s="3">
        <v>34.68</v>
      </c>
      <c r="P243" s="3">
        <v>35.270000000000003</v>
      </c>
      <c r="Q243" s="3">
        <v>34.159999999999997</v>
      </c>
      <c r="R243" s="3">
        <v>33.5</v>
      </c>
      <c r="S243" s="3">
        <v>32.49</v>
      </c>
      <c r="T243" s="3">
        <v>32.49</v>
      </c>
      <c r="U243" s="3">
        <v>35.729999999999997</v>
      </c>
      <c r="V243" s="3">
        <v>42.66</v>
      </c>
      <c r="W243" s="3">
        <v>52.2</v>
      </c>
      <c r="X243" s="3">
        <v>64.900000000000006</v>
      </c>
    </row>
    <row r="244" spans="1:24" x14ac:dyDescent="0.2">
      <c r="A244" s="8">
        <v>139</v>
      </c>
      <c r="B244" s="9" t="s">
        <v>189</v>
      </c>
      <c r="C244" s="38">
        <v>25.16</v>
      </c>
      <c r="D244" s="3">
        <v>24.84</v>
      </c>
      <c r="E244" s="10">
        <v>24.17</v>
      </c>
      <c r="F244" s="10">
        <v>23.15</v>
      </c>
      <c r="G244" s="10">
        <v>23.15</v>
      </c>
      <c r="H244" s="10">
        <v>27.3</v>
      </c>
      <c r="I244" s="10">
        <v>26.4</v>
      </c>
      <c r="J244" s="10">
        <v>25.34</v>
      </c>
      <c r="K244" s="10">
        <v>24.43</v>
      </c>
      <c r="L244" s="11">
        <v>23.61</v>
      </c>
      <c r="M244" s="11">
        <v>29.99</v>
      </c>
      <c r="N244" s="12">
        <v>28.57</v>
      </c>
      <c r="O244" s="3">
        <v>27.47</v>
      </c>
      <c r="P244" s="3">
        <v>26.54</v>
      </c>
      <c r="Q244" s="3">
        <v>23.57</v>
      </c>
      <c r="R244" s="3">
        <v>23.33</v>
      </c>
      <c r="S244" s="3">
        <v>23.83</v>
      </c>
      <c r="T244" s="3">
        <v>23.5</v>
      </c>
      <c r="U244" s="3">
        <v>22.63</v>
      </c>
      <c r="V244" s="3">
        <v>21.61</v>
      </c>
      <c r="W244" s="3">
        <v>20.8</v>
      </c>
      <c r="X244" s="3">
        <v>20.27</v>
      </c>
    </row>
    <row r="245" spans="1:24" x14ac:dyDescent="0.2">
      <c r="A245" s="8">
        <v>140</v>
      </c>
      <c r="B245" s="9" t="s">
        <v>190</v>
      </c>
      <c r="C245" s="38">
        <v>33.130000000000003</v>
      </c>
      <c r="D245" s="3">
        <v>32.83</v>
      </c>
      <c r="E245" s="10">
        <v>26.98</v>
      </c>
      <c r="F245" s="10">
        <v>26.98</v>
      </c>
      <c r="G245" s="10">
        <v>26.28</v>
      </c>
      <c r="H245" s="10">
        <v>26.28</v>
      </c>
      <c r="I245" s="10">
        <v>24.99</v>
      </c>
      <c r="J245" s="10">
        <v>39.619999999999997</v>
      </c>
      <c r="K245" s="10">
        <v>38.659999999999997</v>
      </c>
      <c r="L245" s="11">
        <v>37.18</v>
      </c>
      <c r="M245" s="11">
        <v>35.5</v>
      </c>
      <c r="N245" s="12">
        <v>33.799999999999997</v>
      </c>
      <c r="O245" s="3">
        <v>32.200000000000003</v>
      </c>
      <c r="P245" s="3">
        <v>30.6</v>
      </c>
      <c r="Q245" s="3">
        <v>27.25</v>
      </c>
      <c r="R245" s="3">
        <v>26.44</v>
      </c>
      <c r="S245" s="3">
        <v>26.44</v>
      </c>
      <c r="T245" s="3">
        <v>25.05</v>
      </c>
      <c r="U245" s="3">
        <v>23.8</v>
      </c>
      <c r="V245" s="3">
        <v>22.8</v>
      </c>
      <c r="W245" s="3">
        <v>22.2</v>
      </c>
      <c r="X245" s="3">
        <v>22.2</v>
      </c>
    </row>
    <row r="246" spans="1:24" x14ac:dyDescent="0.2">
      <c r="A246" s="8">
        <v>141</v>
      </c>
      <c r="B246" s="9" t="s">
        <v>191</v>
      </c>
      <c r="C246" s="38">
        <v>22.42</v>
      </c>
      <c r="D246" s="3">
        <v>22.2</v>
      </c>
      <c r="E246" s="10">
        <v>21.01</v>
      </c>
      <c r="F246" s="10">
        <v>21.01</v>
      </c>
      <c r="G246" s="10">
        <v>18.21</v>
      </c>
      <c r="H246" s="10">
        <v>17.97</v>
      </c>
      <c r="I246" s="10">
        <v>16.97</v>
      </c>
      <c r="J246" s="10">
        <v>16.649999999999999</v>
      </c>
      <c r="K246" s="10">
        <v>15.91</v>
      </c>
      <c r="L246" s="13">
        <v>24.63</v>
      </c>
      <c r="M246" s="11">
        <v>23.63</v>
      </c>
      <c r="N246" s="12">
        <v>22.64</v>
      </c>
      <c r="O246" s="3">
        <v>21.64</v>
      </c>
      <c r="P246" s="3">
        <v>19.89</v>
      </c>
      <c r="Q246" s="3">
        <v>18.399999999999999</v>
      </c>
      <c r="R246" s="3">
        <v>17.899999999999999</v>
      </c>
      <c r="S246" s="3">
        <v>17.559999999999999</v>
      </c>
      <c r="T246" s="3">
        <v>17.559999999999999</v>
      </c>
      <c r="U246" s="3">
        <v>16.89</v>
      </c>
      <c r="V246" s="3">
        <v>16.399999999999999</v>
      </c>
      <c r="W246" s="3">
        <v>16.100000000000001</v>
      </c>
      <c r="X246" s="3">
        <v>15.35</v>
      </c>
    </row>
    <row r="247" spans="1:24" x14ac:dyDescent="0.2">
      <c r="A247" s="8">
        <v>142</v>
      </c>
      <c r="B247" s="9" t="s">
        <v>192</v>
      </c>
      <c r="C247" s="38">
        <v>30.19</v>
      </c>
      <c r="D247" s="3">
        <v>29.99</v>
      </c>
      <c r="E247" s="10">
        <v>29.73</v>
      </c>
      <c r="F247" s="10">
        <v>29.15</v>
      </c>
      <c r="G247" s="10">
        <v>29.49</v>
      </c>
      <c r="H247" s="10">
        <v>29.51</v>
      </c>
      <c r="I247" s="10">
        <v>28.39</v>
      </c>
      <c r="J247" s="10">
        <v>28.39</v>
      </c>
      <c r="K247" s="10">
        <v>27.22</v>
      </c>
      <c r="L247" s="11">
        <v>35.4</v>
      </c>
      <c r="M247" s="11">
        <v>33.97</v>
      </c>
      <c r="N247" s="12">
        <v>32.35</v>
      </c>
      <c r="O247" s="3">
        <v>29.68</v>
      </c>
      <c r="P247" s="3">
        <v>30.37</v>
      </c>
      <c r="Q247" s="3">
        <v>28.54</v>
      </c>
      <c r="R247" s="3">
        <v>28</v>
      </c>
      <c r="S247" s="3">
        <v>27.5</v>
      </c>
      <c r="T247" s="3">
        <v>26.5</v>
      </c>
      <c r="U247" s="3">
        <v>26.5</v>
      </c>
      <c r="V247" s="3">
        <v>25.5</v>
      </c>
      <c r="W247" s="3">
        <v>25.5</v>
      </c>
      <c r="X247" s="3">
        <v>25.5</v>
      </c>
    </row>
    <row r="248" spans="1:24" x14ac:dyDescent="0.2">
      <c r="A248" s="8">
        <v>143</v>
      </c>
      <c r="B248" s="9" t="s">
        <v>193</v>
      </c>
      <c r="C248" s="38">
        <v>34.46</v>
      </c>
      <c r="D248" s="3">
        <v>33.47</v>
      </c>
      <c r="E248" s="10">
        <v>32.5</v>
      </c>
      <c r="F248" s="10">
        <v>32.5</v>
      </c>
      <c r="G248" s="10">
        <v>35.32</v>
      </c>
      <c r="H248" s="10">
        <v>35.33</v>
      </c>
      <c r="I248" s="10">
        <v>33.83</v>
      </c>
      <c r="J248" s="10">
        <v>33.96</v>
      </c>
      <c r="K248" s="10">
        <v>32.76</v>
      </c>
      <c r="L248" s="11">
        <v>32.76</v>
      </c>
      <c r="M248" s="11">
        <v>38.28</v>
      </c>
      <c r="N248" s="12">
        <v>36.79</v>
      </c>
      <c r="O248" s="3">
        <v>35.130000000000003</v>
      </c>
      <c r="P248" s="3">
        <v>34.28</v>
      </c>
      <c r="Q248" s="3">
        <v>26.86</v>
      </c>
      <c r="R248" s="3">
        <v>25.26</v>
      </c>
      <c r="S248" s="3">
        <v>25.12</v>
      </c>
      <c r="T248" s="3">
        <v>26.13</v>
      </c>
      <c r="U248" s="3">
        <v>24.22</v>
      </c>
      <c r="V248" s="2">
        <v>23.71</v>
      </c>
      <c r="W248" s="2">
        <v>23.23</v>
      </c>
      <c r="X248" s="3">
        <v>23.23</v>
      </c>
    </row>
    <row r="249" spans="1:24" x14ac:dyDescent="0.2">
      <c r="A249" s="8">
        <v>144</v>
      </c>
      <c r="B249" s="9" t="s">
        <v>194</v>
      </c>
      <c r="C249" s="40">
        <v>31.286000000000001</v>
      </c>
      <c r="D249" s="3">
        <v>30.71</v>
      </c>
      <c r="E249" s="10">
        <v>25</v>
      </c>
      <c r="F249" s="10">
        <v>24.54</v>
      </c>
      <c r="G249" s="10">
        <v>24.07</v>
      </c>
      <c r="H249" s="10">
        <v>23.86</v>
      </c>
      <c r="I249" s="10">
        <v>22.22</v>
      </c>
      <c r="J249" s="10">
        <v>21.65</v>
      </c>
      <c r="K249" s="10">
        <v>30.48</v>
      </c>
      <c r="L249" s="11">
        <v>28.64</v>
      </c>
      <c r="M249" s="11">
        <v>27.57</v>
      </c>
      <c r="N249" s="12">
        <v>25.34</v>
      </c>
      <c r="O249" s="3">
        <v>24</v>
      </c>
      <c r="P249" s="3">
        <v>26.7</v>
      </c>
      <c r="Q249" s="3">
        <v>25</v>
      </c>
      <c r="R249" s="3">
        <v>25</v>
      </c>
      <c r="S249" s="3">
        <v>24.1</v>
      </c>
      <c r="T249" s="3">
        <v>24.1</v>
      </c>
      <c r="U249" s="3">
        <v>23.9</v>
      </c>
      <c r="V249" s="3">
        <v>23.9</v>
      </c>
      <c r="W249" s="3">
        <v>23.5</v>
      </c>
      <c r="X249" s="3">
        <v>23</v>
      </c>
    </row>
    <row r="250" spans="1:24" x14ac:dyDescent="0.2">
      <c r="A250" s="8">
        <v>144</v>
      </c>
      <c r="B250" s="9" t="s">
        <v>195</v>
      </c>
      <c r="C250" s="38">
        <v>0.6</v>
      </c>
      <c r="D250" s="6">
        <v>0.6</v>
      </c>
      <c r="E250" s="16" t="s">
        <v>233</v>
      </c>
      <c r="F250" s="16">
        <v>0.5</v>
      </c>
      <c r="G250" s="16">
        <v>0.45</v>
      </c>
      <c r="H250" s="16">
        <v>0.47499999999999998</v>
      </c>
      <c r="I250" s="16">
        <v>0.47499999999999998</v>
      </c>
      <c r="J250" s="16">
        <v>0.47499999999999998</v>
      </c>
      <c r="K250" s="16">
        <v>0.67500000000000004</v>
      </c>
      <c r="L250" s="21">
        <v>0.67500000000000004</v>
      </c>
      <c r="M250" s="21">
        <v>0.67</v>
      </c>
      <c r="N250" s="10" t="s">
        <v>233</v>
      </c>
      <c r="O250" s="10" t="s">
        <v>233</v>
      </c>
      <c r="P250" s="10" t="s">
        <v>233</v>
      </c>
      <c r="Q250" s="10" t="s">
        <v>233</v>
      </c>
      <c r="R250" s="10" t="s">
        <v>233</v>
      </c>
      <c r="S250" s="10" t="s">
        <v>233</v>
      </c>
      <c r="T250" s="10" t="s">
        <v>233</v>
      </c>
      <c r="U250" s="10" t="s">
        <v>233</v>
      </c>
      <c r="V250" s="10" t="s">
        <v>233</v>
      </c>
      <c r="W250" s="10" t="s">
        <v>233</v>
      </c>
      <c r="X250" s="10" t="s">
        <v>233</v>
      </c>
    </row>
    <row r="251" spans="1:24" x14ac:dyDescent="0.2">
      <c r="A251" s="8">
        <v>144</v>
      </c>
      <c r="B251" s="9" t="s">
        <v>196</v>
      </c>
      <c r="C251" s="38">
        <v>0.82</v>
      </c>
      <c r="D251" s="23" t="s">
        <v>233</v>
      </c>
      <c r="E251" s="16" t="s">
        <v>233</v>
      </c>
      <c r="F251" s="16">
        <v>0.66</v>
      </c>
      <c r="G251" s="16">
        <v>0.65500000000000003</v>
      </c>
      <c r="H251" s="10">
        <v>0.65</v>
      </c>
      <c r="I251" s="10">
        <v>0.63</v>
      </c>
      <c r="J251" s="10">
        <v>0.62</v>
      </c>
      <c r="K251" s="10">
        <v>0.88</v>
      </c>
      <c r="L251" s="11">
        <v>0.88</v>
      </c>
      <c r="M251" s="11">
        <v>0.88</v>
      </c>
      <c r="N251" s="10" t="s">
        <v>233</v>
      </c>
      <c r="O251" s="10" t="s">
        <v>233</v>
      </c>
      <c r="P251" s="10" t="s">
        <v>233</v>
      </c>
      <c r="Q251" s="10" t="s">
        <v>233</v>
      </c>
      <c r="R251" s="10" t="s">
        <v>233</v>
      </c>
      <c r="S251" s="10" t="s">
        <v>233</v>
      </c>
      <c r="T251" s="10" t="s">
        <v>233</v>
      </c>
      <c r="U251" s="10" t="s">
        <v>233</v>
      </c>
      <c r="V251" s="10" t="s">
        <v>233</v>
      </c>
      <c r="W251" s="10" t="s">
        <v>233</v>
      </c>
      <c r="X251" s="10" t="s">
        <v>233</v>
      </c>
    </row>
    <row r="252" spans="1:24" x14ac:dyDescent="0.2">
      <c r="A252" s="8">
        <v>144</v>
      </c>
      <c r="B252" s="24" t="s">
        <v>197</v>
      </c>
      <c r="C252" s="41">
        <v>1.05</v>
      </c>
      <c r="D252" s="26">
        <v>1.0249999999999999</v>
      </c>
      <c r="E252" s="10" t="s">
        <v>233</v>
      </c>
      <c r="F252" s="10">
        <v>0.76</v>
      </c>
      <c r="G252" s="10">
        <v>0.74</v>
      </c>
      <c r="H252" s="10">
        <v>0.74</v>
      </c>
      <c r="I252" s="10">
        <v>0.74</v>
      </c>
      <c r="J252" s="10">
        <v>0.74</v>
      </c>
      <c r="K252" s="10">
        <v>0.89</v>
      </c>
      <c r="L252" s="11">
        <v>0.89</v>
      </c>
      <c r="M252" s="11">
        <v>0.88</v>
      </c>
      <c r="N252" s="10" t="s">
        <v>233</v>
      </c>
      <c r="O252" s="10" t="s">
        <v>233</v>
      </c>
      <c r="P252" s="10" t="s">
        <v>233</v>
      </c>
      <c r="Q252" s="10" t="s">
        <v>233</v>
      </c>
      <c r="R252" s="10" t="s">
        <v>233</v>
      </c>
      <c r="S252" s="10" t="s">
        <v>233</v>
      </c>
      <c r="T252" s="10" t="s">
        <v>233</v>
      </c>
      <c r="U252" s="10" t="s">
        <v>233</v>
      </c>
      <c r="V252" s="10" t="s">
        <v>233</v>
      </c>
      <c r="W252" s="10" t="s">
        <v>233</v>
      </c>
      <c r="X252" s="10" t="s">
        <v>233</v>
      </c>
    </row>
    <row r="253" spans="1:24" x14ac:dyDescent="0.2">
      <c r="A253" s="8">
        <v>145</v>
      </c>
      <c r="B253" s="9" t="s">
        <v>198</v>
      </c>
      <c r="C253" s="38">
        <v>24.37</v>
      </c>
      <c r="D253" s="3">
        <v>23.59</v>
      </c>
      <c r="E253" s="10">
        <v>23.05</v>
      </c>
      <c r="F253" s="10">
        <v>22.89</v>
      </c>
      <c r="G253" s="10">
        <v>22.63</v>
      </c>
      <c r="H253" s="10">
        <v>28.93</v>
      </c>
      <c r="I253" s="10">
        <v>26.41</v>
      </c>
      <c r="J253" s="10">
        <v>25.38</v>
      </c>
      <c r="K253" s="10">
        <v>23.43</v>
      </c>
      <c r="L253" s="11">
        <v>22.66</v>
      </c>
      <c r="M253" s="11">
        <v>27.74</v>
      </c>
      <c r="N253" s="12">
        <v>25.26</v>
      </c>
      <c r="O253" s="3">
        <v>22.66</v>
      </c>
      <c r="P253" s="3">
        <v>22.66</v>
      </c>
      <c r="Q253" s="3">
        <v>18</v>
      </c>
      <c r="R253" s="3">
        <v>17.14</v>
      </c>
      <c r="S253" s="3">
        <v>16.14</v>
      </c>
      <c r="T253" s="3">
        <v>16.14</v>
      </c>
      <c r="U253" s="3">
        <v>16.14</v>
      </c>
      <c r="V253" s="3">
        <v>16.14</v>
      </c>
      <c r="W253" s="3">
        <v>16.14</v>
      </c>
      <c r="X253" s="3">
        <v>16.14</v>
      </c>
    </row>
    <row r="254" spans="1:24" x14ac:dyDescent="0.2">
      <c r="A254" s="8">
        <v>146</v>
      </c>
      <c r="B254" s="9" t="s">
        <v>199</v>
      </c>
      <c r="C254" s="38">
        <v>35.4</v>
      </c>
      <c r="D254" s="3">
        <v>33.630000000000003</v>
      </c>
      <c r="E254" s="10">
        <v>29.9</v>
      </c>
      <c r="F254" s="10">
        <v>30.02</v>
      </c>
      <c r="G254" s="10">
        <v>28.42</v>
      </c>
      <c r="H254" s="10">
        <v>30.28</v>
      </c>
      <c r="I254" s="10">
        <v>32.909999999999997</v>
      </c>
      <c r="J254" s="10">
        <v>36.729999999999997</v>
      </c>
      <c r="K254" s="10">
        <v>35.79</v>
      </c>
      <c r="L254" s="11">
        <v>35.33</v>
      </c>
      <c r="M254" s="11">
        <v>33.54</v>
      </c>
      <c r="N254" s="12">
        <v>32.229999999999997</v>
      </c>
      <c r="O254" s="3">
        <v>30.75</v>
      </c>
      <c r="P254" s="3">
        <v>30.11</v>
      </c>
      <c r="Q254" s="3">
        <v>29.61</v>
      </c>
      <c r="R254" s="3">
        <v>29.61</v>
      </c>
      <c r="S254" s="3">
        <v>29.61</v>
      </c>
      <c r="T254" s="3">
        <v>28.9</v>
      </c>
      <c r="U254" s="3">
        <v>27.91</v>
      </c>
      <c r="V254" s="3">
        <v>27.91</v>
      </c>
      <c r="W254" s="3">
        <v>27.91</v>
      </c>
      <c r="X254" s="3">
        <v>28.05</v>
      </c>
    </row>
    <row r="255" spans="1:24" x14ac:dyDescent="0.2">
      <c r="A255" s="8">
        <v>147</v>
      </c>
      <c r="B255" s="9" t="s">
        <v>200</v>
      </c>
      <c r="C255" s="38">
        <v>24.25</v>
      </c>
      <c r="D255" s="3">
        <v>24.25</v>
      </c>
      <c r="E255" s="10">
        <v>24.17</v>
      </c>
      <c r="F255" s="10">
        <v>20</v>
      </c>
      <c r="G255" s="10">
        <v>20</v>
      </c>
      <c r="H255" s="10">
        <v>20</v>
      </c>
      <c r="I255" s="10">
        <v>19.5</v>
      </c>
      <c r="J255" s="10">
        <v>18</v>
      </c>
      <c r="K255" s="10">
        <v>29.65</v>
      </c>
      <c r="L255" s="13">
        <v>27.65</v>
      </c>
      <c r="M255" s="13">
        <v>27.65</v>
      </c>
      <c r="N255" s="19">
        <v>27.65</v>
      </c>
      <c r="O255" s="3">
        <v>24.5</v>
      </c>
      <c r="P255" s="3">
        <v>24.5</v>
      </c>
      <c r="Q255" s="3">
        <v>23</v>
      </c>
      <c r="R255" s="3">
        <v>24</v>
      </c>
      <c r="S255" s="3">
        <v>24</v>
      </c>
      <c r="T255" s="3">
        <v>22.3</v>
      </c>
      <c r="U255" s="3">
        <v>20.2</v>
      </c>
      <c r="V255" s="3">
        <v>22.2</v>
      </c>
      <c r="W255" s="3">
        <v>19.5</v>
      </c>
      <c r="X255" s="3">
        <v>20.5</v>
      </c>
    </row>
    <row r="256" spans="1:24" x14ac:dyDescent="0.2">
      <c r="A256" s="8">
        <v>148</v>
      </c>
      <c r="B256" s="9" t="s">
        <v>201</v>
      </c>
      <c r="C256" s="38">
        <v>26.22</v>
      </c>
      <c r="D256" s="3">
        <v>25.98</v>
      </c>
      <c r="E256" s="10">
        <v>25.22</v>
      </c>
      <c r="F256" s="10">
        <v>24.08</v>
      </c>
      <c r="G256" s="10">
        <v>23.2</v>
      </c>
      <c r="H256" s="10">
        <v>22.9</v>
      </c>
      <c r="I256" s="10">
        <v>22.05</v>
      </c>
      <c r="J256" s="10">
        <v>21.25</v>
      </c>
      <c r="K256" s="10">
        <v>26.6</v>
      </c>
      <c r="L256" s="13">
        <v>25.5</v>
      </c>
      <c r="M256" s="13">
        <v>25.1</v>
      </c>
      <c r="N256" s="14">
        <v>22.7</v>
      </c>
      <c r="O256" s="3">
        <v>26.5</v>
      </c>
      <c r="P256" s="3">
        <v>25.9</v>
      </c>
      <c r="Q256" s="3">
        <v>24.8</v>
      </c>
      <c r="R256" s="3">
        <v>24.8</v>
      </c>
      <c r="S256" s="3">
        <v>24.8</v>
      </c>
      <c r="T256" s="3">
        <v>24.8</v>
      </c>
      <c r="U256" s="3">
        <v>24.5</v>
      </c>
      <c r="V256" s="3">
        <v>24.9</v>
      </c>
      <c r="W256" s="3">
        <v>24.7</v>
      </c>
      <c r="X256" s="3">
        <v>23.9</v>
      </c>
    </row>
    <row r="257" spans="1:24" x14ac:dyDescent="0.2">
      <c r="A257" s="8">
        <v>149</v>
      </c>
      <c r="B257" s="9" t="s">
        <v>202</v>
      </c>
      <c r="C257" s="38">
        <v>13.9</v>
      </c>
      <c r="D257" s="3">
        <v>13</v>
      </c>
      <c r="E257" s="10">
        <v>12.25</v>
      </c>
      <c r="F257" s="10">
        <v>12.25</v>
      </c>
      <c r="G257" s="10">
        <v>12</v>
      </c>
      <c r="H257" s="10">
        <v>12</v>
      </c>
      <c r="I257" s="10">
        <v>19.5</v>
      </c>
      <c r="J257" s="10">
        <v>19.5</v>
      </c>
      <c r="K257" s="10">
        <v>18.72</v>
      </c>
      <c r="L257" s="11">
        <v>18.72</v>
      </c>
      <c r="M257" s="11">
        <v>17.72</v>
      </c>
      <c r="N257" s="12">
        <v>23</v>
      </c>
      <c r="O257" s="3">
        <v>22</v>
      </c>
      <c r="P257" s="3">
        <v>21.75</v>
      </c>
      <c r="Q257" s="3">
        <v>21.75</v>
      </c>
      <c r="R257" s="3">
        <v>20.75</v>
      </c>
      <c r="S257" s="3">
        <v>20.75</v>
      </c>
      <c r="T257" s="3">
        <v>20.75</v>
      </c>
      <c r="U257" s="3">
        <v>21</v>
      </c>
      <c r="V257" s="3">
        <v>21</v>
      </c>
      <c r="W257" s="3">
        <v>20.75</v>
      </c>
      <c r="X257" s="3">
        <v>19.75</v>
      </c>
    </row>
    <row r="258" spans="1:24" x14ac:dyDescent="0.2">
      <c r="A258" s="8">
        <v>150</v>
      </c>
      <c r="B258" s="9" t="s">
        <v>203</v>
      </c>
      <c r="C258" s="38">
        <v>11.75</v>
      </c>
      <c r="D258" s="3">
        <v>11.5</v>
      </c>
      <c r="E258" s="10">
        <v>11</v>
      </c>
      <c r="F258" s="10">
        <v>11</v>
      </c>
      <c r="G258" s="10">
        <v>10.75</v>
      </c>
      <c r="H258" s="10">
        <v>13</v>
      </c>
      <c r="I258" s="10">
        <v>12.5</v>
      </c>
      <c r="J258" s="10">
        <v>12</v>
      </c>
      <c r="K258" s="10">
        <v>11</v>
      </c>
      <c r="L258" s="11">
        <v>11</v>
      </c>
      <c r="M258" s="11">
        <v>16</v>
      </c>
      <c r="N258" s="12">
        <v>15.75</v>
      </c>
      <c r="O258" s="3">
        <v>15.75</v>
      </c>
      <c r="P258" s="3">
        <v>15.25</v>
      </c>
      <c r="Q258" s="3">
        <v>17.5</v>
      </c>
      <c r="R258" s="3">
        <v>17.5</v>
      </c>
      <c r="S258" s="3">
        <v>17</v>
      </c>
      <c r="T258" s="3">
        <v>16.5</v>
      </c>
      <c r="U258" s="3">
        <v>16</v>
      </c>
      <c r="V258" s="3">
        <v>15.3</v>
      </c>
      <c r="W258" s="3">
        <v>15.1</v>
      </c>
      <c r="X258" s="3">
        <v>15.1</v>
      </c>
    </row>
    <row r="259" spans="1:24" x14ac:dyDescent="0.2">
      <c r="A259" s="8">
        <v>151</v>
      </c>
      <c r="B259" s="9" t="s">
        <v>204</v>
      </c>
      <c r="C259" s="38">
        <v>56.98</v>
      </c>
      <c r="D259" s="4">
        <v>41.818399999999997</v>
      </c>
      <c r="E259" s="20">
        <v>41.818399999999997</v>
      </c>
      <c r="F259" s="20">
        <v>41.818399999999997</v>
      </c>
      <c r="G259" s="20">
        <v>39.920200000000001</v>
      </c>
      <c r="H259" s="20">
        <v>39.920200000000001</v>
      </c>
      <c r="I259" s="20">
        <v>55.4938</v>
      </c>
      <c r="J259" s="20">
        <v>55.4938</v>
      </c>
      <c r="K259" s="20">
        <v>53.966799999999999</v>
      </c>
      <c r="L259" s="27">
        <v>53.311999999999998</v>
      </c>
      <c r="M259" s="27">
        <v>53.311999999999998</v>
      </c>
      <c r="N259" s="32">
        <v>54.856000000000002</v>
      </c>
      <c r="O259" s="5">
        <v>97.799000000000007</v>
      </c>
      <c r="P259" s="5">
        <v>80.522000000000006</v>
      </c>
      <c r="Q259" s="5">
        <v>74.641999999999996</v>
      </c>
      <c r="R259" s="5">
        <v>74.642300000000006</v>
      </c>
      <c r="S259" s="5">
        <v>74.641999999999996</v>
      </c>
      <c r="T259" s="5">
        <v>74.641999999999996</v>
      </c>
      <c r="U259" s="5">
        <v>74.641999999999996</v>
      </c>
      <c r="V259" s="3">
        <v>76.459999999999994</v>
      </c>
      <c r="W259" s="3">
        <v>71.569999999999993</v>
      </c>
      <c r="X259" s="3">
        <v>71.569999999999993</v>
      </c>
    </row>
    <row r="260" spans="1:24" x14ac:dyDescent="0.2">
      <c r="A260" s="8">
        <v>152</v>
      </c>
      <c r="B260" s="9" t="s">
        <v>205</v>
      </c>
      <c r="C260" s="38">
        <v>24.05</v>
      </c>
      <c r="D260" s="3">
        <v>19.77</v>
      </c>
      <c r="E260" s="10">
        <v>18.79</v>
      </c>
      <c r="F260" s="10">
        <v>18.04</v>
      </c>
      <c r="G260" s="10">
        <v>16.86</v>
      </c>
      <c r="H260" s="10">
        <v>16.86</v>
      </c>
      <c r="I260" s="10">
        <v>21.07</v>
      </c>
      <c r="J260" s="10">
        <v>19.89</v>
      </c>
      <c r="K260" s="10">
        <v>18.84</v>
      </c>
      <c r="L260" s="11">
        <v>17.899999999999999</v>
      </c>
      <c r="M260" s="11">
        <v>16.98</v>
      </c>
      <c r="N260" s="12">
        <v>18.46</v>
      </c>
      <c r="O260" s="3">
        <v>16.899999999999999</v>
      </c>
      <c r="P260" s="3">
        <v>16.399999999999999</v>
      </c>
      <c r="Q260" s="3">
        <v>15.18</v>
      </c>
      <c r="R260" s="3">
        <v>14.93</v>
      </c>
      <c r="S260" s="3">
        <v>14.46</v>
      </c>
      <c r="T260" s="3">
        <v>14.46</v>
      </c>
      <c r="U260" s="3">
        <v>13.67</v>
      </c>
      <c r="V260" s="3">
        <v>13.67</v>
      </c>
      <c r="W260" s="3">
        <v>12.66</v>
      </c>
      <c r="X260" s="3">
        <v>12.66</v>
      </c>
    </row>
    <row r="261" spans="1:24" x14ac:dyDescent="0.2">
      <c r="A261" s="8">
        <v>153</v>
      </c>
      <c r="B261" s="9" t="s">
        <v>206</v>
      </c>
      <c r="C261" s="38">
        <v>25.09</v>
      </c>
      <c r="D261" s="3">
        <v>24.23</v>
      </c>
      <c r="E261" s="10">
        <v>23.32</v>
      </c>
      <c r="F261" s="10">
        <v>22.91</v>
      </c>
      <c r="G261" s="10">
        <v>22.38</v>
      </c>
      <c r="H261" s="10">
        <v>24.35</v>
      </c>
      <c r="I261" s="10">
        <v>22.72</v>
      </c>
      <c r="J261" s="10">
        <v>22.72</v>
      </c>
      <c r="K261" s="10">
        <v>21.35</v>
      </c>
      <c r="L261" s="13">
        <v>20.37</v>
      </c>
      <c r="M261" s="13">
        <v>25.91</v>
      </c>
      <c r="N261" s="19">
        <v>24.91</v>
      </c>
      <c r="O261" s="3">
        <v>24.56</v>
      </c>
      <c r="P261" s="3">
        <v>23.56</v>
      </c>
      <c r="Q261" s="3">
        <v>21.36</v>
      </c>
      <c r="R261" s="3">
        <v>21.36</v>
      </c>
      <c r="S261" s="3">
        <v>20.21</v>
      </c>
      <c r="T261" s="3">
        <v>20.21</v>
      </c>
      <c r="U261" s="3">
        <v>19.23</v>
      </c>
      <c r="V261" s="3">
        <v>19.23</v>
      </c>
      <c r="W261" s="3">
        <v>18.440000000000001</v>
      </c>
      <c r="X261" s="3">
        <v>18.440000000000001</v>
      </c>
    </row>
    <row r="262" spans="1:24" x14ac:dyDescent="0.2">
      <c r="A262" s="8">
        <v>153</v>
      </c>
      <c r="B262" s="9" t="s">
        <v>207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2.8</v>
      </c>
      <c r="K262" s="10">
        <v>2.8</v>
      </c>
      <c r="L262" s="13">
        <v>3.1</v>
      </c>
      <c r="M262" s="13">
        <v>3.8</v>
      </c>
      <c r="N262" s="10" t="s">
        <v>233</v>
      </c>
      <c r="O262" s="10" t="s">
        <v>233</v>
      </c>
      <c r="P262" s="10" t="s">
        <v>233</v>
      </c>
      <c r="Q262" s="10" t="s">
        <v>233</v>
      </c>
      <c r="R262" s="10" t="s">
        <v>233</v>
      </c>
      <c r="S262" s="10" t="s">
        <v>233</v>
      </c>
      <c r="T262" s="10" t="s">
        <v>233</v>
      </c>
      <c r="U262" s="10" t="s">
        <v>233</v>
      </c>
      <c r="V262" s="10" t="s">
        <v>233</v>
      </c>
      <c r="W262" s="10" t="s">
        <v>233</v>
      </c>
      <c r="X262" s="3">
        <v>0</v>
      </c>
    </row>
    <row r="263" spans="1:24" x14ac:dyDescent="0.2">
      <c r="A263" s="8">
        <v>154</v>
      </c>
      <c r="B263" s="9" t="s">
        <v>208</v>
      </c>
      <c r="C263" s="38">
        <v>20.98</v>
      </c>
      <c r="D263" s="3">
        <v>20.98</v>
      </c>
      <c r="E263" s="10">
        <v>16.96</v>
      </c>
      <c r="F263" s="10">
        <v>17.25</v>
      </c>
      <c r="G263" s="10">
        <v>16.3</v>
      </c>
      <c r="H263" s="10">
        <v>15.78</v>
      </c>
      <c r="I263" s="10">
        <v>14.8</v>
      </c>
      <c r="J263" s="10">
        <v>22.22</v>
      </c>
      <c r="K263" s="10">
        <v>21.43</v>
      </c>
      <c r="L263" s="11">
        <v>20.18</v>
      </c>
      <c r="M263" s="11">
        <v>18.96</v>
      </c>
      <c r="N263" s="12">
        <v>18.96</v>
      </c>
      <c r="O263" s="3">
        <v>22.25</v>
      </c>
      <c r="P263" s="3">
        <v>22</v>
      </c>
      <c r="Q263" s="3">
        <v>21</v>
      </c>
      <c r="R263" s="3">
        <v>21</v>
      </c>
      <c r="S263" s="3">
        <v>21</v>
      </c>
      <c r="T263" s="3">
        <v>21</v>
      </c>
      <c r="U263" s="3">
        <v>21</v>
      </c>
      <c r="V263" s="3">
        <v>21</v>
      </c>
      <c r="W263" s="3">
        <v>19.5</v>
      </c>
      <c r="X263" s="3">
        <v>18.600000000000001</v>
      </c>
    </row>
    <row r="264" spans="1:24" x14ac:dyDescent="0.2">
      <c r="A264" s="8">
        <v>155</v>
      </c>
      <c r="B264" s="24" t="s">
        <v>209</v>
      </c>
      <c r="C264" s="41">
        <v>36.299999999999997</v>
      </c>
      <c r="D264" s="3">
        <v>35.75</v>
      </c>
      <c r="E264" s="10">
        <v>39.44</v>
      </c>
      <c r="F264" s="10">
        <v>38.380000000000003</v>
      </c>
      <c r="G264" s="10">
        <v>37.54</v>
      </c>
      <c r="H264" s="10">
        <v>36.97</v>
      </c>
      <c r="I264" s="10">
        <v>38.630000000000003</v>
      </c>
      <c r="J264" s="10">
        <v>46.19</v>
      </c>
      <c r="K264" s="10">
        <v>44.07</v>
      </c>
      <c r="L264" s="11">
        <v>42.12</v>
      </c>
      <c r="M264" s="11">
        <v>39.700000000000003</v>
      </c>
      <c r="N264" s="12">
        <v>37.65</v>
      </c>
      <c r="O264" s="3">
        <v>35.69</v>
      </c>
      <c r="P264" s="3">
        <v>34.36</v>
      </c>
      <c r="Q264" s="3">
        <v>30.05</v>
      </c>
      <c r="R264" s="3">
        <v>30.05</v>
      </c>
      <c r="S264" s="3">
        <v>30.08</v>
      </c>
      <c r="T264" s="3">
        <v>29.61</v>
      </c>
      <c r="U264" s="3">
        <v>28.79</v>
      </c>
      <c r="V264" s="3">
        <v>27.78</v>
      </c>
      <c r="W264" s="3">
        <v>31.26</v>
      </c>
      <c r="X264" s="3">
        <v>31.26</v>
      </c>
    </row>
    <row r="265" spans="1:24" x14ac:dyDescent="0.2">
      <c r="A265" s="8">
        <v>156</v>
      </c>
      <c r="B265" s="9" t="s">
        <v>210</v>
      </c>
      <c r="C265" s="38">
        <v>31.25</v>
      </c>
      <c r="D265" s="3">
        <v>31.25</v>
      </c>
      <c r="E265" s="10">
        <v>31.25</v>
      </c>
      <c r="F265" s="10">
        <v>27.96</v>
      </c>
      <c r="G265" s="10">
        <v>27.96</v>
      </c>
      <c r="H265" s="10">
        <v>27.96</v>
      </c>
      <c r="I265" s="10">
        <v>27.96</v>
      </c>
      <c r="J265" s="10">
        <v>27.96</v>
      </c>
      <c r="K265" s="10">
        <v>41.09</v>
      </c>
      <c r="L265" s="11">
        <v>39.299999999999997</v>
      </c>
      <c r="M265" s="11">
        <v>36.74</v>
      </c>
      <c r="N265" s="12">
        <v>35.619999999999997</v>
      </c>
      <c r="O265" s="3">
        <v>34.08</v>
      </c>
      <c r="P265" s="3">
        <v>34.28</v>
      </c>
      <c r="Q265" s="3">
        <v>34.28</v>
      </c>
      <c r="R265" s="3">
        <v>34.46</v>
      </c>
      <c r="S265" s="3">
        <v>34.46</v>
      </c>
      <c r="T265" s="3">
        <v>35.21</v>
      </c>
      <c r="U265" s="3">
        <v>35.75</v>
      </c>
      <c r="V265" s="3">
        <v>35.9</v>
      </c>
      <c r="W265" s="3">
        <v>36.97</v>
      </c>
      <c r="X265" s="3">
        <v>36.92</v>
      </c>
    </row>
    <row r="266" spans="1:24" x14ac:dyDescent="0.2">
      <c r="A266" s="8">
        <v>156</v>
      </c>
      <c r="B266" s="9" t="s">
        <v>279</v>
      </c>
      <c r="C266" s="38">
        <v>8.65</v>
      </c>
      <c r="D266" s="3">
        <v>8.5</v>
      </c>
      <c r="E266" s="10">
        <v>8.5</v>
      </c>
      <c r="F266" s="10">
        <v>7.6</v>
      </c>
      <c r="G266" s="10">
        <v>7.6</v>
      </c>
      <c r="H266" s="10">
        <v>7.6</v>
      </c>
      <c r="I266" s="10">
        <v>7.6</v>
      </c>
      <c r="J266" s="10">
        <v>7.6</v>
      </c>
      <c r="K266" s="10">
        <v>11.74</v>
      </c>
      <c r="L266" s="13">
        <v>11.29</v>
      </c>
      <c r="M266" s="13">
        <v>10.69</v>
      </c>
      <c r="N266" s="12">
        <v>8.7899999999999991</v>
      </c>
      <c r="O266" s="3">
        <v>8.7899999999999991</v>
      </c>
      <c r="P266" s="3">
        <v>8.15</v>
      </c>
      <c r="Q266" s="3">
        <v>7.65</v>
      </c>
      <c r="R266" s="3">
        <v>7.55</v>
      </c>
      <c r="S266" s="3">
        <v>7.45</v>
      </c>
      <c r="T266" s="3">
        <v>7.65</v>
      </c>
      <c r="U266" s="3">
        <v>7.9</v>
      </c>
      <c r="V266" s="3">
        <v>7</v>
      </c>
      <c r="W266" s="3">
        <v>6.8</v>
      </c>
      <c r="X266" s="3">
        <v>6.5</v>
      </c>
    </row>
    <row r="267" spans="1:24" x14ac:dyDescent="0.2">
      <c r="A267" s="8">
        <v>156</v>
      </c>
      <c r="B267" s="9" t="s">
        <v>278</v>
      </c>
      <c r="C267" s="38">
        <v>8.6300000000000008</v>
      </c>
      <c r="D267" s="3">
        <v>8.6300000000000008</v>
      </c>
      <c r="E267" s="10">
        <v>8.6300000000000008</v>
      </c>
      <c r="F267" s="10">
        <v>7.95</v>
      </c>
      <c r="G267" s="10">
        <v>7.95</v>
      </c>
      <c r="H267" s="10">
        <v>5.89</v>
      </c>
      <c r="I267" s="10">
        <v>5.89</v>
      </c>
      <c r="J267" s="10">
        <v>5.89</v>
      </c>
      <c r="K267" s="10">
        <v>9.4</v>
      </c>
      <c r="L267" s="13">
        <v>9.4</v>
      </c>
      <c r="M267" s="13">
        <v>7.5</v>
      </c>
      <c r="N267" s="12">
        <v>7</v>
      </c>
      <c r="O267" s="3">
        <v>7</v>
      </c>
      <c r="P267" s="3">
        <v>7</v>
      </c>
      <c r="Q267" s="3">
        <v>6.5</v>
      </c>
      <c r="R267" s="3">
        <v>6.5</v>
      </c>
      <c r="S267" s="3">
        <v>6.5</v>
      </c>
      <c r="T267" s="3">
        <v>6.5</v>
      </c>
      <c r="U267" s="3">
        <v>6.99</v>
      </c>
      <c r="V267" s="3">
        <v>6</v>
      </c>
      <c r="W267" s="3">
        <v>6</v>
      </c>
      <c r="X267" s="3">
        <v>5.97</v>
      </c>
    </row>
    <row r="268" spans="1:24" x14ac:dyDescent="0.2">
      <c r="A268" s="8">
        <v>156</v>
      </c>
      <c r="B268" s="9" t="s">
        <v>277</v>
      </c>
      <c r="C268" s="38">
        <v>8.3800000000000008</v>
      </c>
      <c r="D268" s="3">
        <v>8.3800000000000008</v>
      </c>
      <c r="E268" s="10">
        <v>7.55</v>
      </c>
      <c r="F268" s="10">
        <v>7.55</v>
      </c>
      <c r="G268" s="10">
        <v>7.25</v>
      </c>
      <c r="H268" s="10">
        <v>6</v>
      </c>
      <c r="I268" s="10">
        <v>6</v>
      </c>
      <c r="J268" s="10">
        <v>6</v>
      </c>
      <c r="K268" s="10">
        <v>10</v>
      </c>
      <c r="L268" s="13">
        <v>10</v>
      </c>
      <c r="M268" s="13">
        <v>10.35</v>
      </c>
      <c r="N268" s="12">
        <v>10.35</v>
      </c>
      <c r="O268" s="3">
        <v>8.35</v>
      </c>
      <c r="P268" s="3">
        <v>8.35</v>
      </c>
      <c r="Q268" s="3">
        <v>8.35</v>
      </c>
      <c r="R268" s="3">
        <v>9.35</v>
      </c>
      <c r="S268" s="3">
        <v>6.85</v>
      </c>
      <c r="T268" s="3">
        <v>6.85</v>
      </c>
      <c r="U268" s="3">
        <v>6.85</v>
      </c>
      <c r="V268" s="3">
        <v>7.25</v>
      </c>
      <c r="W268" s="3">
        <v>7.5</v>
      </c>
      <c r="X268" s="3">
        <v>7.75</v>
      </c>
    </row>
    <row r="269" spans="1:24" x14ac:dyDescent="0.2">
      <c r="A269" s="8">
        <v>157</v>
      </c>
      <c r="B269" s="9" t="s">
        <v>211</v>
      </c>
      <c r="C269" s="38">
        <v>23.89</v>
      </c>
      <c r="D269" s="3">
        <v>24.02</v>
      </c>
      <c r="E269" s="10">
        <v>23.94</v>
      </c>
      <c r="F269" s="10">
        <v>23.86</v>
      </c>
      <c r="G269" s="10">
        <v>23.61</v>
      </c>
      <c r="H269" s="10">
        <v>24.05</v>
      </c>
      <c r="I269" s="10">
        <v>23.39</v>
      </c>
      <c r="J269" s="10">
        <v>22.75</v>
      </c>
      <c r="K269" s="10">
        <v>22.05</v>
      </c>
      <c r="L269" s="11">
        <v>20.25</v>
      </c>
      <c r="M269" s="11">
        <v>25</v>
      </c>
      <c r="N269" s="12">
        <v>23.3</v>
      </c>
      <c r="O269" s="3">
        <v>22.42</v>
      </c>
      <c r="P269" s="3">
        <v>21.23</v>
      </c>
      <c r="Q269" s="3">
        <v>24.64</v>
      </c>
      <c r="R269" s="3">
        <v>24.05</v>
      </c>
      <c r="S269" s="3">
        <v>22.93</v>
      </c>
      <c r="T269" s="3">
        <v>21.52</v>
      </c>
      <c r="U269" s="3">
        <v>21.23</v>
      </c>
      <c r="V269" s="3">
        <v>20.41</v>
      </c>
      <c r="W269" s="3">
        <v>19.489999999999998</v>
      </c>
      <c r="X269" s="3">
        <v>19.28</v>
      </c>
    </row>
    <row r="270" spans="1:24" x14ac:dyDescent="0.2">
      <c r="A270" s="8">
        <v>158</v>
      </c>
      <c r="B270" s="9" t="s">
        <v>212</v>
      </c>
      <c r="C270" s="38">
        <v>18.07</v>
      </c>
      <c r="D270" s="3">
        <v>17.91</v>
      </c>
      <c r="E270" s="10">
        <v>17.43</v>
      </c>
      <c r="F270" s="10">
        <v>14.85</v>
      </c>
      <c r="G270" s="10">
        <v>14.41</v>
      </c>
      <c r="H270" s="10">
        <v>14.41</v>
      </c>
      <c r="I270" s="10">
        <v>13.73</v>
      </c>
      <c r="J270" s="10">
        <v>12.97</v>
      </c>
      <c r="K270" s="10">
        <v>21.3</v>
      </c>
      <c r="L270" s="11">
        <v>20.6</v>
      </c>
      <c r="M270" s="11">
        <v>20.100000000000001</v>
      </c>
      <c r="N270" s="12">
        <v>18.3</v>
      </c>
      <c r="O270" s="3">
        <v>17.2</v>
      </c>
      <c r="P270" s="3">
        <v>15.9</v>
      </c>
      <c r="Q270" s="3">
        <v>26</v>
      </c>
      <c r="R270" s="3">
        <v>24.5</v>
      </c>
      <c r="S270" s="3">
        <v>23.2</v>
      </c>
      <c r="T270" s="3">
        <v>23.4</v>
      </c>
      <c r="U270" s="3">
        <v>23.2</v>
      </c>
      <c r="V270" s="3">
        <v>22.5</v>
      </c>
      <c r="W270" s="3">
        <v>21.5</v>
      </c>
      <c r="X270" s="3">
        <v>21.5</v>
      </c>
    </row>
    <row r="271" spans="1:24" x14ac:dyDescent="0.2">
      <c r="A271" s="8">
        <v>159</v>
      </c>
      <c r="B271" s="9" t="s">
        <v>213</v>
      </c>
      <c r="C271" s="38">
        <v>33.46</v>
      </c>
      <c r="D271" s="3">
        <v>32.58</v>
      </c>
      <c r="E271" s="10">
        <v>31.42</v>
      </c>
      <c r="F271" s="10">
        <v>30.66</v>
      </c>
      <c r="G271" s="10">
        <v>30.68</v>
      </c>
      <c r="H271" s="10">
        <v>34.71</v>
      </c>
      <c r="I271" s="10">
        <v>32.94</v>
      </c>
      <c r="J271" s="10">
        <v>32.43</v>
      </c>
      <c r="K271" s="10">
        <v>30.19</v>
      </c>
      <c r="L271" s="11">
        <v>28.35</v>
      </c>
      <c r="M271" s="11">
        <v>34.86</v>
      </c>
      <c r="N271" s="12">
        <v>33.799999999999997</v>
      </c>
      <c r="O271" s="3">
        <v>32.340000000000003</v>
      </c>
      <c r="P271" s="3">
        <v>30.81</v>
      </c>
      <c r="Q271" s="3">
        <v>23.12</v>
      </c>
      <c r="R271" s="3">
        <v>22.96</v>
      </c>
      <c r="S271" s="3">
        <v>22.61</v>
      </c>
      <c r="T271" s="3">
        <v>22.41</v>
      </c>
      <c r="U271" s="3">
        <v>21.76</v>
      </c>
      <c r="V271" s="3">
        <v>21.23</v>
      </c>
      <c r="W271" s="3">
        <v>19.57</v>
      </c>
      <c r="X271" s="3">
        <v>18.71</v>
      </c>
    </row>
    <row r="272" spans="1:24" x14ac:dyDescent="0.2">
      <c r="A272" s="8">
        <v>160</v>
      </c>
      <c r="B272" s="9" t="s">
        <v>214</v>
      </c>
      <c r="C272" s="38">
        <v>24.38</v>
      </c>
      <c r="D272" s="3">
        <v>23.96</v>
      </c>
      <c r="E272" s="10">
        <v>23.58</v>
      </c>
      <c r="F272" s="10">
        <v>23.4</v>
      </c>
      <c r="G272" s="10">
        <v>23.35</v>
      </c>
      <c r="H272" s="10">
        <v>26.72</v>
      </c>
      <c r="I272" s="10">
        <v>25.78</v>
      </c>
      <c r="J272" s="10">
        <v>25.57</v>
      </c>
      <c r="K272" s="10">
        <v>25.51</v>
      </c>
      <c r="L272" s="11">
        <v>24.77</v>
      </c>
      <c r="M272" s="11">
        <v>28.8</v>
      </c>
      <c r="N272" s="12">
        <v>27.25</v>
      </c>
      <c r="O272" s="3">
        <v>26.5</v>
      </c>
      <c r="P272" s="3">
        <v>25.7</v>
      </c>
      <c r="Q272" s="3">
        <v>20.9</v>
      </c>
      <c r="R272" s="3">
        <v>19.350000000000001</v>
      </c>
      <c r="S272" s="3">
        <v>18.850000000000001</v>
      </c>
      <c r="T272" s="3">
        <v>19.100000000000001</v>
      </c>
      <c r="U272" s="3">
        <v>19.3</v>
      </c>
      <c r="V272" s="3">
        <v>18.850000000000001</v>
      </c>
      <c r="W272" s="3">
        <v>18.350000000000001</v>
      </c>
      <c r="X272" s="3">
        <v>18</v>
      </c>
    </row>
    <row r="273" spans="1:24" x14ac:dyDescent="0.2">
      <c r="A273" s="8">
        <v>161</v>
      </c>
      <c r="B273" s="9" t="s">
        <v>215</v>
      </c>
      <c r="C273" s="42">
        <v>25.989599999999999</v>
      </c>
      <c r="D273" s="4">
        <v>21.055499999999999</v>
      </c>
      <c r="E273" s="10">
        <v>20.85</v>
      </c>
      <c r="F273" s="10">
        <v>20.16</v>
      </c>
      <c r="G273" s="10">
        <v>19.579999999999998</v>
      </c>
      <c r="H273" s="10">
        <v>19.309999999999999</v>
      </c>
      <c r="I273" s="10">
        <v>24.23</v>
      </c>
      <c r="J273" s="10">
        <v>23.39</v>
      </c>
      <c r="K273" s="10">
        <v>22.55</v>
      </c>
      <c r="L273" s="11">
        <v>21.48</v>
      </c>
      <c r="M273" s="11">
        <v>20.100000000000001</v>
      </c>
      <c r="N273" s="12">
        <v>29.94</v>
      </c>
      <c r="O273" s="3">
        <v>28.11</v>
      </c>
      <c r="P273" s="3">
        <v>25.91</v>
      </c>
      <c r="Q273" s="3">
        <v>24.08</v>
      </c>
      <c r="R273" s="3">
        <v>23.36</v>
      </c>
      <c r="S273" s="3">
        <v>22.5</v>
      </c>
      <c r="T273" s="3">
        <v>21.69</v>
      </c>
      <c r="U273" s="3">
        <v>20.72</v>
      </c>
      <c r="V273" s="3">
        <v>30.18</v>
      </c>
      <c r="W273" s="3">
        <v>29.02</v>
      </c>
      <c r="X273" s="3">
        <v>28.56</v>
      </c>
    </row>
    <row r="274" spans="1:24" x14ac:dyDescent="0.2">
      <c r="A274" s="8">
        <v>162</v>
      </c>
      <c r="B274" s="9" t="s">
        <v>216</v>
      </c>
      <c r="C274" s="38">
        <v>31.2</v>
      </c>
      <c r="D274" s="3">
        <v>25.43</v>
      </c>
      <c r="E274" s="10">
        <v>25.43</v>
      </c>
      <c r="F274" s="10">
        <v>25.43</v>
      </c>
      <c r="G274" s="10">
        <v>24.67</v>
      </c>
      <c r="H274" s="10">
        <v>24.67</v>
      </c>
      <c r="I274" s="10">
        <v>34.270000000000003</v>
      </c>
      <c r="J274" s="10">
        <v>33.340000000000003</v>
      </c>
      <c r="K274" s="10">
        <v>32.979999999999997</v>
      </c>
      <c r="L274" s="13">
        <v>31.2</v>
      </c>
      <c r="M274" s="13">
        <v>30.12</v>
      </c>
      <c r="N274" s="19">
        <v>35.58</v>
      </c>
      <c r="O274" s="3">
        <v>35.840000000000003</v>
      </c>
      <c r="P274" s="3">
        <v>33.17</v>
      </c>
      <c r="Q274" s="3">
        <v>33.619999999999997</v>
      </c>
      <c r="R274" s="3">
        <v>30.16</v>
      </c>
      <c r="S274" s="3">
        <v>29.87</v>
      </c>
      <c r="T274" s="3">
        <v>27.56</v>
      </c>
      <c r="U274" s="3">
        <v>25.97</v>
      </c>
      <c r="V274" s="3">
        <v>39.5</v>
      </c>
      <c r="W274" s="3">
        <v>39</v>
      </c>
      <c r="X274" s="3">
        <v>39</v>
      </c>
    </row>
    <row r="275" spans="1:24" x14ac:dyDescent="0.2">
      <c r="A275" s="8">
        <v>163</v>
      </c>
      <c r="B275" s="9" t="s">
        <v>238</v>
      </c>
      <c r="C275" s="38">
        <v>29.06</v>
      </c>
      <c r="D275" s="3">
        <v>28.63</v>
      </c>
      <c r="E275" s="10">
        <v>28.15</v>
      </c>
      <c r="F275" s="10">
        <v>26.87</v>
      </c>
      <c r="G275" s="10">
        <v>25.29</v>
      </c>
      <c r="H275" s="10">
        <v>24.94</v>
      </c>
      <c r="I275" s="10">
        <v>24.93</v>
      </c>
      <c r="J275" s="10">
        <v>23.95</v>
      </c>
      <c r="K275" s="10">
        <v>27.87</v>
      </c>
      <c r="L275" s="13">
        <v>27.84</v>
      </c>
      <c r="M275" s="13">
        <v>25.46</v>
      </c>
      <c r="N275" s="19">
        <v>24.75</v>
      </c>
      <c r="O275" s="3">
        <v>26.73</v>
      </c>
      <c r="P275" s="3">
        <v>26.34</v>
      </c>
      <c r="Q275" s="3">
        <v>23.69</v>
      </c>
      <c r="R275" s="3">
        <v>22.8</v>
      </c>
      <c r="S275" s="3">
        <v>23.8</v>
      </c>
      <c r="T275" s="3">
        <v>23.33</v>
      </c>
      <c r="U275" s="3">
        <v>23.33</v>
      </c>
      <c r="V275" s="3">
        <v>23.51</v>
      </c>
      <c r="W275" s="3">
        <v>44.55</v>
      </c>
      <c r="X275" s="3">
        <v>44.55</v>
      </c>
    </row>
    <row r="276" spans="1:24" x14ac:dyDescent="0.2">
      <c r="A276" s="8">
        <v>163</v>
      </c>
      <c r="B276" s="9" t="s">
        <v>280</v>
      </c>
      <c r="C276" s="38">
        <v>30.62</v>
      </c>
      <c r="D276" s="3">
        <v>30.18</v>
      </c>
      <c r="E276" s="10">
        <v>29.75</v>
      </c>
      <c r="F276" s="10">
        <v>28.36</v>
      </c>
      <c r="G276" s="10">
        <v>26.67</v>
      </c>
      <c r="H276" s="10">
        <v>26.29</v>
      </c>
      <c r="I276" s="10">
        <v>26.49</v>
      </c>
      <c r="J276" s="16">
        <v>25.574999999999999</v>
      </c>
      <c r="K276" s="10">
        <v>29.49</v>
      </c>
      <c r="L276" s="13">
        <v>29.39</v>
      </c>
      <c r="M276" s="13">
        <v>30.01</v>
      </c>
      <c r="N276" s="14">
        <v>26.23</v>
      </c>
      <c r="O276" s="3">
        <v>28.31</v>
      </c>
      <c r="P276" s="3">
        <v>28.21</v>
      </c>
      <c r="Q276" s="3">
        <v>25.28</v>
      </c>
      <c r="R276" s="3">
        <v>24.3</v>
      </c>
      <c r="S276" s="3">
        <v>25.35</v>
      </c>
      <c r="T276" s="3">
        <v>24.71</v>
      </c>
      <c r="U276" s="3">
        <v>24.69</v>
      </c>
      <c r="V276" s="3">
        <v>24.89</v>
      </c>
      <c r="W276" s="3">
        <v>47.25</v>
      </c>
      <c r="X276" s="3">
        <v>47.25</v>
      </c>
    </row>
    <row r="277" spans="1:24" x14ac:dyDescent="0.2">
      <c r="A277" s="8">
        <v>163</v>
      </c>
      <c r="B277" s="9" t="s">
        <v>281</v>
      </c>
      <c r="C277" s="38">
        <v>39.29</v>
      </c>
      <c r="D277" s="3">
        <v>38.67</v>
      </c>
      <c r="E277" s="10">
        <v>37.96</v>
      </c>
      <c r="F277" s="10">
        <v>36.68</v>
      </c>
      <c r="G277" s="10">
        <v>35.29</v>
      </c>
      <c r="H277" s="10">
        <v>34.94</v>
      </c>
      <c r="I277" s="10">
        <v>34.11</v>
      </c>
      <c r="J277" s="10">
        <f>6.98+23.95</f>
        <v>30.93</v>
      </c>
      <c r="K277" s="10">
        <v>42.84</v>
      </c>
      <c r="L277" s="13">
        <v>42.22</v>
      </c>
      <c r="M277" s="13">
        <v>37.200000000000003</v>
      </c>
      <c r="N277" s="14">
        <v>36</v>
      </c>
      <c r="O277" s="3">
        <v>39.14</v>
      </c>
      <c r="P277" s="3">
        <v>37.44</v>
      </c>
      <c r="Q277" s="3">
        <v>35.89</v>
      </c>
      <c r="R277" s="3">
        <v>35</v>
      </c>
      <c r="S277" s="3">
        <v>36.49</v>
      </c>
      <c r="T277" s="3">
        <v>36.020000000000003</v>
      </c>
      <c r="U277" s="3">
        <v>36.020000000000003</v>
      </c>
      <c r="V277" s="3">
        <v>36.479999999999997</v>
      </c>
      <c r="W277" s="3">
        <v>69.36</v>
      </c>
      <c r="X277" s="3">
        <v>69.36</v>
      </c>
    </row>
    <row r="278" spans="1:24" x14ac:dyDescent="0.2">
      <c r="A278" s="8">
        <v>164</v>
      </c>
      <c r="B278" s="9" t="s">
        <v>217</v>
      </c>
      <c r="C278" s="38">
        <v>27.33</v>
      </c>
      <c r="D278" s="3">
        <v>27.95</v>
      </c>
      <c r="E278" s="10">
        <v>28.03</v>
      </c>
      <c r="F278" s="10">
        <v>28.38</v>
      </c>
      <c r="G278" s="10">
        <v>28.34</v>
      </c>
      <c r="H278" s="10">
        <v>29.3</v>
      </c>
      <c r="I278" s="10">
        <v>29.3</v>
      </c>
      <c r="J278" s="10">
        <v>29.3</v>
      </c>
      <c r="K278" s="10">
        <v>28.73</v>
      </c>
      <c r="L278" s="11">
        <v>28.83</v>
      </c>
      <c r="M278" s="11">
        <v>33.57</v>
      </c>
      <c r="N278" s="12">
        <v>32.6</v>
      </c>
      <c r="O278" s="3">
        <v>31.2</v>
      </c>
      <c r="P278" s="3">
        <v>29.7</v>
      </c>
      <c r="Q278" s="3">
        <v>22.7</v>
      </c>
      <c r="R278" s="3">
        <v>22.1</v>
      </c>
      <c r="S278" s="3">
        <v>21.6</v>
      </c>
      <c r="T278" s="3">
        <v>20.5</v>
      </c>
      <c r="U278" s="3">
        <v>19.8</v>
      </c>
      <c r="V278" s="3">
        <v>19.2</v>
      </c>
      <c r="W278" s="3">
        <v>21.1</v>
      </c>
      <c r="X278" s="3">
        <v>24.1</v>
      </c>
    </row>
    <row r="279" spans="1:24" x14ac:dyDescent="0.2">
      <c r="A279" s="8">
        <v>164</v>
      </c>
      <c r="B279" s="9" t="s">
        <v>218</v>
      </c>
      <c r="C279" s="38">
        <v>2.8</v>
      </c>
      <c r="D279" s="3">
        <v>2.8</v>
      </c>
      <c r="E279" s="10">
        <v>2.8</v>
      </c>
      <c r="F279" s="10">
        <v>2.8</v>
      </c>
      <c r="G279" s="10">
        <v>2.8</v>
      </c>
      <c r="H279" s="10">
        <v>2.8</v>
      </c>
      <c r="I279" s="10">
        <v>2.8</v>
      </c>
      <c r="J279" s="10">
        <v>2.8</v>
      </c>
      <c r="K279" s="10">
        <v>2.65</v>
      </c>
      <c r="L279" s="11">
        <v>2.2999999999999998</v>
      </c>
      <c r="M279" s="11">
        <v>2.5</v>
      </c>
      <c r="N279" s="10" t="s">
        <v>233</v>
      </c>
      <c r="O279" s="10" t="s">
        <v>233</v>
      </c>
      <c r="P279" s="10" t="s">
        <v>233</v>
      </c>
      <c r="Q279" s="10" t="s">
        <v>233</v>
      </c>
      <c r="R279" s="10" t="s">
        <v>233</v>
      </c>
      <c r="S279" s="10" t="s">
        <v>233</v>
      </c>
      <c r="T279" s="10" t="s">
        <v>233</v>
      </c>
      <c r="U279" s="3">
        <v>1.5</v>
      </c>
      <c r="V279" s="3">
        <v>1.6</v>
      </c>
      <c r="W279" s="3">
        <v>2</v>
      </c>
      <c r="X279" s="3">
        <v>3.5</v>
      </c>
    </row>
    <row r="280" spans="1:24" x14ac:dyDescent="0.2">
      <c r="A280" s="8">
        <v>164</v>
      </c>
      <c r="B280" s="9" t="s">
        <v>219</v>
      </c>
      <c r="C280" s="38">
        <v>1.5</v>
      </c>
      <c r="D280" s="3">
        <v>1.25</v>
      </c>
      <c r="E280" s="10">
        <v>1.25</v>
      </c>
      <c r="F280" s="10">
        <v>1.25</v>
      </c>
      <c r="G280" s="10">
        <v>1.5</v>
      </c>
      <c r="H280" s="10">
        <v>1.75</v>
      </c>
      <c r="I280" s="10">
        <v>1.75</v>
      </c>
      <c r="J280" s="10">
        <v>1.75</v>
      </c>
      <c r="K280" s="10">
        <v>1.75</v>
      </c>
      <c r="L280" s="11">
        <v>1.75</v>
      </c>
      <c r="M280" s="11">
        <v>2</v>
      </c>
      <c r="N280" s="10" t="s">
        <v>233</v>
      </c>
      <c r="O280" s="10" t="s">
        <v>233</v>
      </c>
      <c r="P280" s="10" t="s">
        <v>233</v>
      </c>
      <c r="Q280" s="10" t="s">
        <v>233</v>
      </c>
      <c r="R280" s="10" t="s">
        <v>233</v>
      </c>
      <c r="S280" s="10" t="s">
        <v>233</v>
      </c>
      <c r="T280" s="10" t="s">
        <v>233</v>
      </c>
      <c r="U280" s="3">
        <v>1</v>
      </c>
      <c r="V280" s="3">
        <v>1</v>
      </c>
      <c r="W280" s="3">
        <v>1</v>
      </c>
      <c r="X280" s="3">
        <v>1.25</v>
      </c>
    </row>
    <row r="281" spans="1:24" x14ac:dyDescent="0.2">
      <c r="A281" s="8">
        <v>165</v>
      </c>
      <c r="B281" s="9" t="s">
        <v>220</v>
      </c>
      <c r="C281" s="38">
        <v>24.54</v>
      </c>
      <c r="D281" s="3">
        <v>24.27</v>
      </c>
      <c r="E281" s="10">
        <v>23.4</v>
      </c>
      <c r="F281" s="10">
        <v>23.15</v>
      </c>
      <c r="G281" s="10">
        <v>21.65</v>
      </c>
      <c r="H281" s="10">
        <v>23.57</v>
      </c>
      <c r="I281" s="10">
        <v>22.88</v>
      </c>
      <c r="J281" s="10">
        <v>22.65</v>
      </c>
      <c r="K281" s="10">
        <v>22.4</v>
      </c>
      <c r="L281" s="11">
        <v>20.69</v>
      </c>
      <c r="M281" s="11">
        <v>24</v>
      </c>
      <c r="N281" s="12">
        <v>22.21</v>
      </c>
      <c r="O281" s="3">
        <v>21.21</v>
      </c>
      <c r="P281" s="3">
        <v>21.21</v>
      </c>
      <c r="Q281" s="3">
        <v>17.64</v>
      </c>
      <c r="R281" s="3">
        <v>17.45</v>
      </c>
      <c r="S281" s="3">
        <v>16.5</v>
      </c>
      <c r="T281" s="5">
        <v>15.725</v>
      </c>
      <c r="U281" s="5">
        <v>14.885</v>
      </c>
      <c r="V281" s="3">
        <v>14.57</v>
      </c>
      <c r="W281" s="3">
        <v>16.5</v>
      </c>
      <c r="X281" s="3">
        <v>17.12</v>
      </c>
    </row>
    <row r="282" spans="1:24" x14ac:dyDescent="0.2">
      <c r="A282" s="8">
        <v>166</v>
      </c>
      <c r="B282" s="9" t="s">
        <v>221</v>
      </c>
      <c r="C282" s="38">
        <v>25.91</v>
      </c>
      <c r="D282" s="3">
        <v>25.27</v>
      </c>
      <c r="E282" s="10">
        <v>22.68</v>
      </c>
      <c r="F282" s="10">
        <v>22.68</v>
      </c>
      <c r="G282" s="10">
        <v>22.69</v>
      </c>
      <c r="H282" s="10">
        <v>22.69</v>
      </c>
      <c r="I282" s="10">
        <v>21.95</v>
      </c>
      <c r="J282" s="10">
        <v>31.77</v>
      </c>
      <c r="K282" s="10">
        <v>31.64</v>
      </c>
      <c r="L282" s="11">
        <v>30.83</v>
      </c>
      <c r="M282" s="11">
        <v>31.1</v>
      </c>
      <c r="N282" s="12">
        <v>29.6</v>
      </c>
      <c r="O282" s="3">
        <v>31.03</v>
      </c>
      <c r="P282" s="3">
        <v>29.68</v>
      </c>
      <c r="Q282" s="3">
        <v>27.92</v>
      </c>
      <c r="R282" s="3">
        <v>28.39</v>
      </c>
      <c r="S282" s="3">
        <v>25.82</v>
      </c>
      <c r="T282" s="3">
        <v>26.25</v>
      </c>
      <c r="U282" s="3">
        <v>25.42</v>
      </c>
      <c r="V282" s="3">
        <v>25.48</v>
      </c>
      <c r="W282" s="3">
        <v>24.55</v>
      </c>
      <c r="X282" s="3">
        <v>24.63</v>
      </c>
    </row>
    <row r="283" spans="1:24" x14ac:dyDescent="0.2">
      <c r="A283" s="8">
        <v>167</v>
      </c>
      <c r="B283" s="9" t="s">
        <v>222</v>
      </c>
      <c r="C283" s="38">
        <v>34.14</v>
      </c>
      <c r="D283" s="3">
        <v>33.729999999999997</v>
      </c>
      <c r="E283" s="10">
        <v>33.08</v>
      </c>
      <c r="F283" s="10">
        <v>33.11</v>
      </c>
      <c r="G283" s="10">
        <v>31.09</v>
      </c>
      <c r="H283" s="10">
        <v>30.83</v>
      </c>
      <c r="I283" s="10">
        <v>29.96</v>
      </c>
      <c r="J283" s="10">
        <v>28.73</v>
      </c>
      <c r="K283" s="10">
        <v>28.22</v>
      </c>
      <c r="L283" s="11">
        <v>35.58</v>
      </c>
      <c r="M283" s="11">
        <v>34.57</v>
      </c>
      <c r="N283" s="12">
        <v>33.340000000000003</v>
      </c>
      <c r="O283" s="3">
        <v>31.9</v>
      </c>
      <c r="P283" s="3">
        <v>31.59</v>
      </c>
      <c r="Q283" s="3">
        <v>29.82</v>
      </c>
      <c r="R283" s="3">
        <v>28.98</v>
      </c>
      <c r="S283" s="3">
        <v>28.42</v>
      </c>
      <c r="T283" s="3">
        <v>27.61</v>
      </c>
      <c r="U283" s="3">
        <v>27.1</v>
      </c>
      <c r="V283" s="3">
        <v>26.66</v>
      </c>
      <c r="W283" s="3">
        <v>25.28</v>
      </c>
      <c r="X283" s="3">
        <v>24.18</v>
      </c>
    </row>
    <row r="284" spans="1:24" x14ac:dyDescent="0.2">
      <c r="A284" s="8">
        <v>168</v>
      </c>
      <c r="B284" s="9" t="s">
        <v>223</v>
      </c>
      <c r="C284" s="38">
        <v>23.4</v>
      </c>
      <c r="D284" s="3">
        <v>23</v>
      </c>
      <c r="E284" s="10">
        <v>22.46</v>
      </c>
      <c r="F284" s="10">
        <v>21.45</v>
      </c>
      <c r="G284" s="10">
        <v>21.13</v>
      </c>
      <c r="H284" s="10">
        <v>24.35</v>
      </c>
      <c r="I284" s="10">
        <v>23.96</v>
      </c>
      <c r="J284" s="10">
        <v>22.79</v>
      </c>
      <c r="K284" s="10">
        <v>21.42</v>
      </c>
      <c r="L284" s="11">
        <v>21.42</v>
      </c>
      <c r="M284" s="11">
        <v>27.25</v>
      </c>
      <c r="N284" s="12">
        <v>26.53</v>
      </c>
      <c r="O284" s="3">
        <v>24.74</v>
      </c>
      <c r="P284" s="3">
        <v>23.9</v>
      </c>
      <c r="Q284" s="3">
        <v>20.100000000000001</v>
      </c>
      <c r="R284" s="3">
        <v>19.45</v>
      </c>
      <c r="S284" s="3">
        <v>19.18</v>
      </c>
      <c r="T284" s="3">
        <v>18.350000000000001</v>
      </c>
      <c r="U284" s="3">
        <v>18.16</v>
      </c>
      <c r="V284" s="2">
        <v>16.98</v>
      </c>
      <c r="W284" s="2">
        <v>16.98</v>
      </c>
      <c r="X284" s="3">
        <v>16.600000000000001</v>
      </c>
    </row>
    <row r="285" spans="1:24" x14ac:dyDescent="0.2">
      <c r="A285" s="8">
        <v>169</v>
      </c>
      <c r="B285" s="9" t="s">
        <v>224</v>
      </c>
      <c r="C285" s="38">
        <v>22.28</v>
      </c>
      <c r="D285" s="3">
        <v>21.78</v>
      </c>
      <c r="E285" s="10">
        <v>18.420000000000002</v>
      </c>
      <c r="F285" s="10">
        <v>17.920000000000002</v>
      </c>
      <c r="G285" s="10">
        <v>17.5</v>
      </c>
      <c r="H285" s="10">
        <v>17.5</v>
      </c>
      <c r="I285" s="10">
        <v>17.05</v>
      </c>
      <c r="J285" s="10">
        <v>16.399999999999999</v>
      </c>
      <c r="K285" s="10">
        <v>26</v>
      </c>
      <c r="L285" s="11">
        <v>25</v>
      </c>
      <c r="M285" s="11">
        <v>24.5</v>
      </c>
      <c r="N285" s="12">
        <v>23.05</v>
      </c>
      <c r="O285" s="3">
        <v>22.8</v>
      </c>
      <c r="P285" s="3">
        <v>25.7</v>
      </c>
      <c r="Q285" s="3">
        <v>25.7</v>
      </c>
      <c r="R285" s="3">
        <v>25.7</v>
      </c>
      <c r="S285" s="3">
        <v>24.7</v>
      </c>
      <c r="T285" s="3">
        <v>24.7</v>
      </c>
      <c r="U285" s="3">
        <v>23.5</v>
      </c>
      <c r="V285" s="3">
        <v>22.5</v>
      </c>
      <c r="W285" s="2">
        <v>20.25</v>
      </c>
      <c r="X285" s="3">
        <v>19.75</v>
      </c>
    </row>
    <row r="286" spans="1:24" ht="15" customHeight="1" x14ac:dyDescent="0.2">
      <c r="A286" s="8">
        <v>601</v>
      </c>
      <c r="B286" s="9" t="s">
        <v>225</v>
      </c>
      <c r="C286" s="38">
        <v>1.5</v>
      </c>
      <c r="D286" s="3">
        <v>1.5</v>
      </c>
      <c r="E286" s="10" t="s">
        <v>233</v>
      </c>
      <c r="F286" s="10" t="s">
        <v>233</v>
      </c>
      <c r="G286" s="10">
        <v>1.5</v>
      </c>
      <c r="H286" s="10">
        <v>1.9</v>
      </c>
      <c r="I286" s="10">
        <v>1.9</v>
      </c>
      <c r="J286" s="10">
        <v>1.85</v>
      </c>
      <c r="K286" s="10">
        <v>1.6</v>
      </c>
      <c r="L286" s="13">
        <v>1.5</v>
      </c>
      <c r="M286" s="13">
        <v>1.8</v>
      </c>
      <c r="N286" s="12">
        <v>1.8</v>
      </c>
      <c r="O286" s="3">
        <v>1.8</v>
      </c>
      <c r="P286" s="3">
        <v>1.8</v>
      </c>
      <c r="Q286" s="3">
        <v>1.4</v>
      </c>
      <c r="R286" s="3">
        <v>1.4</v>
      </c>
      <c r="S286" s="3">
        <v>1.4</v>
      </c>
      <c r="T286" s="3">
        <v>1.4</v>
      </c>
      <c r="U286" s="10" t="s">
        <v>233</v>
      </c>
      <c r="V286" s="3">
        <v>1.4</v>
      </c>
      <c r="W286" s="3">
        <v>1.4</v>
      </c>
      <c r="X286" s="3">
        <v>1.4</v>
      </c>
    </row>
    <row r="287" spans="1:24" x14ac:dyDescent="0.2">
      <c r="A287" s="8">
        <v>603</v>
      </c>
      <c r="B287" s="9" t="s">
        <v>226</v>
      </c>
      <c r="C287" s="38">
        <v>3.3</v>
      </c>
      <c r="D287" s="3">
        <v>3.2</v>
      </c>
      <c r="E287" s="10">
        <v>3</v>
      </c>
      <c r="F287" s="10">
        <v>3</v>
      </c>
      <c r="G287" s="10">
        <v>3</v>
      </c>
      <c r="H287" s="10">
        <v>3</v>
      </c>
      <c r="I287" s="10">
        <v>4.25</v>
      </c>
      <c r="J287" s="10">
        <v>4.45</v>
      </c>
      <c r="K287" s="10">
        <v>4.1500000000000004</v>
      </c>
      <c r="L287" s="13">
        <v>4.1500000000000004</v>
      </c>
      <c r="M287" s="13">
        <v>4.1500000000000004</v>
      </c>
      <c r="N287" s="19">
        <v>4.25</v>
      </c>
      <c r="O287" s="3">
        <v>4.25</v>
      </c>
      <c r="P287" s="3">
        <v>4</v>
      </c>
      <c r="Q287" s="3">
        <v>4</v>
      </c>
      <c r="R287" s="3">
        <v>4</v>
      </c>
      <c r="S287" s="3">
        <v>3.75</v>
      </c>
      <c r="T287" s="3">
        <v>4.25</v>
      </c>
      <c r="U287" s="3">
        <v>5</v>
      </c>
      <c r="V287" s="3">
        <v>5.25</v>
      </c>
      <c r="W287" s="3">
        <v>5.25</v>
      </c>
      <c r="X287" s="3">
        <v>5.75</v>
      </c>
    </row>
    <row r="288" spans="1:24" x14ac:dyDescent="0.2">
      <c r="A288" s="8">
        <v>604</v>
      </c>
      <c r="B288" s="9" t="s">
        <v>227</v>
      </c>
      <c r="C288" s="38" t="s">
        <v>233</v>
      </c>
      <c r="D288" s="3">
        <v>2.4500000000000002</v>
      </c>
      <c r="E288" s="10" t="s">
        <v>233</v>
      </c>
      <c r="F288" s="10" t="s">
        <v>233</v>
      </c>
      <c r="G288" s="10">
        <v>2.66</v>
      </c>
      <c r="H288" s="10">
        <v>1.87</v>
      </c>
      <c r="I288" s="10">
        <v>1.87</v>
      </c>
      <c r="J288" s="10">
        <v>1.55</v>
      </c>
      <c r="K288" s="10">
        <v>1.04</v>
      </c>
      <c r="L288" s="13">
        <v>1.04</v>
      </c>
      <c r="M288" s="13">
        <v>1.75</v>
      </c>
      <c r="N288" s="12">
        <v>1.75</v>
      </c>
      <c r="O288" s="3">
        <v>1.75</v>
      </c>
      <c r="P288" s="3">
        <v>1.84</v>
      </c>
      <c r="Q288" s="3">
        <v>1.58</v>
      </c>
      <c r="R288" s="3">
        <v>1.58</v>
      </c>
      <c r="S288" s="3">
        <v>1.58</v>
      </c>
      <c r="T288" s="3">
        <v>1.58</v>
      </c>
      <c r="U288" s="3">
        <v>1.58</v>
      </c>
      <c r="V288" s="3">
        <v>1.58</v>
      </c>
      <c r="W288" s="3">
        <v>1.61</v>
      </c>
      <c r="X288" s="3">
        <v>1.67</v>
      </c>
    </row>
    <row r="289" spans="1:24" x14ac:dyDescent="0.2">
      <c r="A289" s="8">
        <v>606</v>
      </c>
      <c r="B289" s="9" t="s">
        <v>228</v>
      </c>
      <c r="C289" s="38">
        <v>3.99</v>
      </c>
      <c r="D289" s="3">
        <v>3.5</v>
      </c>
      <c r="E289" s="10">
        <v>2.5</v>
      </c>
      <c r="F289" s="10" t="s">
        <v>233</v>
      </c>
      <c r="G289" s="10">
        <v>2.5</v>
      </c>
      <c r="H289" s="10">
        <v>2.5</v>
      </c>
      <c r="I289" s="10">
        <v>2</v>
      </c>
      <c r="J289" s="10">
        <v>2.5</v>
      </c>
      <c r="K289" s="10">
        <v>2.5</v>
      </c>
      <c r="L289" s="13">
        <v>2.5</v>
      </c>
      <c r="M289" s="13">
        <v>2.75</v>
      </c>
      <c r="N289" s="12">
        <v>3.5</v>
      </c>
      <c r="O289" s="3">
        <v>3.7</v>
      </c>
      <c r="P289" s="3">
        <v>3.7</v>
      </c>
      <c r="Q289" s="3">
        <v>3.7</v>
      </c>
      <c r="R289" s="3">
        <v>2.85</v>
      </c>
      <c r="S289" s="3">
        <v>2.85</v>
      </c>
      <c r="T289" s="3">
        <v>2.85</v>
      </c>
      <c r="U289" s="10" t="s">
        <v>233</v>
      </c>
      <c r="V289" s="3">
        <v>7.1</v>
      </c>
      <c r="W289" s="3">
        <v>11.9</v>
      </c>
      <c r="X289" s="3">
        <v>14.75</v>
      </c>
    </row>
    <row r="290" spans="1:24" x14ac:dyDescent="0.2">
      <c r="A290" s="8">
        <v>607</v>
      </c>
      <c r="B290" s="9" t="s">
        <v>229</v>
      </c>
      <c r="C290" s="38">
        <v>1.19</v>
      </c>
      <c r="D290" s="3">
        <v>1.19</v>
      </c>
      <c r="E290" s="16">
        <v>1.19</v>
      </c>
      <c r="F290" s="16">
        <v>0.94</v>
      </c>
      <c r="G290" s="16">
        <v>0.94</v>
      </c>
      <c r="H290" s="10">
        <v>1.3</v>
      </c>
      <c r="I290" s="10">
        <v>1.23</v>
      </c>
      <c r="J290" s="10">
        <v>0</v>
      </c>
      <c r="K290" s="10">
        <v>1.23</v>
      </c>
      <c r="L290" s="13">
        <v>1.17</v>
      </c>
      <c r="M290" s="13">
        <v>1.32</v>
      </c>
      <c r="N290" s="14" t="s">
        <v>115</v>
      </c>
      <c r="O290" s="3">
        <v>1.3</v>
      </c>
      <c r="P290" s="10" t="s">
        <v>233</v>
      </c>
      <c r="Q290" s="3">
        <v>1.17</v>
      </c>
      <c r="R290" s="3">
        <v>1.1499999999999999</v>
      </c>
      <c r="S290" s="3">
        <v>1.2</v>
      </c>
      <c r="T290" s="10" t="s">
        <v>233</v>
      </c>
      <c r="U290" s="10" t="s">
        <v>233</v>
      </c>
      <c r="V290" s="3">
        <v>0.88</v>
      </c>
      <c r="W290" s="3">
        <v>0.88</v>
      </c>
      <c r="X290" s="3">
        <v>5</v>
      </c>
    </row>
    <row r="291" spans="1:24" x14ac:dyDescent="0.2">
      <c r="A291" s="8">
        <v>608</v>
      </c>
      <c r="B291" s="9" t="s">
        <v>230</v>
      </c>
      <c r="C291" s="38">
        <v>0.89</v>
      </c>
      <c r="D291" s="3">
        <v>0.61</v>
      </c>
      <c r="E291" s="10">
        <v>0.61</v>
      </c>
      <c r="F291" s="10">
        <v>0.61</v>
      </c>
      <c r="G291" s="10">
        <v>0.57999999999999996</v>
      </c>
      <c r="H291" s="10">
        <v>0.61</v>
      </c>
      <c r="I291" s="10">
        <v>0.85</v>
      </c>
      <c r="J291" s="10">
        <v>0.85</v>
      </c>
      <c r="K291" s="10">
        <v>0.85</v>
      </c>
      <c r="L291" s="13">
        <v>1</v>
      </c>
      <c r="M291" s="13">
        <v>0.68</v>
      </c>
      <c r="N291" s="12">
        <v>1.03</v>
      </c>
      <c r="O291" s="3">
        <v>1.03</v>
      </c>
      <c r="P291" s="3">
        <v>1.03</v>
      </c>
      <c r="Q291" s="3">
        <v>1</v>
      </c>
      <c r="R291" s="3">
        <v>1.05</v>
      </c>
      <c r="S291" s="3">
        <v>1.1000000000000001</v>
      </c>
      <c r="T291" s="3">
        <v>1.05</v>
      </c>
      <c r="U291" s="10" t="s">
        <v>233</v>
      </c>
      <c r="V291" s="3">
        <v>1.4</v>
      </c>
      <c r="W291" s="3">
        <v>1.35</v>
      </c>
      <c r="X291" s="3">
        <v>1.1000000000000001</v>
      </c>
    </row>
    <row r="292" spans="1:24" x14ac:dyDescent="0.2">
      <c r="A292" s="8">
        <v>610</v>
      </c>
      <c r="B292" s="9" t="s">
        <v>231</v>
      </c>
      <c r="C292" s="38">
        <v>2.5</v>
      </c>
      <c r="D292" s="3">
        <v>1.9</v>
      </c>
      <c r="E292" s="10">
        <v>1.9</v>
      </c>
      <c r="F292" s="10">
        <v>1.9</v>
      </c>
      <c r="G292" s="10">
        <v>1.85</v>
      </c>
      <c r="H292" s="10">
        <v>2</v>
      </c>
      <c r="I292" s="10">
        <v>2.75</v>
      </c>
      <c r="J292" s="10">
        <v>2.75</v>
      </c>
      <c r="K292" s="10">
        <v>2.75</v>
      </c>
      <c r="L292" s="13">
        <v>2.75</v>
      </c>
      <c r="M292" s="13">
        <v>2.75</v>
      </c>
      <c r="N292" s="12">
        <v>4</v>
      </c>
      <c r="O292" s="3">
        <v>4</v>
      </c>
      <c r="P292" s="3">
        <v>4</v>
      </c>
      <c r="Q292" s="3">
        <v>3</v>
      </c>
      <c r="R292" s="3">
        <v>3</v>
      </c>
      <c r="S292" s="3">
        <v>3</v>
      </c>
      <c r="T292" s="3">
        <v>3</v>
      </c>
      <c r="U292" s="10" t="s">
        <v>233</v>
      </c>
      <c r="V292" s="3">
        <v>5.25</v>
      </c>
      <c r="W292" s="3">
        <v>4.5</v>
      </c>
      <c r="X292" s="3">
        <v>4.5</v>
      </c>
    </row>
    <row r="293" spans="1:24" x14ac:dyDescent="0.2">
      <c r="A293" s="8">
        <v>611</v>
      </c>
      <c r="B293" s="9" t="s">
        <v>232</v>
      </c>
      <c r="C293" s="38" t="s">
        <v>233</v>
      </c>
      <c r="D293" s="23" t="s">
        <v>233</v>
      </c>
      <c r="E293" s="28" t="s">
        <v>233</v>
      </c>
      <c r="F293" s="28" t="s">
        <v>233</v>
      </c>
      <c r="G293" s="28" t="s">
        <v>233</v>
      </c>
      <c r="H293" s="28" t="s">
        <v>233</v>
      </c>
      <c r="I293" s="28" t="s">
        <v>233</v>
      </c>
      <c r="J293" s="31">
        <v>0.73599999999999999</v>
      </c>
      <c r="K293" s="31">
        <v>0.73599999999999999</v>
      </c>
      <c r="L293" s="22">
        <v>0.73599999999999999</v>
      </c>
      <c r="M293" s="10" t="s">
        <v>233</v>
      </c>
      <c r="N293" s="32">
        <v>0.73599999999999999</v>
      </c>
      <c r="O293" s="5">
        <v>0.73599999999999999</v>
      </c>
      <c r="P293" s="3">
        <v>0.95</v>
      </c>
      <c r="Q293" s="10" t="s">
        <v>233</v>
      </c>
      <c r="R293" s="10" t="s">
        <v>233</v>
      </c>
      <c r="S293" s="3">
        <v>1</v>
      </c>
      <c r="T293" s="3">
        <v>1</v>
      </c>
      <c r="U293" s="10" t="s">
        <v>233</v>
      </c>
      <c r="V293" s="3">
        <v>1.1000000000000001</v>
      </c>
      <c r="W293" s="3">
        <v>0.76</v>
      </c>
      <c r="X293" s="3">
        <v>0.99</v>
      </c>
    </row>
    <row r="294" spans="1:24" x14ac:dyDescent="0.2">
      <c r="D294" s="9"/>
      <c r="W294" s="3"/>
      <c r="X294" s="3"/>
    </row>
  </sheetData>
  <printOptions gridLines="1"/>
  <pageMargins left="0.65" right="0.2" top="0.75" bottom="0.56999999999999995" header="0.3" footer="0.25"/>
  <pageSetup orientation="landscape" r:id="rId1"/>
  <headerFooter>
    <oddHeader xml:space="preserve">&amp;CMillrates for Towns and Boroughs GLY 2011 - 1991
</oddHeader>
    <oddFooter>&amp;C&amp;P</oddFooter>
  </headerFooter>
  <ignoredErrors>
    <ignoredError sqref="C9:Q9 R9:V9 W9:X9 C113:O113 P113:R113 S113:X113 O126:X126 C126:N126 C193:X193 C199:D199 E199:X199 C153 T153:X153 C163 C157:M157 D163:X163 R153 D153:Q153 S153 C215 D215:X215 C231 D231:K2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Mill Rates 2012-1991</vt:lpstr>
      <vt:lpstr>'Mill Rates 2012-1991'!Print_Titles</vt:lpstr>
    </vt:vector>
  </TitlesOfParts>
  <Company>State of Connecticut-Office of Policy &amp; Management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Corona</dc:creator>
  <cp:lastModifiedBy>Heft, Martin</cp:lastModifiedBy>
  <cp:lastPrinted>2013-07-19T18:48:19Z</cp:lastPrinted>
  <dcterms:created xsi:type="dcterms:W3CDTF">2012-03-19T18:07:31Z</dcterms:created>
  <dcterms:modified xsi:type="dcterms:W3CDTF">2019-10-10T13:05:33Z</dcterms:modified>
</cp:coreProperties>
</file>