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W:\Cert\FISC_SVC\2015AR12M\Excel downloads\"/>
    </mc:Choice>
  </mc:AlternateContent>
  <bookViews>
    <workbookView xWindow="0" yWindow="0" windowWidth="23040" windowHeight="9912"/>
  </bookViews>
  <sheets>
    <sheet name="Report20" sheetId="4" r:id="rId1"/>
    <sheet name="Report5" sheetId="5" r:id="rId2"/>
    <sheet name="Report6" sheetId="6" r:id="rId3"/>
    <sheet name="Report6A" sheetId="7" r:id="rId4"/>
    <sheet name="Report7" sheetId="8" r:id="rId5"/>
    <sheet name="Report8" sheetId="9" r:id="rId6"/>
    <sheet name="Report16" sheetId="10" r:id="rId7"/>
    <sheet name="Report17A" sheetId="11" r:id="rId8"/>
    <sheet name="Report17B" sheetId="12" r:id="rId9"/>
    <sheet name="Report18" sheetId="13" r:id="rId10"/>
    <sheet name="Report19" sheetId="14" r:id="rId11"/>
    <sheet name="Report19B" sheetId="15" r:id="rId12"/>
    <sheet name="Report21" sheetId="16" r:id="rId13"/>
    <sheet name="Report22" sheetId="17" r:id="rId14"/>
    <sheet name="Report23" sheetId="18" r:id="rId15"/>
  </sheets>
  <definedNames>
    <definedName name="_xlnm.Print_Area" localSheetId="6">Report16!$A$10:$F$37</definedName>
    <definedName name="_xlnm.Print_Area" localSheetId="7">Report17A!$A$13:$C$13</definedName>
    <definedName name="_xlnm.Print_Area" localSheetId="8">Report17B!$A$10:$F$19</definedName>
    <definedName name="_xlnm.Print_Area" localSheetId="9">Report18!$A$9:$C$41</definedName>
    <definedName name="_xlnm.Print_Area" localSheetId="10">Report19!$A$11:$F$31</definedName>
    <definedName name="_xlnm.Print_Area" localSheetId="11">Report19B!$A$11:$F$31</definedName>
    <definedName name="_xlnm.Print_Area" localSheetId="0">Report20!$A$11:$C$300</definedName>
    <definedName name="_xlnm.Print_Area" localSheetId="12">Report21!$A$11:$E$100</definedName>
    <definedName name="_xlnm.Print_Area" localSheetId="13">Report22!$A$11:$C$20</definedName>
    <definedName name="_xlnm.Print_Area" localSheetId="14">Report23!$A$9:$F$59</definedName>
    <definedName name="_xlnm.Print_Area" localSheetId="1">Report5!$A$10:$D$160</definedName>
    <definedName name="_xlnm.Print_Area" localSheetId="2">Report6!$A$10:$E$131</definedName>
    <definedName name="_xlnm.Print_Area" localSheetId="3">Report6A!$A$10:$F$93</definedName>
    <definedName name="_xlnm.Print_Area" localSheetId="4">Report7!$A$10:$D$107</definedName>
    <definedName name="_xlnm.Print_Area" localSheetId="5">Report8!$A$10:$D$107</definedName>
    <definedName name="_xlnm.Print_Titles" localSheetId="6">Report16!$1:$9</definedName>
    <definedName name="_xlnm.Print_Titles" localSheetId="7">Report17A!$1:$12</definedName>
    <definedName name="_xlnm.Print_Titles" localSheetId="8">Report17B!$1:$9</definedName>
    <definedName name="_xlnm.Print_Titles" localSheetId="9">Report18!$1:$8</definedName>
    <definedName name="_xlnm.Print_Titles" localSheetId="10">Report19!$1:$9</definedName>
    <definedName name="_xlnm.Print_Titles" localSheetId="11">Report19B!$1:$9</definedName>
    <definedName name="_xlnm.Print_Titles" localSheetId="0">Report20!$1:$10</definedName>
    <definedName name="_xlnm.Print_Titles" localSheetId="12">Report21!$1:$10</definedName>
    <definedName name="_xlnm.Print_Titles" localSheetId="13">Report22!$1:$10</definedName>
    <definedName name="_xlnm.Print_Titles" localSheetId="14">Report23!$1:$8</definedName>
    <definedName name="_xlnm.Print_Titles" localSheetId="1">Report5!$1:$9</definedName>
    <definedName name="_xlnm.Print_Titles" localSheetId="2">Report6!$1:$9</definedName>
    <definedName name="_xlnm.Print_Titles" localSheetId="3">Report6A!$1:$9</definedName>
    <definedName name="_xlnm.Print_Titles" localSheetId="4">Report7!$1:$9</definedName>
    <definedName name="_xlnm.Print_Titles" localSheetId="5">Report8!$1:$9</definedName>
  </definedNames>
  <calcPr calcId="152511" fullCalcOnLoad="1"/>
</workbook>
</file>

<file path=xl/calcChain.xml><?xml version="1.0" encoding="utf-8"?>
<calcChain xmlns="http://schemas.openxmlformats.org/spreadsheetml/2006/main">
  <c r="F56" i="18" l="1"/>
  <c r="E56" i="18"/>
  <c r="F55" i="18"/>
  <c r="E55" i="18"/>
  <c r="F54" i="18"/>
  <c r="E54" i="18"/>
  <c r="F53" i="18"/>
  <c r="E53" i="18"/>
  <c r="F51" i="18"/>
  <c r="D51" i="18"/>
  <c r="C51" i="18"/>
  <c r="F50" i="18"/>
  <c r="E50" i="18"/>
  <c r="F49" i="18"/>
  <c r="E49" i="18"/>
  <c r="F48" i="18"/>
  <c r="E48" i="18"/>
  <c r="E51" i="18"/>
  <c r="D46" i="18"/>
  <c r="E46" i="18"/>
  <c r="C46" i="18"/>
  <c r="F46" i="18"/>
  <c r="F45" i="18"/>
  <c r="D45" i="18"/>
  <c r="E45" i="18"/>
  <c r="C45" i="18"/>
  <c r="E44" i="18"/>
  <c r="F44" i="18"/>
  <c r="D42" i="18"/>
  <c r="C42" i="18"/>
  <c r="E42" i="18"/>
  <c r="F41" i="18"/>
  <c r="E41" i="18"/>
  <c r="F39" i="18"/>
  <c r="E39" i="18"/>
  <c r="F38" i="18"/>
  <c r="E38" i="18"/>
  <c r="E30" i="18"/>
  <c r="F30" i="18"/>
  <c r="F29" i="18"/>
  <c r="E29" i="18"/>
  <c r="E28" i="18"/>
  <c r="F28" i="18"/>
  <c r="E27" i="18"/>
  <c r="F27" i="18"/>
  <c r="D25" i="18"/>
  <c r="C25" i="18"/>
  <c r="F24" i="18"/>
  <c r="E24" i="18"/>
  <c r="E23" i="18"/>
  <c r="F23" i="18"/>
  <c r="E22" i="18"/>
  <c r="F22" i="18"/>
  <c r="E25" i="18"/>
  <c r="F25" i="18"/>
  <c r="D19" i="18"/>
  <c r="E19" i="18"/>
  <c r="C19" i="18"/>
  <c r="F19" i="18"/>
  <c r="E18" i="18"/>
  <c r="F18" i="18"/>
  <c r="D16" i="18"/>
  <c r="E16" i="18"/>
  <c r="F16" i="18"/>
  <c r="C16" i="18"/>
  <c r="F15" i="18"/>
  <c r="E15" i="18"/>
  <c r="E13" i="18"/>
  <c r="F13" i="18"/>
  <c r="E12" i="18"/>
  <c r="F12" i="18"/>
  <c r="E81" i="16"/>
  <c r="E80" i="16"/>
  <c r="E77" i="16"/>
  <c r="E76" i="16"/>
  <c r="E73" i="16"/>
  <c r="E72" i="16"/>
  <c r="E69" i="16"/>
  <c r="E68" i="16"/>
  <c r="E65" i="16"/>
  <c r="E64" i="16"/>
  <c r="E61" i="16"/>
  <c r="E60" i="16"/>
  <c r="E57" i="16"/>
  <c r="E56" i="16"/>
  <c r="E53" i="16"/>
  <c r="E52" i="16"/>
  <c r="E49" i="16"/>
  <c r="E48" i="16"/>
  <c r="E45" i="16"/>
  <c r="E44" i="16"/>
  <c r="E41" i="16"/>
  <c r="E40" i="16"/>
  <c r="E37" i="16"/>
  <c r="E36" i="16"/>
  <c r="E33" i="16"/>
  <c r="E32" i="16"/>
  <c r="E29" i="16"/>
  <c r="E28" i="16"/>
  <c r="E25" i="16"/>
  <c r="E24" i="16"/>
  <c r="E21" i="16"/>
  <c r="E20" i="16"/>
  <c r="E17" i="16"/>
  <c r="E16" i="16"/>
  <c r="E13" i="16"/>
  <c r="E12" i="16"/>
  <c r="E31" i="15"/>
  <c r="D31" i="15"/>
  <c r="F31" i="15"/>
  <c r="F29" i="15"/>
  <c r="F27" i="15"/>
  <c r="F25" i="15"/>
  <c r="F23" i="15"/>
  <c r="F21" i="15"/>
  <c r="F19" i="15"/>
  <c r="F17" i="15"/>
  <c r="F15" i="15"/>
  <c r="F13" i="15"/>
  <c r="F11" i="15"/>
  <c r="E31" i="14"/>
  <c r="D31" i="14"/>
  <c r="F31" i="14"/>
  <c r="F29" i="14"/>
  <c r="F27" i="14"/>
  <c r="F25" i="14"/>
  <c r="F23" i="14"/>
  <c r="F21" i="14"/>
  <c r="F19" i="14"/>
  <c r="F17" i="14"/>
  <c r="F15" i="14"/>
  <c r="F13" i="14"/>
  <c r="F11" i="14"/>
  <c r="F36" i="10"/>
  <c r="E36" i="10"/>
  <c r="D35" i="10"/>
  <c r="E35" i="10"/>
  <c r="C35" i="10"/>
  <c r="F35" i="10"/>
  <c r="F34" i="10"/>
  <c r="E34" i="10"/>
  <c r="F33" i="10"/>
  <c r="E33" i="10"/>
  <c r="F32" i="10"/>
  <c r="E32" i="10"/>
  <c r="F31" i="10"/>
  <c r="E31" i="10"/>
  <c r="F30" i="10"/>
  <c r="E30" i="10"/>
  <c r="F27" i="10"/>
  <c r="E27" i="10"/>
  <c r="D26" i="10"/>
  <c r="E26" i="10"/>
  <c r="C26" i="10"/>
  <c r="F26" i="10"/>
  <c r="F25" i="10"/>
  <c r="E25" i="10"/>
  <c r="F24" i="10"/>
  <c r="E24" i="10"/>
  <c r="F23" i="10"/>
  <c r="E23" i="10"/>
  <c r="F22" i="10"/>
  <c r="E22" i="10"/>
  <c r="F21" i="10"/>
  <c r="E21" i="10"/>
  <c r="F18" i="10"/>
  <c r="E18" i="10"/>
  <c r="D17" i="10"/>
  <c r="E17" i="10"/>
  <c r="C17" i="10"/>
  <c r="F17" i="10"/>
  <c r="F16" i="10"/>
  <c r="E16" i="10"/>
  <c r="F15" i="10"/>
  <c r="E15" i="10"/>
  <c r="F14" i="10"/>
  <c r="E14" i="10"/>
  <c r="F13" i="10"/>
  <c r="E13" i="10"/>
  <c r="F12" i="10"/>
  <c r="E12" i="10"/>
  <c r="C107" i="9"/>
  <c r="C107" i="8"/>
  <c r="F80" i="7"/>
  <c r="F51" i="7"/>
  <c r="F47" i="7"/>
  <c r="F39" i="7"/>
  <c r="F86" i="7"/>
  <c r="F35" i="7"/>
  <c r="F19" i="7"/>
  <c r="F15" i="7"/>
  <c r="E129" i="6"/>
  <c r="E124" i="6"/>
  <c r="E119" i="6"/>
  <c r="E110" i="6"/>
  <c r="E131" i="6"/>
  <c r="E105" i="6"/>
  <c r="E100" i="6"/>
  <c r="E95" i="6"/>
  <c r="E90" i="6"/>
  <c r="E78" i="6"/>
  <c r="E67" i="6"/>
  <c r="E60" i="6"/>
  <c r="E55" i="6"/>
  <c r="E49" i="6"/>
  <c r="E40" i="6"/>
  <c r="E35" i="6"/>
  <c r="E30" i="6"/>
  <c r="E25" i="6"/>
  <c r="E18" i="6"/>
  <c r="D156" i="5"/>
  <c r="D153" i="5"/>
  <c r="D145" i="5"/>
  <c r="D155" i="5"/>
  <c r="D157" i="5"/>
  <c r="D137" i="5"/>
  <c r="D129" i="5"/>
  <c r="D121" i="5"/>
  <c r="D113" i="5"/>
  <c r="D105" i="5"/>
  <c r="D97" i="5"/>
  <c r="D89" i="5"/>
  <c r="D81" i="5"/>
  <c r="D73" i="5"/>
  <c r="D65" i="5"/>
  <c r="D57" i="5"/>
  <c r="D49" i="5"/>
  <c r="D41" i="5"/>
  <c r="D33" i="5"/>
  <c r="D25" i="5"/>
  <c r="D17" i="5"/>
  <c r="C20" i="18"/>
  <c r="F42" i="18"/>
  <c r="D20" i="18"/>
  <c r="F20" i="18"/>
  <c r="E20" i="18"/>
</calcChain>
</file>

<file path=xl/sharedStrings.xml><?xml version="1.0" encoding="utf-8"?>
<sst xmlns="http://schemas.openxmlformats.org/spreadsheetml/2006/main" count="1952" uniqueCount="487">
  <si>
    <t>DANBURY HOSPITAL</t>
  </si>
  <si>
    <t xml:space="preserve">ANNUAL REPORTING </t>
  </si>
  <si>
    <t xml:space="preserve">      FISCAL YEAR 2015</t>
  </si>
  <si>
    <t>REPORT 20 - REPORT OF EACH JOINT VENTURE, PARTNERSHIP</t>
  </si>
  <si>
    <t>AND CORPORATION RELATED TO THE HOSPITAL</t>
  </si>
  <si>
    <t>LINE</t>
  </si>
  <si>
    <t>DESCRIPTION</t>
  </si>
  <si>
    <t>AFFILIATE INFORMATION</t>
  </si>
  <si>
    <t xml:space="preserve">A.      </t>
  </si>
  <si>
    <t xml:space="preserve">       AFFILIATE NAME      </t>
  </si>
  <si>
    <t>WESTERN CONNECTICUT HEALTH NETWORK , INC.</t>
  </si>
  <si>
    <t>Affiliate Description</t>
  </si>
  <si>
    <t>PARENT CORP. MANAGING EMPLOYEE BENEFIT PLANS,PLANNING,POLICIES</t>
  </si>
  <si>
    <t xml:space="preserve">Affiliate type of service </t>
  </si>
  <si>
    <t>Parent Corporation</t>
  </si>
  <si>
    <t>Tax Status</t>
  </si>
  <si>
    <t>Not for Profit</t>
  </si>
  <si>
    <t>Street Address</t>
  </si>
  <si>
    <t>24 Hospital Ave</t>
  </si>
  <si>
    <t xml:space="preserve">Town </t>
  </si>
  <si>
    <t>Danbury</t>
  </si>
  <si>
    <t>State</t>
  </si>
  <si>
    <t>Connecticut</t>
  </si>
  <si>
    <t>Zip Code</t>
  </si>
  <si>
    <t xml:space="preserve">06810 - </t>
  </si>
  <si>
    <t>CEO Name</t>
  </si>
  <si>
    <t>John Murphy, MD</t>
  </si>
  <si>
    <t>CEO Title</t>
  </si>
  <si>
    <t>Chief Executive Officer</t>
  </si>
  <si>
    <t>CT Agent Name</t>
  </si>
  <si>
    <t>Karen Mattei</t>
  </si>
  <si>
    <t>CT Agent Company</t>
  </si>
  <si>
    <t>Western CT Health Network</t>
  </si>
  <si>
    <t>CT Agent Company Street Address</t>
  </si>
  <si>
    <t xml:space="preserve">CT Agent Town </t>
  </si>
  <si>
    <t>CT Agent State</t>
  </si>
  <si>
    <t>CT Agent Zip Code</t>
  </si>
  <si>
    <t xml:space="preserve">B.      </t>
  </si>
  <si>
    <t>ADVANCED CENTER FOR REHABILITATION MEDICINE</t>
  </si>
  <si>
    <t>FOR THE PURPOSE OF PROVIDING REHABILITATION SERVICES</t>
  </si>
  <si>
    <t>Rehabilitation Services</t>
  </si>
  <si>
    <t>34 MAPLE ST</t>
  </si>
  <si>
    <t>NORWALK</t>
  </si>
  <si>
    <t xml:space="preserve">06856 - </t>
  </si>
  <si>
    <t>Daniel DeBarba</t>
  </si>
  <si>
    <t>CEO</t>
  </si>
  <si>
    <t>Norwalk Hospital Association</t>
  </si>
  <si>
    <t>34 Maple St</t>
  </si>
  <si>
    <t>Norwalk</t>
  </si>
  <si>
    <t xml:space="preserve">C.      </t>
  </si>
  <si>
    <t>BUSINESS SYSTEMS, INC.</t>
  </si>
  <si>
    <t>PROVIDES PROPERTY MANAGEMENT, RETAIL PHARMACY SERVICES</t>
  </si>
  <si>
    <t>Pharmacy</t>
  </si>
  <si>
    <t>For Profit</t>
  </si>
  <si>
    <t>John Murphy , MD</t>
  </si>
  <si>
    <t>R&amp;C Service Company</t>
  </si>
  <si>
    <t>Robinson &amp; Cole , LLP</t>
  </si>
  <si>
    <t>280 Trumbull St</t>
  </si>
  <si>
    <t>Hartford</t>
  </si>
  <si>
    <t xml:space="preserve">06103 - </t>
  </si>
  <si>
    <t xml:space="preserve">D.      </t>
  </si>
  <si>
    <t>EASTERN NEW YORK MEDICAL SERVICES, P.C.</t>
  </si>
  <si>
    <t>Physicians Office, provides medical services to patients</t>
  </si>
  <si>
    <t>Physicians Services</t>
  </si>
  <si>
    <t>3423 Danbury Rd</t>
  </si>
  <si>
    <t>Brewster</t>
  </si>
  <si>
    <t>New York</t>
  </si>
  <si>
    <t xml:space="preserve">10509 - </t>
  </si>
  <si>
    <t>Patrick Broderick, MD</t>
  </si>
  <si>
    <t>President</t>
  </si>
  <si>
    <t>Eastern New York Medical Services , P.C.</t>
  </si>
  <si>
    <t>14 Research Dr, Suite 201A</t>
  </si>
  <si>
    <t>Bethel</t>
  </si>
  <si>
    <t xml:space="preserve">06801 - </t>
  </si>
  <si>
    <t xml:space="preserve">E.      </t>
  </si>
  <si>
    <t>MAPLE STREET INDEMNITY COMPANY, LTD</t>
  </si>
  <si>
    <t>CAPTIVE INSURANCE COMPANY , DOMICILED IN BERMUDA TO INSURE PROFESSIONAL LIABILITY EXPOSURE OF HOSPITAL AND ATTENDING PHYSICIANS</t>
  </si>
  <si>
    <t>Insurance</t>
  </si>
  <si>
    <t>34 Maple St.</t>
  </si>
  <si>
    <t xml:space="preserve">Norwalk </t>
  </si>
  <si>
    <t xml:space="preserve">F.      </t>
  </si>
  <si>
    <t>NEW MILFORD HOSPITAL, INC.</t>
  </si>
  <si>
    <t>SHORT TERM ACUTE HOSPITAL PROVIDING INPATIENT AND OUTPATIENT SERVICES</t>
  </si>
  <si>
    <t>Hospital</t>
  </si>
  <si>
    <t>21 ELM STREET</t>
  </si>
  <si>
    <t>NEW MILFORD</t>
  </si>
  <si>
    <t xml:space="preserve">06776 - </t>
  </si>
  <si>
    <t>Chief Exective Officer</t>
  </si>
  <si>
    <t>Western Ct Health Network</t>
  </si>
  <si>
    <t xml:space="preserve">G.      </t>
  </si>
  <si>
    <t>NEW MILFORD HOSPITAL,INC</t>
  </si>
  <si>
    <t>SHORT TERM ACUTE CARE HOSPITAL PROVIDING INPATIENT AND OUTPATIENT SERVICES</t>
  </si>
  <si>
    <t>Cheif Executive Officer</t>
  </si>
  <si>
    <t xml:space="preserve">H.      </t>
  </si>
  <si>
    <t>NEW MILFORD MRI ,LLC</t>
  </si>
  <si>
    <t>Provides MRI Services</t>
  </si>
  <si>
    <t>Imaging Services</t>
  </si>
  <si>
    <t>21 Elm Street</t>
  </si>
  <si>
    <t>New Milford</t>
  </si>
  <si>
    <t>Robinson &amp; Cole, LLP</t>
  </si>
  <si>
    <t xml:space="preserve">I.      </t>
  </si>
  <si>
    <t>NORWALK HEALTH CARE, INC</t>
  </si>
  <si>
    <t>For the purpose of providing long term care</t>
  </si>
  <si>
    <t>Long Term Care</t>
  </si>
  <si>
    <t>34 Midrocks Rd</t>
  </si>
  <si>
    <t xml:space="preserve">06851 - </t>
  </si>
  <si>
    <t xml:space="preserve">J.      </t>
  </si>
  <si>
    <t>NORWALK HOSPITAL ASSOCIATION</t>
  </si>
  <si>
    <t>Short Term Acute Care Hospital providing Inpatient and Outpatient Services</t>
  </si>
  <si>
    <t xml:space="preserve">K.      </t>
  </si>
  <si>
    <t>NORWALK HOSPITAL FOUNDATION, INC</t>
  </si>
  <si>
    <t>Provides fund raising for the parent corporation and affiliates</t>
  </si>
  <si>
    <t>Foundation</t>
  </si>
  <si>
    <t>Daniel Debarba</t>
  </si>
  <si>
    <t xml:space="preserve">L.      </t>
  </si>
  <si>
    <t>NORWALK SURGERY CENTER, LLC</t>
  </si>
  <si>
    <t>AMBULATORY SURGERY CENTER JOINT VENTURE</t>
  </si>
  <si>
    <t>Ambulatory/OP Surgery Center</t>
  </si>
  <si>
    <t>40 CROSS ST</t>
  </si>
  <si>
    <t xml:space="preserve">M.      </t>
  </si>
  <si>
    <t>SWC CORPORATION</t>
  </si>
  <si>
    <t xml:space="preserve">For the purpose of providing pharmaceutical needs/equity transfer of NRMC Joint Venture </t>
  </si>
  <si>
    <t>24 Stevens St</t>
  </si>
  <si>
    <t xml:space="preserve">N.      </t>
  </si>
  <si>
    <t>WESTERN CONNECTICUT HEALTH NETWORK AFFILIATES,INC.</t>
  </si>
  <si>
    <t>PROVIDES SUPPORT FOR EMPLOYEE AND CORPORATE HEALTH MANAGEMENT, Danbury Diagnostic Imaging,Ridgefield Diagnostic Imaging and EMT and Ambulance Services</t>
  </si>
  <si>
    <t>Affilate Support Services</t>
  </si>
  <si>
    <t>95 Locust Avenue</t>
  </si>
  <si>
    <t>Western Connectict Health Network, Inc.</t>
  </si>
  <si>
    <t xml:space="preserve">O.      </t>
  </si>
  <si>
    <t>WESTERN CONNECTICUT HEALTH NETWORK FOUNDATION, INC.</t>
  </si>
  <si>
    <t>PROVIDES SUPPORT SERVICES TO CORP. ACTIVITIES THROUGH CHARITABLE CONTRIBUTION DISTRIBUTION AND FUND RAISING.</t>
  </si>
  <si>
    <t>Fund Raising/Management</t>
  </si>
  <si>
    <t>24 Hospital Avenue</t>
  </si>
  <si>
    <t xml:space="preserve">P.      </t>
  </si>
  <si>
    <t>WESTERN CONNECTICUT HEALTH NETWORK INSURANCE CO LTD.</t>
  </si>
  <si>
    <t>A CAPTIVE INSURANCE COMPANY DOMICILED IN THE CAYMAN ISLANDS TO PROVIDE ALTERNATIVE PROFESSIONAL LIABILITY INSURANCE.</t>
  </si>
  <si>
    <t>23 Lime Tree Bay Avenue</t>
  </si>
  <si>
    <t>Grand Cayman</t>
  </si>
  <si>
    <t>Cayman Islands</t>
  </si>
  <si>
    <t xml:space="preserve">11102 - </t>
  </si>
  <si>
    <t>Julie Robertson</t>
  </si>
  <si>
    <t>Honigman,Miller,Schwarta &amp;  Cohn,LLP</t>
  </si>
  <si>
    <t>660 Woodward Avenue</t>
  </si>
  <si>
    <t>Detroit</t>
  </si>
  <si>
    <t>Michigan</t>
  </si>
  <si>
    <t xml:space="preserve">48226 - </t>
  </si>
  <si>
    <t xml:space="preserve">Q.      </t>
  </si>
  <si>
    <t>WESTERN CONNECTICUT HEALTH NETWORK INVESTMENTS LLC</t>
  </si>
  <si>
    <t>A company to manage investment services, pooling long term investments of WCHN.</t>
  </si>
  <si>
    <t>C T Corporation System</t>
  </si>
  <si>
    <t>CT Corporation System</t>
  </si>
  <si>
    <t>One Corporate Center</t>
  </si>
  <si>
    <t xml:space="preserve">R.      </t>
  </si>
  <si>
    <t>WESTERN CONNECTICUT HEALTH NETWORK JOINT &amp; SPINE, LLC</t>
  </si>
  <si>
    <t>Provide management services to the Danbury Hospital and New Milford Hospital</t>
  </si>
  <si>
    <t>Robert Deveney, MD</t>
  </si>
  <si>
    <t>Chair</t>
  </si>
  <si>
    <t xml:space="preserve">S.      </t>
  </si>
  <si>
    <t>WESTERN CONNECTICUT HEALTH NETWORK PHYSICIAN HEALTH ORGANIZATION ACO, INC</t>
  </si>
  <si>
    <t>Physician led clinically integrated network that encompasses the hospital, employed and aligned community providers to result in increased quality of care, enhanced performance and improved patient satisfaction.</t>
  </si>
  <si>
    <t>Physicians Hospital Org. (PHO)</t>
  </si>
  <si>
    <t>John Murphy, M.D.</t>
  </si>
  <si>
    <t>Western CT Health Network Physicians Health Organi</t>
  </si>
  <si>
    <t xml:space="preserve">T.      </t>
  </si>
  <si>
    <t>WESTERN CONNECTICUT HOME CARE, INC</t>
  </si>
  <si>
    <t>PROVIDES SKILLED NURSING SERVICES AND OTHER MEDICAL SERVICES IN THE HOME CARE SETTING.</t>
  </si>
  <si>
    <t>Home Health/VNAs</t>
  </si>
  <si>
    <t>4 Liberty Street</t>
  </si>
  <si>
    <t xml:space="preserve">U.      </t>
  </si>
  <si>
    <t>WESTERN CONNECTICUT MEDICAL GROUP INC.</t>
  </si>
  <si>
    <t>14 Research Drive Suite 201A</t>
  </si>
  <si>
    <t>Dr. Patrick Broderick</t>
  </si>
  <si>
    <t>Western CT Medical Group</t>
  </si>
  <si>
    <t xml:space="preserve">V.      </t>
  </si>
  <si>
    <t>WESTERN CT HEALTH NETWORK PHYSICIAN HEALTH ORGANIZATION, INC</t>
  </si>
  <si>
    <t>Provides various management, purchasing, administrative and other services to medical and dental practitioners</t>
  </si>
  <si>
    <t xml:space="preserve">James Ahern, M.D. </t>
  </si>
  <si>
    <t xml:space="preserve">Western CT Health Network Physician Hospital Org. </t>
  </si>
  <si>
    <t xml:space="preserve">* P.O. BOX IS UNACCEPTABLE WITHOUT A </t>
  </si>
  <si>
    <t>STREET ADDRESS FOR EACH AGENT COMPANY</t>
  </si>
  <si>
    <t>FISCAL YEAR 2015</t>
  </si>
  <si>
    <t>REPORT 5 - HOSPITAL, AFFILIATE AND RELATED CORPORATION NET ASSETS</t>
  </si>
  <si>
    <t>(1)</t>
  </si>
  <si>
    <t>(2)</t>
  </si>
  <si>
    <t>(3)</t>
  </si>
  <si>
    <t>(4)</t>
  </si>
  <si>
    <t>FUND DESCRIPTION /</t>
  </si>
  <si>
    <t>BALANCE AS OF</t>
  </si>
  <si>
    <t>AFFILIATE NAME</t>
  </si>
  <si>
    <t>FUND PURPOSE</t>
  </si>
  <si>
    <t xml:space="preserve"> 9/30/2015</t>
  </si>
  <si>
    <t>A .</t>
  </si>
  <si>
    <t>Unrestricted</t>
  </si>
  <si>
    <t>Temporarily Restricted by Donor</t>
  </si>
  <si>
    <t>Temporarily Restricted by Board</t>
  </si>
  <si>
    <t>Permanently Restricted by Donor</t>
  </si>
  <si>
    <t>Intercompany Eliminations</t>
  </si>
  <si>
    <t>Total:</t>
  </si>
  <si>
    <t>B .</t>
  </si>
  <si>
    <t>C .</t>
  </si>
  <si>
    <t>D .</t>
  </si>
  <si>
    <t>E .</t>
  </si>
  <si>
    <t>F .</t>
  </si>
  <si>
    <t>G .</t>
  </si>
  <si>
    <t>H .</t>
  </si>
  <si>
    <t>I .</t>
  </si>
  <si>
    <t>J .</t>
  </si>
  <si>
    <t>K .</t>
  </si>
  <si>
    <t>L .</t>
  </si>
  <si>
    <t>M .</t>
  </si>
  <si>
    <t>N .</t>
  </si>
  <si>
    <t>O .</t>
  </si>
  <si>
    <t>P .</t>
  </si>
  <si>
    <t>Q .</t>
  </si>
  <si>
    <t>R .</t>
  </si>
  <si>
    <t>Total of all Affiliates (before Intercompany Eliminations)</t>
  </si>
  <si>
    <t>Fund Balance:</t>
  </si>
  <si>
    <t xml:space="preserve">Total of all Affiliates </t>
  </si>
  <si>
    <t>REPORT 6 - TRANSACTIONS BETWEEN THE HOSPITAL AND AFFILIATES OR RELATED CORPORATIONS</t>
  </si>
  <si>
    <t>(5)</t>
  </si>
  <si>
    <t>TRANSFER TO / FROM</t>
  </si>
  <si>
    <t>DESCRIPTION OF TRANSFER</t>
  </si>
  <si>
    <t>DATE</t>
  </si>
  <si>
    <t>HOSPITAL</t>
  </si>
  <si>
    <t>A.</t>
  </si>
  <si>
    <t>Beginning Unconsolidated Intercompany Balance:  </t>
  </si>
  <si>
    <t xml:space="preserve">9/30/2014           </t>
  </si>
  <si>
    <t>Employee Benefits  </t>
  </si>
  <si>
    <t>09/30/2015</t>
  </si>
  <si>
    <t>MANAGEMENT CONSULTING JOINT AND SPINE  </t>
  </si>
  <si>
    <t>Cash &amp; Net Equity Writeoff  </t>
  </si>
  <si>
    <t>Accounts Payable  </t>
  </si>
  <si>
    <t>Salary &amp; Wages  </t>
  </si>
  <si>
    <t>Ending Unconsolidated Intercompany Balance:</t>
  </si>
  <si>
    <t>9/30/2015  </t>
  </si>
  <si>
    <t>B.</t>
  </si>
  <si>
    <t>System Support  </t>
  </si>
  <si>
    <t>C.</t>
  </si>
  <si>
    <t/>
  </si>
  <si>
    <t>Nothing to Report</t>
  </si>
  <si>
    <t>D.</t>
  </si>
  <si>
    <t>E.</t>
  </si>
  <si>
    <t>F.</t>
  </si>
  <si>
    <t>ACCOUUNTS PAYABLE/OTHER EXPENSES  </t>
  </si>
  <si>
    <t>VHA REBATE/EXPENSE  </t>
  </si>
  <si>
    <t>Payroll Transfers  </t>
  </si>
  <si>
    <t>cash  </t>
  </si>
  <si>
    <t>G.</t>
  </si>
  <si>
    <t>H.</t>
  </si>
  <si>
    <t>I.</t>
  </si>
  <si>
    <t>VHA REBATE /EXPENSES  </t>
  </si>
  <si>
    <t>other  </t>
  </si>
  <si>
    <t>J.</t>
  </si>
  <si>
    <t>Salary  </t>
  </si>
  <si>
    <t>401K  </t>
  </si>
  <si>
    <t>Rental Of Space  </t>
  </si>
  <si>
    <t>Clinical Services  </t>
  </si>
  <si>
    <t>HR, Malpractice, Warehouse Exp  </t>
  </si>
  <si>
    <t>K.</t>
  </si>
  <si>
    <t>Tower Reimbursement Accrual  </t>
  </si>
  <si>
    <t>MED ED AND COHORTS  </t>
  </si>
  <si>
    <t>Reimbursement for Research Expense  </t>
  </si>
  <si>
    <t>L.</t>
  </si>
  <si>
    <t>M.</t>
  </si>
  <si>
    <t>N.</t>
  </si>
  <si>
    <t>O.</t>
  </si>
  <si>
    <t>P.</t>
  </si>
  <si>
    <t>12/30/2013</t>
  </si>
  <si>
    <t>Q.</t>
  </si>
  <si>
    <t>R.</t>
  </si>
  <si>
    <t>Grand Total:</t>
  </si>
  <si>
    <t>REPORT 6A - TRANSACTIONS BETWEEN HOSPITAL AFFILIATES OR RELATED CORPORATIONS</t>
  </si>
  <si>
    <t>AFFILIATE TRANSFERRING FUNDS</t>
  </si>
  <si>
    <t>AFFILIATE RECEIVING FUNDS</t>
  </si>
  <si>
    <t>AMOUNT</t>
  </si>
  <si>
    <t>Beginning Unconsolidated Intercompany Balance</t>
  </si>
  <si>
    <t>10/01/2014</t>
  </si>
  <si>
    <t>Benefits Support</t>
  </si>
  <si>
    <t>Support</t>
  </si>
  <si>
    <t>Suppport</t>
  </si>
  <si>
    <t xml:space="preserve">Total: </t>
  </si>
  <si>
    <t>9/30/2015</t>
  </si>
  <si>
    <t>Ending Unconsolidated Intercompany Balance</t>
  </si>
  <si>
    <t>REPORT 7- EXPENDITURES BY AFFILIATES / RELATED CORPORATIONS FOR THE BENEFIT OF THE HOSPITAL</t>
  </si>
  <si>
    <t>AFFILIATE NAME &amp;</t>
  </si>
  <si>
    <t>DESCRIPTION OF EXPENDITURE</t>
  </si>
  <si>
    <t>Total:   </t>
  </si>
  <si>
    <t>NORWALK HEALTH SERVICES CORPORATION</t>
  </si>
  <si>
    <t>NORWALK HOSPITAL PHYSICIAN'S AND SURGEONS, INC</t>
  </si>
  <si>
    <t>S.</t>
  </si>
  <si>
    <t>T.</t>
  </si>
  <si>
    <t>U.</t>
  </si>
  <si>
    <t>V.</t>
  </si>
  <si>
    <t>W.</t>
  </si>
  <si>
    <t>X.</t>
  </si>
  <si>
    <t xml:space="preserve">Grand Total:   </t>
  </si>
  <si>
    <t>REPORT 8 - HOSPITAL COMMITMENTS / ENDORSEMENTS FOR THE BENEFIT OF AFFILIATES / RELATED CORPORATIONS</t>
  </si>
  <si>
    <t>DESCRIPTION OF THE COMMITMENT AND/OR ENDORSEMENT</t>
  </si>
  <si>
    <t>TERM IN YEARS</t>
  </si>
  <si>
    <t>0</t>
  </si>
  <si>
    <t xml:space="preserve">  REPORT 16 - DONATIONS AND FUNDS RESTRICTED FOR</t>
  </si>
  <si>
    <t>INDIGENT CARE AND FREE BEDS</t>
  </si>
  <si>
    <t>FY 2014                ACTUAL</t>
  </si>
  <si>
    <t>FY 2015                 ACTUAL</t>
  </si>
  <si>
    <t>AMOUNT DIFFERENCE</t>
  </si>
  <si>
    <t>% DIFFERENCE</t>
  </si>
  <si>
    <t>Indigent Care</t>
  </si>
  <si>
    <t xml:space="preserve">Beginning Balance </t>
  </si>
  <si>
    <t xml:space="preserve">Donations </t>
  </si>
  <si>
    <t xml:space="preserve">Income </t>
  </si>
  <si>
    <t xml:space="preserve">Expenditures </t>
  </si>
  <si>
    <t xml:space="preserve">Unrealized Gains and Losses </t>
  </si>
  <si>
    <t xml:space="preserve">Ending Balance </t>
  </si>
  <si>
    <t xml:space="preserve">Projected Interest Income </t>
  </si>
  <si>
    <t>Free Beds</t>
  </si>
  <si>
    <t>Other</t>
  </si>
  <si>
    <t>REPORT 17A - HOSPITAL BED FUNDS HELD OR ADMINISTERED BY THE HOSPITAL</t>
  </si>
  <si>
    <t>A. Patient Activity</t>
  </si>
  <si>
    <t xml:space="preserve">Patient </t>
  </si>
  <si>
    <r>
      <t xml:space="preserve">         Name of Hospital Bed Fund </t>
    </r>
    <r>
      <rPr>
        <u/>
        <sz val="11"/>
        <rFont val="Arial"/>
        <family val="2"/>
      </rPr>
      <t>(</t>
    </r>
    <r>
      <rPr>
        <b/>
        <u/>
        <sz val="11"/>
        <rFont val="Arial"/>
        <family val="2"/>
      </rPr>
      <t>FULL NAME</t>
    </r>
    <r>
      <rPr>
        <u/>
        <sz val="11"/>
        <rFont val="Arial"/>
        <family val="2"/>
      </rPr>
      <t>)</t>
    </r>
  </si>
  <si>
    <t>Amount</t>
  </si>
  <si>
    <t>1.       Number of Applications for Hospital Bed Funds</t>
  </si>
  <si>
    <t xml:space="preserve">Grand Total </t>
  </si>
  <si>
    <t>REPORT 17B - HOSPITAL BED FUNDS HELD OR ADMINISTERED BY THE HOSPITAL</t>
  </si>
  <si>
    <t>B.   BED FUND ACTIVITY</t>
  </si>
  <si>
    <t>Line</t>
  </si>
  <si>
    <t xml:space="preserve">Name of Hospital Bed Fund </t>
  </si>
  <si>
    <t>FMV of Principal</t>
  </si>
  <si>
    <t>Actual Earnings</t>
  </si>
  <si>
    <t xml:space="preserve">Earnings Reinvested </t>
  </si>
  <si>
    <t>Earnings Available</t>
  </si>
  <si>
    <t>Fair Market Value of the Principal of each individual Hospital Bed Fund, or the Principal attributable to each Hospital Bed Fund if held in a pooled investment.</t>
  </si>
  <si>
    <t>Total Actual Earnings for each Hospital Bed Fund or the Earnings attributable to each Hospital Bed Fund.</t>
  </si>
  <si>
    <t>Actual Dollar Amount of Earnings reinvested as Principal, if any.</t>
  </si>
  <si>
    <t>(6)</t>
  </si>
  <si>
    <t>Actual Dollar Amount of Earnings available for Patient Care.</t>
  </si>
  <si>
    <t>Total Bed Funds :</t>
  </si>
  <si>
    <t>REPORT 18 - HOSPITAL COLLECTION PLACEMENT POLICIES AND COLLECTION AGENT INFORMATION</t>
  </si>
  <si>
    <t>COLLECTION INFORMATION</t>
  </si>
  <si>
    <t>GENERAL COLLECTION PROCESSES AND PROCEDURES</t>
  </si>
  <si>
    <t>Hospital's processes and policies for assigning a debt to a Collection Agent</t>
  </si>
  <si>
    <t>Account balances &gt;4999 are reviewed and referred manually to a collection agency after final notice.  Accounts &lt;5000 are systematically referred to a collection agency after final notice based on timelines according to plan type.</t>
  </si>
  <si>
    <t>Hospital's processes and policies for compensating a Collection Agent for services rendered</t>
  </si>
  <si>
    <t>Agencies are reimbursed on a commission basis and only receive compensation for accounts collected.</t>
  </si>
  <si>
    <t>Total Recovery Rate on accounts assigned (excluding Medicare accounts) to Collection Agents</t>
  </si>
  <si>
    <t>II.</t>
  </si>
  <si>
    <t>SPECIFIC COLLECTION AGENT INFORMATION</t>
  </si>
  <si>
    <t>A</t>
  </si>
  <si>
    <t xml:space="preserve">Collection Agent </t>
  </si>
  <si>
    <t>Collection Agent Name</t>
  </si>
  <si>
    <t>Credit Center Incorporated</t>
  </si>
  <si>
    <t xml:space="preserve">Collection Agent Type </t>
  </si>
  <si>
    <t>Collection Agency</t>
  </si>
  <si>
    <t xml:space="preserve">Related / Not Related Entity </t>
  </si>
  <si>
    <t>Not Related</t>
  </si>
  <si>
    <t>If the Hospital follows the same processes and policies described in  Section I, for assigning debt with this Collection Agent? indicate "Same as General Processes and Policies" Otherwise Provide Details.</t>
  </si>
  <si>
    <t>If the Hospital follows the same processes and policies described in  Section I, for compensating this Collection Agent? indicate "Same as General Processes and Policies" Otherwise Provide Details.</t>
  </si>
  <si>
    <t>Compensation is based on a % of collections and payment to the hospital by the percent owned.  18% is retained for non legal issues and 28% is retained for legal issues.</t>
  </si>
  <si>
    <t>Recovery Rate on Accounts Assigned (excluding Medicare accounts) to Collection Agent.</t>
  </si>
  <si>
    <t>B</t>
  </si>
  <si>
    <t>Simko Law Firm</t>
  </si>
  <si>
    <t>Referrals only.  Accounts do not systematically go to Simko/Tobin.</t>
  </si>
  <si>
    <t>Compensation is based on a % of collections and payment to the hospital by the percent owned.  The fee is 15% if collected within the first 30 days, 30% if not paid in full within 30 days up to $10,000.  25% for collections exceeding $10,000 butnot more than $20,000 and 15% for collections exceeding</t>
  </si>
  <si>
    <t>C</t>
  </si>
  <si>
    <t>Attorney Robert Tobin</t>
  </si>
  <si>
    <t>Referrals only .  Accounts do not systematically go to Simko/Tobin.</t>
  </si>
  <si>
    <t>Compensation is based on a % of collections and payment to the hospital by the percent owned</t>
  </si>
  <si>
    <t>ANNUAL REPORTING</t>
  </si>
  <si>
    <t>REPORT 19 - SALARIES AND FRINGE BENEFITS OF THE TEN HIGHEST PAID HOSPITAL EMPLOYEES</t>
  </si>
  <si>
    <t>POSITION TITLE</t>
  </si>
  <si>
    <t>EMPLOYEE NAME</t>
  </si>
  <si>
    <t>SALARY</t>
  </si>
  <si>
    <t>FRINGE BENEFITS</t>
  </si>
  <si>
    <t>TOTAL</t>
  </si>
  <si>
    <t xml:space="preserve">1.         </t>
  </si>
  <si>
    <t>PRESIDENT AND CEO WCHN</t>
  </si>
  <si>
    <t>JOHN MURPHY, MD</t>
  </si>
  <si>
    <t xml:space="preserve">2.         </t>
  </si>
  <si>
    <t>CEO DANBURY HOSPITAL</t>
  </si>
  <si>
    <t>DANIEL DEBARBA, JR</t>
  </si>
  <si>
    <t xml:space="preserve">3.         </t>
  </si>
  <si>
    <t>CHIEF NURSING OFFICER</t>
  </si>
  <si>
    <t>MAUREEN DONAHUE</t>
  </si>
  <si>
    <t xml:space="preserve">4.         </t>
  </si>
  <si>
    <t>CHIEF OPERATING OFFICER</t>
  </si>
  <si>
    <t>MICHAEL DAGLIO</t>
  </si>
  <si>
    <t xml:space="preserve">5.         </t>
  </si>
  <si>
    <t>CHIEF INFORMATION OFFICER</t>
  </si>
  <si>
    <t>KATHLEEN DEMATTEO</t>
  </si>
  <si>
    <t xml:space="preserve">6.         </t>
  </si>
  <si>
    <t>CHIEF MEDICAL OFFICER</t>
  </si>
  <si>
    <t>MATTHEW MILLER, MD</t>
  </si>
  <si>
    <t xml:space="preserve">7.         </t>
  </si>
  <si>
    <t>CFO/TREASURER</t>
  </si>
  <si>
    <t>STEVEN ROSENBERG</t>
  </si>
  <si>
    <t xml:space="preserve">8.         </t>
  </si>
  <si>
    <t>GENERAL COUNSEL</t>
  </si>
  <si>
    <t>CAROLYN MCKENNA</t>
  </si>
  <si>
    <t xml:space="preserve">9.         </t>
  </si>
  <si>
    <t>VP FINANCE</t>
  </si>
  <si>
    <t>PATRICK MINICUS</t>
  </si>
  <si>
    <t xml:space="preserve">10.         </t>
  </si>
  <si>
    <t>VP FACILITIES</t>
  </si>
  <si>
    <t>MORRIS GROSS</t>
  </si>
  <si>
    <t>REPORT 19B - SALARIES AND FRINGE BENEFITS OF THE TEN HIGHEST PAID HEALTH SYSTEM EMPLOYEES</t>
  </si>
  <si>
    <t>EMPLOYEE NAME AND COMPANY</t>
  </si>
  <si>
    <t>EVP WCHN- PRESIDENT HOSPITAL GROUP</t>
  </si>
  <si>
    <t>CHIEF FINANCIAL OFFICER WCHN</t>
  </si>
  <si>
    <t>CHIEF MEDICAL OFFICER WCHN</t>
  </si>
  <si>
    <t>MATTHEN MILLER, MD</t>
  </si>
  <si>
    <t>ER MD</t>
  </si>
  <si>
    <t>PATRICK MCGOVERN, MD</t>
  </si>
  <si>
    <t>SSR VP WCHN , PRESIDENT NORWALK HOSPITAL</t>
  </si>
  <si>
    <t>MOCHAEL DAGLIO</t>
  </si>
  <si>
    <t>VP FINANCE WCHN</t>
  </si>
  <si>
    <t>ROBERT CAPODANNO , MD</t>
  </si>
  <si>
    <t>GENERAL COUNSEL WCHN</t>
  </si>
  <si>
    <t>JASON FISCHEL, MD</t>
  </si>
  <si>
    <t>REPORT 21- HOSPITAL SALARIES AND FRINGE BENEFITS</t>
  </si>
  <si>
    <t>PAID BY JOINT VENTURES, AFFILIATES AND RELATED CORPORATIONS</t>
  </si>
  <si>
    <r>
      <t>SALARIES  (Directly or Indirectly)</t>
    </r>
    <r>
      <rPr>
        <b/>
        <vertAlign val="superscript"/>
        <sz val="12"/>
        <rFont val="Arial"/>
        <family val="2"/>
      </rPr>
      <t>C</t>
    </r>
  </si>
  <si>
    <r>
      <t>FRINGE BENEFITS</t>
    </r>
    <r>
      <rPr>
        <b/>
        <vertAlign val="superscript"/>
        <sz val="12"/>
        <rFont val="Arial"/>
        <family val="2"/>
      </rPr>
      <t>A</t>
    </r>
    <r>
      <rPr>
        <b/>
        <sz val="12"/>
        <rFont val="Arial"/>
        <family val="2"/>
      </rPr>
      <t>(Directly or Indirectly)</t>
    </r>
    <r>
      <rPr>
        <b/>
        <vertAlign val="superscript"/>
        <sz val="12"/>
        <rFont val="Arial"/>
        <family val="2"/>
      </rPr>
      <t>C</t>
    </r>
  </si>
  <si>
    <t>Paid by the Entity Listed Above to Hospital Employees(B)</t>
  </si>
  <si>
    <t>Paid by the Hospital to Employees of the Entity Listed Above</t>
  </si>
  <si>
    <t xml:space="preserve">For each entity listed on Report 20, complete Report 21. </t>
  </si>
  <si>
    <t xml:space="preserve">A - Fringe benefits shall represent the value of all forms of compensation as described in Section 19a-643-206-(b)(21), including the fair market value where appropriate. </t>
  </si>
  <si>
    <t xml:space="preserve">B - A hospital employee is anyone who provides a service which incurs an expense for the hospital. </t>
  </si>
  <si>
    <t xml:space="preserve">C - Indirect payments include but are not limited to payments made to related entities. </t>
  </si>
  <si>
    <t>REPORT 22 - TRANSFER OF ASSETS OR OPERATIONS OR</t>
  </si>
  <si>
    <t>CHANGE OF CONTROL FROM THE HOSPITAL TO A PROFIT ENTITY</t>
  </si>
  <si>
    <t>ACTUAL FY 2015</t>
  </si>
  <si>
    <t>Transfer of Assets or Operations</t>
  </si>
  <si>
    <t>  1.</t>
  </si>
  <si>
    <t>Name of the Person or Entity Organized or Operated For Profit involved in each Transfer of Assets or Operations or Change of Control involving Hospital Clinical or Nonclinical Services or Functions.</t>
  </si>
  <si>
    <t>N/A</t>
  </si>
  <si>
    <t>  2.</t>
  </si>
  <si>
    <t>Description of each Transfer of Assets or Operations or Change of Control involving Hospital Clinical or Nonclinical Services or Functions.</t>
  </si>
  <si>
    <t>  3.</t>
  </si>
  <si>
    <t>Description of each Hospital Clinical or Nonclinical Service or Function transferred or involved in a change of control.</t>
  </si>
  <si>
    <t>  4.</t>
  </si>
  <si>
    <t>Date that each Transfer of Assets or Operations or Change of Control involving Hospital Clinical or Nonclinical Services or Functions occurred.</t>
  </si>
  <si>
    <t>  5.</t>
  </si>
  <si>
    <t>Amount of each Transfer of Assets or Operations or Change of Control involving Hospital Clinical or Nonclinical Services or Functions.</t>
  </si>
  <si>
    <t xml:space="preserve">           FISCAL YEAR 2015</t>
  </si>
  <si>
    <t>REPORT 23 - CHARITY CARE AND REDUCED COST SERVICES PROVIDED BY THE HOSPITAL</t>
  </si>
  <si>
    <t>FY 2014</t>
  </si>
  <si>
    <t>FY 2015</t>
  </si>
  <si>
    <t>%</t>
  </si>
  <si>
    <t>DIFFERENCE</t>
  </si>
  <si>
    <t>Hospital Charity Care (see Hospital Audited Financial Statement Notes)</t>
  </si>
  <si>
    <t>1.</t>
  </si>
  <si>
    <t>Number of Applicants</t>
  </si>
  <si>
    <t>2.</t>
  </si>
  <si>
    <t>Number of Approved Applicants</t>
  </si>
  <si>
    <t>3.</t>
  </si>
  <si>
    <t>Total Charges (A)</t>
  </si>
  <si>
    <t>Average Charges</t>
  </si>
  <si>
    <t>4.</t>
  </si>
  <si>
    <t>Ratio of Cost to Charges (RCC)</t>
  </si>
  <si>
    <t>Total Cost</t>
  </si>
  <si>
    <t>Average Cost</t>
  </si>
  <si>
    <t>5.</t>
  </si>
  <si>
    <t>Charity Care - Inpatient Charges</t>
  </si>
  <si>
    <t>6.</t>
  </si>
  <si>
    <t>Charity Care - Outpatient Emergency Department Charges</t>
  </si>
  <si>
    <t>7.</t>
  </si>
  <si>
    <t>Charity Care - Outpatient Charges (Excludes ED Charges)</t>
  </si>
  <si>
    <t>8.</t>
  </si>
  <si>
    <t>Charity Care - Number of Patient Days</t>
  </si>
  <si>
    <t>9.</t>
  </si>
  <si>
    <t>Charity Care - Number of Discharges</t>
  </si>
  <si>
    <t>10.</t>
  </si>
  <si>
    <t>Charity Care - Number of Outpatient ED Visits</t>
  </si>
  <si>
    <t>11.</t>
  </si>
  <si>
    <t>Charity Care - Number of Outpatient Visits (Excludes ED Visits)</t>
  </si>
  <si>
    <t xml:space="preserve">  (A) The total amount must agree with the total amount listed in the Hospital Audited Financial Statement Notes.</t>
  </si>
  <si>
    <t>Hospital Bed Funds (see Hospital Reporting System - Report 17)</t>
  </si>
  <si>
    <t>Total Charges (B)</t>
  </si>
  <si>
    <t>Bed Funds - Inpatient Charges</t>
  </si>
  <si>
    <t>Bed Funds - Outpatient Emergency Department Charges</t>
  </si>
  <si>
    <t>Bed Funds - Outpatient Charges (Excludes ED Charges)</t>
  </si>
  <si>
    <t>Bed Funds - Number of Patient Days</t>
  </si>
  <si>
    <t>Bed Funds - Number of Discharges</t>
  </si>
  <si>
    <t>Bed Funds - Number of Outpatient ED Visits</t>
  </si>
  <si>
    <t>Bed Funds - Number of Outpatient Visits(Excludes ED Visits)</t>
  </si>
  <si>
    <t xml:space="preserve">  (B) The total amount must agree with the total amount listed on Hospital Reporting System - Report 17.</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</si>
</sst>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5" formatCode="&quot;$&quot;#,##0_);\(&quot;$&quot;#,##0\)"/>
    <numFmt numFmtId="6" formatCode="&quot;$&quot;#,##0_);[Red]\(&quot;$&quot;#,##0\)"/>
    <numFmt numFmtId="8" formatCode="&quot;$&quot;#,##0.00_);[Red]\(&quot;$&quot;#,##0.00\)"/>
    <numFmt numFmtId="42" formatCode="_(&quot;$&quot;* #,##0_);_(&quot;$&quot;* \(#,##0\);_(&quot;$&quot;* &quot;-&quot;_);_(@_)"/>
    <numFmt numFmtId="41" formatCode="_(* #,##0_);_(* \(#,##0\);_(* &quot;-&quot;_);_(@_)"/>
    <numFmt numFmtId="164" formatCode="0_);\(0\)"/>
    <numFmt numFmtId="165" formatCode="00000"/>
    <numFmt numFmtId="166" formatCode="&quot;$&quot;#,##0"/>
    <numFmt numFmtId="167" formatCode="#,##0.000000_);\(#,##0.000000\)"/>
    <numFmt numFmtId="168" formatCode="_(* #,##0.000000_);_(* \(#,##0.000000\);_(* &quot;-&quot;??????_);_(@_)"/>
  </numFmts>
  <fonts count="23" x14ac:knownFonts="1">
    <font>
      <sz val="11"/>
      <color theme="1"/>
      <name val="Calibri"/>
      <family val="2"/>
      <scheme val="minor"/>
    </font>
    <font>
      <sz val="10"/>
      <name val="Arial"/>
      <family val="2"/>
    </font>
    <font>
      <b/>
      <sz val="14"/>
      <name val="Arial"/>
      <family val="2"/>
    </font>
    <font>
      <b/>
      <sz val="12"/>
      <name val="Arial"/>
      <family val="2"/>
    </font>
    <font>
      <b/>
      <sz val="11"/>
      <name val="Arial"/>
      <family val="2"/>
    </font>
    <font>
      <b/>
      <sz val="10"/>
      <name val="Arial"/>
      <family val="2"/>
    </font>
    <font>
      <sz val="11"/>
      <name val="Arial"/>
      <family val="2"/>
    </font>
    <font>
      <sz val="12"/>
      <name val="Arial"/>
      <family val="2"/>
    </font>
    <font>
      <b/>
      <sz val="12"/>
      <name val="Arial"/>
      <family val="2"/>
    </font>
    <font>
      <sz val="12"/>
      <name val="Arial"/>
      <family val="2"/>
    </font>
    <font>
      <b/>
      <sz val="10"/>
      <name val="Arial"/>
      <family val="2"/>
    </font>
    <font>
      <sz val="10"/>
      <name val="Arial"/>
      <family val="2"/>
    </font>
    <font>
      <sz val="12"/>
      <name val="Times New Roman"/>
      <family val="1"/>
    </font>
    <font>
      <b/>
      <u/>
      <sz val="11"/>
      <name val="Arial"/>
      <family val="2"/>
    </font>
    <font>
      <u/>
      <sz val="11"/>
      <name val="Arial"/>
      <family val="2"/>
    </font>
    <font>
      <b/>
      <sz val="11"/>
      <color indexed="10"/>
      <name val="Arial"/>
      <family val="2"/>
    </font>
    <font>
      <b/>
      <sz val="12"/>
      <name val="Times New Roman"/>
      <family val="1"/>
    </font>
    <font>
      <i/>
      <sz val="12"/>
      <name val="Arial"/>
      <family val="2"/>
    </font>
    <font>
      <b/>
      <sz val="12"/>
      <color indexed="10"/>
      <name val="Arial"/>
      <family val="2"/>
    </font>
    <font>
      <b/>
      <vertAlign val="superscript"/>
      <sz val="12"/>
      <name val="Arial"/>
      <family val="2"/>
    </font>
    <font>
      <i/>
      <sz val="12"/>
      <name val="Arial"/>
      <family val="2"/>
    </font>
    <font>
      <b/>
      <u/>
      <sz val="12"/>
      <name val="Arial"/>
      <family val="2"/>
    </font>
    <font>
      <u/>
      <sz val="12"/>
      <name val="Arial"/>
      <family val="2"/>
    </font>
  </fonts>
  <fills count="3">
    <fill>
      <patternFill patternType="none"/>
    </fill>
    <fill>
      <patternFill patternType="gray125"/>
    </fill>
    <fill>
      <patternFill patternType="solid">
        <fgColor rgb="FFC0C0C0"/>
        <bgColor indexed="64"/>
      </patternFill>
    </fill>
  </fills>
  <borders count="113">
    <border>
      <left/>
      <right/>
      <top/>
      <bottom/>
      <diagonal/>
    </border>
    <border>
      <left style="medium">
        <color indexed="0"/>
      </left>
      <right style="thin">
        <color indexed="0"/>
      </right>
      <top style="medium">
        <color indexed="0"/>
      </top>
      <bottom style="thin">
        <color indexed="0"/>
      </bottom>
      <diagonal/>
    </border>
    <border>
      <left style="thin">
        <color indexed="0"/>
      </left>
      <right style="thin">
        <color indexed="0"/>
      </right>
      <top style="medium">
        <color indexed="0"/>
      </top>
      <bottom style="thin">
        <color indexed="0"/>
      </bottom>
      <diagonal/>
    </border>
    <border>
      <left style="thin">
        <color indexed="0"/>
      </left>
      <right style="medium">
        <color indexed="0"/>
      </right>
      <top style="medium">
        <color indexed="0"/>
      </top>
      <bottom style="thin">
        <color indexed="0"/>
      </bottom>
      <diagonal/>
    </border>
    <border>
      <left style="medium">
        <color indexed="0"/>
      </left>
      <right style="thin">
        <color indexed="0"/>
      </right>
      <top/>
      <bottom/>
      <diagonal/>
    </border>
    <border>
      <left style="thin">
        <color indexed="0"/>
      </left>
      <right style="thin">
        <color indexed="0"/>
      </right>
      <top/>
      <bottom/>
      <diagonal/>
    </border>
    <border>
      <left style="thin">
        <color indexed="0"/>
      </left>
      <right style="medium">
        <color indexed="0"/>
      </right>
      <top/>
      <bottom/>
      <diagonal/>
    </border>
    <border>
      <left style="medium">
        <color indexed="0"/>
      </left>
      <right style="thin">
        <color indexed="0"/>
      </right>
      <top/>
      <bottom style="medium">
        <color indexed="0"/>
      </bottom>
      <diagonal/>
    </border>
    <border>
      <left style="thin">
        <color indexed="0"/>
      </left>
      <right style="thin">
        <color indexed="0"/>
      </right>
      <top/>
      <bottom style="medium">
        <color indexed="0"/>
      </bottom>
      <diagonal/>
    </border>
    <border>
      <left style="thin">
        <color indexed="0"/>
      </left>
      <right style="medium">
        <color indexed="0"/>
      </right>
      <top/>
      <bottom style="medium">
        <color indexed="0"/>
      </bottom>
      <diagonal/>
    </border>
    <border>
      <left style="medium">
        <color indexed="0"/>
      </left>
      <right style="thin">
        <color indexed="0"/>
      </right>
      <top style="thin">
        <color indexed="0"/>
      </top>
      <bottom style="thin">
        <color indexed="0"/>
      </bottom>
      <diagonal/>
    </border>
    <border>
      <left style="thin">
        <color indexed="0"/>
      </left>
      <right style="thin">
        <color indexed="0"/>
      </right>
      <top/>
      <bottom style="thin">
        <color indexed="0"/>
      </bottom>
      <diagonal/>
    </border>
    <border>
      <left style="thin">
        <color indexed="0"/>
      </left>
      <right style="medium">
        <color indexed="0"/>
      </right>
      <top style="thin">
        <color indexed="0"/>
      </top>
      <bottom style="thin">
        <color indexed="0"/>
      </bottom>
      <diagonal/>
    </border>
    <border>
      <left style="thin">
        <color indexed="0"/>
      </left>
      <right style="thin">
        <color indexed="0"/>
      </right>
      <top style="thin">
        <color indexed="0"/>
      </top>
      <bottom style="thin">
        <color indexed="0"/>
      </bottom>
      <diagonal/>
    </border>
    <border>
      <left style="medium">
        <color indexed="0"/>
      </left>
      <right style="thin">
        <color indexed="0"/>
      </right>
      <top style="thin">
        <color indexed="0"/>
      </top>
      <bottom style="medium">
        <color indexed="0"/>
      </bottom>
      <diagonal/>
    </border>
    <border>
      <left style="thin">
        <color indexed="0"/>
      </left>
      <right style="thin">
        <color indexed="0"/>
      </right>
      <top style="thin">
        <color indexed="0"/>
      </top>
      <bottom style="medium">
        <color indexed="0"/>
      </bottom>
      <diagonal/>
    </border>
    <border>
      <left style="thin">
        <color indexed="0"/>
      </left>
      <right style="medium">
        <color indexed="0"/>
      </right>
      <top style="thin">
        <color indexed="0"/>
      </top>
      <bottom style="medium">
        <color indexed="0"/>
      </bottom>
      <diagonal/>
    </border>
    <border>
      <left/>
      <right style="thin">
        <color indexed="0"/>
      </right>
      <top style="medium">
        <color indexed="0"/>
      </top>
      <bottom style="thin">
        <color indexed="0"/>
      </bottom>
      <diagonal/>
    </border>
    <border>
      <left style="medium">
        <color indexed="0"/>
      </left>
      <right style="thin">
        <color indexed="0"/>
      </right>
      <top style="thin">
        <color indexed="0"/>
      </top>
      <bottom/>
      <diagonal/>
    </border>
    <border>
      <left style="medium">
        <color indexed="0"/>
      </left>
      <right style="thin">
        <color indexed="0"/>
      </right>
      <top style="medium">
        <color indexed="0"/>
      </top>
      <bottom style="medium">
        <color indexed="0"/>
      </bottom>
      <diagonal/>
    </border>
    <border>
      <left style="thin">
        <color indexed="0"/>
      </left>
      <right/>
      <top style="medium">
        <color indexed="0"/>
      </top>
      <bottom style="medium">
        <color indexed="0"/>
      </bottom>
      <diagonal/>
    </border>
    <border>
      <left style="thin">
        <color indexed="0"/>
      </left>
      <right style="medium">
        <color indexed="0"/>
      </right>
      <top style="medium">
        <color indexed="0"/>
      </top>
      <bottom style="medium">
        <color indexed="0"/>
      </bottom>
      <diagonal/>
    </border>
    <border>
      <left style="medium">
        <color indexed="0"/>
      </left>
      <right style="medium">
        <color indexed="0"/>
      </right>
      <top style="medium">
        <color indexed="0"/>
      </top>
      <bottom style="medium">
        <color indexed="0"/>
      </bottom>
      <diagonal/>
    </border>
    <border>
      <left style="medium">
        <color indexed="0"/>
      </left>
      <right style="thin">
        <color indexed="0"/>
      </right>
      <top/>
      <bottom style="thin">
        <color indexed="0"/>
      </bottom>
      <diagonal/>
    </border>
    <border>
      <left style="thin">
        <color indexed="0"/>
      </left>
      <right/>
      <top/>
      <bottom style="thin">
        <color indexed="0"/>
      </bottom>
      <diagonal/>
    </border>
    <border>
      <left style="thin">
        <color indexed="0"/>
      </left>
      <right style="thin">
        <color indexed="0"/>
      </right>
      <top style="medium">
        <color indexed="0"/>
      </top>
      <bottom style="medium">
        <color indexed="0"/>
      </bottom>
      <diagonal/>
    </border>
    <border>
      <left style="medium">
        <color indexed="0"/>
      </left>
      <right/>
      <top/>
      <bottom/>
      <diagonal/>
    </border>
    <border>
      <left/>
      <right style="thin">
        <color indexed="0"/>
      </right>
      <top style="thin">
        <color indexed="0"/>
      </top>
      <bottom style="thin">
        <color indexed="0"/>
      </bottom>
      <diagonal/>
    </border>
    <border>
      <left/>
      <right/>
      <top style="medium">
        <color indexed="0"/>
      </top>
      <bottom style="thin">
        <color indexed="0"/>
      </bottom>
      <diagonal/>
    </border>
    <border>
      <left/>
      <right style="thin">
        <color indexed="0"/>
      </right>
      <top/>
      <bottom/>
      <diagonal/>
    </border>
    <border>
      <left/>
      <right style="medium">
        <color indexed="0"/>
      </right>
      <top/>
      <bottom style="medium">
        <color indexed="0"/>
      </bottom>
      <diagonal/>
    </border>
    <border>
      <left/>
      <right style="thin">
        <color indexed="0"/>
      </right>
      <top/>
      <bottom style="medium">
        <color indexed="0"/>
      </bottom>
      <diagonal/>
    </border>
    <border>
      <left style="thin">
        <color indexed="0"/>
      </left>
      <right style="medium">
        <color indexed="0"/>
      </right>
      <top/>
      <bottom style="thin">
        <color indexed="0"/>
      </bottom>
      <diagonal/>
    </border>
    <border>
      <left/>
      <right style="medium">
        <color indexed="0"/>
      </right>
      <top/>
      <bottom style="thin">
        <color indexed="0"/>
      </bottom>
      <diagonal/>
    </border>
    <border>
      <left style="medium">
        <color indexed="0"/>
      </left>
      <right/>
      <top style="medium">
        <color indexed="0"/>
      </top>
      <bottom style="medium">
        <color indexed="0"/>
      </bottom>
      <diagonal/>
    </border>
    <border>
      <left style="medium">
        <color indexed="0"/>
      </left>
      <right/>
      <top/>
      <bottom style="medium">
        <color indexed="0"/>
      </bottom>
      <diagonal/>
    </border>
    <border>
      <left style="thin">
        <color indexed="0"/>
      </left>
      <right/>
      <top/>
      <bottom style="medium">
        <color indexed="0"/>
      </bottom>
      <diagonal/>
    </border>
    <border>
      <left/>
      <right/>
      <top/>
      <bottom style="medium">
        <color indexed="0"/>
      </bottom>
      <diagonal/>
    </border>
    <border>
      <left/>
      <right/>
      <top/>
      <bottom style="thin">
        <color indexed="0"/>
      </bottom>
      <diagonal/>
    </border>
    <border>
      <left style="thin">
        <color indexed="0"/>
      </left>
      <right style="thin">
        <color indexed="0"/>
      </right>
      <top style="thin">
        <color indexed="0"/>
      </top>
      <bottom/>
      <diagonal/>
    </border>
    <border>
      <left style="thin">
        <color indexed="0"/>
      </left>
      <right style="medium">
        <color indexed="0"/>
      </right>
      <top style="thin">
        <color indexed="0"/>
      </top>
      <bottom/>
      <diagonal/>
    </border>
    <border>
      <left/>
      <right/>
      <top style="medium">
        <color indexed="0"/>
      </top>
      <bottom/>
      <diagonal/>
    </border>
    <border>
      <left style="medium">
        <color indexed="0"/>
      </left>
      <right/>
      <top style="medium">
        <color indexed="0"/>
      </top>
      <bottom/>
      <diagonal/>
    </border>
    <border>
      <left style="thin">
        <color indexed="0"/>
      </left>
      <right/>
      <top style="medium">
        <color indexed="0"/>
      </top>
      <bottom/>
      <diagonal/>
    </border>
    <border>
      <left style="thin">
        <color indexed="0"/>
      </left>
      <right style="medium">
        <color indexed="0"/>
      </right>
      <top style="medium">
        <color indexed="0"/>
      </top>
      <bottom/>
      <diagonal/>
    </border>
    <border>
      <left style="thin">
        <color indexed="0"/>
      </left>
      <right/>
      <top/>
      <bottom/>
      <diagonal/>
    </border>
    <border>
      <left style="medium">
        <color indexed="0"/>
      </left>
      <right style="medium">
        <color indexed="0"/>
      </right>
      <top/>
      <bottom style="medium">
        <color indexed="0"/>
      </bottom>
      <diagonal/>
    </border>
    <border>
      <left style="medium">
        <color indexed="0"/>
      </left>
      <right/>
      <top style="medium">
        <color indexed="0"/>
      </top>
      <bottom style="thin">
        <color indexed="0"/>
      </bottom>
      <diagonal/>
    </border>
    <border>
      <left/>
      <right style="medium">
        <color indexed="0"/>
      </right>
      <top style="medium">
        <color indexed="0"/>
      </top>
      <bottom style="thin">
        <color indexed="0"/>
      </bottom>
      <diagonal/>
    </border>
    <border>
      <left style="medium">
        <color indexed="0"/>
      </left>
      <right/>
      <top style="thin">
        <color indexed="0"/>
      </top>
      <bottom style="medium">
        <color indexed="0"/>
      </bottom>
      <diagonal/>
    </border>
    <border>
      <left style="thin">
        <color indexed="0"/>
      </left>
      <right/>
      <top style="thin">
        <color indexed="0"/>
      </top>
      <bottom style="medium">
        <color indexed="0"/>
      </bottom>
      <diagonal/>
    </border>
    <border>
      <left/>
      <right style="thin">
        <color indexed="0"/>
      </right>
      <top style="thin">
        <color indexed="0"/>
      </top>
      <bottom/>
      <diagonal/>
    </border>
    <border>
      <left/>
      <right/>
      <top style="thin">
        <color indexed="0"/>
      </top>
      <bottom style="thin">
        <color indexed="0"/>
      </bottom>
      <diagonal/>
    </border>
    <border>
      <left/>
      <right/>
      <top style="thin">
        <color indexed="0"/>
      </top>
      <bottom/>
      <diagonal/>
    </border>
    <border>
      <left/>
      <right style="thin">
        <color indexed="0"/>
      </right>
      <top/>
      <bottom style="thin">
        <color indexed="0"/>
      </bottom>
      <diagonal/>
    </border>
    <border>
      <left style="thin">
        <color indexed="0"/>
      </left>
      <right/>
      <top style="thin">
        <color indexed="0"/>
      </top>
      <bottom style="thin">
        <color indexed="0"/>
      </bottom>
      <diagonal/>
    </border>
    <border>
      <left style="medium">
        <color indexed="0"/>
      </left>
      <right/>
      <top/>
      <bottom style="thin">
        <color indexed="0"/>
      </bottom>
      <diagonal/>
    </border>
    <border>
      <left/>
      <right/>
      <top style="medium">
        <color indexed="0"/>
      </top>
      <bottom style="medium">
        <color indexed="0"/>
      </bottom>
      <diagonal/>
    </border>
    <border>
      <left/>
      <right style="medium">
        <color indexed="0"/>
      </right>
      <top style="medium">
        <color indexed="0"/>
      </top>
      <bottom style="medium">
        <color indexed="0"/>
      </bottom>
      <diagonal/>
    </border>
    <border>
      <left/>
      <right style="medium">
        <color indexed="0"/>
      </right>
      <top/>
      <bottom/>
      <diagonal/>
    </border>
    <border>
      <left/>
      <right style="thin">
        <color indexed="0"/>
      </right>
      <top style="medium">
        <color indexed="0"/>
      </top>
      <bottom style="medium">
        <color indexed="0"/>
      </bottom>
      <diagonal/>
    </border>
    <border>
      <left/>
      <right style="medium">
        <color indexed="0"/>
      </right>
      <top style="medium">
        <color indexed="0"/>
      </top>
      <bottom/>
      <diagonal/>
    </border>
    <border>
      <left/>
      <right/>
      <top style="thin">
        <color indexed="0"/>
      </top>
      <bottom style="medium">
        <color indexed="0"/>
      </bottom>
      <diagonal/>
    </border>
    <border>
      <left style="medium">
        <color indexed="0"/>
      </left>
      <right/>
      <top style="thin">
        <color indexed="0"/>
      </top>
      <bottom style="thin">
        <color indexed="0"/>
      </bottom>
      <diagonal/>
    </border>
    <border>
      <left/>
      <right style="medium">
        <color indexed="0"/>
      </right>
      <top style="thin">
        <color indexed="0"/>
      </top>
      <bottom style="thin">
        <color indexed="0"/>
      </bottom>
      <diagonal/>
    </border>
    <border>
      <left/>
      <right style="thin">
        <color rgb="FFC0C0C0"/>
      </right>
      <top/>
      <bottom style="thin">
        <color rgb="FFC0C0C0"/>
      </bottom>
      <diagonal/>
    </border>
    <border>
      <left style="thin">
        <color rgb="FF000000"/>
      </left>
      <right style="thin">
        <color rgb="FF000000"/>
      </right>
      <top/>
      <bottom style="thin">
        <color rgb="FF000000"/>
      </bottom>
      <diagonal/>
    </border>
    <border>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style="medium">
        <color indexed="0"/>
      </bottom>
      <diagonal/>
    </border>
    <border>
      <left/>
      <right/>
      <top/>
      <bottom style="thin">
        <color rgb="FF000000"/>
      </bottom>
      <diagonal/>
    </border>
    <border>
      <left/>
      <right style="thin">
        <color rgb="FF000000"/>
      </right>
      <top style="medium">
        <color indexed="8"/>
      </top>
      <bottom style="thin">
        <color indexed="0"/>
      </bottom>
      <diagonal/>
    </border>
    <border>
      <left style="thin">
        <color rgb="FF000000"/>
      </left>
      <right style="thin">
        <color rgb="FF000000"/>
      </right>
      <top style="medium">
        <color indexed="8"/>
      </top>
      <bottom style="thin">
        <color indexed="0"/>
      </bottom>
      <diagonal/>
    </border>
    <border>
      <left style="thin">
        <color rgb="FF000000"/>
      </left>
      <right/>
      <top/>
      <bottom/>
      <diagonal/>
    </border>
    <border>
      <left/>
      <right style="thin">
        <color rgb="FF000000"/>
      </right>
      <top/>
      <bottom style="medium">
        <color indexed="0"/>
      </bottom>
      <diagonal/>
    </border>
    <border>
      <left style="thin">
        <color rgb="FF000000"/>
      </left>
      <right style="thin">
        <color indexed="8"/>
      </right>
      <top/>
      <bottom style="medium">
        <color indexed="0"/>
      </bottom>
      <diagonal/>
    </border>
    <border>
      <left style="medium">
        <color indexed="0"/>
      </left>
      <right style="thin">
        <color rgb="FF000000"/>
      </right>
      <top/>
      <bottom/>
      <diagonal/>
    </border>
    <border>
      <left style="medium">
        <color indexed="8"/>
      </left>
      <right style="thin">
        <color rgb="FF000000"/>
      </right>
      <top/>
      <bottom style="thin">
        <color rgb="FF000000"/>
      </bottom>
      <diagonal/>
    </border>
    <border>
      <left style="thin">
        <color rgb="FF000000"/>
      </left>
      <right/>
      <top/>
      <bottom style="thin">
        <color rgb="FF000000"/>
      </bottom>
      <diagonal/>
    </border>
    <border>
      <left style="medium">
        <color indexed="0"/>
      </left>
      <right style="thin">
        <color rgb="FF000000"/>
      </right>
      <top style="medium">
        <color indexed="8"/>
      </top>
      <bottom style="medium">
        <color indexed="0"/>
      </bottom>
      <diagonal/>
    </border>
    <border>
      <left style="thin">
        <color rgb="FF000000"/>
      </left>
      <right/>
      <top style="medium">
        <color indexed="8"/>
      </top>
      <bottom style="medium">
        <color indexed="0"/>
      </bottom>
      <diagonal/>
    </border>
    <border>
      <left style="thin">
        <color rgb="FF000000"/>
      </left>
      <right style="medium">
        <color indexed="8"/>
      </right>
      <top style="medium">
        <color indexed="8"/>
      </top>
      <bottom style="medium">
        <color indexed="0"/>
      </bottom>
      <diagonal/>
    </border>
    <border>
      <left style="medium">
        <color indexed="0"/>
      </left>
      <right style="thin">
        <color rgb="FF000000"/>
      </right>
      <top style="medium">
        <color indexed="8"/>
      </top>
      <bottom style="thin">
        <color indexed="0"/>
      </bottom>
      <diagonal/>
    </border>
    <border>
      <left style="thin">
        <color rgb="FF000000"/>
      </left>
      <right style="medium">
        <color indexed="8"/>
      </right>
      <top style="medium">
        <color indexed="8"/>
      </top>
      <bottom style="thin">
        <color indexed="0"/>
      </bottom>
      <diagonal/>
    </border>
    <border>
      <left style="thin">
        <color rgb="FF000000"/>
      </left>
      <right style="medium">
        <color indexed="8"/>
      </right>
      <top/>
      <bottom/>
      <diagonal/>
    </border>
    <border>
      <left style="medium">
        <color indexed="0"/>
      </left>
      <right style="thin">
        <color rgb="FF000000"/>
      </right>
      <top/>
      <bottom style="medium">
        <color indexed="0"/>
      </bottom>
      <diagonal/>
    </border>
    <border>
      <left style="thin">
        <color rgb="FF000000"/>
      </left>
      <right style="medium">
        <color indexed="8"/>
      </right>
      <top/>
      <bottom style="medium">
        <color indexed="0"/>
      </bottom>
      <diagonal/>
    </border>
    <border>
      <left/>
      <right style="thin">
        <color rgb="FF000000"/>
      </right>
      <top/>
      <bottom style="thin">
        <color rgb="FF000000"/>
      </bottom>
      <diagonal/>
    </border>
    <border>
      <left style="thin">
        <color rgb="FF000000"/>
      </left>
      <right style="medium">
        <color indexed="8"/>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indexed="8"/>
      </right>
      <top style="thin">
        <color rgb="FF000000"/>
      </top>
      <bottom style="thin">
        <color rgb="FF000000"/>
      </bottom>
      <diagonal/>
    </border>
    <border>
      <left style="thin">
        <color rgb="FF000000"/>
      </left>
      <right style="thin">
        <color rgb="FF000000"/>
      </right>
      <top style="medium">
        <color indexed="8"/>
      </top>
      <bottom style="medium">
        <color indexed="0"/>
      </bottom>
      <diagonal/>
    </border>
    <border>
      <left style="thin">
        <color indexed="0"/>
      </left>
      <right style="thin">
        <color rgb="FF000000"/>
      </right>
      <top style="medium">
        <color indexed="8"/>
      </top>
      <bottom style="thin">
        <color indexed="0"/>
      </bottom>
      <diagonal/>
    </border>
    <border>
      <left style="thin">
        <color rgb="FF000000"/>
      </left>
      <right/>
      <top/>
      <bottom style="medium">
        <color indexed="0"/>
      </bottom>
      <diagonal/>
    </border>
    <border>
      <left style="medium">
        <color indexed="8"/>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medium">
        <color indexed="8"/>
      </right>
      <top/>
      <bottom style="thin">
        <color rgb="FF000000"/>
      </bottom>
      <diagonal/>
    </border>
    <border>
      <left/>
      <right style="thin">
        <color rgb="FF000000"/>
      </right>
      <top/>
      <bottom style="thin">
        <color indexed="0"/>
      </bottom>
      <diagonal/>
    </border>
    <border>
      <left style="thin">
        <color rgb="FF000000"/>
      </left>
      <right/>
      <top/>
      <bottom style="thin">
        <color indexed="0"/>
      </bottom>
      <diagonal/>
    </border>
    <border>
      <left style="thin">
        <color indexed="8"/>
      </left>
      <right style="thin">
        <color rgb="FF000000"/>
      </right>
      <top/>
      <bottom style="thin">
        <color rgb="FF000000"/>
      </bottom>
      <diagonal/>
    </border>
    <border>
      <left style="thin">
        <color rgb="FF000000"/>
      </left>
      <right style="thin">
        <color indexed="8"/>
      </right>
      <top/>
      <bottom style="thin">
        <color rgb="FF000000"/>
      </bottom>
      <diagonal/>
    </border>
    <border>
      <left style="thin">
        <color indexed="8"/>
      </left>
      <right style="thin">
        <color rgb="FF000000"/>
      </right>
      <top style="thin">
        <color rgb="FF000000"/>
      </top>
      <bottom style="thin">
        <color rgb="FF000000"/>
      </bottom>
      <diagonal/>
    </border>
    <border>
      <left style="thin">
        <color rgb="FF000000"/>
      </left>
      <right style="thin">
        <color indexed="8"/>
      </right>
      <top style="thin">
        <color rgb="FF000000"/>
      </top>
      <bottom style="thin">
        <color rgb="FF000000"/>
      </bottom>
      <diagonal/>
    </border>
    <border>
      <left style="thin">
        <color rgb="FF000000"/>
      </left>
      <right style="thin">
        <color indexed="8"/>
      </right>
      <top style="thin">
        <color rgb="FF000000"/>
      </top>
      <bottom/>
      <diagonal/>
    </border>
    <border>
      <left style="thin">
        <color indexed="0"/>
      </left>
      <right style="thin">
        <color rgb="FF000000"/>
      </right>
      <top style="thin">
        <color rgb="FF000000"/>
      </top>
      <bottom/>
      <diagonal/>
    </border>
    <border>
      <left style="thin">
        <color indexed="0"/>
      </left>
      <right style="thin">
        <color rgb="FF000000"/>
      </right>
      <top style="thin">
        <color indexed="8"/>
      </top>
      <bottom style="thin">
        <color indexed="0"/>
      </bottom>
      <diagonal/>
    </border>
    <border>
      <left style="thin">
        <color rgb="FF000000"/>
      </left>
      <right style="thin">
        <color indexed="8"/>
      </right>
      <top style="thin">
        <color indexed="8"/>
      </top>
      <bottom style="thin">
        <color indexed="0"/>
      </bottom>
      <diagonal/>
    </border>
    <border>
      <left style="thin">
        <color rgb="FFC0C0C0"/>
      </left>
      <right style="thin">
        <color rgb="FFC0C0C0"/>
      </right>
      <top style="thin">
        <color rgb="FFC0C0C0"/>
      </top>
      <bottom/>
      <diagonal/>
    </border>
    <border>
      <left style="thin">
        <color rgb="FFC0C0C0"/>
      </left>
      <right style="thin">
        <color rgb="FFC0C0C0"/>
      </right>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right style="thin">
        <color rgb="FFC0C0C0"/>
      </right>
      <top style="thin">
        <color rgb="FFC0C0C0"/>
      </top>
      <bottom style="thin">
        <color rgb="FFC0C0C0"/>
      </bottom>
      <diagonal/>
    </border>
  </borders>
  <cellStyleXfs count="4">
    <xf numFmtId="0" fontId="0" fillId="0" borderId="0"/>
    <xf numFmtId="0" fontId="1" fillId="0" borderId="0"/>
    <xf numFmtId="0" fontId="7" fillId="0" borderId="0"/>
    <xf numFmtId="9" fontId="1" fillId="0" borderId="0" applyFont="0" applyFill="0" applyBorder="0" applyAlignment="0" applyProtection="0"/>
  </cellStyleXfs>
  <cellXfs count="517">
    <xf numFmtId="0" fontId="0" fillId="0" borderId="0" xfId="0"/>
    <xf numFmtId="0" fontId="1" fillId="0" borderId="0" xfId="1" applyBorder="1"/>
    <xf numFmtId="0" fontId="3" fillId="0" borderId="0" xfId="1" applyFont="1" applyBorder="1" applyAlignment="1">
      <alignment horizontal="center"/>
    </xf>
    <xf numFmtId="164" fontId="3" fillId="0" borderId="1" xfId="1" applyNumberFormat="1" applyFont="1" applyBorder="1" applyAlignment="1">
      <alignment horizontal="center"/>
    </xf>
    <xf numFmtId="164" fontId="3" fillId="0" borderId="2" xfId="1" applyNumberFormat="1" applyFont="1" applyBorder="1" applyAlignment="1">
      <alignment horizontal="center"/>
    </xf>
    <xf numFmtId="164" fontId="3" fillId="0" borderId="3" xfId="1" applyNumberFormat="1" applyFont="1" applyBorder="1" applyAlignment="1">
      <alignment horizontal="center"/>
    </xf>
    <xf numFmtId="164" fontId="3" fillId="0" borderId="4" xfId="1" applyNumberFormat="1" applyFont="1" applyBorder="1" applyAlignment="1">
      <alignment horizontal="center"/>
    </xf>
    <xf numFmtId="164" fontId="3" fillId="0" borderId="5" xfId="1" applyNumberFormat="1" applyFont="1" applyBorder="1" applyAlignment="1">
      <alignment horizontal="center"/>
    </xf>
    <xf numFmtId="164" fontId="3" fillId="0" borderId="6" xfId="1" applyNumberFormat="1" applyFont="1" applyBorder="1" applyAlignment="1">
      <alignment horizontal="center"/>
    </xf>
    <xf numFmtId="164" fontId="3" fillId="0" borderId="7" xfId="1" applyNumberFormat="1" applyFont="1" applyBorder="1" applyAlignment="1">
      <alignment horizontal="center"/>
    </xf>
    <xf numFmtId="0" fontId="3" fillId="0" borderId="8" xfId="1" applyFont="1" applyBorder="1"/>
    <xf numFmtId="0" fontId="3" fillId="0" borderId="9" xfId="1" applyFont="1" applyBorder="1"/>
    <xf numFmtId="0" fontId="1" fillId="0" borderId="0" xfId="1" applyBorder="1" applyAlignment="1">
      <alignment wrapText="1"/>
    </xf>
    <xf numFmtId="164" fontId="3" fillId="2" borderId="1" xfId="1" applyNumberFormat="1" applyFont="1" applyFill="1" applyBorder="1" applyAlignment="1">
      <alignment horizontal="center"/>
    </xf>
    <xf numFmtId="0" fontId="3" fillId="2" borderId="2" xfId="1" applyFont="1" applyFill="1" applyBorder="1"/>
    <xf numFmtId="0" fontId="3" fillId="2" borderId="3" xfId="1" applyFont="1" applyFill="1" applyBorder="1"/>
    <xf numFmtId="0" fontId="4" fillId="0" borderId="10" xfId="1" applyFont="1" applyFill="1" applyBorder="1" applyAlignment="1">
      <alignment horizontal="center"/>
    </xf>
    <xf numFmtId="0" fontId="5" fillId="0" borderId="11" xfId="1" applyFont="1" applyBorder="1"/>
    <xf numFmtId="0" fontId="5" fillId="0" borderId="12" xfId="1" applyFont="1" applyBorder="1" applyAlignment="1">
      <alignment wrapText="1"/>
    </xf>
    <xf numFmtId="164" fontId="6" fillId="0" borderId="10" xfId="1" applyNumberFormat="1" applyFont="1" applyFill="1" applyBorder="1" applyAlignment="1">
      <alignment horizontal="center"/>
    </xf>
    <xf numFmtId="0" fontId="1" fillId="0" borderId="13" xfId="1" applyBorder="1"/>
    <xf numFmtId="0" fontId="1" fillId="0" borderId="12" xfId="1" applyBorder="1" applyAlignment="1">
      <alignment horizontal="left" wrapText="1"/>
    </xf>
    <xf numFmtId="0" fontId="1" fillId="0" borderId="13" xfId="1" applyFill="1" applyBorder="1"/>
    <xf numFmtId="0" fontId="1" fillId="0" borderId="12" xfId="1" applyBorder="1" applyAlignment="1">
      <alignment wrapText="1"/>
    </xf>
    <xf numFmtId="165" fontId="1" fillId="0" borderId="12" xfId="1" quotePrefix="1" applyNumberFormat="1" applyBorder="1" applyAlignment="1">
      <alignment horizontal="left" wrapText="1"/>
    </xf>
    <xf numFmtId="164" fontId="6" fillId="0" borderId="14" xfId="1" applyNumberFormat="1" applyFont="1" applyFill="1" applyBorder="1" applyAlignment="1">
      <alignment horizontal="center"/>
    </xf>
    <xf numFmtId="0" fontId="1" fillId="0" borderId="15" xfId="1" applyBorder="1"/>
    <xf numFmtId="0" fontId="1" fillId="0" borderId="16" xfId="1" applyBorder="1" applyAlignment="1">
      <alignment horizontal="left" wrapText="1"/>
    </xf>
    <xf numFmtId="0" fontId="5" fillId="0" borderId="0" xfId="1" applyFont="1" applyBorder="1" applyAlignment="1"/>
    <xf numFmtId="0" fontId="3" fillId="0" borderId="65" xfId="1" applyFont="1" applyBorder="1" applyAlignment="1"/>
    <xf numFmtId="0" fontId="7" fillId="0" borderId="0" xfId="1" applyFont="1" applyAlignment="1">
      <alignment horizontal="centerContinuous"/>
    </xf>
    <xf numFmtId="0" fontId="8" fillId="0" borderId="0" xfId="1" applyFont="1" applyBorder="1" applyAlignment="1">
      <alignment horizontal="center"/>
    </xf>
    <xf numFmtId="0" fontId="7" fillId="0" borderId="0" xfId="1" applyFont="1" applyFill="1" applyAlignment="1"/>
    <xf numFmtId="49" fontId="8" fillId="0" borderId="1" xfId="1" applyNumberFormat="1" applyFont="1" applyFill="1" applyBorder="1" applyAlignment="1">
      <alignment horizontal="center" wrapText="1"/>
    </xf>
    <xf numFmtId="49" fontId="8" fillId="0" borderId="17" xfId="1" applyNumberFormat="1" applyFont="1" applyFill="1" applyBorder="1" applyAlignment="1">
      <alignment horizontal="center" wrapText="1"/>
    </xf>
    <xf numFmtId="49" fontId="8" fillId="0" borderId="2" xfId="1" applyNumberFormat="1" applyFont="1" applyFill="1" applyBorder="1" applyAlignment="1">
      <alignment horizontal="center" wrapText="1"/>
    </xf>
    <xf numFmtId="49" fontId="8" fillId="0" borderId="3" xfId="1" applyNumberFormat="1" applyFont="1" applyFill="1" applyBorder="1" applyAlignment="1">
      <alignment horizontal="center" wrapText="1"/>
    </xf>
    <xf numFmtId="49" fontId="7" fillId="0" borderId="0" xfId="1" applyNumberFormat="1" applyFont="1" applyFill="1" applyBorder="1" applyAlignment="1">
      <alignment horizontal="center" wrapText="1"/>
    </xf>
    <xf numFmtId="0" fontId="7" fillId="0" borderId="66" xfId="1" applyFont="1" applyBorder="1" applyAlignment="1">
      <alignment wrapText="1"/>
    </xf>
    <xf numFmtId="0" fontId="7" fillId="0" borderId="0" xfId="1" applyFont="1"/>
    <xf numFmtId="0" fontId="7" fillId="0" borderId="18" xfId="1" applyFont="1" applyFill="1" applyBorder="1"/>
    <xf numFmtId="0" fontId="8" fillId="0" borderId="67" xfId="1" applyFont="1" applyFill="1" applyBorder="1" applyAlignment="1">
      <alignment horizontal="center" wrapText="1"/>
    </xf>
    <xf numFmtId="0" fontId="8" fillId="0" borderId="68" xfId="1" applyFont="1" applyFill="1" applyBorder="1" applyAlignment="1">
      <alignment horizontal="center" wrapText="1"/>
    </xf>
    <xf numFmtId="0" fontId="8" fillId="0" borderId="6" xfId="1" applyFont="1" applyFill="1" applyBorder="1" applyAlignment="1">
      <alignment horizontal="center" wrapText="1"/>
    </xf>
    <xf numFmtId="0" fontId="8" fillId="0" borderId="7" xfId="1" applyFont="1" applyFill="1" applyBorder="1" applyAlignment="1">
      <alignment horizontal="center" wrapText="1"/>
    </xf>
    <xf numFmtId="0" fontId="8" fillId="0" borderId="67" xfId="1" applyFont="1" applyFill="1" applyBorder="1" applyAlignment="1">
      <alignment horizontal="left" wrapText="1"/>
    </xf>
    <xf numFmtId="0" fontId="8" fillId="0" borderId="69" xfId="1" applyFont="1" applyFill="1" applyBorder="1" applyAlignment="1">
      <alignment horizontal="center" wrapText="1"/>
    </xf>
    <xf numFmtId="0" fontId="8" fillId="0" borderId="9" xfId="1" applyFont="1" applyFill="1" applyBorder="1" applyAlignment="1">
      <alignment horizontal="center" wrapText="1"/>
    </xf>
    <xf numFmtId="0" fontId="8" fillId="2" borderId="1" xfId="1" applyFont="1" applyFill="1" applyBorder="1" applyAlignment="1">
      <alignment horizontal="center" wrapText="1"/>
    </xf>
    <xf numFmtId="0" fontId="8" fillId="2" borderId="2" xfId="1" applyFont="1" applyFill="1" applyBorder="1" applyAlignment="1">
      <alignment horizontal="center" wrapText="1"/>
    </xf>
    <xf numFmtId="0" fontId="8" fillId="2" borderId="3" xfId="1" applyFont="1" applyFill="1" applyBorder="1" applyAlignment="1">
      <alignment horizontal="center" wrapText="1"/>
    </xf>
    <xf numFmtId="0" fontId="8" fillId="0" borderId="10" xfId="1" applyFont="1" applyFill="1" applyBorder="1" applyAlignment="1">
      <alignment horizontal="center" wrapText="1"/>
    </xf>
    <xf numFmtId="0" fontId="8" fillId="0" borderId="70" xfId="1" applyFont="1" applyFill="1" applyBorder="1" applyAlignment="1">
      <alignment horizontal="left" wrapText="1"/>
    </xf>
    <xf numFmtId="0" fontId="8" fillId="2" borderId="13" xfId="1" applyFont="1" applyFill="1" applyBorder="1" applyAlignment="1">
      <alignment horizontal="center" wrapText="1"/>
    </xf>
    <xf numFmtId="0" fontId="8" fillId="2" borderId="12" xfId="1" applyFont="1" applyFill="1" applyBorder="1" applyAlignment="1">
      <alignment horizontal="center" wrapText="1"/>
    </xf>
    <xf numFmtId="0" fontId="9" fillId="0" borderId="10" xfId="1" applyFont="1" applyFill="1" applyBorder="1" applyAlignment="1">
      <alignment horizontal="center" wrapText="1"/>
    </xf>
    <xf numFmtId="0" fontId="7" fillId="0" borderId="66" xfId="1" applyFont="1" applyFill="1" applyBorder="1" applyAlignment="1">
      <alignment wrapText="1"/>
    </xf>
    <xf numFmtId="6" fontId="7" fillId="0" borderId="12" xfId="1" applyNumberFormat="1" applyFont="1" applyFill="1" applyBorder="1" applyAlignment="1">
      <alignment horizontal="right" wrapText="1"/>
    </xf>
    <xf numFmtId="0" fontId="7" fillId="0" borderId="19" xfId="1" applyFont="1" applyFill="1" applyBorder="1" applyAlignment="1">
      <alignment wrapText="1"/>
    </xf>
    <xf numFmtId="0" fontId="7" fillId="0" borderId="20" xfId="1" applyFont="1" applyFill="1" applyBorder="1" applyAlignment="1">
      <alignment wrapText="1"/>
    </xf>
    <xf numFmtId="0" fontId="8" fillId="0" borderId="20" xfId="1" applyFont="1" applyFill="1" applyBorder="1" applyAlignment="1">
      <alignment horizontal="left" vertical="center" wrapText="1"/>
    </xf>
    <xf numFmtId="6" fontId="8" fillId="0" borderId="21" xfId="1" applyNumberFormat="1" applyFont="1" applyFill="1" applyBorder="1" applyAlignment="1">
      <alignment horizontal="right" vertical="center" wrapText="1"/>
    </xf>
    <xf numFmtId="0" fontId="7" fillId="2" borderId="4" xfId="1" applyFont="1" applyFill="1" applyBorder="1" applyAlignment="1">
      <alignment wrapText="1"/>
    </xf>
    <xf numFmtId="0" fontId="7" fillId="2" borderId="5" xfId="1" applyFont="1" applyFill="1" applyBorder="1" applyAlignment="1">
      <alignment wrapText="1"/>
    </xf>
    <xf numFmtId="0" fontId="8" fillId="2" borderId="5" xfId="1" applyFont="1" applyFill="1" applyBorder="1" applyAlignment="1">
      <alignment horizontal="left" wrapText="1"/>
    </xf>
    <xf numFmtId="6" fontId="8" fillId="2" borderId="6" xfId="1" applyNumberFormat="1" applyFont="1" applyFill="1" applyBorder="1" applyAlignment="1">
      <alignment horizontal="right" wrapText="1"/>
    </xf>
    <xf numFmtId="0" fontId="8" fillId="0" borderId="22" xfId="1" applyFont="1" applyFill="1" applyBorder="1" applyAlignment="1">
      <alignment horizontal="center" wrapText="1"/>
    </xf>
    <xf numFmtId="0" fontId="8" fillId="0" borderId="19" xfId="1" applyFont="1" applyFill="1" applyBorder="1" applyAlignment="1">
      <alignment horizontal="left" wrapText="1"/>
    </xf>
    <xf numFmtId="0" fontId="7" fillId="0" borderId="0" xfId="1" applyFont="1" applyFill="1"/>
    <xf numFmtId="0" fontId="7" fillId="0" borderId="0" xfId="1" applyFont="1" applyAlignment="1">
      <alignment horizontal="center" wrapText="1"/>
    </xf>
    <xf numFmtId="49" fontId="8" fillId="0" borderId="1" xfId="1" applyNumberFormat="1" applyFont="1" applyBorder="1" applyAlignment="1">
      <alignment horizontal="center" wrapText="1"/>
    </xf>
    <xf numFmtId="49" fontId="8" fillId="0" borderId="71" xfId="1" applyNumberFormat="1" applyFont="1" applyBorder="1" applyAlignment="1">
      <alignment horizontal="center" wrapText="1"/>
    </xf>
    <xf numFmtId="49" fontId="8" fillId="0" borderId="72" xfId="1" applyNumberFormat="1" applyFont="1" applyBorder="1" applyAlignment="1">
      <alignment horizontal="center" wrapText="1"/>
    </xf>
    <xf numFmtId="0" fontId="8" fillId="0" borderId="4" xfId="1" applyFont="1" applyBorder="1" applyAlignment="1">
      <alignment horizontal="center" wrapText="1"/>
    </xf>
    <xf numFmtId="0" fontId="8" fillId="0" borderId="67" xfId="1" applyFont="1" applyBorder="1" applyAlignment="1">
      <alignment horizontal="center" wrapText="1"/>
    </xf>
    <xf numFmtId="0" fontId="8" fillId="0" borderId="68" xfId="1" applyFont="1" applyBorder="1" applyAlignment="1">
      <alignment horizontal="center" wrapText="1"/>
    </xf>
    <xf numFmtId="0" fontId="8" fillId="0" borderId="73" xfId="1" applyFont="1" applyBorder="1" applyAlignment="1">
      <alignment horizontal="center" wrapText="1"/>
    </xf>
    <xf numFmtId="0" fontId="8" fillId="0" borderId="5" xfId="1" applyFont="1" applyBorder="1" applyAlignment="1">
      <alignment horizontal="center" wrapText="1"/>
    </xf>
    <xf numFmtId="0" fontId="8" fillId="0" borderId="7" xfId="1" applyFont="1" applyBorder="1" applyAlignment="1">
      <alignment horizontal="center" wrapText="1"/>
    </xf>
    <xf numFmtId="0" fontId="8" fillId="0" borderId="74" xfId="1" applyFont="1" applyBorder="1" applyAlignment="1">
      <alignment horizontal="left" wrapText="1"/>
    </xf>
    <xf numFmtId="0" fontId="8" fillId="0" borderId="69" xfId="1" applyFont="1" applyBorder="1" applyAlignment="1">
      <alignment horizontal="center" wrapText="1"/>
    </xf>
    <xf numFmtId="0" fontId="8" fillId="0" borderId="75" xfId="1" applyFont="1" applyBorder="1" applyAlignment="1">
      <alignment horizontal="center"/>
    </xf>
    <xf numFmtId="0" fontId="8" fillId="2" borderId="23" xfId="1" applyFont="1" applyFill="1" applyBorder="1" applyAlignment="1">
      <alignment horizontal="center" wrapText="1"/>
    </xf>
    <xf numFmtId="0" fontId="8" fillId="2" borderId="11" xfId="1" applyFont="1" applyFill="1" applyBorder="1" applyAlignment="1">
      <alignment horizontal="center" wrapText="1"/>
    </xf>
    <xf numFmtId="0" fontId="8" fillId="2" borderId="5" xfId="1" applyFont="1" applyFill="1" applyBorder="1" applyAlignment="1">
      <alignment horizontal="center" wrapText="1"/>
    </xf>
    <xf numFmtId="0" fontId="8" fillId="2" borderId="11" xfId="1" applyFont="1" applyFill="1" applyBorder="1" applyAlignment="1">
      <alignment horizontal="center"/>
    </xf>
    <xf numFmtId="0" fontId="8" fillId="0" borderId="76" xfId="1" applyFont="1" applyBorder="1" applyAlignment="1">
      <alignment horizontal="center" wrapText="1"/>
    </xf>
    <xf numFmtId="0" fontId="8" fillId="0" borderId="73" xfId="1" applyFont="1" applyBorder="1" applyAlignment="1">
      <alignment wrapText="1"/>
    </xf>
    <xf numFmtId="0" fontId="8" fillId="2" borderId="13" xfId="1" applyFont="1" applyFill="1" applyBorder="1" applyAlignment="1">
      <alignment horizontal="center"/>
    </xf>
    <xf numFmtId="0" fontId="7" fillId="0" borderId="10" xfId="1" applyFont="1" applyBorder="1"/>
    <xf numFmtId="0" fontId="7" fillId="0" borderId="13" xfId="1" applyFont="1" applyBorder="1"/>
    <xf numFmtId="0" fontId="8" fillId="0" borderId="24" xfId="1" applyFont="1" applyBorder="1" applyAlignment="1">
      <alignment horizontal="left" wrapText="1"/>
    </xf>
    <xf numFmtId="0" fontId="8" fillId="0" borderId="24" xfId="1" applyFont="1" applyBorder="1" applyAlignment="1">
      <alignment horizontal="right" wrapText="1"/>
    </xf>
    <xf numFmtId="6" fontId="8" fillId="0" borderId="11" xfId="1" applyNumberFormat="1" applyFont="1" applyBorder="1" applyAlignment="1">
      <alignment horizontal="right" wrapText="1"/>
    </xf>
    <xf numFmtId="0" fontId="7" fillId="0" borderId="77" xfId="1" applyFont="1" applyBorder="1" applyAlignment="1">
      <alignment horizontal="center" wrapText="1"/>
    </xf>
    <xf numFmtId="0" fontId="7" fillId="0" borderId="78" xfId="1" applyFont="1" applyBorder="1"/>
    <xf numFmtId="0" fontId="7" fillId="0" borderId="13" xfId="1" applyFont="1" applyBorder="1" applyAlignment="1">
      <alignment horizontal="left" wrapText="1"/>
    </xf>
    <xf numFmtId="14" fontId="7" fillId="0" borderId="70" xfId="1" applyNumberFormat="1" applyFont="1" applyBorder="1" applyAlignment="1">
      <alignment horizontal="right" wrapText="1"/>
    </xf>
    <xf numFmtId="6" fontId="7" fillId="0" borderId="11" xfId="1" applyNumberFormat="1" applyFont="1" applyBorder="1" applyAlignment="1">
      <alignment horizontal="right" wrapText="1"/>
    </xf>
    <xf numFmtId="0" fontId="7" fillId="0" borderId="79" xfId="1" applyFont="1" applyFill="1" applyBorder="1" applyAlignment="1">
      <alignment wrapText="1"/>
    </xf>
    <xf numFmtId="0" fontId="7" fillId="0" borderId="80" xfId="1" applyFont="1" applyBorder="1"/>
    <xf numFmtId="0" fontId="8" fillId="0" borderId="20" xfId="1" applyFont="1" applyFill="1" applyBorder="1" applyAlignment="1">
      <alignment horizontal="left" wrapText="1"/>
    </xf>
    <xf numFmtId="6" fontId="8" fillId="0" borderId="25" xfId="1" applyNumberFormat="1" applyFont="1" applyBorder="1" applyAlignment="1">
      <alignment horizontal="right" wrapText="1"/>
    </xf>
    <xf numFmtId="0" fontId="7" fillId="2" borderId="23" xfId="1" applyFont="1" applyFill="1" applyBorder="1" applyAlignment="1">
      <alignment wrapText="1"/>
    </xf>
    <xf numFmtId="0" fontId="7" fillId="2" borderId="11" xfId="1" applyFont="1" applyFill="1" applyBorder="1"/>
    <xf numFmtId="0" fontId="7" fillId="2" borderId="5" xfId="1" applyFont="1" applyFill="1" applyBorder="1" applyAlignment="1">
      <alignment horizontal="left" wrapText="1"/>
    </xf>
    <xf numFmtId="14" fontId="7" fillId="2" borderId="0" xfId="1" applyNumberFormat="1" applyFont="1" applyFill="1" applyBorder="1" applyAlignment="1">
      <alignment horizontal="right"/>
    </xf>
    <xf numFmtId="6" fontId="7" fillId="2" borderId="5" xfId="1" applyNumberFormat="1" applyFont="1" applyFill="1" applyBorder="1" applyAlignment="1">
      <alignment horizontal="right" wrapText="1"/>
    </xf>
    <xf numFmtId="0" fontId="7" fillId="2" borderId="79" xfId="1" applyFont="1" applyFill="1" applyBorder="1" applyAlignment="1"/>
    <xf numFmtId="0" fontId="7" fillId="2" borderId="81" xfId="1" applyFont="1" applyFill="1" applyBorder="1" applyAlignment="1"/>
    <xf numFmtId="0" fontId="8" fillId="2" borderId="19" xfId="1" applyFont="1" applyFill="1" applyBorder="1" applyAlignment="1">
      <alignment horizontal="left"/>
    </xf>
    <xf numFmtId="0" fontId="8" fillId="0" borderId="20" xfId="1" applyFont="1" applyFill="1" applyBorder="1" applyAlignment="1">
      <alignment horizontal="center"/>
    </xf>
    <xf numFmtId="6" fontId="8" fillId="0" borderId="25" xfId="1" applyNumberFormat="1" applyFont="1" applyBorder="1" applyAlignment="1"/>
    <xf numFmtId="0" fontId="7" fillId="0" borderId="0" xfId="1" applyFont="1" applyAlignment="1"/>
    <xf numFmtId="0" fontId="7" fillId="0" borderId="0" xfId="2" applyFont="1" applyAlignment="1">
      <alignment horizontal="left" wrapText="1"/>
    </xf>
    <xf numFmtId="0" fontId="7" fillId="0" borderId="0" xfId="2" applyFont="1"/>
    <xf numFmtId="164" fontId="7" fillId="0" borderId="0" xfId="2" applyNumberFormat="1" applyFont="1" applyBorder="1" applyAlignment="1">
      <alignment horizontal="center"/>
    </xf>
    <xf numFmtId="164" fontId="8" fillId="0" borderId="82" xfId="2" applyNumberFormat="1" applyFont="1" applyBorder="1" applyAlignment="1">
      <alignment horizontal="center" wrapText="1"/>
    </xf>
    <xf numFmtId="164" fontId="8" fillId="0" borderId="72" xfId="2" applyNumberFormat="1" applyFont="1" applyBorder="1" applyAlignment="1">
      <alignment horizontal="center" wrapText="1"/>
    </xf>
    <xf numFmtId="164" fontId="8" fillId="0" borderId="83" xfId="2" applyNumberFormat="1" applyFont="1" applyBorder="1" applyAlignment="1">
      <alignment horizontal="center" wrapText="1"/>
    </xf>
    <xf numFmtId="0" fontId="8" fillId="0" borderId="76" xfId="2" applyFont="1" applyBorder="1" applyAlignment="1">
      <alignment horizontal="center" wrapText="1"/>
    </xf>
    <xf numFmtId="0" fontId="8" fillId="0" borderId="68" xfId="2" applyFont="1" applyBorder="1" applyAlignment="1">
      <alignment horizontal="center" wrapText="1"/>
    </xf>
    <xf numFmtId="0" fontId="8" fillId="0" borderId="84" xfId="2" applyFont="1" applyBorder="1" applyAlignment="1">
      <alignment horizontal="center" wrapText="1"/>
    </xf>
    <xf numFmtId="0" fontId="8" fillId="0" borderId="85" xfId="2" applyFont="1" applyBorder="1" applyAlignment="1">
      <alignment horizontal="center" wrapText="1"/>
    </xf>
    <xf numFmtId="0" fontId="8" fillId="0" borderId="69" xfId="2" applyFont="1" applyBorder="1" applyAlignment="1">
      <alignment horizontal="center" wrapText="1"/>
    </xf>
    <xf numFmtId="0" fontId="8" fillId="0" borderId="86" xfId="2" applyFont="1" applyBorder="1" applyAlignment="1">
      <alignment horizontal="center" wrapText="1"/>
    </xf>
    <xf numFmtId="0" fontId="8" fillId="2" borderId="26" xfId="2" applyFont="1" applyFill="1" applyBorder="1"/>
    <xf numFmtId="0" fontId="8" fillId="2" borderId="0" xfId="2" applyFont="1" applyFill="1" applyBorder="1"/>
    <xf numFmtId="0" fontId="8" fillId="2" borderId="11" xfId="2" applyFont="1" applyFill="1" applyBorder="1" applyAlignment="1">
      <alignment wrapText="1"/>
    </xf>
    <xf numFmtId="0" fontId="8" fillId="0" borderId="87" xfId="2" applyFont="1" applyBorder="1" applyAlignment="1">
      <alignment horizontal="center" wrapText="1"/>
    </xf>
    <xf numFmtId="14" fontId="8" fillId="0" borderId="66" xfId="2" applyNumberFormat="1" applyFont="1" applyBorder="1" applyAlignment="1">
      <alignment horizontal="right"/>
    </xf>
    <xf numFmtId="6" fontId="8" fillId="0" borderId="88" xfId="2" applyNumberFormat="1" applyFont="1" applyBorder="1" applyAlignment="1">
      <alignment horizontal="right"/>
    </xf>
    <xf numFmtId="0" fontId="8" fillId="0" borderId="0" xfId="2" applyFont="1"/>
    <xf numFmtId="0" fontId="8" fillId="0" borderId="10" xfId="2" applyFont="1" applyBorder="1" applyAlignment="1">
      <alignment horizontal="center" wrapText="1"/>
    </xf>
    <xf numFmtId="0" fontId="8" fillId="0" borderId="13" xfId="2" applyFont="1" applyBorder="1" applyAlignment="1">
      <alignment wrapText="1"/>
    </xf>
    <xf numFmtId="0" fontId="8" fillId="2" borderId="27" xfId="2" applyFont="1" applyFill="1" applyBorder="1" applyAlignment="1">
      <alignment wrapText="1"/>
    </xf>
    <xf numFmtId="0" fontId="8" fillId="2" borderId="13" xfId="2" applyFont="1" applyFill="1" applyBorder="1"/>
    <xf numFmtId="0" fontId="8" fillId="2" borderId="12" xfId="2" applyFont="1" applyFill="1" applyBorder="1"/>
    <xf numFmtId="0" fontId="7" fillId="0" borderId="10" xfId="2" applyFont="1" applyBorder="1" applyAlignment="1">
      <alignment horizontal="center"/>
    </xf>
    <xf numFmtId="0" fontId="7" fillId="0" borderId="13" xfId="2" applyFont="1" applyBorder="1"/>
    <xf numFmtId="0" fontId="7" fillId="0" borderId="87" xfId="2" applyFont="1" applyBorder="1" applyAlignment="1">
      <alignment horizontal="center" wrapText="1"/>
    </xf>
    <xf numFmtId="14" fontId="7" fillId="0" borderId="89" xfId="2" applyNumberFormat="1" applyFont="1" applyBorder="1" applyAlignment="1">
      <alignment horizontal="right"/>
    </xf>
    <xf numFmtId="6" fontId="7" fillId="0" borderId="90" xfId="2" applyNumberFormat="1" applyFont="1" applyBorder="1" applyAlignment="1">
      <alignment horizontal="right"/>
    </xf>
    <xf numFmtId="0" fontId="3" fillId="0" borderId="79" xfId="2" applyFont="1" applyFill="1" applyBorder="1" applyAlignment="1">
      <alignment horizontal="center" wrapText="1"/>
    </xf>
    <xf numFmtId="0" fontId="3" fillId="0" borderId="91" xfId="2" applyFont="1" applyFill="1" applyBorder="1" applyAlignment="1">
      <alignment horizontal="center" wrapText="1"/>
    </xf>
    <xf numFmtId="0" fontId="3" fillId="0" borderId="91" xfId="2" applyFont="1" applyFill="1" applyBorder="1" applyAlignment="1">
      <alignment horizontal="center"/>
    </xf>
    <xf numFmtId="0" fontId="3" fillId="0" borderId="91" xfId="2" applyFont="1" applyBorder="1" applyAlignment="1">
      <alignment horizontal="right"/>
    </xf>
    <xf numFmtId="14" fontId="3" fillId="0" borderId="91" xfId="2" applyNumberFormat="1" applyFont="1" applyBorder="1" applyAlignment="1">
      <alignment horizontal="right"/>
    </xf>
    <xf numFmtId="6" fontId="3" fillId="0" borderId="81" xfId="2" applyNumberFormat="1" applyFont="1" applyBorder="1" applyAlignment="1">
      <alignment horizontal="right"/>
    </xf>
    <xf numFmtId="0" fontId="3" fillId="2" borderId="77" xfId="2" applyFont="1" applyFill="1" applyBorder="1" applyAlignment="1">
      <alignment horizontal="center" wrapText="1"/>
    </xf>
    <xf numFmtId="0" fontId="3" fillId="2" borderId="78" xfId="2" applyFont="1" applyFill="1" applyBorder="1" applyAlignment="1">
      <alignment horizontal="center" wrapText="1"/>
    </xf>
    <xf numFmtId="0" fontId="3" fillId="2" borderId="66" xfId="2" applyFont="1" applyFill="1" applyBorder="1" applyAlignment="1">
      <alignment horizontal="center"/>
    </xf>
    <xf numFmtId="0" fontId="3" fillId="2" borderId="66" xfId="2" applyFont="1" applyFill="1" applyBorder="1" applyAlignment="1">
      <alignment horizontal="right"/>
    </xf>
    <xf numFmtId="14" fontId="3" fillId="2" borderId="66" xfId="2" applyNumberFormat="1" applyFont="1" applyFill="1" applyBorder="1" applyAlignment="1">
      <alignment horizontal="left"/>
    </xf>
    <xf numFmtId="6" fontId="3" fillId="2" borderId="88" xfId="2" applyNumberFormat="1" applyFont="1" applyFill="1" applyBorder="1" applyAlignment="1">
      <alignment horizontal="right"/>
    </xf>
    <xf numFmtId="0" fontId="8" fillId="2" borderId="14" xfId="2" applyFont="1" applyFill="1" applyBorder="1" applyAlignment="1">
      <alignment wrapText="1"/>
    </xf>
    <xf numFmtId="0" fontId="8" fillId="2" borderId="15" xfId="2" applyFont="1" applyFill="1" applyBorder="1" applyAlignment="1">
      <alignment wrapText="1"/>
    </xf>
    <xf numFmtId="0" fontId="8" fillId="0" borderId="15" xfId="2" applyFont="1" applyBorder="1" applyAlignment="1">
      <alignment horizontal="left" wrapText="1"/>
    </xf>
    <xf numFmtId="14" fontId="8" fillId="0" borderId="15" xfId="2" applyNumberFormat="1" applyFont="1" applyBorder="1" applyAlignment="1">
      <alignment horizontal="right"/>
    </xf>
    <xf numFmtId="6" fontId="8" fillId="0" borderId="16" xfId="2" applyNumberFormat="1" applyFont="1" applyBorder="1" applyAlignment="1">
      <alignment horizontal="right" wrapText="1"/>
    </xf>
    <xf numFmtId="0" fontId="1" fillId="0" borderId="0" xfId="1" applyFont="1" applyAlignment="1">
      <alignment horizontal="left" wrapText="1"/>
    </xf>
    <xf numFmtId="0" fontId="1" fillId="0" borderId="0" xfId="1" applyFont="1" applyAlignment="1">
      <alignment horizontal="left"/>
    </xf>
    <xf numFmtId="0" fontId="10" fillId="0" borderId="0" xfId="1" applyFont="1" applyBorder="1" applyAlignment="1">
      <alignment horizontal="centerContinuous"/>
    </xf>
    <xf numFmtId="164" fontId="1" fillId="0" borderId="0" xfId="1" applyNumberFormat="1" applyFont="1" applyBorder="1" applyAlignment="1">
      <alignment horizontal="center"/>
    </xf>
    <xf numFmtId="164" fontId="10" fillId="0" borderId="1" xfId="1" applyNumberFormat="1" applyFont="1" applyBorder="1" applyAlignment="1">
      <alignment horizontal="center" wrapText="1"/>
    </xf>
    <xf numFmtId="164" fontId="10" fillId="0" borderId="28" xfId="1" applyNumberFormat="1" applyFont="1" applyBorder="1" applyAlignment="1">
      <alignment horizontal="center" wrapText="1"/>
    </xf>
    <xf numFmtId="164" fontId="10" fillId="0" borderId="3" xfId="1" applyNumberFormat="1" applyFont="1" applyBorder="1" applyAlignment="1">
      <alignment horizontal="center" wrapText="1"/>
    </xf>
    <xf numFmtId="0" fontId="10" fillId="0" borderId="4" xfId="1" applyFont="1" applyBorder="1" applyAlignment="1">
      <alignment horizontal="center"/>
    </xf>
    <xf numFmtId="0" fontId="10" fillId="0" borderId="67" xfId="1" applyFont="1" applyBorder="1" applyAlignment="1">
      <alignment horizontal="left"/>
    </xf>
    <xf numFmtId="0" fontId="10" fillId="0" borderId="5" xfId="1" applyFont="1" applyBorder="1" applyAlignment="1">
      <alignment horizontal="center" wrapText="1"/>
    </xf>
    <xf numFmtId="0" fontId="10" fillId="0" borderId="29" xfId="1" applyFont="1" applyBorder="1" applyAlignment="1">
      <alignment horizontal="center"/>
    </xf>
    <xf numFmtId="0" fontId="1" fillId="0" borderId="0" xfId="1" applyFont="1" applyAlignment="1"/>
    <xf numFmtId="0" fontId="10" fillId="0" borderId="7" xfId="1" applyFont="1" applyBorder="1" applyAlignment="1">
      <alignment horizontal="center" wrapText="1"/>
    </xf>
    <xf numFmtId="0" fontId="10" fillId="0" borderId="74" xfId="1" applyFont="1" applyBorder="1" applyAlignment="1">
      <alignment horizontal="left"/>
    </xf>
    <xf numFmtId="0" fontId="10" fillId="0" borderId="30" xfId="1" applyFont="1" applyBorder="1" applyAlignment="1">
      <alignment horizontal="center" wrapText="1"/>
    </xf>
    <xf numFmtId="0" fontId="10" fillId="0" borderId="31" xfId="1" applyFont="1" applyBorder="1" applyAlignment="1">
      <alignment horizontal="center" wrapText="1"/>
    </xf>
    <xf numFmtId="0" fontId="10" fillId="2" borderId="23" xfId="1" applyFont="1" applyFill="1" applyBorder="1" applyAlignment="1">
      <alignment horizontal="center" wrapText="1"/>
    </xf>
    <xf numFmtId="0" fontId="10" fillId="2" borderId="11" xfId="1" applyFont="1" applyFill="1" applyBorder="1" applyAlignment="1">
      <alignment horizontal="center"/>
    </xf>
    <xf numFmtId="0" fontId="10" fillId="2" borderId="32" xfId="1" applyFont="1" applyFill="1" applyBorder="1" applyAlignment="1">
      <alignment horizontal="center" wrapText="1"/>
    </xf>
    <xf numFmtId="0" fontId="10" fillId="2" borderId="11" xfId="1" applyFont="1" applyFill="1" applyBorder="1" applyAlignment="1">
      <alignment horizontal="center" wrapText="1"/>
    </xf>
    <xf numFmtId="0" fontId="10" fillId="0" borderId="23" xfId="1" applyFont="1" applyBorder="1" applyAlignment="1">
      <alignment horizontal="center" wrapText="1"/>
    </xf>
    <xf numFmtId="0" fontId="10" fillId="0" borderId="78" xfId="1" applyFont="1" applyBorder="1" applyAlignment="1">
      <alignment horizontal="left" wrapText="1"/>
    </xf>
    <xf numFmtId="0" fontId="1" fillId="2" borderId="12" xfId="1" applyFont="1" applyFill="1" applyBorder="1"/>
    <xf numFmtId="0" fontId="1" fillId="2" borderId="13" xfId="1" applyFont="1" applyFill="1" applyBorder="1"/>
    <xf numFmtId="0" fontId="1" fillId="0" borderId="10" xfId="1" applyFont="1" applyBorder="1" applyAlignment="1">
      <alignment horizontal="center" wrapText="1"/>
    </xf>
    <xf numFmtId="0" fontId="1" fillId="0" borderId="13" xfId="1" applyFont="1" applyBorder="1" applyAlignment="1">
      <alignment horizontal="center" wrapText="1"/>
    </xf>
    <xf numFmtId="6" fontId="1" fillId="0" borderId="12" xfId="1" applyNumberFormat="1" applyFont="1" applyBorder="1" applyAlignment="1"/>
    <xf numFmtId="14" fontId="1" fillId="0" borderId="13" xfId="1" applyNumberFormat="1" applyFont="1" applyBorder="1" applyAlignment="1">
      <alignment horizontal="right"/>
    </xf>
    <xf numFmtId="0" fontId="1" fillId="0" borderId="19" xfId="1" applyFont="1" applyFill="1" applyBorder="1" applyAlignment="1">
      <alignment horizontal="center" wrapText="1"/>
    </xf>
    <xf numFmtId="0" fontId="10" fillId="0" borderId="25" xfId="1" applyFont="1" applyBorder="1" applyAlignment="1">
      <alignment horizontal="right" wrapText="1"/>
    </xf>
    <xf numFmtId="6" fontId="10" fillId="0" borderId="21" xfId="1" applyNumberFormat="1" applyFont="1" applyBorder="1" applyAlignment="1"/>
    <xf numFmtId="14" fontId="10" fillId="0" borderId="25" xfId="1" applyNumberFormat="1" applyFont="1" applyBorder="1" applyAlignment="1">
      <alignment horizontal="right"/>
    </xf>
    <xf numFmtId="0" fontId="1" fillId="2" borderId="23" xfId="1" applyFont="1" applyFill="1" applyBorder="1" applyAlignment="1">
      <alignment horizontal="center" wrapText="1"/>
    </xf>
    <xf numFmtId="0" fontId="1" fillId="2" borderId="0" xfId="1" applyFont="1" applyFill="1" applyBorder="1"/>
    <xf numFmtId="0" fontId="10" fillId="2" borderId="11" xfId="1" applyFont="1" applyFill="1" applyBorder="1" applyAlignment="1">
      <alignment horizontal="right" wrapText="1"/>
    </xf>
    <xf numFmtId="14" fontId="10" fillId="2" borderId="11" xfId="1" applyNumberFormat="1" applyFont="1" applyFill="1" applyBorder="1"/>
    <xf numFmtId="0" fontId="10" fillId="0" borderId="8" xfId="1" applyFont="1" applyBorder="1" applyAlignment="1">
      <alignment horizontal="right"/>
    </xf>
    <xf numFmtId="6" fontId="10" fillId="0" borderId="8" xfId="1" applyNumberFormat="1" applyFont="1" applyBorder="1" applyAlignment="1">
      <alignment horizontal="right"/>
    </xf>
    <xf numFmtId="14" fontId="10" fillId="0" borderId="8" xfId="1" applyNumberFormat="1" applyFont="1" applyBorder="1" applyAlignment="1">
      <alignment horizontal="right"/>
    </xf>
    <xf numFmtId="0" fontId="1" fillId="0" borderId="0" xfId="1" applyFont="1"/>
    <xf numFmtId="164" fontId="10" fillId="0" borderId="82" xfId="1" applyNumberFormat="1" applyFont="1" applyBorder="1" applyAlignment="1">
      <alignment horizontal="center" wrapText="1"/>
    </xf>
    <xf numFmtId="164" fontId="10" fillId="0" borderId="92" xfId="1" applyNumberFormat="1" applyFont="1" applyBorder="1" applyAlignment="1">
      <alignment horizontal="center" wrapText="1"/>
    </xf>
    <xf numFmtId="0" fontId="10" fillId="0" borderId="76" xfId="1" applyFont="1" applyBorder="1" applyAlignment="1">
      <alignment horizontal="center"/>
    </xf>
    <xf numFmtId="0" fontId="10" fillId="0" borderId="68" xfId="1" applyFont="1" applyBorder="1" applyAlignment="1">
      <alignment horizontal="center"/>
    </xf>
    <xf numFmtId="0" fontId="10" fillId="0" borderId="73" xfId="1" applyFont="1" applyBorder="1" applyAlignment="1">
      <alignment horizontal="center"/>
    </xf>
    <xf numFmtId="0" fontId="10" fillId="0" borderId="84" xfId="1" applyFont="1" applyBorder="1" applyAlignment="1">
      <alignment horizontal="center"/>
    </xf>
    <xf numFmtId="0" fontId="10" fillId="0" borderId="85" xfId="1" applyFont="1" applyBorder="1" applyAlignment="1">
      <alignment horizontal="center" wrapText="1"/>
    </xf>
    <xf numFmtId="0" fontId="10" fillId="0" borderId="69" xfId="1" applyFont="1" applyBorder="1" applyAlignment="1">
      <alignment horizontal="center" wrapText="1"/>
    </xf>
    <xf numFmtId="0" fontId="10" fillId="0" borderId="93" xfId="1" applyFont="1" applyBorder="1" applyAlignment="1">
      <alignment horizontal="center" wrapText="1"/>
    </xf>
    <xf numFmtId="0" fontId="10" fillId="0" borderId="86" xfId="1" applyFont="1" applyBorder="1" applyAlignment="1">
      <alignment horizontal="center" wrapText="1"/>
    </xf>
    <xf numFmtId="0" fontId="10" fillId="0" borderId="77" xfId="1" applyFont="1" applyBorder="1" applyAlignment="1">
      <alignment horizontal="center" wrapText="1"/>
    </xf>
    <xf numFmtId="0" fontId="1" fillId="2" borderId="33" xfId="1" applyFont="1" applyFill="1" applyBorder="1"/>
    <xf numFmtId="0" fontId="1" fillId="0" borderId="94" xfId="1" applyFont="1" applyBorder="1" applyAlignment="1">
      <alignment horizontal="center" wrapText="1"/>
    </xf>
    <xf numFmtId="0" fontId="1" fillId="0" borderId="95" xfId="1" applyFont="1" applyBorder="1" applyAlignment="1">
      <alignment horizontal="center" wrapText="1"/>
    </xf>
    <xf numFmtId="6" fontId="1" fillId="0" borderId="13" xfId="1" applyNumberFormat="1" applyFont="1" applyBorder="1" applyAlignment="1">
      <alignment horizontal="right" wrapText="1"/>
    </xf>
    <xf numFmtId="38" fontId="1" fillId="0" borderId="12" xfId="1" applyNumberFormat="1" applyFont="1" applyBorder="1" applyAlignment="1">
      <alignment horizontal="right" wrapText="1"/>
    </xf>
    <xf numFmtId="0" fontId="11" fillId="0" borderId="34" xfId="1" applyFont="1" applyBorder="1" applyAlignment="1">
      <alignment horizontal="center" wrapText="1"/>
    </xf>
    <xf numFmtId="0" fontId="5" fillId="0" borderId="34" xfId="1" applyFont="1" applyBorder="1" applyAlignment="1">
      <alignment horizontal="right" wrapText="1"/>
    </xf>
    <xf numFmtId="6" fontId="5" fillId="0" borderId="25" xfId="1" applyNumberFormat="1" applyFont="1" applyBorder="1" applyAlignment="1">
      <alignment horizontal="right" wrapText="1"/>
    </xf>
    <xf numFmtId="38" fontId="11" fillId="2" borderId="21" xfId="1" applyNumberFormat="1" applyFont="1" applyFill="1" applyBorder="1" applyAlignment="1">
      <alignment horizontal="right" wrapText="1"/>
    </xf>
    <xf numFmtId="0" fontId="1" fillId="2" borderId="77" xfId="1" applyFont="1" applyFill="1" applyBorder="1" applyAlignment="1">
      <alignment horizontal="center" wrapText="1"/>
    </xf>
    <xf numFmtId="0" fontId="1" fillId="2" borderId="78" xfId="1" applyFont="1" applyFill="1" applyBorder="1" applyAlignment="1">
      <alignment horizontal="center" wrapText="1"/>
    </xf>
    <xf numFmtId="6" fontId="1" fillId="2" borderId="11" xfId="1" applyNumberFormat="1" applyFont="1" applyFill="1" applyBorder="1" applyAlignment="1">
      <alignment horizontal="center" wrapText="1"/>
    </xf>
    <xf numFmtId="49" fontId="1" fillId="2" borderId="96" xfId="1" applyNumberFormat="1" applyFont="1" applyFill="1" applyBorder="1" applyAlignment="1">
      <alignment horizontal="center"/>
    </xf>
    <xf numFmtId="0" fontId="5" fillId="0" borderId="35" xfId="1" applyFont="1" applyBorder="1" applyAlignment="1">
      <alignment horizontal="center" wrapText="1"/>
    </xf>
    <xf numFmtId="0" fontId="5" fillId="0" borderId="36" xfId="1" applyFont="1" applyBorder="1" applyAlignment="1">
      <alignment horizontal="right" wrapText="1"/>
    </xf>
    <xf numFmtId="6" fontId="5" fillId="0" borderId="15" xfId="1" applyNumberFormat="1" applyFont="1" applyBorder="1" applyAlignment="1">
      <alignment horizontal="right" wrapText="1"/>
    </xf>
    <xf numFmtId="0" fontId="1" fillId="2" borderId="9" xfId="1" applyFont="1" applyFill="1" applyBorder="1"/>
    <xf numFmtId="0" fontId="1" fillId="0" borderId="0" xfId="1"/>
    <xf numFmtId="0" fontId="1" fillId="0" borderId="0" xfId="1" applyAlignment="1"/>
    <xf numFmtId="0" fontId="1" fillId="0" borderId="0" xfId="1" applyBorder="1" applyAlignment="1"/>
    <xf numFmtId="164" fontId="5" fillId="0" borderId="1" xfId="1" applyNumberFormat="1" applyFont="1" applyBorder="1" applyAlignment="1">
      <alignment horizontal="center"/>
    </xf>
    <xf numFmtId="164" fontId="5" fillId="0" borderId="28" xfId="1" applyNumberFormat="1" applyFont="1" applyBorder="1" applyAlignment="1">
      <alignment horizontal="center"/>
    </xf>
    <xf numFmtId="164" fontId="5" fillId="0" borderId="2" xfId="1" applyNumberFormat="1" applyFont="1" applyBorder="1" applyAlignment="1">
      <alignment horizontal="center"/>
    </xf>
    <xf numFmtId="164" fontId="5" fillId="0" borderId="3" xfId="1" applyNumberFormat="1" applyFont="1" applyBorder="1" applyAlignment="1">
      <alignment horizontal="center"/>
    </xf>
    <xf numFmtId="0" fontId="5" fillId="0" borderId="7" xfId="1" applyFont="1" applyBorder="1" applyAlignment="1">
      <alignment horizontal="center" wrapText="1"/>
    </xf>
    <xf numFmtId="0" fontId="10" fillId="0" borderId="37" xfId="1" applyFont="1" applyBorder="1" applyAlignment="1">
      <alignment horizontal="left" wrapText="1"/>
    </xf>
    <xf numFmtId="0" fontId="5" fillId="0" borderId="8" xfId="1" applyFont="1" applyBorder="1" applyAlignment="1">
      <alignment horizontal="center" wrapText="1"/>
    </xf>
    <xf numFmtId="0" fontId="5" fillId="0" borderId="37" xfId="1" applyFont="1" applyBorder="1" applyAlignment="1">
      <alignment horizontal="center" wrapText="1"/>
    </xf>
    <xf numFmtId="0" fontId="10" fillId="0" borderId="8" xfId="1" applyFont="1" applyBorder="1" applyAlignment="1">
      <alignment horizontal="center" wrapText="1"/>
    </xf>
    <xf numFmtId="0" fontId="10" fillId="0" borderId="9" xfId="1" applyFont="1" applyBorder="1" applyAlignment="1">
      <alignment horizontal="center" wrapText="1"/>
    </xf>
    <xf numFmtId="0" fontId="1" fillId="0" borderId="0" xfId="1" applyAlignment="1">
      <alignment wrapText="1"/>
    </xf>
    <xf numFmtId="0" fontId="5" fillId="2" borderId="23" xfId="1" applyFont="1" applyFill="1" applyBorder="1" applyAlignment="1">
      <alignment horizontal="center" wrapText="1"/>
    </xf>
    <xf numFmtId="0" fontId="10" fillId="2" borderId="38" xfId="1" applyFont="1" applyFill="1" applyBorder="1" applyAlignment="1">
      <alignment horizontal="left" wrapText="1"/>
    </xf>
    <xf numFmtId="0" fontId="5" fillId="2" borderId="11" xfId="1" applyFont="1" applyFill="1" applyBorder="1" applyAlignment="1">
      <alignment horizontal="center"/>
    </xf>
    <xf numFmtId="0" fontId="5" fillId="2" borderId="38" xfId="1" applyFont="1" applyFill="1" applyBorder="1" applyAlignment="1">
      <alignment horizontal="center"/>
    </xf>
    <xf numFmtId="0" fontId="5" fillId="0" borderId="36" xfId="1" applyFont="1" applyFill="1" applyBorder="1" applyAlignment="1"/>
    <xf numFmtId="0" fontId="5" fillId="2" borderId="8" xfId="1" applyFont="1" applyFill="1" applyBorder="1" applyAlignment="1"/>
    <xf numFmtId="0" fontId="5" fillId="2" borderId="9" xfId="1" applyFont="1" applyFill="1" applyBorder="1" applyAlignment="1"/>
    <xf numFmtId="0" fontId="11" fillId="0" borderId="23" xfId="1" applyFont="1" applyBorder="1" applyAlignment="1">
      <alignment horizontal="center" wrapText="1"/>
    </xf>
    <xf numFmtId="0" fontId="5" fillId="0" borderId="11" xfId="1" applyFont="1" applyBorder="1" applyAlignment="1">
      <alignment horizontal="left" wrapText="1"/>
    </xf>
    <xf numFmtId="8" fontId="5" fillId="0" borderId="11" xfId="1" applyNumberFormat="1" applyFont="1" applyBorder="1" applyAlignment="1">
      <alignment horizontal="right" wrapText="1"/>
    </xf>
    <xf numFmtId="9" fontId="5" fillId="0" borderId="32" xfId="3" applyNumberFormat="1" applyFont="1" applyBorder="1" applyAlignment="1">
      <alignment horizontal="right" wrapText="1"/>
    </xf>
    <xf numFmtId="0" fontId="11" fillId="0" borderId="10" xfId="1" applyFont="1" applyBorder="1" applyAlignment="1">
      <alignment horizontal="center" wrapText="1"/>
    </xf>
    <xf numFmtId="0" fontId="11" fillId="0" borderId="13" xfId="1" applyFont="1" applyBorder="1" applyAlignment="1">
      <alignment horizontal="left" wrapText="1"/>
    </xf>
    <xf numFmtId="8" fontId="1" fillId="0" borderId="13" xfId="1" applyNumberFormat="1" applyBorder="1" applyAlignment="1">
      <alignment horizontal="right" wrapText="1"/>
    </xf>
    <xf numFmtId="9" fontId="1" fillId="0" borderId="12" xfId="3" applyNumberFormat="1" applyFont="1" applyBorder="1" applyAlignment="1">
      <alignment horizontal="right" wrapText="1"/>
    </xf>
    <xf numFmtId="0" fontId="10" fillId="0" borderId="10" xfId="1" applyFont="1" applyBorder="1" applyAlignment="1">
      <alignment horizontal="center" wrapText="1"/>
    </xf>
    <xf numFmtId="0" fontId="10" fillId="0" borderId="13" xfId="1" applyFont="1" applyBorder="1" applyAlignment="1">
      <alignment horizontal="left" wrapText="1"/>
    </xf>
    <xf numFmtId="8" fontId="5" fillId="0" borderId="13" xfId="1" applyNumberFormat="1" applyFont="1" applyBorder="1" applyAlignment="1">
      <alignment horizontal="right" wrapText="1"/>
    </xf>
    <xf numFmtId="9" fontId="5" fillId="0" borderId="12" xfId="3" applyNumberFormat="1" applyFont="1" applyBorder="1" applyAlignment="1">
      <alignment horizontal="right" wrapText="1"/>
    </xf>
    <xf numFmtId="0" fontId="11" fillId="0" borderId="18" xfId="1" applyFont="1" applyBorder="1" applyAlignment="1">
      <alignment horizontal="center" wrapText="1"/>
    </xf>
    <xf numFmtId="0" fontId="11" fillId="0" borderId="39" xfId="1" applyFont="1" applyBorder="1" applyAlignment="1">
      <alignment horizontal="left" wrapText="1"/>
    </xf>
    <xf numFmtId="8" fontId="1" fillId="0" borderId="39" xfId="1" applyNumberFormat="1" applyBorder="1" applyAlignment="1">
      <alignment horizontal="right" wrapText="1"/>
    </xf>
    <xf numFmtId="9" fontId="1" fillId="0" borderId="40" xfId="3" applyNumberFormat="1" applyFont="1" applyBorder="1" applyAlignment="1">
      <alignment horizontal="right" wrapText="1"/>
    </xf>
    <xf numFmtId="0" fontId="11" fillId="2" borderId="14" xfId="1" applyFont="1" applyFill="1" applyBorder="1" applyAlignment="1">
      <alignment horizontal="center" wrapText="1"/>
    </xf>
    <xf numFmtId="0" fontId="11" fillId="2" borderId="15" xfId="1" applyFont="1" applyFill="1" applyBorder="1" applyAlignment="1">
      <alignment horizontal="left" wrapText="1"/>
    </xf>
    <xf numFmtId="6" fontId="1" fillId="2" borderId="15" xfId="1" applyNumberFormat="1" applyFill="1" applyBorder="1" applyAlignment="1">
      <alignment horizontal="right" wrapText="1"/>
    </xf>
    <xf numFmtId="9" fontId="1" fillId="2" borderId="16" xfId="3" applyNumberFormat="1" applyFont="1" applyFill="1" applyBorder="1" applyAlignment="1">
      <alignment horizontal="right" wrapText="1"/>
    </xf>
    <xf numFmtId="0" fontId="1" fillId="0" borderId="41" xfId="1" applyBorder="1" applyAlignment="1">
      <alignment horizontal="right" wrapText="1"/>
    </xf>
    <xf numFmtId="0" fontId="12" fillId="0" borderId="0" xfId="1" applyFont="1" applyFill="1" applyBorder="1"/>
    <xf numFmtId="164" fontId="4" fillId="0" borderId="19" xfId="1" applyNumberFormat="1" applyFont="1" applyFill="1" applyBorder="1" applyAlignment="1">
      <alignment horizontal="center" wrapText="1"/>
    </xf>
    <xf numFmtId="164" fontId="4" fillId="0" borderId="25" xfId="1" applyNumberFormat="1" applyFont="1" applyFill="1" applyBorder="1" applyAlignment="1">
      <alignment horizontal="center" wrapText="1"/>
    </xf>
    <xf numFmtId="49" fontId="13" fillId="0" borderId="34" xfId="1" applyNumberFormat="1" applyFont="1" applyFill="1" applyBorder="1" applyAlignment="1" applyProtection="1">
      <alignment horizontal="left" wrapText="1"/>
    </xf>
    <xf numFmtId="49" fontId="6" fillId="0" borderId="20" xfId="1" applyNumberFormat="1" applyFont="1" applyFill="1" applyBorder="1" applyAlignment="1">
      <alignment horizontal="left" wrapText="1"/>
    </xf>
    <xf numFmtId="6" fontId="4" fillId="0" borderId="21" xfId="1" applyNumberFormat="1" applyFont="1" applyFill="1" applyBorder="1" applyAlignment="1">
      <alignment horizontal="center" wrapText="1"/>
    </xf>
    <xf numFmtId="38" fontId="4" fillId="0" borderId="32" xfId="1" applyNumberFormat="1" applyFont="1" applyFill="1" applyBorder="1" applyAlignment="1" applyProtection="1">
      <alignment horizontal="right"/>
      <protection locked="0"/>
    </xf>
    <xf numFmtId="0" fontId="12" fillId="0" borderId="0" xfId="1" applyFont="1" applyFill="1" applyBorder="1" applyAlignment="1">
      <alignment horizontal="center"/>
    </xf>
    <xf numFmtId="0" fontId="12" fillId="0" borderId="0" xfId="1" applyFont="1" applyFill="1" applyAlignment="1">
      <alignment wrapText="1"/>
    </xf>
    <xf numFmtId="0" fontId="4" fillId="0" borderId="19" xfId="1" applyFont="1" applyFill="1" applyBorder="1" applyAlignment="1" applyProtection="1">
      <alignment horizontal="left"/>
    </xf>
    <xf numFmtId="0" fontId="4" fillId="0" borderId="25" xfId="1" applyFont="1" applyFill="1" applyBorder="1" applyAlignment="1" applyProtection="1">
      <alignment horizontal="right"/>
    </xf>
    <xf numFmtId="8" fontId="4" fillId="0" borderId="21" xfId="1" applyNumberFormat="1" applyFont="1" applyFill="1" applyBorder="1" applyAlignment="1" applyProtection="1">
      <alignment horizontal="right"/>
    </xf>
    <xf numFmtId="6" fontId="12" fillId="0" borderId="0" xfId="1" applyNumberFormat="1" applyFont="1" applyFill="1" applyBorder="1"/>
    <xf numFmtId="0" fontId="12" fillId="0" borderId="0" xfId="1" applyFont="1" applyFill="1" applyBorder="1" applyAlignment="1"/>
    <xf numFmtId="164" fontId="4" fillId="0" borderId="42" xfId="1" applyNumberFormat="1" applyFont="1" applyFill="1" applyBorder="1" applyAlignment="1">
      <alignment horizontal="center"/>
    </xf>
    <xf numFmtId="164" fontId="4" fillId="0" borderId="43" xfId="1" applyNumberFormat="1" applyFont="1" applyFill="1" applyBorder="1" applyAlignment="1">
      <alignment horizontal="center"/>
    </xf>
    <xf numFmtId="164" fontId="4" fillId="0" borderId="44" xfId="1" applyNumberFormat="1" applyFont="1" applyFill="1" applyBorder="1" applyAlignment="1">
      <alignment horizontal="center"/>
    </xf>
    <xf numFmtId="49" fontId="4" fillId="0" borderId="35" xfId="1" applyNumberFormat="1" applyFont="1" applyFill="1" applyBorder="1" applyAlignment="1">
      <alignment horizontal="center"/>
    </xf>
    <xf numFmtId="0" fontId="4" fillId="0" borderId="36" xfId="1" applyFont="1" applyFill="1" applyBorder="1" applyAlignment="1">
      <alignment horizontal="center" wrapText="1"/>
    </xf>
    <xf numFmtId="0" fontId="4" fillId="0" borderId="36" xfId="1" applyFont="1" applyFill="1" applyBorder="1" applyAlignment="1">
      <alignment horizontal="center" vertical="top" wrapText="1"/>
    </xf>
    <xf numFmtId="6" fontId="4" fillId="0" borderId="9" xfId="1" applyNumberFormat="1" applyFont="1" applyFill="1" applyBorder="1" applyAlignment="1">
      <alignment horizontal="center" vertical="top" wrapText="1"/>
    </xf>
    <xf numFmtId="49" fontId="4" fillId="0" borderId="0" xfId="1" applyNumberFormat="1" applyFont="1" applyFill="1" applyBorder="1" applyAlignment="1">
      <alignment horizontal="center"/>
    </xf>
    <xf numFmtId="0" fontId="4" fillId="0" borderId="45" xfId="1" applyFont="1" applyFill="1" applyBorder="1" applyAlignment="1">
      <alignment horizontal="center" wrapText="1"/>
    </xf>
    <xf numFmtId="0" fontId="4" fillId="0" borderId="0" xfId="1" applyFont="1" applyFill="1" applyBorder="1" applyAlignment="1">
      <alignment horizontal="center" vertical="top" wrapText="1"/>
    </xf>
    <xf numFmtId="6" fontId="4" fillId="0" borderId="0" xfId="1" applyNumberFormat="1" applyFont="1" applyFill="1" applyBorder="1" applyAlignment="1">
      <alignment horizontal="center" vertical="top" wrapText="1"/>
    </xf>
    <xf numFmtId="49" fontId="4" fillId="0" borderId="13" xfId="1" applyNumberFormat="1" applyFont="1" applyFill="1" applyBorder="1" applyAlignment="1">
      <alignment horizontal="center" vertical="top" wrapText="1"/>
    </xf>
    <xf numFmtId="0" fontId="12" fillId="0" borderId="35" xfId="1" applyFont="1" applyFill="1" applyBorder="1"/>
    <xf numFmtId="6" fontId="12" fillId="0" borderId="37" xfId="1" applyNumberFormat="1" applyFont="1" applyFill="1" applyBorder="1"/>
    <xf numFmtId="0" fontId="4" fillId="0" borderId="25" xfId="1" applyFont="1" applyFill="1" applyBorder="1" applyAlignment="1" applyProtection="1">
      <alignment horizontal="left"/>
    </xf>
    <xf numFmtId="8" fontId="4" fillId="0" borderId="25" xfId="1" applyNumberFormat="1" applyFont="1" applyFill="1" applyBorder="1" applyAlignment="1" applyProtection="1">
      <alignment horizontal="right"/>
    </xf>
    <xf numFmtId="0" fontId="3" fillId="0" borderId="0" xfId="2" applyFont="1" applyBorder="1" applyAlignment="1">
      <alignment horizontal="center"/>
    </xf>
    <xf numFmtId="0" fontId="7" fillId="0" borderId="0" xfId="2"/>
    <xf numFmtId="0" fontId="9" fillId="0" borderId="37" xfId="2" applyFont="1" applyBorder="1" applyAlignment="1">
      <alignment horizontal="center"/>
    </xf>
    <xf numFmtId="164" fontId="3" fillId="0" borderId="1" xfId="2" applyNumberFormat="1" applyFont="1" applyBorder="1" applyAlignment="1">
      <alignment horizontal="center"/>
    </xf>
    <xf numFmtId="164" fontId="3" fillId="0" borderId="2" xfId="2" applyNumberFormat="1" applyFont="1" applyBorder="1" applyAlignment="1">
      <alignment horizontal="center"/>
    </xf>
    <xf numFmtId="164" fontId="3" fillId="0" borderId="3" xfId="2" applyNumberFormat="1" applyFont="1" applyBorder="1" applyAlignment="1">
      <alignment horizontal="center"/>
    </xf>
    <xf numFmtId="0" fontId="3" fillId="0" borderId="46" xfId="2" applyFont="1" applyFill="1" applyBorder="1" applyAlignment="1">
      <alignment horizontal="center" vertical="top"/>
    </xf>
    <xf numFmtId="0" fontId="3" fillId="0" borderId="30" xfId="2" applyFont="1" applyFill="1" applyBorder="1" applyAlignment="1">
      <alignment vertical="top"/>
    </xf>
    <xf numFmtId="164" fontId="16" fillId="2" borderId="47" xfId="2" applyNumberFormat="1" applyFont="1" applyFill="1" applyBorder="1" applyAlignment="1">
      <alignment horizontal="center" vertical="top" wrapText="1"/>
    </xf>
    <xf numFmtId="0" fontId="3" fillId="2" borderId="2" xfId="2" applyFont="1" applyFill="1" applyBorder="1" applyAlignment="1">
      <alignment vertical="top"/>
    </xf>
    <xf numFmtId="0" fontId="3" fillId="2" borderId="48" xfId="2" applyFont="1" applyFill="1" applyBorder="1"/>
    <xf numFmtId="164" fontId="16" fillId="0" borderId="35" xfId="2" applyNumberFormat="1" applyFont="1" applyBorder="1" applyAlignment="1">
      <alignment horizontal="center" vertical="top" wrapText="1"/>
    </xf>
    <xf numFmtId="0" fontId="3" fillId="0" borderId="15" xfId="2" applyFont="1" applyBorder="1" applyAlignment="1">
      <alignment vertical="top"/>
    </xf>
    <xf numFmtId="0" fontId="9" fillId="0" borderId="23" xfId="2" applyFont="1" applyBorder="1" applyAlignment="1">
      <alignment horizontal="center" vertical="top"/>
    </xf>
    <xf numFmtId="0" fontId="9" fillId="0" borderId="11" xfId="2" applyFont="1" applyBorder="1" applyAlignment="1">
      <alignment vertical="top" wrapText="1"/>
    </xf>
    <xf numFmtId="0" fontId="9" fillId="0" borderId="32" xfId="2" applyNumberFormat="1" applyFont="1" applyBorder="1" applyAlignment="1">
      <alignment wrapText="1"/>
    </xf>
    <xf numFmtId="0" fontId="7" fillId="0" borderId="0" xfId="2" applyAlignment="1">
      <alignment wrapText="1"/>
    </xf>
    <xf numFmtId="0" fontId="9" fillId="0" borderId="10" xfId="2" applyFont="1" applyBorder="1" applyAlignment="1">
      <alignment horizontal="center" vertical="top"/>
    </xf>
    <xf numFmtId="0" fontId="9" fillId="0" borderId="12" xfId="2" applyNumberFormat="1" applyFont="1" applyBorder="1" applyAlignment="1">
      <alignment wrapText="1"/>
    </xf>
    <xf numFmtId="0" fontId="9" fillId="0" borderId="18" xfId="2" applyFont="1" applyBorder="1" applyAlignment="1">
      <alignment horizontal="center" vertical="top"/>
    </xf>
    <xf numFmtId="0" fontId="9" fillId="0" borderId="39" xfId="2" applyFont="1" applyBorder="1" applyAlignment="1">
      <alignment vertical="top" wrapText="1"/>
    </xf>
    <xf numFmtId="10" fontId="9" fillId="0" borderId="40" xfId="2" applyNumberFormat="1" applyFont="1" applyBorder="1" applyAlignment="1">
      <alignment horizontal="left"/>
    </xf>
    <xf numFmtId="0" fontId="9" fillId="2" borderId="49" xfId="2" applyFont="1" applyFill="1" applyBorder="1" applyAlignment="1">
      <alignment horizontal="center" vertical="top"/>
    </xf>
    <xf numFmtId="0" fontId="9" fillId="2" borderId="50" xfId="2" applyFont="1" applyFill="1" applyBorder="1" applyAlignment="1">
      <alignment vertical="top" wrapText="1"/>
    </xf>
    <xf numFmtId="10" fontId="9" fillId="2" borderId="16" xfId="2" applyNumberFormat="1" applyFont="1" applyFill="1" applyBorder="1" applyAlignment="1">
      <alignment horizontal="left"/>
    </xf>
    <xf numFmtId="164" fontId="16" fillId="0" borderId="34" xfId="2" applyNumberFormat="1" applyFont="1" applyBorder="1" applyAlignment="1">
      <alignment horizontal="center" vertical="top" wrapText="1"/>
    </xf>
    <xf numFmtId="0" fontId="3" fillId="0" borderId="20" xfId="2" applyFont="1" applyBorder="1" applyAlignment="1">
      <alignment vertical="top" wrapText="1"/>
    </xf>
    <xf numFmtId="0" fontId="3" fillId="0" borderId="21" xfId="2" applyFont="1" applyBorder="1" applyAlignment="1">
      <alignment vertical="top" wrapText="1"/>
    </xf>
    <xf numFmtId="0" fontId="3" fillId="0" borderId="23" xfId="2" applyFont="1" applyBorder="1" applyAlignment="1">
      <alignment horizontal="center" vertical="top" wrapText="1"/>
    </xf>
    <xf numFmtId="0" fontId="3" fillId="0" borderId="11" xfId="2" applyFont="1" applyBorder="1" applyAlignment="1">
      <alignment vertical="top" wrapText="1"/>
    </xf>
    <xf numFmtId="0" fontId="7" fillId="0" borderId="32" xfId="2" applyBorder="1" applyAlignment="1">
      <alignment wrapText="1"/>
    </xf>
    <xf numFmtId="0" fontId="9" fillId="0" borderId="23" xfId="2" applyFont="1" applyBorder="1" applyAlignment="1">
      <alignment horizontal="center" vertical="top" wrapText="1"/>
    </xf>
    <xf numFmtId="0" fontId="9" fillId="0" borderId="12" xfId="2" applyFont="1" applyBorder="1" applyAlignment="1">
      <alignment wrapText="1"/>
    </xf>
    <xf numFmtId="0" fontId="9" fillId="0" borderId="13" xfId="2" applyFont="1" applyBorder="1" applyAlignment="1">
      <alignment vertical="top" wrapText="1"/>
    </xf>
    <xf numFmtId="0" fontId="9" fillId="0" borderId="10" xfId="2" applyFont="1" applyBorder="1" applyAlignment="1">
      <alignment horizontal="center" vertical="top" wrapText="1"/>
    </xf>
    <xf numFmtId="10" fontId="9" fillId="0" borderId="12" xfId="2" applyNumberFormat="1" applyFont="1" applyBorder="1" applyAlignment="1">
      <alignment horizontal="left" wrapText="1"/>
    </xf>
    <xf numFmtId="0" fontId="9" fillId="2" borderId="10" xfId="2" applyFont="1" applyFill="1" applyBorder="1" applyAlignment="1">
      <alignment horizontal="center" vertical="top" wrapText="1"/>
    </xf>
    <xf numFmtId="0" fontId="9" fillId="2" borderId="13" xfId="2" applyFont="1" applyFill="1" applyBorder="1" applyAlignment="1">
      <alignment vertical="top" wrapText="1"/>
    </xf>
    <xf numFmtId="10" fontId="9" fillId="2" borderId="12" xfId="2" applyNumberFormat="1" applyFont="1" applyFill="1" applyBorder="1" applyAlignment="1">
      <alignment horizontal="left" wrapText="1"/>
    </xf>
    <xf numFmtId="0" fontId="7" fillId="0" borderId="0" xfId="2" applyFill="1" applyAlignment="1">
      <alignment wrapText="1"/>
    </xf>
    <xf numFmtId="0" fontId="3" fillId="0" borderId="0" xfId="2" applyFont="1" applyBorder="1" applyAlignment="1">
      <alignment horizontal="left"/>
    </xf>
    <xf numFmtId="0" fontId="9" fillId="0" borderId="0" xfId="2" applyFont="1" applyBorder="1"/>
    <xf numFmtId="0" fontId="9" fillId="0" borderId="0" xfId="2" applyFont="1" applyBorder="1" applyAlignment="1">
      <alignment horizontal="left"/>
    </xf>
    <xf numFmtId="0" fontId="7" fillId="0" borderId="0" xfId="2" applyBorder="1"/>
    <xf numFmtId="0" fontId="3" fillId="0" borderId="0" xfId="2" applyFont="1" applyBorder="1" applyAlignment="1">
      <alignment horizontal="centerContinuous"/>
    </xf>
    <xf numFmtId="164" fontId="3" fillId="0" borderId="34" xfId="2" applyNumberFormat="1" applyFont="1" applyBorder="1" applyAlignment="1">
      <alignment horizontal="center"/>
    </xf>
    <xf numFmtId="164" fontId="3" fillId="0" borderId="20" xfId="2" applyNumberFormat="1" applyFont="1" applyBorder="1" applyAlignment="1">
      <alignment horizontal="left"/>
    </xf>
    <xf numFmtId="164" fontId="3" fillId="0" borderId="20" xfId="2" applyNumberFormat="1" applyFont="1" applyBorder="1" applyAlignment="1">
      <alignment horizontal="center"/>
    </xf>
    <xf numFmtId="164" fontId="3" fillId="0" borderId="21" xfId="2" applyNumberFormat="1" applyFont="1" applyBorder="1" applyAlignment="1">
      <alignment horizontal="center"/>
    </xf>
    <xf numFmtId="164" fontId="17" fillId="0" borderId="0" xfId="2" applyNumberFormat="1" applyFont="1" applyBorder="1" applyAlignment="1">
      <alignment horizontal="center"/>
    </xf>
    <xf numFmtId="164" fontId="3" fillId="0" borderId="26" xfId="2" applyNumberFormat="1" applyFont="1" applyBorder="1" applyAlignment="1">
      <alignment horizontal="center"/>
    </xf>
    <xf numFmtId="164" fontId="3" fillId="0" borderId="45" xfId="2" applyNumberFormat="1" applyFont="1" applyBorder="1" applyAlignment="1">
      <alignment horizontal="left"/>
    </xf>
    <xf numFmtId="164" fontId="3" fillId="0" borderId="45" xfId="2" applyNumberFormat="1" applyFont="1" applyBorder="1" applyAlignment="1">
      <alignment horizontal="center"/>
    </xf>
    <xf numFmtId="164" fontId="3" fillId="0" borderId="6" xfId="2" applyNumberFormat="1" applyFont="1" applyBorder="1" applyAlignment="1">
      <alignment horizontal="center"/>
    </xf>
    <xf numFmtId="0" fontId="9" fillId="0" borderId="10" xfId="2" applyNumberFormat="1" applyFont="1" applyBorder="1" applyAlignment="1">
      <alignment horizontal="center"/>
    </xf>
    <xf numFmtId="164" fontId="9" fillId="0" borderId="11" xfId="2" applyNumberFormat="1" applyFont="1" applyBorder="1" applyAlignment="1">
      <alignment horizontal="left" wrapText="1"/>
    </xf>
    <xf numFmtId="166" fontId="9" fillId="0" borderId="11" xfId="2" applyNumberFormat="1" applyFont="1" applyBorder="1" applyAlignment="1">
      <alignment horizontal="right"/>
    </xf>
    <xf numFmtId="5" fontId="3" fillId="0" borderId="32" xfId="2" applyNumberFormat="1" applyFont="1" applyBorder="1" applyAlignment="1">
      <alignment horizontal="right" wrapText="1"/>
    </xf>
    <xf numFmtId="164" fontId="18" fillId="0" borderId="0" xfId="2" applyNumberFormat="1" applyFont="1" applyBorder="1" applyAlignment="1">
      <alignment horizontal="center"/>
    </xf>
    <xf numFmtId="164" fontId="3" fillId="0" borderId="0" xfId="2" applyNumberFormat="1" applyFont="1" applyBorder="1" applyAlignment="1">
      <alignment horizontal="center"/>
    </xf>
    <xf numFmtId="0" fontId="9" fillId="0" borderId="19" xfId="2" applyNumberFormat="1" applyFont="1" applyBorder="1" applyAlignment="1">
      <alignment horizontal="center"/>
    </xf>
    <xf numFmtId="0" fontId="3" fillId="0" borderId="25" xfId="2" applyFont="1" applyBorder="1" applyAlignment="1">
      <alignment horizontal="right"/>
    </xf>
    <xf numFmtId="166" fontId="3" fillId="0" borderId="25" xfId="2" applyNumberFormat="1" applyFont="1" applyBorder="1" applyAlignment="1">
      <alignment horizontal="right" wrapText="1"/>
    </xf>
    <xf numFmtId="5" fontId="3" fillId="0" borderId="21" xfId="2" applyNumberFormat="1" applyFont="1" applyBorder="1" applyAlignment="1">
      <alignment horizontal="right" wrapText="1"/>
    </xf>
    <xf numFmtId="0" fontId="7" fillId="0" borderId="0" xfId="2" applyNumberFormat="1" applyFont="1" applyFill="1" applyBorder="1" applyAlignment="1" applyProtection="1"/>
    <xf numFmtId="0" fontId="8" fillId="0" borderId="0" xfId="2" applyFont="1" applyAlignment="1">
      <alignment horizontal="center" wrapText="1"/>
    </xf>
    <xf numFmtId="0" fontId="7" fillId="0" borderId="0" xfId="2" applyFont="1" applyBorder="1" applyAlignment="1">
      <alignment wrapText="1"/>
    </xf>
    <xf numFmtId="164" fontId="8" fillId="0" borderId="13" xfId="2" applyNumberFormat="1" applyFont="1" applyBorder="1" applyAlignment="1">
      <alignment horizontal="center" wrapText="1"/>
    </xf>
    <xf numFmtId="164" fontId="8" fillId="0" borderId="27" xfId="2" applyNumberFormat="1" applyFont="1" applyBorder="1" applyAlignment="1">
      <alignment horizontal="center" wrapText="1"/>
    </xf>
    <xf numFmtId="0" fontId="8" fillId="0" borderId="13" xfId="2" applyFont="1" applyBorder="1" applyAlignment="1">
      <alignment horizontal="center" wrapText="1"/>
    </xf>
    <xf numFmtId="0" fontId="8" fillId="0" borderId="51" xfId="2" applyFont="1" applyBorder="1" applyAlignment="1">
      <alignment horizontal="left" wrapText="1"/>
    </xf>
    <xf numFmtId="0" fontId="8" fillId="0" borderId="97" xfId="2" applyFont="1" applyBorder="1" applyAlignment="1">
      <alignment horizontal="center" wrapText="1"/>
    </xf>
    <xf numFmtId="0" fontId="8" fillId="0" borderId="98" xfId="2" applyFont="1" applyBorder="1" applyAlignment="1">
      <alignment horizontal="center" wrapText="1"/>
    </xf>
    <xf numFmtId="0" fontId="8" fillId="0" borderId="11" xfId="2" applyFont="1" applyBorder="1" applyAlignment="1">
      <alignment horizontal="center" wrapText="1"/>
    </xf>
    <xf numFmtId="0" fontId="7" fillId="0" borderId="0" xfId="2" applyFont="1" applyAlignment="1">
      <alignment wrapText="1"/>
    </xf>
    <xf numFmtId="0" fontId="8" fillId="2" borderId="13" xfId="2" applyFont="1" applyFill="1" applyBorder="1" applyAlignment="1">
      <alignment horizontal="center" wrapText="1"/>
    </xf>
    <xf numFmtId="0" fontId="3" fillId="2" borderId="52" xfId="2" applyFont="1" applyFill="1" applyBorder="1" applyAlignment="1">
      <alignment horizontal="left" wrapText="1"/>
    </xf>
    <xf numFmtId="0" fontId="8" fillId="2" borderId="53" xfId="2" applyFont="1" applyFill="1" applyBorder="1" applyAlignment="1">
      <alignment horizontal="center" wrapText="1"/>
    </xf>
    <xf numFmtId="0" fontId="8" fillId="2" borderId="51" xfId="2" applyFont="1" applyFill="1" applyBorder="1" applyAlignment="1">
      <alignment horizontal="center" wrapText="1"/>
    </xf>
    <xf numFmtId="0" fontId="7" fillId="0" borderId="13" xfId="2" applyFont="1" applyFill="1" applyBorder="1" applyAlignment="1">
      <alignment horizontal="center" wrapText="1"/>
    </xf>
    <xf numFmtId="0" fontId="3" fillId="0" borderId="54" xfId="2" applyFont="1" applyBorder="1" applyAlignment="1">
      <alignment horizontal="left" wrapText="1"/>
    </xf>
    <xf numFmtId="0" fontId="7" fillId="2" borderId="38" xfId="2" applyFont="1" applyFill="1" applyBorder="1" applyAlignment="1">
      <alignment horizontal="center" wrapText="1"/>
    </xf>
    <xf numFmtId="0" fontId="7" fillId="2" borderId="54" xfId="2" applyFont="1" applyFill="1" applyBorder="1" applyAlignment="1">
      <alignment horizontal="center" wrapText="1"/>
    </xf>
    <xf numFmtId="0" fontId="7" fillId="0" borderId="13" xfId="2" applyFont="1" applyBorder="1" applyAlignment="1">
      <alignment horizontal="center" vertical="top" wrapText="1"/>
    </xf>
    <xf numFmtId="0" fontId="7" fillId="0" borderId="87" xfId="2" applyFont="1" applyBorder="1" applyAlignment="1">
      <alignment horizontal="left" wrapText="1"/>
    </xf>
    <xf numFmtId="6" fontId="7" fillId="0" borderId="89" xfId="2" applyNumberFormat="1" applyFont="1" applyBorder="1" applyAlignment="1">
      <alignment horizontal="center" wrapText="1"/>
    </xf>
    <xf numFmtId="0" fontId="8" fillId="2" borderId="29" xfId="2" applyFont="1" applyFill="1" applyBorder="1" applyAlignment="1">
      <alignment horizontal="center" wrapText="1"/>
    </xf>
    <xf numFmtId="0" fontId="7" fillId="0" borderId="0" xfId="2" applyFont="1" applyBorder="1"/>
    <xf numFmtId="0" fontId="20" fillId="0" borderId="53" xfId="2" applyFont="1" applyBorder="1" applyAlignment="1">
      <alignment wrapText="1"/>
    </xf>
    <xf numFmtId="0" fontId="7" fillId="0" borderId="0" xfId="2" applyFont="1" applyBorder="1" applyAlignment="1">
      <alignment vertical="top" wrapText="1"/>
    </xf>
    <xf numFmtId="0" fontId="20" fillId="0" borderId="0" xfId="2" applyFont="1" applyBorder="1" applyAlignment="1">
      <alignment wrapText="1"/>
    </xf>
    <xf numFmtId="0" fontId="7" fillId="0" borderId="0" xfId="1" applyFont="1" applyAlignment="1" applyProtection="1">
      <alignment wrapText="1"/>
      <protection locked="0"/>
    </xf>
    <xf numFmtId="0" fontId="8" fillId="0" borderId="0" xfId="1" applyFont="1" applyBorder="1" applyAlignment="1">
      <alignment horizontal="centerContinuous"/>
    </xf>
    <xf numFmtId="0" fontId="7" fillId="0" borderId="0" xfId="1" applyFont="1" applyAlignment="1">
      <alignment horizontal="center"/>
    </xf>
    <xf numFmtId="0" fontId="7" fillId="0" borderId="0" xfId="1" applyFont="1" applyBorder="1"/>
    <xf numFmtId="164" fontId="8" fillId="0" borderId="13" xfId="1" applyNumberFormat="1" applyFont="1" applyBorder="1" applyAlignment="1">
      <alignment horizontal="center"/>
    </xf>
    <xf numFmtId="164" fontId="8" fillId="0" borderId="55" xfId="1" applyNumberFormat="1" applyFont="1" applyBorder="1" applyAlignment="1">
      <alignment horizontal="center"/>
    </xf>
    <xf numFmtId="0" fontId="8" fillId="0" borderId="11" xfId="1" applyFont="1" applyBorder="1" applyAlignment="1" applyProtection="1">
      <alignment wrapText="1"/>
      <protection locked="0"/>
    </xf>
    <xf numFmtId="0" fontId="8" fillId="0" borderId="11" xfId="1" applyFont="1" applyBorder="1" applyAlignment="1">
      <alignment horizontal="left" wrapText="1"/>
    </xf>
    <xf numFmtId="0" fontId="3" fillId="0" borderId="11" xfId="1" applyFont="1" applyBorder="1" applyAlignment="1">
      <alignment horizontal="center" wrapText="1"/>
    </xf>
    <xf numFmtId="0" fontId="8" fillId="2" borderId="11" xfId="1" applyFont="1" applyFill="1" applyBorder="1" applyAlignment="1" applyProtection="1">
      <alignment wrapText="1"/>
      <protection locked="0"/>
    </xf>
    <xf numFmtId="0" fontId="8" fillId="2" borderId="54" xfId="1" applyFont="1" applyFill="1" applyBorder="1" applyAlignment="1">
      <alignment horizontal="center" wrapText="1"/>
    </xf>
    <xf numFmtId="0" fontId="3" fillId="2" borderId="13" xfId="1" applyFont="1" applyFill="1" applyBorder="1" applyAlignment="1">
      <alignment horizontal="center" wrapText="1"/>
    </xf>
    <xf numFmtId="0" fontId="3" fillId="0" borderId="13" xfId="1" applyFont="1" applyBorder="1" applyAlignment="1" applyProtection="1">
      <alignment horizontal="center" wrapText="1"/>
      <protection locked="0"/>
    </xf>
    <xf numFmtId="0" fontId="3" fillId="0" borderId="27" xfId="1" applyFont="1" applyBorder="1" applyAlignment="1">
      <alignment horizontal="left" wrapText="1"/>
    </xf>
    <xf numFmtId="0" fontId="7" fillId="0" borderId="27" xfId="1" applyFont="1" applyFill="1" applyBorder="1"/>
    <xf numFmtId="0" fontId="9" fillId="0" borderId="99" xfId="1" applyFont="1" applyBorder="1" applyAlignment="1" applyProtection="1">
      <alignment horizontal="center" wrapText="1"/>
      <protection locked="0"/>
    </xf>
    <xf numFmtId="0" fontId="9" fillId="0" borderId="100" xfId="1" applyFont="1" applyBorder="1" applyAlignment="1">
      <alignment horizontal="left" wrapText="1"/>
    </xf>
    <xf numFmtId="0" fontId="7" fillId="0" borderId="13" xfId="1" applyFont="1" applyBorder="1" applyAlignment="1">
      <alignment horizontal="center" wrapText="1"/>
    </xf>
    <xf numFmtId="0" fontId="9" fillId="2" borderId="101" xfId="1" applyFont="1" applyFill="1" applyBorder="1" applyAlignment="1" applyProtection="1">
      <alignment horizontal="right" wrapText="1"/>
      <protection locked="0"/>
    </xf>
    <xf numFmtId="0" fontId="9" fillId="2" borderId="102" xfId="1" applyFont="1" applyFill="1" applyBorder="1" applyAlignment="1">
      <alignment wrapText="1"/>
    </xf>
    <xf numFmtId="0" fontId="7" fillId="2" borderId="13" xfId="1" applyFont="1" applyFill="1" applyBorder="1" applyAlignment="1">
      <alignment horizontal="center"/>
    </xf>
    <xf numFmtId="0" fontId="9" fillId="0" borderId="101" xfId="1" applyFont="1" applyBorder="1" applyAlignment="1" applyProtection="1">
      <alignment horizontal="center" wrapText="1"/>
      <protection locked="0"/>
    </xf>
    <xf numFmtId="0" fontId="9" fillId="0" borderId="102" xfId="1" applyFont="1" applyBorder="1" applyAlignment="1">
      <alignment horizontal="left" wrapText="1"/>
    </xf>
    <xf numFmtId="0" fontId="7" fillId="0" borderId="103" xfId="1" applyFont="1" applyBorder="1" applyAlignment="1">
      <alignment horizontal="center" wrapText="1"/>
    </xf>
    <xf numFmtId="0" fontId="9" fillId="2" borderId="101" xfId="1" applyFont="1" applyFill="1" applyBorder="1" applyAlignment="1" applyProtection="1">
      <alignment wrapText="1"/>
      <protection locked="0"/>
    </xf>
    <xf numFmtId="0" fontId="9" fillId="2" borderId="104" xfId="1" applyFont="1" applyFill="1" applyBorder="1" applyAlignment="1" applyProtection="1">
      <alignment wrapText="1"/>
      <protection locked="0"/>
    </xf>
    <xf numFmtId="0" fontId="9" fillId="2" borderId="103" xfId="1" applyFont="1" applyFill="1" applyBorder="1" applyAlignment="1">
      <alignment wrapText="1"/>
    </xf>
    <xf numFmtId="0" fontId="9" fillId="0" borderId="105" xfId="1" applyFont="1" applyBorder="1" applyAlignment="1" applyProtection="1">
      <alignment horizontal="center" wrapText="1"/>
      <protection locked="0"/>
    </xf>
    <xf numFmtId="0" fontId="9" fillId="0" borderId="106" xfId="1" applyFont="1" applyBorder="1" applyAlignment="1">
      <alignment horizontal="left" wrapText="1"/>
    </xf>
    <xf numFmtId="166" fontId="7" fillId="0" borderId="13" xfId="1" applyNumberFormat="1" applyFont="1" applyBorder="1" applyAlignment="1">
      <alignment horizontal="center" wrapText="1"/>
    </xf>
    <xf numFmtId="0" fontId="7" fillId="0" borderId="0" xfId="1" applyFont="1" applyProtection="1">
      <protection locked="0"/>
    </xf>
    <xf numFmtId="0" fontId="9" fillId="0" borderId="0" xfId="1" applyFont="1" applyBorder="1"/>
    <xf numFmtId="0" fontId="3" fillId="0" borderId="107" xfId="1" applyFont="1" applyBorder="1" applyAlignment="1">
      <alignment horizontal="left"/>
    </xf>
    <xf numFmtId="164" fontId="3" fillId="0" borderId="0" xfId="1" applyNumberFormat="1" applyFont="1" applyBorder="1" applyAlignment="1">
      <alignment horizontal="center"/>
    </xf>
    <xf numFmtId="0" fontId="3" fillId="0" borderId="0" xfId="1" applyFont="1" applyFill="1" applyBorder="1" applyAlignment="1">
      <alignment horizontal="center"/>
    </xf>
    <xf numFmtId="0" fontId="21" fillId="0" borderId="0" xfId="1" applyFont="1" applyFill="1" applyBorder="1" applyAlignment="1">
      <alignment horizontal="center"/>
    </xf>
    <xf numFmtId="0" fontId="21" fillId="0" borderId="0" xfId="1" applyFont="1" applyFill="1" applyBorder="1" applyAlignment="1">
      <alignment horizontal="left"/>
    </xf>
    <xf numFmtId="0" fontId="21" fillId="0" borderId="0" xfId="1" applyFont="1" applyFill="1" applyBorder="1" applyAlignment="1"/>
    <xf numFmtId="9" fontId="9" fillId="0" borderId="0" xfId="1" applyNumberFormat="1" applyFont="1" applyBorder="1"/>
    <xf numFmtId="0" fontId="9" fillId="0" borderId="0" xfId="1" quotePrefix="1" applyFont="1" applyFill="1" applyBorder="1" applyAlignment="1">
      <alignment horizontal="center"/>
    </xf>
    <xf numFmtId="0" fontId="9" fillId="0" borderId="0" xfId="1" applyFont="1" applyFill="1" applyBorder="1" applyAlignment="1">
      <alignment wrapText="1"/>
    </xf>
    <xf numFmtId="41" fontId="9" fillId="0" borderId="0" xfId="1" applyNumberFormat="1" applyFont="1" applyFill="1" applyBorder="1" applyAlignment="1"/>
    <xf numFmtId="9" fontId="3" fillId="0" borderId="0" xfId="1" applyNumberFormat="1" applyFont="1" applyBorder="1"/>
    <xf numFmtId="0" fontId="3" fillId="0" borderId="0" xfId="1" applyFont="1" applyFill="1" applyBorder="1" applyAlignment="1"/>
    <xf numFmtId="5" fontId="9" fillId="0" borderId="0" xfId="1" applyNumberFormat="1" applyFont="1" applyFill="1" applyBorder="1" applyAlignment="1"/>
    <xf numFmtId="0" fontId="9" fillId="0" borderId="0" xfId="1" applyFont="1" applyFill="1" applyBorder="1" applyAlignment="1">
      <alignment horizontal="center"/>
    </xf>
    <xf numFmtId="5" fontId="3" fillId="0" borderId="0" xfId="1" applyNumberFormat="1" applyFont="1" applyFill="1" applyBorder="1" applyAlignment="1"/>
    <xf numFmtId="167" fontId="9" fillId="0" borderId="0" xfId="1" applyNumberFormat="1" applyFont="1" applyFill="1" applyBorder="1" applyAlignment="1"/>
    <xf numFmtId="42" fontId="3" fillId="0" borderId="0" xfId="1" applyNumberFormat="1" applyFont="1" applyFill="1" applyBorder="1" applyAlignment="1"/>
    <xf numFmtId="37" fontId="9" fillId="0" borderId="0" xfId="1" applyNumberFormat="1" applyFont="1" applyFill="1" applyBorder="1" applyAlignment="1"/>
    <xf numFmtId="3" fontId="21" fillId="0" borderId="0" xfId="1" applyNumberFormat="1" applyFont="1" applyFill="1" applyBorder="1" applyAlignment="1"/>
    <xf numFmtId="0" fontId="3" fillId="0" borderId="0" xfId="1" applyFont="1" applyFill="1" applyBorder="1" applyAlignment="1">
      <alignment horizontal="left"/>
    </xf>
    <xf numFmtId="0" fontId="22" fillId="0" borderId="0" xfId="1" applyFont="1" applyFill="1" applyBorder="1" applyAlignment="1">
      <alignment horizontal="center"/>
    </xf>
    <xf numFmtId="0" fontId="3" fillId="0" borderId="0" xfId="1" applyFont="1" applyBorder="1" applyAlignment="1">
      <alignment horizontal="left"/>
    </xf>
    <xf numFmtId="5" fontId="9" fillId="0" borderId="0" xfId="1" applyNumberFormat="1" applyFont="1" applyFill="1" applyBorder="1" applyAlignment="1" applyProtection="1"/>
    <xf numFmtId="168" fontId="9" fillId="0" borderId="0" xfId="1" applyNumberFormat="1" applyFont="1" applyFill="1" applyBorder="1" applyAlignment="1" applyProtection="1"/>
    <xf numFmtId="0" fontId="21" fillId="0" borderId="0" xfId="1" applyFont="1" applyFill="1" applyBorder="1" applyAlignment="1" applyProtection="1"/>
    <xf numFmtId="0" fontId="3" fillId="0" borderId="0" xfId="1" applyFont="1" applyFill="1" applyBorder="1" applyAlignment="1" applyProtection="1">
      <alignment horizontal="center"/>
    </xf>
    <xf numFmtId="37" fontId="9" fillId="0" borderId="0" xfId="1" applyNumberFormat="1" applyFont="1" applyFill="1" applyBorder="1" applyAlignment="1" applyProtection="1"/>
    <xf numFmtId="0" fontId="9" fillId="0" borderId="0" xfId="1" applyFont="1" applyFill="1" applyBorder="1" applyAlignment="1" applyProtection="1"/>
    <xf numFmtId="0" fontId="3" fillId="0" borderId="0" xfId="1" applyFont="1" applyFill="1" applyBorder="1" applyAlignment="1" applyProtection="1"/>
    <xf numFmtId="5" fontId="9" fillId="0" borderId="0" xfId="1" applyNumberFormat="1" applyFont="1" applyFill="1" applyBorder="1" applyAlignment="1" applyProtection="1">
      <protection locked="0"/>
    </xf>
    <xf numFmtId="0" fontId="3" fillId="0" borderId="108" xfId="1" applyFont="1" applyFill="1" applyBorder="1" applyAlignment="1">
      <alignment horizontal="center"/>
    </xf>
    <xf numFmtId="0" fontId="3" fillId="0" borderId="108" xfId="1" applyFont="1" applyFill="1" applyBorder="1" applyAlignment="1"/>
    <xf numFmtId="5" fontId="9" fillId="0" borderId="108" xfId="1" applyNumberFormat="1" applyFont="1" applyFill="1" applyBorder="1" applyAlignment="1" applyProtection="1">
      <protection locked="0"/>
    </xf>
    <xf numFmtId="0" fontId="3" fillId="0" borderId="109" xfId="1" applyFont="1" applyFill="1" applyBorder="1" applyAlignment="1">
      <alignment horizontal="center"/>
    </xf>
    <xf numFmtId="0" fontId="3" fillId="0" borderId="109" xfId="1" applyFont="1" applyFill="1" applyBorder="1" applyAlignment="1"/>
    <xf numFmtId="5" fontId="9" fillId="0" borderId="109" xfId="1" applyNumberFormat="1" applyFont="1" applyFill="1" applyBorder="1" applyAlignment="1" applyProtection="1">
      <protection locked="0"/>
    </xf>
    <xf numFmtId="0" fontId="9" fillId="0" borderId="109" xfId="1" applyFont="1" applyBorder="1"/>
    <xf numFmtId="0" fontId="9" fillId="0" borderId="0" xfId="1" applyFont="1"/>
    <xf numFmtId="0" fontId="3" fillId="0" borderId="0" xfId="1" applyFont="1" applyBorder="1" applyAlignment="1">
      <alignment horizontal="center"/>
    </xf>
    <xf numFmtId="0" fontId="1" fillId="0" borderId="0" xfId="1" applyBorder="1" applyAlignment="1">
      <alignment horizontal="center"/>
    </xf>
    <xf numFmtId="0" fontId="2" fillId="0" borderId="0" xfId="1" applyFont="1" applyBorder="1" applyAlignment="1">
      <alignment horizontal="center"/>
    </xf>
    <xf numFmtId="0" fontId="8" fillId="0" borderId="37" xfId="1" applyFont="1" applyBorder="1" applyAlignment="1">
      <alignment horizontal="center"/>
    </xf>
    <xf numFmtId="0" fontId="7" fillId="0" borderId="0" xfId="1" applyFont="1" applyFill="1" applyAlignment="1">
      <alignment horizontal="left"/>
    </xf>
    <xf numFmtId="0" fontId="7" fillId="0" borderId="0" xfId="1" applyFont="1" applyFill="1" applyAlignment="1">
      <alignment horizontal="center"/>
    </xf>
    <xf numFmtId="0" fontId="8" fillId="0" borderId="0" xfId="1" applyFont="1" applyBorder="1" applyAlignment="1">
      <alignment horizontal="center"/>
    </xf>
    <xf numFmtId="0" fontId="7" fillId="0" borderId="0" xfId="2" applyFont="1" applyAlignment="1">
      <alignment horizontal="center" wrapText="1"/>
    </xf>
    <xf numFmtId="0" fontId="8" fillId="0" borderId="0" xfId="2" applyFont="1" applyBorder="1" applyAlignment="1">
      <alignment horizontal="center"/>
    </xf>
    <xf numFmtId="0" fontId="7" fillId="0" borderId="37" xfId="2" applyFont="1" applyBorder="1" applyAlignment="1">
      <alignment horizontal="center"/>
    </xf>
    <xf numFmtId="0" fontId="10" fillId="0" borderId="0" xfId="1" applyFont="1" applyBorder="1" applyAlignment="1">
      <alignment horizontal="center"/>
    </xf>
    <xf numFmtId="0" fontId="1" fillId="0" borderId="37" xfId="1" applyBorder="1" applyAlignment="1">
      <alignment horizontal="center"/>
    </xf>
    <xf numFmtId="0" fontId="1" fillId="0" borderId="0" xfId="1" applyAlignment="1">
      <alignment horizontal="center"/>
    </xf>
    <xf numFmtId="0" fontId="5" fillId="0" borderId="0" xfId="1" applyFont="1" applyBorder="1" applyAlignment="1">
      <alignment horizontal="center"/>
    </xf>
    <xf numFmtId="0" fontId="4" fillId="0" borderId="56" xfId="1" applyFont="1" applyFill="1" applyBorder="1" applyAlignment="1">
      <alignment wrapText="1"/>
    </xf>
    <xf numFmtId="0" fontId="4" fillId="0" borderId="54" xfId="1" applyFont="1" applyFill="1" applyBorder="1" applyAlignment="1">
      <alignment wrapText="1"/>
    </xf>
    <xf numFmtId="0" fontId="15" fillId="2" borderId="34" xfId="1" applyFont="1" applyFill="1" applyBorder="1" applyAlignment="1">
      <alignment wrapText="1"/>
    </xf>
    <xf numFmtId="0" fontId="15" fillId="2" borderId="57" xfId="1" applyFont="1" applyFill="1" applyBorder="1" applyAlignment="1">
      <alignment wrapText="1"/>
    </xf>
    <xf numFmtId="0" fontId="15" fillId="2" borderId="58" xfId="1" applyFont="1" applyFill="1" applyBorder="1" applyAlignment="1">
      <alignment wrapText="1"/>
    </xf>
    <xf numFmtId="0" fontId="4" fillId="0" borderId="26" xfId="1" applyFont="1" applyBorder="1" applyAlignment="1">
      <alignment horizontal="center"/>
    </xf>
    <xf numFmtId="0" fontId="4" fillId="0" borderId="0" xfId="1" applyFont="1" applyBorder="1" applyAlignment="1">
      <alignment horizontal="center"/>
    </xf>
    <xf numFmtId="0" fontId="4" fillId="0" borderId="59" xfId="1" applyFont="1" applyBorder="1" applyAlignment="1">
      <alignment horizontal="center"/>
    </xf>
    <xf numFmtId="0" fontId="4" fillId="0" borderId="35" xfId="1" applyFont="1" applyFill="1" applyBorder="1" applyAlignment="1">
      <alignment wrapText="1"/>
    </xf>
    <xf numFmtId="0" fontId="4" fillId="0" borderId="37" xfId="1" applyFont="1" applyFill="1" applyBorder="1" applyAlignment="1">
      <alignment wrapText="1"/>
    </xf>
    <xf numFmtId="0" fontId="4" fillId="0" borderId="30" xfId="1" applyFont="1" applyFill="1" applyBorder="1" applyAlignment="1">
      <alignment wrapText="1"/>
    </xf>
    <xf numFmtId="0" fontId="4" fillId="0" borderId="34" xfId="1" applyFont="1" applyBorder="1" applyAlignment="1">
      <alignment horizontal="left" wrapText="1"/>
    </xf>
    <xf numFmtId="0" fontId="4" fillId="0" borderId="57" xfId="1" applyFont="1" applyBorder="1" applyAlignment="1">
      <alignment horizontal="left" wrapText="1"/>
    </xf>
    <xf numFmtId="0" fontId="4" fillId="0" borderId="60" xfId="1" applyFont="1" applyBorder="1" applyAlignment="1">
      <alignment horizontal="left" wrapText="1"/>
    </xf>
    <xf numFmtId="49" fontId="4" fillId="0" borderId="26" xfId="1" applyNumberFormat="1" applyFont="1" applyFill="1" applyBorder="1" applyAlignment="1">
      <alignment horizontal="left"/>
    </xf>
    <xf numFmtId="49" fontId="4" fillId="0" borderId="0" xfId="1" applyNumberFormat="1" applyFont="1" applyFill="1" applyBorder="1" applyAlignment="1">
      <alignment horizontal="left"/>
    </xf>
    <xf numFmtId="0" fontId="4" fillId="0" borderId="52" xfId="1" applyFont="1" applyFill="1" applyBorder="1" applyAlignment="1">
      <alignment vertical="top" wrapText="1"/>
    </xf>
    <xf numFmtId="0" fontId="12" fillId="0" borderId="62" xfId="1" applyFont="1" applyFill="1" applyBorder="1" applyAlignment="1"/>
    <xf numFmtId="0" fontId="4" fillId="0" borderId="34" xfId="1" applyFont="1" applyFill="1" applyBorder="1" applyAlignment="1">
      <alignment horizontal="left" wrapText="1"/>
    </xf>
    <xf numFmtId="0" fontId="4" fillId="0" borderId="57" xfId="1" applyFont="1" applyFill="1" applyBorder="1" applyAlignment="1">
      <alignment horizontal="left" wrapText="1"/>
    </xf>
    <xf numFmtId="0" fontId="4" fillId="0" borderId="55" xfId="1" applyFont="1" applyFill="1" applyBorder="1" applyAlignment="1">
      <alignment horizontal="left" vertical="top" wrapText="1"/>
    </xf>
    <xf numFmtId="0" fontId="4" fillId="0" borderId="52" xfId="1" applyFont="1" applyFill="1" applyBorder="1" applyAlignment="1">
      <alignment horizontal="left" vertical="top" wrapText="1"/>
    </xf>
    <xf numFmtId="0" fontId="4" fillId="0" borderId="55" xfId="1" applyFont="1" applyFill="1" applyBorder="1" applyAlignment="1">
      <alignment horizontal="left" wrapText="1"/>
    </xf>
    <xf numFmtId="0" fontId="4" fillId="0" borderId="52" xfId="1" applyFont="1" applyFill="1" applyBorder="1" applyAlignment="1">
      <alignment horizontal="left" wrapText="1"/>
    </xf>
    <xf numFmtId="0" fontId="6" fillId="0" borderId="42" xfId="1" applyFont="1" applyFill="1" applyBorder="1" applyAlignment="1">
      <alignment horizontal="center"/>
    </xf>
    <xf numFmtId="0" fontId="6" fillId="0" borderId="41" xfId="1" applyFont="1" applyFill="1" applyBorder="1" applyAlignment="1">
      <alignment horizontal="center"/>
    </xf>
    <xf numFmtId="0" fontId="6" fillId="0" borderId="61" xfId="1" applyFont="1" applyFill="1" applyBorder="1" applyAlignment="1">
      <alignment horizontal="center"/>
    </xf>
    <xf numFmtId="0" fontId="4" fillId="0" borderId="35" xfId="1" applyFont="1" applyFill="1" applyBorder="1" applyAlignment="1">
      <alignment horizontal="center" wrapText="1"/>
    </xf>
    <xf numFmtId="0" fontId="4" fillId="0" borderId="37" xfId="1" applyFont="1" applyFill="1" applyBorder="1" applyAlignment="1">
      <alignment horizontal="center" wrapText="1"/>
    </xf>
    <xf numFmtId="0" fontId="4" fillId="0" borderId="30" xfId="1" applyFont="1" applyFill="1" applyBorder="1" applyAlignment="1">
      <alignment horizontal="center" wrapText="1"/>
    </xf>
    <xf numFmtId="0" fontId="3" fillId="0" borderId="0" xfId="2" applyFont="1" applyBorder="1" applyAlignment="1">
      <alignment horizontal="center"/>
    </xf>
    <xf numFmtId="0" fontId="3" fillId="0" borderId="37" xfId="2" applyFont="1" applyBorder="1" applyAlignment="1">
      <alignment horizontal="center"/>
    </xf>
    <xf numFmtId="0" fontId="3" fillId="0" borderId="63" xfId="2" applyNumberFormat="1" applyFont="1" applyBorder="1" applyAlignment="1">
      <alignment horizontal="center"/>
    </xf>
    <xf numFmtId="0" fontId="3" fillId="0" borderId="52" xfId="2" applyNumberFormat="1" applyFont="1" applyBorder="1" applyAlignment="1">
      <alignment horizontal="center"/>
    </xf>
    <xf numFmtId="0" fontId="3" fillId="0" borderId="64" xfId="2" applyNumberFormat="1" applyFont="1" applyBorder="1" applyAlignment="1">
      <alignment horizontal="center"/>
    </xf>
    <xf numFmtId="0" fontId="20" fillId="0" borderId="0" xfId="2" applyFont="1" applyBorder="1" applyAlignment="1">
      <alignment wrapText="1"/>
    </xf>
    <xf numFmtId="0" fontId="8" fillId="0" borderId="0" xfId="2" applyFont="1" applyAlignment="1">
      <alignment horizontal="center"/>
    </xf>
    <xf numFmtId="0" fontId="8" fillId="0" borderId="0" xfId="2" applyFont="1" applyAlignment="1">
      <alignment horizontal="center" wrapText="1"/>
    </xf>
    <xf numFmtId="0" fontId="20" fillId="0" borderId="53" xfId="2" applyFont="1" applyBorder="1" applyAlignment="1">
      <alignment wrapText="1"/>
    </xf>
    <xf numFmtId="0" fontId="3" fillId="0" borderId="110" xfId="1" applyFont="1" applyBorder="1" applyAlignment="1">
      <alignment horizontal="center"/>
    </xf>
    <xf numFmtId="0" fontId="3" fillId="0" borderId="111" xfId="1" applyFont="1" applyBorder="1" applyAlignment="1">
      <alignment horizontal="center"/>
    </xf>
    <xf numFmtId="0" fontId="3" fillId="0" borderId="112" xfId="1" applyFont="1" applyBorder="1" applyAlignment="1">
      <alignment horizontal="center"/>
    </xf>
  </cellXfs>
  <cellStyles count="4">
    <cellStyle name="Normal" xfId="0" builtinId="0"/>
    <cellStyle name="Normal 2" xfId="1"/>
    <cellStyle name="Normal 3" xfId="2"/>
    <cellStyle name="Percent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85"/>
  <sheetViews>
    <sheetView tabSelected="1" zoomScale="75" workbookViewId="0">
      <selection activeCell="A28" sqref="A28"/>
    </sheetView>
  </sheetViews>
  <sheetFormatPr defaultColWidth="9.109375" defaultRowHeight="13.2" x14ac:dyDescent="0.25"/>
  <cols>
    <col min="1" max="1" width="6.5546875" style="1" bestFit="1" customWidth="1"/>
    <col min="2" max="2" width="37.6640625" style="1" customWidth="1"/>
    <col min="3" max="3" width="85" style="1" bestFit="1" customWidth="1"/>
    <col min="4" max="16384" width="9.109375" style="1"/>
  </cols>
  <sheetData>
    <row r="1" spans="1:3" x14ac:dyDescent="0.25">
      <c r="A1" s="462"/>
      <c r="B1" s="462"/>
      <c r="C1" s="462"/>
    </row>
    <row r="2" spans="1:3" ht="18" customHeight="1" x14ac:dyDescent="0.3">
      <c r="A2" s="463" t="s">
        <v>0</v>
      </c>
      <c r="B2" s="463"/>
      <c r="C2" s="463"/>
    </row>
    <row r="3" spans="1:3" ht="18" customHeight="1" x14ac:dyDescent="0.3">
      <c r="A3" s="461" t="s">
        <v>1</v>
      </c>
      <c r="B3" s="461"/>
      <c r="C3" s="461"/>
    </row>
    <row r="4" spans="1:3" ht="18" customHeight="1" x14ac:dyDescent="0.3">
      <c r="A4" s="461" t="s">
        <v>2</v>
      </c>
      <c r="B4" s="461"/>
      <c r="C4" s="461"/>
    </row>
    <row r="5" spans="1:3" ht="15.75" customHeight="1" x14ac:dyDescent="0.3">
      <c r="A5" s="461" t="s">
        <v>3</v>
      </c>
      <c r="B5" s="461"/>
      <c r="C5" s="461"/>
    </row>
    <row r="6" spans="1:3" ht="15.75" customHeight="1" x14ac:dyDescent="0.3">
      <c r="A6" s="461" t="s">
        <v>4</v>
      </c>
      <c r="B6" s="461"/>
      <c r="C6" s="461"/>
    </row>
    <row r="7" spans="1:3" ht="16.5" customHeight="1" thickBot="1" x14ac:dyDescent="0.35">
      <c r="A7" s="461"/>
      <c r="B7" s="461"/>
      <c r="C7" s="461"/>
    </row>
    <row r="8" spans="1:3" ht="15.75" customHeight="1" x14ac:dyDescent="0.3">
      <c r="A8" s="3">
        <v>-1</v>
      </c>
      <c r="B8" s="4">
        <v>-2</v>
      </c>
      <c r="C8" s="5">
        <v>-3</v>
      </c>
    </row>
    <row r="9" spans="1:3" ht="15.75" customHeight="1" x14ac:dyDescent="0.3">
      <c r="A9" s="6"/>
      <c r="B9" s="7"/>
      <c r="C9" s="8"/>
    </row>
    <row r="10" spans="1:3" s="12" customFormat="1" ht="16.5" customHeight="1" thickBot="1" x14ac:dyDescent="0.35">
      <c r="A10" s="9" t="s">
        <v>5</v>
      </c>
      <c r="B10" s="10" t="s">
        <v>6</v>
      </c>
      <c r="C10" s="11" t="s">
        <v>7</v>
      </c>
    </row>
    <row r="11" spans="1:3" ht="15.75" customHeight="1" x14ac:dyDescent="0.3">
      <c r="A11" s="13"/>
      <c r="B11" s="14"/>
      <c r="C11" s="15"/>
    </row>
    <row r="12" spans="1:3" ht="27.15" customHeight="1" x14ac:dyDescent="0.25">
      <c r="A12" s="16" t="s">
        <v>8</v>
      </c>
      <c r="B12" s="17" t="s">
        <v>9</v>
      </c>
      <c r="C12" s="18" t="s">
        <v>10</v>
      </c>
    </row>
    <row r="13" spans="1:3" ht="38.25" customHeight="1" x14ac:dyDescent="0.25">
      <c r="A13" s="19">
        <v>1</v>
      </c>
      <c r="B13" s="20" t="s">
        <v>11</v>
      </c>
      <c r="C13" s="21" t="s">
        <v>12</v>
      </c>
    </row>
    <row r="14" spans="1:3" ht="14.25" customHeight="1" x14ac:dyDescent="0.25">
      <c r="A14" s="19">
        <v>2</v>
      </c>
      <c r="B14" s="22" t="s">
        <v>13</v>
      </c>
      <c r="C14" s="21" t="s">
        <v>14</v>
      </c>
    </row>
    <row r="15" spans="1:3" ht="14.25" customHeight="1" x14ac:dyDescent="0.25">
      <c r="A15" s="19">
        <v>3</v>
      </c>
      <c r="B15" s="22" t="s">
        <v>15</v>
      </c>
      <c r="C15" s="23" t="s">
        <v>16</v>
      </c>
    </row>
    <row r="16" spans="1:3" ht="14.25" customHeight="1" x14ac:dyDescent="0.25">
      <c r="A16" s="19">
        <v>4</v>
      </c>
      <c r="B16" s="20" t="s">
        <v>17</v>
      </c>
      <c r="C16" s="21" t="s">
        <v>18</v>
      </c>
    </row>
    <row r="17" spans="1:3" ht="14.25" customHeight="1" x14ac:dyDescent="0.25">
      <c r="A17" s="19">
        <v>5</v>
      </c>
      <c r="B17" s="20" t="s">
        <v>19</v>
      </c>
      <c r="C17" s="21" t="s">
        <v>20</v>
      </c>
    </row>
    <row r="18" spans="1:3" ht="14.25" customHeight="1" x14ac:dyDescent="0.25">
      <c r="A18" s="19">
        <v>6</v>
      </c>
      <c r="B18" s="20" t="s">
        <v>21</v>
      </c>
      <c r="C18" s="24" t="s">
        <v>22</v>
      </c>
    </row>
    <row r="19" spans="1:3" ht="14.25" customHeight="1" x14ac:dyDescent="0.25">
      <c r="A19" s="19">
        <v>7</v>
      </c>
      <c r="B19" s="20" t="s">
        <v>23</v>
      </c>
      <c r="C19" s="21" t="s">
        <v>24</v>
      </c>
    </row>
    <row r="20" spans="1:3" ht="14.25" customHeight="1" x14ac:dyDescent="0.25">
      <c r="A20" s="19">
        <v>8</v>
      </c>
      <c r="B20" s="20" t="s">
        <v>25</v>
      </c>
      <c r="C20" s="21" t="s">
        <v>26</v>
      </c>
    </row>
    <row r="21" spans="1:3" ht="14.25" customHeight="1" x14ac:dyDescent="0.25">
      <c r="A21" s="19">
        <v>9</v>
      </c>
      <c r="B21" s="20" t="s">
        <v>27</v>
      </c>
      <c r="C21" s="21" t="s">
        <v>28</v>
      </c>
    </row>
    <row r="22" spans="1:3" ht="14.25" customHeight="1" x14ac:dyDescent="0.25">
      <c r="A22" s="19">
        <v>10</v>
      </c>
      <c r="B22" s="20" t="s">
        <v>29</v>
      </c>
      <c r="C22" s="21" t="s">
        <v>30</v>
      </c>
    </row>
    <row r="23" spans="1:3" ht="14.25" customHeight="1" x14ac:dyDescent="0.25">
      <c r="A23" s="19">
        <v>11</v>
      </c>
      <c r="B23" s="20" t="s">
        <v>31</v>
      </c>
      <c r="C23" s="21" t="s">
        <v>32</v>
      </c>
    </row>
    <row r="24" spans="1:3" ht="14.25" customHeight="1" x14ac:dyDescent="0.25">
      <c r="A24" s="19">
        <v>12</v>
      </c>
      <c r="B24" s="20" t="s">
        <v>33</v>
      </c>
      <c r="C24" s="21" t="s">
        <v>18</v>
      </c>
    </row>
    <row r="25" spans="1:3" ht="14.25" customHeight="1" x14ac:dyDescent="0.25">
      <c r="A25" s="19">
        <v>13</v>
      </c>
      <c r="B25" s="20" t="s">
        <v>34</v>
      </c>
      <c r="C25" s="21" t="s">
        <v>20</v>
      </c>
    </row>
    <row r="26" spans="1:3" ht="14.25" customHeight="1" x14ac:dyDescent="0.25">
      <c r="A26" s="19">
        <v>14</v>
      </c>
      <c r="B26" s="20" t="s">
        <v>35</v>
      </c>
      <c r="C26" s="24" t="s">
        <v>22</v>
      </c>
    </row>
    <row r="27" spans="1:3" ht="15" customHeight="1" thickBot="1" x14ac:dyDescent="0.3">
      <c r="A27" s="25">
        <v>15</v>
      </c>
      <c r="B27" s="26" t="s">
        <v>36</v>
      </c>
      <c r="C27" s="27" t="s">
        <v>24</v>
      </c>
    </row>
    <row r="28" spans="1:3" ht="15.75" customHeight="1" x14ac:dyDescent="0.3">
      <c r="A28" s="13"/>
      <c r="B28" s="14"/>
      <c r="C28" s="15"/>
    </row>
    <row r="29" spans="1:3" ht="27.15" customHeight="1" x14ac:dyDescent="0.25">
      <c r="A29" s="16" t="s">
        <v>37</v>
      </c>
      <c r="B29" s="17" t="s">
        <v>9</v>
      </c>
      <c r="C29" s="18" t="s">
        <v>38</v>
      </c>
    </row>
    <row r="30" spans="1:3" ht="38.25" customHeight="1" x14ac:dyDescent="0.25">
      <c r="A30" s="19">
        <v>1</v>
      </c>
      <c r="B30" s="20" t="s">
        <v>11</v>
      </c>
      <c r="C30" s="21" t="s">
        <v>39</v>
      </c>
    </row>
    <row r="31" spans="1:3" ht="14.25" customHeight="1" x14ac:dyDescent="0.25">
      <c r="A31" s="19">
        <v>2</v>
      </c>
      <c r="B31" s="22" t="s">
        <v>13</v>
      </c>
      <c r="C31" s="21" t="s">
        <v>40</v>
      </c>
    </row>
    <row r="32" spans="1:3" ht="14.25" customHeight="1" x14ac:dyDescent="0.25">
      <c r="A32" s="19">
        <v>3</v>
      </c>
      <c r="B32" s="22" t="s">
        <v>15</v>
      </c>
      <c r="C32" s="23" t="s">
        <v>16</v>
      </c>
    </row>
    <row r="33" spans="1:3" ht="14.25" customHeight="1" x14ac:dyDescent="0.25">
      <c r="A33" s="19">
        <v>4</v>
      </c>
      <c r="B33" s="20" t="s">
        <v>17</v>
      </c>
      <c r="C33" s="21" t="s">
        <v>41</v>
      </c>
    </row>
    <row r="34" spans="1:3" ht="14.25" customHeight="1" x14ac:dyDescent="0.25">
      <c r="A34" s="19">
        <v>5</v>
      </c>
      <c r="B34" s="20" t="s">
        <v>19</v>
      </c>
      <c r="C34" s="21" t="s">
        <v>42</v>
      </c>
    </row>
    <row r="35" spans="1:3" ht="14.25" customHeight="1" x14ac:dyDescent="0.25">
      <c r="A35" s="19">
        <v>6</v>
      </c>
      <c r="B35" s="20" t="s">
        <v>21</v>
      </c>
      <c r="C35" s="24" t="s">
        <v>22</v>
      </c>
    </row>
    <row r="36" spans="1:3" ht="14.25" customHeight="1" x14ac:dyDescent="0.25">
      <c r="A36" s="19">
        <v>7</v>
      </c>
      <c r="B36" s="20" t="s">
        <v>23</v>
      </c>
      <c r="C36" s="21" t="s">
        <v>43</v>
      </c>
    </row>
    <row r="37" spans="1:3" ht="14.25" customHeight="1" x14ac:dyDescent="0.25">
      <c r="A37" s="19">
        <v>8</v>
      </c>
      <c r="B37" s="20" t="s">
        <v>25</v>
      </c>
      <c r="C37" s="21" t="s">
        <v>44</v>
      </c>
    </row>
    <row r="38" spans="1:3" ht="14.25" customHeight="1" x14ac:dyDescent="0.25">
      <c r="A38" s="19">
        <v>9</v>
      </c>
      <c r="B38" s="20" t="s">
        <v>27</v>
      </c>
      <c r="C38" s="21" t="s">
        <v>45</v>
      </c>
    </row>
    <row r="39" spans="1:3" ht="14.25" customHeight="1" x14ac:dyDescent="0.25">
      <c r="A39" s="19">
        <v>10</v>
      </c>
      <c r="B39" s="20" t="s">
        <v>29</v>
      </c>
      <c r="C39" s="21" t="s">
        <v>44</v>
      </c>
    </row>
    <row r="40" spans="1:3" ht="14.25" customHeight="1" x14ac:dyDescent="0.25">
      <c r="A40" s="19">
        <v>11</v>
      </c>
      <c r="B40" s="20" t="s">
        <v>31</v>
      </c>
      <c r="C40" s="21" t="s">
        <v>46</v>
      </c>
    </row>
    <row r="41" spans="1:3" ht="14.25" customHeight="1" x14ac:dyDescent="0.25">
      <c r="A41" s="19">
        <v>12</v>
      </c>
      <c r="B41" s="20" t="s">
        <v>33</v>
      </c>
      <c r="C41" s="21" t="s">
        <v>47</v>
      </c>
    </row>
    <row r="42" spans="1:3" ht="14.25" customHeight="1" x14ac:dyDescent="0.25">
      <c r="A42" s="19">
        <v>13</v>
      </c>
      <c r="B42" s="20" t="s">
        <v>34</v>
      </c>
      <c r="C42" s="21" t="s">
        <v>48</v>
      </c>
    </row>
    <row r="43" spans="1:3" ht="14.25" customHeight="1" x14ac:dyDescent="0.25">
      <c r="A43" s="19">
        <v>14</v>
      </c>
      <c r="B43" s="20" t="s">
        <v>35</v>
      </c>
      <c r="C43" s="24" t="s">
        <v>22</v>
      </c>
    </row>
    <row r="44" spans="1:3" ht="15" customHeight="1" thickBot="1" x14ac:dyDescent="0.3">
      <c r="A44" s="25">
        <v>15</v>
      </c>
      <c r="B44" s="26" t="s">
        <v>36</v>
      </c>
      <c r="C44" s="27" t="s">
        <v>43</v>
      </c>
    </row>
    <row r="45" spans="1:3" ht="15.75" customHeight="1" x14ac:dyDescent="0.3">
      <c r="A45" s="13"/>
      <c r="B45" s="14"/>
      <c r="C45" s="15"/>
    </row>
    <row r="46" spans="1:3" ht="27.15" customHeight="1" x14ac:dyDescent="0.25">
      <c r="A46" s="16" t="s">
        <v>49</v>
      </c>
      <c r="B46" s="17" t="s">
        <v>9</v>
      </c>
      <c r="C46" s="18" t="s">
        <v>50</v>
      </c>
    </row>
    <row r="47" spans="1:3" ht="38.25" customHeight="1" x14ac:dyDescent="0.25">
      <c r="A47" s="19">
        <v>1</v>
      </c>
      <c r="B47" s="20" t="s">
        <v>11</v>
      </c>
      <c r="C47" s="21" t="s">
        <v>51</v>
      </c>
    </row>
    <row r="48" spans="1:3" ht="14.25" customHeight="1" x14ac:dyDescent="0.25">
      <c r="A48" s="19">
        <v>2</v>
      </c>
      <c r="B48" s="22" t="s">
        <v>13</v>
      </c>
      <c r="C48" s="21" t="s">
        <v>52</v>
      </c>
    </row>
    <row r="49" spans="1:3" ht="14.25" customHeight="1" x14ac:dyDescent="0.25">
      <c r="A49" s="19">
        <v>3</v>
      </c>
      <c r="B49" s="22" t="s">
        <v>15</v>
      </c>
      <c r="C49" s="23" t="s">
        <v>53</v>
      </c>
    </row>
    <row r="50" spans="1:3" ht="14.25" customHeight="1" x14ac:dyDescent="0.25">
      <c r="A50" s="19">
        <v>4</v>
      </c>
      <c r="B50" s="20" t="s">
        <v>17</v>
      </c>
      <c r="C50" s="21" t="s">
        <v>18</v>
      </c>
    </row>
    <row r="51" spans="1:3" ht="14.25" customHeight="1" x14ac:dyDescent="0.25">
      <c r="A51" s="19">
        <v>5</v>
      </c>
      <c r="B51" s="20" t="s">
        <v>19</v>
      </c>
      <c r="C51" s="21" t="s">
        <v>20</v>
      </c>
    </row>
    <row r="52" spans="1:3" ht="14.25" customHeight="1" x14ac:dyDescent="0.25">
      <c r="A52" s="19">
        <v>6</v>
      </c>
      <c r="B52" s="20" t="s">
        <v>21</v>
      </c>
      <c r="C52" s="24" t="s">
        <v>22</v>
      </c>
    </row>
    <row r="53" spans="1:3" ht="14.25" customHeight="1" x14ac:dyDescent="0.25">
      <c r="A53" s="19">
        <v>7</v>
      </c>
      <c r="B53" s="20" t="s">
        <v>23</v>
      </c>
      <c r="C53" s="21" t="s">
        <v>24</v>
      </c>
    </row>
    <row r="54" spans="1:3" ht="14.25" customHeight="1" x14ac:dyDescent="0.25">
      <c r="A54" s="19">
        <v>8</v>
      </c>
      <c r="B54" s="20" t="s">
        <v>25</v>
      </c>
      <c r="C54" s="21" t="s">
        <v>54</v>
      </c>
    </row>
    <row r="55" spans="1:3" ht="14.25" customHeight="1" x14ac:dyDescent="0.25">
      <c r="A55" s="19">
        <v>9</v>
      </c>
      <c r="B55" s="20" t="s">
        <v>27</v>
      </c>
      <c r="C55" s="21" t="s">
        <v>28</v>
      </c>
    </row>
    <row r="56" spans="1:3" ht="14.25" customHeight="1" x14ac:dyDescent="0.25">
      <c r="A56" s="19">
        <v>10</v>
      </c>
      <c r="B56" s="20" t="s">
        <v>29</v>
      </c>
      <c r="C56" s="21" t="s">
        <v>55</v>
      </c>
    </row>
    <row r="57" spans="1:3" ht="14.25" customHeight="1" x14ac:dyDescent="0.25">
      <c r="A57" s="19">
        <v>11</v>
      </c>
      <c r="B57" s="20" t="s">
        <v>31</v>
      </c>
      <c r="C57" s="21" t="s">
        <v>56</v>
      </c>
    </row>
    <row r="58" spans="1:3" ht="14.25" customHeight="1" x14ac:dyDescent="0.25">
      <c r="A58" s="19">
        <v>12</v>
      </c>
      <c r="B58" s="20" t="s">
        <v>33</v>
      </c>
      <c r="C58" s="21" t="s">
        <v>57</v>
      </c>
    </row>
    <row r="59" spans="1:3" ht="14.25" customHeight="1" x14ac:dyDescent="0.25">
      <c r="A59" s="19">
        <v>13</v>
      </c>
      <c r="B59" s="20" t="s">
        <v>34</v>
      </c>
      <c r="C59" s="21" t="s">
        <v>58</v>
      </c>
    </row>
    <row r="60" spans="1:3" ht="14.25" customHeight="1" x14ac:dyDescent="0.25">
      <c r="A60" s="19">
        <v>14</v>
      </c>
      <c r="B60" s="20" t="s">
        <v>35</v>
      </c>
      <c r="C60" s="24" t="s">
        <v>22</v>
      </c>
    </row>
    <row r="61" spans="1:3" ht="15" customHeight="1" thickBot="1" x14ac:dyDescent="0.3">
      <c r="A61" s="25">
        <v>15</v>
      </c>
      <c r="B61" s="26" t="s">
        <v>36</v>
      </c>
      <c r="C61" s="27" t="s">
        <v>59</v>
      </c>
    </row>
    <row r="62" spans="1:3" ht="15.75" customHeight="1" x14ac:dyDescent="0.3">
      <c r="A62" s="13"/>
      <c r="B62" s="14"/>
      <c r="C62" s="15"/>
    </row>
    <row r="63" spans="1:3" ht="27.15" customHeight="1" x14ac:dyDescent="0.25">
      <c r="A63" s="16" t="s">
        <v>60</v>
      </c>
      <c r="B63" s="17" t="s">
        <v>9</v>
      </c>
      <c r="C63" s="18" t="s">
        <v>61</v>
      </c>
    </row>
    <row r="64" spans="1:3" ht="38.25" customHeight="1" x14ac:dyDescent="0.25">
      <c r="A64" s="19">
        <v>1</v>
      </c>
      <c r="B64" s="20" t="s">
        <v>11</v>
      </c>
      <c r="C64" s="21" t="s">
        <v>62</v>
      </c>
    </row>
    <row r="65" spans="1:3" ht="14.25" customHeight="1" x14ac:dyDescent="0.25">
      <c r="A65" s="19">
        <v>2</v>
      </c>
      <c r="B65" s="22" t="s">
        <v>13</v>
      </c>
      <c r="C65" s="21" t="s">
        <v>63</v>
      </c>
    </row>
    <row r="66" spans="1:3" ht="14.25" customHeight="1" x14ac:dyDescent="0.25">
      <c r="A66" s="19">
        <v>3</v>
      </c>
      <c r="B66" s="22" t="s">
        <v>15</v>
      </c>
      <c r="C66" s="23" t="s">
        <v>16</v>
      </c>
    </row>
    <row r="67" spans="1:3" ht="14.25" customHeight="1" x14ac:dyDescent="0.25">
      <c r="A67" s="19">
        <v>4</v>
      </c>
      <c r="B67" s="20" t="s">
        <v>17</v>
      </c>
      <c r="C67" s="21" t="s">
        <v>64</v>
      </c>
    </row>
    <row r="68" spans="1:3" ht="14.25" customHeight="1" x14ac:dyDescent="0.25">
      <c r="A68" s="19">
        <v>5</v>
      </c>
      <c r="B68" s="20" t="s">
        <v>19</v>
      </c>
      <c r="C68" s="21" t="s">
        <v>65</v>
      </c>
    </row>
    <row r="69" spans="1:3" ht="14.25" customHeight="1" x14ac:dyDescent="0.25">
      <c r="A69" s="19">
        <v>6</v>
      </c>
      <c r="B69" s="20" t="s">
        <v>21</v>
      </c>
      <c r="C69" s="24" t="s">
        <v>66</v>
      </c>
    </row>
    <row r="70" spans="1:3" ht="14.25" customHeight="1" x14ac:dyDescent="0.25">
      <c r="A70" s="19">
        <v>7</v>
      </c>
      <c r="B70" s="20" t="s">
        <v>23</v>
      </c>
      <c r="C70" s="21" t="s">
        <v>67</v>
      </c>
    </row>
    <row r="71" spans="1:3" ht="14.25" customHeight="1" x14ac:dyDescent="0.25">
      <c r="A71" s="19">
        <v>8</v>
      </c>
      <c r="B71" s="20" t="s">
        <v>25</v>
      </c>
      <c r="C71" s="21" t="s">
        <v>68</v>
      </c>
    </row>
    <row r="72" spans="1:3" ht="14.25" customHeight="1" x14ac:dyDescent="0.25">
      <c r="A72" s="19">
        <v>9</v>
      </c>
      <c r="B72" s="20" t="s">
        <v>27</v>
      </c>
      <c r="C72" s="21" t="s">
        <v>69</v>
      </c>
    </row>
    <row r="73" spans="1:3" ht="14.25" customHeight="1" x14ac:dyDescent="0.25">
      <c r="A73" s="19">
        <v>10</v>
      </c>
      <c r="B73" s="20" t="s">
        <v>29</v>
      </c>
      <c r="C73" s="21" t="s">
        <v>68</v>
      </c>
    </row>
    <row r="74" spans="1:3" ht="14.25" customHeight="1" x14ac:dyDescent="0.25">
      <c r="A74" s="19">
        <v>11</v>
      </c>
      <c r="B74" s="20" t="s">
        <v>31</v>
      </c>
      <c r="C74" s="21" t="s">
        <v>70</v>
      </c>
    </row>
    <row r="75" spans="1:3" ht="14.25" customHeight="1" x14ac:dyDescent="0.25">
      <c r="A75" s="19">
        <v>12</v>
      </c>
      <c r="B75" s="20" t="s">
        <v>33</v>
      </c>
      <c r="C75" s="21" t="s">
        <v>71</v>
      </c>
    </row>
    <row r="76" spans="1:3" ht="14.25" customHeight="1" x14ac:dyDescent="0.25">
      <c r="A76" s="19">
        <v>13</v>
      </c>
      <c r="B76" s="20" t="s">
        <v>34</v>
      </c>
      <c r="C76" s="21" t="s">
        <v>72</v>
      </c>
    </row>
    <row r="77" spans="1:3" ht="14.25" customHeight="1" x14ac:dyDescent="0.25">
      <c r="A77" s="19">
        <v>14</v>
      </c>
      <c r="B77" s="20" t="s">
        <v>35</v>
      </c>
      <c r="C77" s="24" t="s">
        <v>22</v>
      </c>
    </row>
    <row r="78" spans="1:3" ht="15" customHeight="1" thickBot="1" x14ac:dyDescent="0.3">
      <c r="A78" s="25">
        <v>15</v>
      </c>
      <c r="B78" s="26" t="s">
        <v>36</v>
      </c>
      <c r="C78" s="27" t="s">
        <v>73</v>
      </c>
    </row>
    <row r="79" spans="1:3" ht="15.75" customHeight="1" x14ac:dyDescent="0.3">
      <c r="A79" s="13"/>
      <c r="B79" s="14"/>
      <c r="C79" s="15"/>
    </row>
    <row r="80" spans="1:3" ht="27.15" customHeight="1" x14ac:dyDescent="0.25">
      <c r="A80" s="16" t="s">
        <v>74</v>
      </c>
      <c r="B80" s="17" t="s">
        <v>9</v>
      </c>
      <c r="C80" s="18" t="s">
        <v>75</v>
      </c>
    </row>
    <row r="81" spans="1:3" ht="38.25" customHeight="1" x14ac:dyDescent="0.25">
      <c r="A81" s="19">
        <v>1</v>
      </c>
      <c r="B81" s="20" t="s">
        <v>11</v>
      </c>
      <c r="C81" s="21" t="s">
        <v>76</v>
      </c>
    </row>
    <row r="82" spans="1:3" ht="14.25" customHeight="1" x14ac:dyDescent="0.25">
      <c r="A82" s="19">
        <v>2</v>
      </c>
      <c r="B82" s="22" t="s">
        <v>13</v>
      </c>
      <c r="C82" s="21" t="s">
        <v>77</v>
      </c>
    </row>
    <row r="83" spans="1:3" ht="14.25" customHeight="1" x14ac:dyDescent="0.25">
      <c r="A83" s="19">
        <v>3</v>
      </c>
      <c r="B83" s="22" t="s">
        <v>15</v>
      </c>
      <c r="C83" s="23" t="s">
        <v>16</v>
      </c>
    </row>
    <row r="84" spans="1:3" ht="14.25" customHeight="1" x14ac:dyDescent="0.25">
      <c r="A84" s="19">
        <v>4</v>
      </c>
      <c r="B84" s="20" t="s">
        <v>17</v>
      </c>
      <c r="C84" s="21" t="s">
        <v>41</v>
      </c>
    </row>
    <row r="85" spans="1:3" ht="14.25" customHeight="1" x14ac:dyDescent="0.25">
      <c r="A85" s="19">
        <v>5</v>
      </c>
      <c r="B85" s="20" t="s">
        <v>19</v>
      </c>
      <c r="C85" s="21" t="s">
        <v>42</v>
      </c>
    </row>
    <row r="86" spans="1:3" ht="14.25" customHeight="1" x14ac:dyDescent="0.25">
      <c r="A86" s="19">
        <v>6</v>
      </c>
      <c r="B86" s="20" t="s">
        <v>21</v>
      </c>
      <c r="C86" s="24" t="s">
        <v>22</v>
      </c>
    </row>
    <row r="87" spans="1:3" ht="14.25" customHeight="1" x14ac:dyDescent="0.25">
      <c r="A87" s="19">
        <v>7</v>
      </c>
      <c r="B87" s="20" t="s">
        <v>23</v>
      </c>
      <c r="C87" s="21" t="s">
        <v>43</v>
      </c>
    </row>
    <row r="88" spans="1:3" ht="14.25" customHeight="1" x14ac:dyDescent="0.25">
      <c r="A88" s="19">
        <v>8</v>
      </c>
      <c r="B88" s="20" t="s">
        <v>25</v>
      </c>
      <c r="C88" s="21" t="s">
        <v>44</v>
      </c>
    </row>
    <row r="89" spans="1:3" ht="14.25" customHeight="1" x14ac:dyDescent="0.25">
      <c r="A89" s="19">
        <v>9</v>
      </c>
      <c r="B89" s="20" t="s">
        <v>27</v>
      </c>
      <c r="C89" s="21" t="s">
        <v>45</v>
      </c>
    </row>
    <row r="90" spans="1:3" ht="14.25" customHeight="1" x14ac:dyDescent="0.25">
      <c r="A90" s="19">
        <v>10</v>
      </c>
      <c r="B90" s="20" t="s">
        <v>29</v>
      </c>
      <c r="C90" s="21" t="s">
        <v>44</v>
      </c>
    </row>
    <row r="91" spans="1:3" ht="14.25" customHeight="1" x14ac:dyDescent="0.25">
      <c r="A91" s="19">
        <v>11</v>
      </c>
      <c r="B91" s="20" t="s">
        <v>31</v>
      </c>
      <c r="C91" s="21" t="s">
        <v>46</v>
      </c>
    </row>
    <row r="92" spans="1:3" ht="14.25" customHeight="1" x14ac:dyDescent="0.25">
      <c r="A92" s="19">
        <v>12</v>
      </c>
      <c r="B92" s="20" t="s">
        <v>33</v>
      </c>
      <c r="C92" s="21" t="s">
        <v>78</v>
      </c>
    </row>
    <row r="93" spans="1:3" ht="14.25" customHeight="1" x14ac:dyDescent="0.25">
      <c r="A93" s="19">
        <v>13</v>
      </c>
      <c r="B93" s="20" t="s">
        <v>34</v>
      </c>
      <c r="C93" s="21" t="s">
        <v>79</v>
      </c>
    </row>
    <row r="94" spans="1:3" ht="14.25" customHeight="1" x14ac:dyDescent="0.25">
      <c r="A94" s="19">
        <v>14</v>
      </c>
      <c r="B94" s="20" t="s">
        <v>35</v>
      </c>
      <c r="C94" s="24" t="s">
        <v>22</v>
      </c>
    </row>
    <row r="95" spans="1:3" ht="15" customHeight="1" thickBot="1" x14ac:dyDescent="0.3">
      <c r="A95" s="25">
        <v>15</v>
      </c>
      <c r="B95" s="26" t="s">
        <v>36</v>
      </c>
      <c r="C95" s="27" t="s">
        <v>43</v>
      </c>
    </row>
    <row r="96" spans="1:3" ht="15.75" customHeight="1" x14ac:dyDescent="0.3">
      <c r="A96" s="13"/>
      <c r="B96" s="14"/>
      <c r="C96" s="15"/>
    </row>
    <row r="97" spans="1:3" ht="27.15" customHeight="1" x14ac:dyDescent="0.25">
      <c r="A97" s="16" t="s">
        <v>80</v>
      </c>
      <c r="B97" s="17" t="s">
        <v>9</v>
      </c>
      <c r="C97" s="18" t="s">
        <v>81</v>
      </c>
    </row>
    <row r="98" spans="1:3" ht="38.25" customHeight="1" x14ac:dyDescent="0.25">
      <c r="A98" s="19">
        <v>1</v>
      </c>
      <c r="B98" s="20" t="s">
        <v>11</v>
      </c>
      <c r="C98" s="21" t="s">
        <v>82</v>
      </c>
    </row>
    <row r="99" spans="1:3" ht="14.25" customHeight="1" x14ac:dyDescent="0.25">
      <c r="A99" s="19">
        <v>2</v>
      </c>
      <c r="B99" s="22" t="s">
        <v>13</v>
      </c>
      <c r="C99" s="21" t="s">
        <v>83</v>
      </c>
    </row>
    <row r="100" spans="1:3" ht="14.25" customHeight="1" x14ac:dyDescent="0.25">
      <c r="A100" s="19">
        <v>3</v>
      </c>
      <c r="B100" s="22" t="s">
        <v>15</v>
      </c>
      <c r="C100" s="23" t="s">
        <v>16</v>
      </c>
    </row>
    <row r="101" spans="1:3" ht="14.25" customHeight="1" x14ac:dyDescent="0.25">
      <c r="A101" s="19">
        <v>4</v>
      </c>
      <c r="B101" s="20" t="s">
        <v>17</v>
      </c>
      <c r="C101" s="21" t="s">
        <v>84</v>
      </c>
    </row>
    <row r="102" spans="1:3" ht="14.25" customHeight="1" x14ac:dyDescent="0.25">
      <c r="A102" s="19">
        <v>5</v>
      </c>
      <c r="B102" s="20" t="s">
        <v>19</v>
      </c>
      <c r="C102" s="21" t="s">
        <v>85</v>
      </c>
    </row>
    <row r="103" spans="1:3" ht="14.25" customHeight="1" x14ac:dyDescent="0.25">
      <c r="A103" s="19">
        <v>6</v>
      </c>
      <c r="B103" s="20" t="s">
        <v>21</v>
      </c>
      <c r="C103" s="24" t="s">
        <v>22</v>
      </c>
    </row>
    <row r="104" spans="1:3" ht="14.25" customHeight="1" x14ac:dyDescent="0.25">
      <c r="A104" s="19">
        <v>7</v>
      </c>
      <c r="B104" s="20" t="s">
        <v>23</v>
      </c>
      <c r="C104" s="21" t="s">
        <v>86</v>
      </c>
    </row>
    <row r="105" spans="1:3" ht="14.25" customHeight="1" x14ac:dyDescent="0.25">
      <c r="A105" s="19">
        <v>8</v>
      </c>
      <c r="B105" s="20" t="s">
        <v>25</v>
      </c>
      <c r="C105" s="21" t="s">
        <v>26</v>
      </c>
    </row>
    <row r="106" spans="1:3" ht="14.25" customHeight="1" x14ac:dyDescent="0.25">
      <c r="A106" s="19">
        <v>9</v>
      </c>
      <c r="B106" s="20" t="s">
        <v>27</v>
      </c>
      <c r="C106" s="21" t="s">
        <v>87</v>
      </c>
    </row>
    <row r="107" spans="1:3" ht="14.25" customHeight="1" x14ac:dyDescent="0.25">
      <c r="A107" s="19">
        <v>10</v>
      </c>
      <c r="B107" s="20" t="s">
        <v>29</v>
      </c>
      <c r="C107" s="21" t="s">
        <v>30</v>
      </c>
    </row>
    <row r="108" spans="1:3" ht="14.25" customHeight="1" x14ac:dyDescent="0.25">
      <c r="A108" s="19">
        <v>11</v>
      </c>
      <c r="B108" s="20" t="s">
        <v>31</v>
      </c>
      <c r="C108" s="21" t="s">
        <v>88</v>
      </c>
    </row>
    <row r="109" spans="1:3" ht="14.25" customHeight="1" x14ac:dyDescent="0.25">
      <c r="A109" s="19">
        <v>12</v>
      </c>
      <c r="B109" s="20" t="s">
        <v>33</v>
      </c>
      <c r="C109" s="21" t="s">
        <v>18</v>
      </c>
    </row>
    <row r="110" spans="1:3" ht="14.25" customHeight="1" x14ac:dyDescent="0.25">
      <c r="A110" s="19">
        <v>13</v>
      </c>
      <c r="B110" s="20" t="s">
        <v>34</v>
      </c>
      <c r="C110" s="21" t="s">
        <v>20</v>
      </c>
    </row>
    <row r="111" spans="1:3" ht="14.25" customHeight="1" x14ac:dyDescent="0.25">
      <c r="A111" s="19">
        <v>14</v>
      </c>
      <c r="B111" s="20" t="s">
        <v>35</v>
      </c>
      <c r="C111" s="24" t="s">
        <v>22</v>
      </c>
    </row>
    <row r="112" spans="1:3" ht="15" customHeight="1" thickBot="1" x14ac:dyDescent="0.3">
      <c r="A112" s="25">
        <v>15</v>
      </c>
      <c r="B112" s="26" t="s">
        <v>36</v>
      </c>
      <c r="C112" s="27" t="s">
        <v>24</v>
      </c>
    </row>
    <row r="113" spans="1:3" ht="15.75" customHeight="1" x14ac:dyDescent="0.3">
      <c r="A113" s="13"/>
      <c r="B113" s="14"/>
      <c r="C113" s="15"/>
    </row>
    <row r="114" spans="1:3" ht="27.15" customHeight="1" x14ac:dyDescent="0.25">
      <c r="A114" s="16" t="s">
        <v>89</v>
      </c>
      <c r="B114" s="17" t="s">
        <v>9</v>
      </c>
      <c r="C114" s="18" t="s">
        <v>90</v>
      </c>
    </row>
    <row r="115" spans="1:3" ht="38.25" customHeight="1" x14ac:dyDescent="0.25">
      <c r="A115" s="19">
        <v>1</v>
      </c>
      <c r="B115" s="20" t="s">
        <v>11</v>
      </c>
      <c r="C115" s="21" t="s">
        <v>91</v>
      </c>
    </row>
    <row r="116" spans="1:3" ht="14.25" customHeight="1" x14ac:dyDescent="0.25">
      <c r="A116" s="19">
        <v>2</v>
      </c>
      <c r="B116" s="22" t="s">
        <v>13</v>
      </c>
      <c r="C116" s="21" t="s">
        <v>83</v>
      </c>
    </row>
    <row r="117" spans="1:3" ht="14.25" customHeight="1" x14ac:dyDescent="0.25">
      <c r="A117" s="19">
        <v>3</v>
      </c>
      <c r="B117" s="22" t="s">
        <v>15</v>
      </c>
      <c r="C117" s="23" t="s">
        <v>16</v>
      </c>
    </row>
    <row r="118" spans="1:3" ht="14.25" customHeight="1" x14ac:dyDescent="0.25">
      <c r="A118" s="19">
        <v>4</v>
      </c>
      <c r="B118" s="20" t="s">
        <v>17</v>
      </c>
      <c r="C118" s="21" t="s">
        <v>84</v>
      </c>
    </row>
    <row r="119" spans="1:3" ht="14.25" customHeight="1" x14ac:dyDescent="0.25">
      <c r="A119" s="19">
        <v>5</v>
      </c>
      <c r="B119" s="20" t="s">
        <v>19</v>
      </c>
      <c r="C119" s="21" t="s">
        <v>85</v>
      </c>
    </row>
    <row r="120" spans="1:3" ht="14.25" customHeight="1" x14ac:dyDescent="0.25">
      <c r="A120" s="19">
        <v>6</v>
      </c>
      <c r="B120" s="20" t="s">
        <v>21</v>
      </c>
      <c r="C120" s="24" t="s">
        <v>22</v>
      </c>
    </row>
    <row r="121" spans="1:3" ht="14.25" customHeight="1" x14ac:dyDescent="0.25">
      <c r="A121" s="19">
        <v>7</v>
      </c>
      <c r="B121" s="20" t="s">
        <v>23</v>
      </c>
      <c r="C121" s="21" t="s">
        <v>86</v>
      </c>
    </row>
    <row r="122" spans="1:3" ht="14.25" customHeight="1" x14ac:dyDescent="0.25">
      <c r="A122" s="19">
        <v>8</v>
      </c>
      <c r="B122" s="20" t="s">
        <v>25</v>
      </c>
      <c r="C122" s="21" t="s">
        <v>26</v>
      </c>
    </row>
    <row r="123" spans="1:3" ht="14.25" customHeight="1" x14ac:dyDescent="0.25">
      <c r="A123" s="19">
        <v>9</v>
      </c>
      <c r="B123" s="20" t="s">
        <v>27</v>
      </c>
      <c r="C123" s="21" t="s">
        <v>92</v>
      </c>
    </row>
    <row r="124" spans="1:3" ht="14.25" customHeight="1" x14ac:dyDescent="0.25">
      <c r="A124" s="19">
        <v>10</v>
      </c>
      <c r="B124" s="20" t="s">
        <v>29</v>
      </c>
      <c r="C124" s="21" t="s">
        <v>30</v>
      </c>
    </row>
    <row r="125" spans="1:3" ht="14.25" customHeight="1" x14ac:dyDescent="0.25">
      <c r="A125" s="19">
        <v>11</v>
      </c>
      <c r="B125" s="20" t="s">
        <v>31</v>
      </c>
      <c r="C125" s="21" t="s">
        <v>88</v>
      </c>
    </row>
    <row r="126" spans="1:3" ht="14.25" customHeight="1" x14ac:dyDescent="0.25">
      <c r="A126" s="19">
        <v>12</v>
      </c>
      <c r="B126" s="20" t="s">
        <v>33</v>
      </c>
      <c r="C126" s="21" t="s">
        <v>18</v>
      </c>
    </row>
    <row r="127" spans="1:3" ht="14.25" customHeight="1" x14ac:dyDescent="0.25">
      <c r="A127" s="19">
        <v>13</v>
      </c>
      <c r="B127" s="20" t="s">
        <v>34</v>
      </c>
      <c r="C127" s="21" t="s">
        <v>20</v>
      </c>
    </row>
    <row r="128" spans="1:3" ht="14.25" customHeight="1" x14ac:dyDescent="0.25">
      <c r="A128" s="19">
        <v>14</v>
      </c>
      <c r="B128" s="20" t="s">
        <v>35</v>
      </c>
      <c r="C128" s="24" t="s">
        <v>22</v>
      </c>
    </row>
    <row r="129" spans="1:3" ht="15" customHeight="1" thickBot="1" x14ac:dyDescent="0.3">
      <c r="A129" s="25">
        <v>15</v>
      </c>
      <c r="B129" s="26" t="s">
        <v>36</v>
      </c>
      <c r="C129" s="27" t="s">
        <v>24</v>
      </c>
    </row>
    <row r="130" spans="1:3" ht="15.75" customHeight="1" x14ac:dyDescent="0.3">
      <c r="A130" s="13"/>
      <c r="B130" s="14"/>
      <c r="C130" s="15"/>
    </row>
    <row r="131" spans="1:3" ht="27.15" customHeight="1" x14ac:dyDescent="0.25">
      <c r="A131" s="16" t="s">
        <v>93</v>
      </c>
      <c r="B131" s="17" t="s">
        <v>9</v>
      </c>
      <c r="C131" s="18" t="s">
        <v>94</v>
      </c>
    </row>
    <row r="132" spans="1:3" ht="38.25" customHeight="1" x14ac:dyDescent="0.25">
      <c r="A132" s="19">
        <v>1</v>
      </c>
      <c r="B132" s="20" t="s">
        <v>11</v>
      </c>
      <c r="C132" s="21" t="s">
        <v>95</v>
      </c>
    </row>
    <row r="133" spans="1:3" ht="14.25" customHeight="1" x14ac:dyDescent="0.25">
      <c r="A133" s="19">
        <v>2</v>
      </c>
      <c r="B133" s="22" t="s">
        <v>13</v>
      </c>
      <c r="C133" s="21" t="s">
        <v>96</v>
      </c>
    </row>
    <row r="134" spans="1:3" ht="14.25" customHeight="1" x14ac:dyDescent="0.25">
      <c r="A134" s="19">
        <v>3</v>
      </c>
      <c r="B134" s="22" t="s">
        <v>15</v>
      </c>
      <c r="C134" s="23" t="s">
        <v>16</v>
      </c>
    </row>
    <row r="135" spans="1:3" ht="14.25" customHeight="1" x14ac:dyDescent="0.25">
      <c r="A135" s="19">
        <v>4</v>
      </c>
      <c r="B135" s="20" t="s">
        <v>17</v>
      </c>
      <c r="C135" s="21" t="s">
        <v>97</v>
      </c>
    </row>
    <row r="136" spans="1:3" ht="14.25" customHeight="1" x14ac:dyDescent="0.25">
      <c r="A136" s="19">
        <v>5</v>
      </c>
      <c r="B136" s="20" t="s">
        <v>19</v>
      </c>
      <c r="C136" s="21" t="s">
        <v>98</v>
      </c>
    </row>
    <row r="137" spans="1:3" ht="14.25" customHeight="1" x14ac:dyDescent="0.25">
      <c r="A137" s="19">
        <v>6</v>
      </c>
      <c r="B137" s="20" t="s">
        <v>21</v>
      </c>
      <c r="C137" s="24" t="s">
        <v>22</v>
      </c>
    </row>
    <row r="138" spans="1:3" ht="14.25" customHeight="1" x14ac:dyDescent="0.25">
      <c r="A138" s="19">
        <v>7</v>
      </c>
      <c r="B138" s="20" t="s">
        <v>23</v>
      </c>
      <c r="C138" s="21" t="s">
        <v>86</v>
      </c>
    </row>
    <row r="139" spans="1:3" ht="14.25" customHeight="1" x14ac:dyDescent="0.25">
      <c r="A139" s="19">
        <v>8</v>
      </c>
      <c r="B139" s="20" t="s">
        <v>25</v>
      </c>
      <c r="C139" s="21" t="s">
        <v>26</v>
      </c>
    </row>
    <row r="140" spans="1:3" ht="14.25" customHeight="1" x14ac:dyDescent="0.25">
      <c r="A140" s="19">
        <v>9</v>
      </c>
      <c r="B140" s="20" t="s">
        <v>27</v>
      </c>
      <c r="C140" s="21" t="s">
        <v>28</v>
      </c>
    </row>
    <row r="141" spans="1:3" ht="14.25" customHeight="1" x14ac:dyDescent="0.25">
      <c r="A141" s="19">
        <v>10</v>
      </c>
      <c r="B141" s="20" t="s">
        <v>29</v>
      </c>
      <c r="C141" s="21" t="s">
        <v>55</v>
      </c>
    </row>
    <row r="142" spans="1:3" ht="14.25" customHeight="1" x14ac:dyDescent="0.25">
      <c r="A142" s="19">
        <v>11</v>
      </c>
      <c r="B142" s="20" t="s">
        <v>31</v>
      </c>
      <c r="C142" s="21" t="s">
        <v>99</v>
      </c>
    </row>
    <row r="143" spans="1:3" ht="14.25" customHeight="1" x14ac:dyDescent="0.25">
      <c r="A143" s="19">
        <v>12</v>
      </c>
      <c r="B143" s="20" t="s">
        <v>33</v>
      </c>
      <c r="C143" s="21" t="s">
        <v>57</v>
      </c>
    </row>
    <row r="144" spans="1:3" ht="14.25" customHeight="1" x14ac:dyDescent="0.25">
      <c r="A144" s="19">
        <v>13</v>
      </c>
      <c r="B144" s="20" t="s">
        <v>34</v>
      </c>
      <c r="C144" s="21" t="s">
        <v>58</v>
      </c>
    </row>
    <row r="145" spans="1:3" ht="14.25" customHeight="1" x14ac:dyDescent="0.25">
      <c r="A145" s="19">
        <v>14</v>
      </c>
      <c r="B145" s="20" t="s">
        <v>35</v>
      </c>
      <c r="C145" s="24" t="s">
        <v>22</v>
      </c>
    </row>
    <row r="146" spans="1:3" ht="15" customHeight="1" thickBot="1" x14ac:dyDescent="0.3">
      <c r="A146" s="25">
        <v>15</v>
      </c>
      <c r="B146" s="26" t="s">
        <v>36</v>
      </c>
      <c r="C146" s="27" t="s">
        <v>59</v>
      </c>
    </row>
    <row r="147" spans="1:3" ht="15.75" customHeight="1" x14ac:dyDescent="0.3">
      <c r="A147" s="13"/>
      <c r="B147" s="14"/>
      <c r="C147" s="15"/>
    </row>
    <row r="148" spans="1:3" ht="27.15" customHeight="1" x14ac:dyDescent="0.25">
      <c r="A148" s="16" t="s">
        <v>100</v>
      </c>
      <c r="B148" s="17" t="s">
        <v>9</v>
      </c>
      <c r="C148" s="18" t="s">
        <v>101</v>
      </c>
    </row>
    <row r="149" spans="1:3" ht="38.25" customHeight="1" x14ac:dyDescent="0.25">
      <c r="A149" s="19">
        <v>1</v>
      </c>
      <c r="B149" s="20" t="s">
        <v>11</v>
      </c>
      <c r="C149" s="21" t="s">
        <v>102</v>
      </c>
    </row>
    <row r="150" spans="1:3" ht="14.25" customHeight="1" x14ac:dyDescent="0.25">
      <c r="A150" s="19">
        <v>2</v>
      </c>
      <c r="B150" s="22" t="s">
        <v>13</v>
      </c>
      <c r="C150" s="21" t="s">
        <v>103</v>
      </c>
    </row>
    <row r="151" spans="1:3" ht="14.25" customHeight="1" x14ac:dyDescent="0.25">
      <c r="A151" s="19">
        <v>3</v>
      </c>
      <c r="B151" s="22" t="s">
        <v>15</v>
      </c>
      <c r="C151" s="23" t="s">
        <v>16</v>
      </c>
    </row>
    <row r="152" spans="1:3" ht="14.25" customHeight="1" x14ac:dyDescent="0.25">
      <c r="A152" s="19">
        <v>4</v>
      </c>
      <c r="B152" s="20" t="s">
        <v>17</v>
      </c>
      <c r="C152" s="21" t="s">
        <v>104</v>
      </c>
    </row>
    <row r="153" spans="1:3" ht="14.25" customHeight="1" x14ac:dyDescent="0.25">
      <c r="A153" s="19">
        <v>5</v>
      </c>
      <c r="B153" s="20" t="s">
        <v>19</v>
      </c>
      <c r="C153" s="21" t="s">
        <v>48</v>
      </c>
    </row>
    <row r="154" spans="1:3" ht="14.25" customHeight="1" x14ac:dyDescent="0.25">
      <c r="A154" s="19">
        <v>6</v>
      </c>
      <c r="B154" s="20" t="s">
        <v>21</v>
      </c>
      <c r="C154" s="24" t="s">
        <v>22</v>
      </c>
    </row>
    <row r="155" spans="1:3" ht="14.25" customHeight="1" x14ac:dyDescent="0.25">
      <c r="A155" s="19">
        <v>7</v>
      </c>
      <c r="B155" s="20" t="s">
        <v>23</v>
      </c>
      <c r="C155" s="21" t="s">
        <v>105</v>
      </c>
    </row>
    <row r="156" spans="1:3" ht="14.25" customHeight="1" x14ac:dyDescent="0.25">
      <c r="A156" s="19">
        <v>8</v>
      </c>
      <c r="B156" s="20" t="s">
        <v>25</v>
      </c>
      <c r="C156" s="21" t="s">
        <v>44</v>
      </c>
    </row>
    <row r="157" spans="1:3" ht="14.25" customHeight="1" x14ac:dyDescent="0.25">
      <c r="A157" s="19">
        <v>9</v>
      </c>
      <c r="B157" s="20" t="s">
        <v>27</v>
      </c>
      <c r="C157" s="21" t="s">
        <v>45</v>
      </c>
    </row>
    <row r="158" spans="1:3" ht="14.25" customHeight="1" x14ac:dyDescent="0.25">
      <c r="A158" s="19">
        <v>10</v>
      </c>
      <c r="B158" s="20" t="s">
        <v>29</v>
      </c>
      <c r="C158" s="21" t="s">
        <v>44</v>
      </c>
    </row>
    <row r="159" spans="1:3" ht="14.25" customHeight="1" x14ac:dyDescent="0.25">
      <c r="A159" s="19">
        <v>11</v>
      </c>
      <c r="B159" s="20" t="s">
        <v>31</v>
      </c>
      <c r="C159" s="21" t="s">
        <v>46</v>
      </c>
    </row>
    <row r="160" spans="1:3" ht="14.25" customHeight="1" x14ac:dyDescent="0.25">
      <c r="A160" s="19">
        <v>12</v>
      </c>
      <c r="B160" s="20" t="s">
        <v>33</v>
      </c>
      <c r="C160" s="21" t="s">
        <v>47</v>
      </c>
    </row>
    <row r="161" spans="1:3" ht="14.25" customHeight="1" x14ac:dyDescent="0.25">
      <c r="A161" s="19">
        <v>13</v>
      </c>
      <c r="B161" s="20" t="s">
        <v>34</v>
      </c>
      <c r="C161" s="21" t="s">
        <v>48</v>
      </c>
    </row>
    <row r="162" spans="1:3" ht="14.25" customHeight="1" x14ac:dyDescent="0.25">
      <c r="A162" s="19">
        <v>14</v>
      </c>
      <c r="B162" s="20" t="s">
        <v>35</v>
      </c>
      <c r="C162" s="24" t="s">
        <v>22</v>
      </c>
    </row>
    <row r="163" spans="1:3" ht="15" customHeight="1" thickBot="1" x14ac:dyDescent="0.3">
      <c r="A163" s="25">
        <v>15</v>
      </c>
      <c r="B163" s="26" t="s">
        <v>36</v>
      </c>
      <c r="C163" s="27" t="s">
        <v>43</v>
      </c>
    </row>
    <row r="164" spans="1:3" ht="15.75" customHeight="1" x14ac:dyDescent="0.3">
      <c r="A164" s="13"/>
      <c r="B164" s="14"/>
      <c r="C164" s="15"/>
    </row>
    <row r="165" spans="1:3" ht="27.15" customHeight="1" x14ac:dyDescent="0.25">
      <c r="A165" s="16" t="s">
        <v>106</v>
      </c>
      <c r="B165" s="17" t="s">
        <v>9</v>
      </c>
      <c r="C165" s="18" t="s">
        <v>107</v>
      </c>
    </row>
    <row r="166" spans="1:3" ht="38.25" customHeight="1" x14ac:dyDescent="0.25">
      <c r="A166" s="19">
        <v>1</v>
      </c>
      <c r="B166" s="20" t="s">
        <v>11</v>
      </c>
      <c r="C166" s="21" t="s">
        <v>108</v>
      </c>
    </row>
    <row r="167" spans="1:3" ht="14.25" customHeight="1" x14ac:dyDescent="0.25">
      <c r="A167" s="19">
        <v>2</v>
      </c>
      <c r="B167" s="22" t="s">
        <v>13</v>
      </c>
      <c r="C167" s="21" t="s">
        <v>83</v>
      </c>
    </row>
    <row r="168" spans="1:3" ht="14.25" customHeight="1" x14ac:dyDescent="0.25">
      <c r="A168" s="19">
        <v>3</v>
      </c>
      <c r="B168" s="22" t="s">
        <v>15</v>
      </c>
      <c r="C168" s="23" t="s">
        <v>16</v>
      </c>
    </row>
    <row r="169" spans="1:3" ht="14.25" customHeight="1" x14ac:dyDescent="0.25">
      <c r="A169" s="19">
        <v>4</v>
      </c>
      <c r="B169" s="20" t="s">
        <v>17</v>
      </c>
      <c r="C169" s="21" t="s">
        <v>47</v>
      </c>
    </row>
    <row r="170" spans="1:3" ht="14.25" customHeight="1" x14ac:dyDescent="0.25">
      <c r="A170" s="19">
        <v>5</v>
      </c>
      <c r="B170" s="20" t="s">
        <v>19</v>
      </c>
      <c r="C170" s="21" t="s">
        <v>48</v>
      </c>
    </row>
    <row r="171" spans="1:3" ht="14.25" customHeight="1" x14ac:dyDescent="0.25">
      <c r="A171" s="19">
        <v>6</v>
      </c>
      <c r="B171" s="20" t="s">
        <v>21</v>
      </c>
      <c r="C171" s="24" t="s">
        <v>22</v>
      </c>
    </row>
    <row r="172" spans="1:3" ht="14.25" customHeight="1" x14ac:dyDescent="0.25">
      <c r="A172" s="19">
        <v>7</v>
      </c>
      <c r="B172" s="20" t="s">
        <v>23</v>
      </c>
      <c r="C172" s="21" t="s">
        <v>43</v>
      </c>
    </row>
    <row r="173" spans="1:3" ht="14.25" customHeight="1" x14ac:dyDescent="0.25">
      <c r="A173" s="19">
        <v>8</v>
      </c>
      <c r="B173" s="20" t="s">
        <v>25</v>
      </c>
      <c r="C173" s="21" t="s">
        <v>44</v>
      </c>
    </row>
    <row r="174" spans="1:3" ht="14.25" customHeight="1" x14ac:dyDescent="0.25">
      <c r="A174" s="19">
        <v>9</v>
      </c>
      <c r="B174" s="20" t="s">
        <v>27</v>
      </c>
      <c r="C174" s="21" t="s">
        <v>45</v>
      </c>
    </row>
    <row r="175" spans="1:3" ht="14.25" customHeight="1" x14ac:dyDescent="0.25">
      <c r="A175" s="19">
        <v>10</v>
      </c>
      <c r="B175" s="20" t="s">
        <v>29</v>
      </c>
      <c r="C175" s="21" t="s">
        <v>44</v>
      </c>
    </row>
    <row r="176" spans="1:3" ht="14.25" customHeight="1" x14ac:dyDescent="0.25">
      <c r="A176" s="19">
        <v>11</v>
      </c>
      <c r="B176" s="20" t="s">
        <v>31</v>
      </c>
      <c r="C176" s="21" t="s">
        <v>46</v>
      </c>
    </row>
    <row r="177" spans="1:3" ht="14.25" customHeight="1" x14ac:dyDescent="0.25">
      <c r="A177" s="19">
        <v>12</v>
      </c>
      <c r="B177" s="20" t="s">
        <v>33</v>
      </c>
      <c r="C177" s="21" t="s">
        <v>47</v>
      </c>
    </row>
    <row r="178" spans="1:3" ht="14.25" customHeight="1" x14ac:dyDescent="0.25">
      <c r="A178" s="19">
        <v>13</v>
      </c>
      <c r="B178" s="20" t="s">
        <v>34</v>
      </c>
      <c r="C178" s="21" t="s">
        <v>48</v>
      </c>
    </row>
    <row r="179" spans="1:3" ht="14.25" customHeight="1" x14ac:dyDescent="0.25">
      <c r="A179" s="19">
        <v>14</v>
      </c>
      <c r="B179" s="20" t="s">
        <v>35</v>
      </c>
      <c r="C179" s="24" t="s">
        <v>22</v>
      </c>
    </row>
    <row r="180" spans="1:3" ht="15" customHeight="1" thickBot="1" x14ac:dyDescent="0.3">
      <c r="A180" s="25">
        <v>15</v>
      </c>
      <c r="B180" s="26" t="s">
        <v>36</v>
      </c>
      <c r="C180" s="27" t="s">
        <v>43</v>
      </c>
    </row>
    <row r="181" spans="1:3" ht="15.75" customHeight="1" x14ac:dyDescent="0.3">
      <c r="A181" s="13"/>
      <c r="B181" s="14"/>
      <c r="C181" s="15"/>
    </row>
    <row r="182" spans="1:3" ht="27.15" customHeight="1" x14ac:dyDescent="0.25">
      <c r="A182" s="16" t="s">
        <v>109</v>
      </c>
      <c r="B182" s="17" t="s">
        <v>9</v>
      </c>
      <c r="C182" s="18" t="s">
        <v>110</v>
      </c>
    </row>
    <row r="183" spans="1:3" ht="38.25" customHeight="1" x14ac:dyDescent="0.25">
      <c r="A183" s="19">
        <v>1</v>
      </c>
      <c r="B183" s="20" t="s">
        <v>11</v>
      </c>
      <c r="C183" s="21" t="s">
        <v>111</v>
      </c>
    </row>
    <row r="184" spans="1:3" ht="14.25" customHeight="1" x14ac:dyDescent="0.25">
      <c r="A184" s="19">
        <v>2</v>
      </c>
      <c r="B184" s="22" t="s">
        <v>13</v>
      </c>
      <c r="C184" s="21" t="s">
        <v>112</v>
      </c>
    </row>
    <row r="185" spans="1:3" ht="14.25" customHeight="1" x14ac:dyDescent="0.25">
      <c r="A185" s="19">
        <v>3</v>
      </c>
      <c r="B185" s="22" t="s">
        <v>15</v>
      </c>
      <c r="C185" s="23" t="s">
        <v>16</v>
      </c>
    </row>
    <row r="186" spans="1:3" ht="14.25" customHeight="1" x14ac:dyDescent="0.25">
      <c r="A186" s="19">
        <v>4</v>
      </c>
      <c r="B186" s="20" t="s">
        <v>17</v>
      </c>
      <c r="C186" s="21" t="s">
        <v>47</v>
      </c>
    </row>
    <row r="187" spans="1:3" ht="14.25" customHeight="1" x14ac:dyDescent="0.25">
      <c r="A187" s="19">
        <v>5</v>
      </c>
      <c r="B187" s="20" t="s">
        <v>19</v>
      </c>
      <c r="C187" s="21" t="s">
        <v>48</v>
      </c>
    </row>
    <row r="188" spans="1:3" ht="14.25" customHeight="1" x14ac:dyDescent="0.25">
      <c r="A188" s="19">
        <v>6</v>
      </c>
      <c r="B188" s="20" t="s">
        <v>21</v>
      </c>
      <c r="C188" s="24" t="s">
        <v>22</v>
      </c>
    </row>
    <row r="189" spans="1:3" ht="14.25" customHeight="1" x14ac:dyDescent="0.25">
      <c r="A189" s="19">
        <v>7</v>
      </c>
      <c r="B189" s="20" t="s">
        <v>23</v>
      </c>
      <c r="C189" s="21" t="s">
        <v>43</v>
      </c>
    </row>
    <row r="190" spans="1:3" ht="14.25" customHeight="1" x14ac:dyDescent="0.25">
      <c r="A190" s="19">
        <v>8</v>
      </c>
      <c r="B190" s="20" t="s">
        <v>25</v>
      </c>
      <c r="C190" s="21" t="s">
        <v>113</v>
      </c>
    </row>
    <row r="191" spans="1:3" ht="14.25" customHeight="1" x14ac:dyDescent="0.25">
      <c r="A191" s="19">
        <v>9</v>
      </c>
      <c r="B191" s="20" t="s">
        <v>27</v>
      </c>
      <c r="C191" s="21" t="s">
        <v>45</v>
      </c>
    </row>
    <row r="192" spans="1:3" ht="14.25" customHeight="1" x14ac:dyDescent="0.25">
      <c r="A192" s="19">
        <v>10</v>
      </c>
      <c r="B192" s="20" t="s">
        <v>29</v>
      </c>
      <c r="C192" s="21" t="s">
        <v>44</v>
      </c>
    </row>
    <row r="193" spans="1:3" ht="14.25" customHeight="1" x14ac:dyDescent="0.25">
      <c r="A193" s="19">
        <v>11</v>
      </c>
      <c r="B193" s="20" t="s">
        <v>31</v>
      </c>
      <c r="C193" s="21" t="s">
        <v>46</v>
      </c>
    </row>
    <row r="194" spans="1:3" ht="14.25" customHeight="1" x14ac:dyDescent="0.25">
      <c r="A194" s="19">
        <v>12</v>
      </c>
      <c r="B194" s="20" t="s">
        <v>33</v>
      </c>
      <c r="C194" s="21" t="s">
        <v>78</v>
      </c>
    </row>
    <row r="195" spans="1:3" ht="14.25" customHeight="1" x14ac:dyDescent="0.25">
      <c r="A195" s="19">
        <v>13</v>
      </c>
      <c r="B195" s="20" t="s">
        <v>34</v>
      </c>
      <c r="C195" s="21" t="s">
        <v>48</v>
      </c>
    </row>
    <row r="196" spans="1:3" ht="14.25" customHeight="1" x14ac:dyDescent="0.25">
      <c r="A196" s="19">
        <v>14</v>
      </c>
      <c r="B196" s="20" t="s">
        <v>35</v>
      </c>
      <c r="C196" s="24" t="s">
        <v>22</v>
      </c>
    </row>
    <row r="197" spans="1:3" ht="15" customHeight="1" thickBot="1" x14ac:dyDescent="0.3">
      <c r="A197" s="25">
        <v>15</v>
      </c>
      <c r="B197" s="26" t="s">
        <v>36</v>
      </c>
      <c r="C197" s="27" t="s">
        <v>43</v>
      </c>
    </row>
    <row r="198" spans="1:3" ht="15.75" customHeight="1" x14ac:dyDescent="0.3">
      <c r="A198" s="13"/>
      <c r="B198" s="14"/>
      <c r="C198" s="15"/>
    </row>
    <row r="199" spans="1:3" ht="27.15" customHeight="1" x14ac:dyDescent="0.25">
      <c r="A199" s="16" t="s">
        <v>114</v>
      </c>
      <c r="B199" s="17" t="s">
        <v>9</v>
      </c>
      <c r="C199" s="18" t="s">
        <v>115</v>
      </c>
    </row>
    <row r="200" spans="1:3" ht="38.25" customHeight="1" x14ac:dyDescent="0.25">
      <c r="A200" s="19">
        <v>1</v>
      </c>
      <c r="B200" s="20" t="s">
        <v>11</v>
      </c>
      <c r="C200" s="21" t="s">
        <v>116</v>
      </c>
    </row>
    <row r="201" spans="1:3" ht="14.25" customHeight="1" x14ac:dyDescent="0.25">
      <c r="A201" s="19">
        <v>2</v>
      </c>
      <c r="B201" s="22" t="s">
        <v>13</v>
      </c>
      <c r="C201" s="21" t="s">
        <v>117</v>
      </c>
    </row>
    <row r="202" spans="1:3" ht="14.25" customHeight="1" x14ac:dyDescent="0.25">
      <c r="A202" s="19">
        <v>3</v>
      </c>
      <c r="B202" s="22" t="s">
        <v>15</v>
      </c>
      <c r="C202" s="23" t="s">
        <v>53</v>
      </c>
    </row>
    <row r="203" spans="1:3" ht="14.25" customHeight="1" x14ac:dyDescent="0.25">
      <c r="A203" s="19">
        <v>4</v>
      </c>
      <c r="B203" s="20" t="s">
        <v>17</v>
      </c>
      <c r="C203" s="21" t="s">
        <v>118</v>
      </c>
    </row>
    <row r="204" spans="1:3" ht="14.25" customHeight="1" x14ac:dyDescent="0.25">
      <c r="A204" s="19">
        <v>5</v>
      </c>
      <c r="B204" s="20" t="s">
        <v>19</v>
      </c>
      <c r="C204" s="21" t="s">
        <v>42</v>
      </c>
    </row>
    <row r="205" spans="1:3" ht="14.25" customHeight="1" x14ac:dyDescent="0.25">
      <c r="A205" s="19">
        <v>6</v>
      </c>
      <c r="B205" s="20" t="s">
        <v>21</v>
      </c>
      <c r="C205" s="24" t="s">
        <v>22</v>
      </c>
    </row>
    <row r="206" spans="1:3" ht="14.25" customHeight="1" x14ac:dyDescent="0.25">
      <c r="A206" s="19">
        <v>7</v>
      </c>
      <c r="B206" s="20" t="s">
        <v>23</v>
      </c>
      <c r="C206" s="21" t="s">
        <v>105</v>
      </c>
    </row>
    <row r="207" spans="1:3" ht="14.25" customHeight="1" x14ac:dyDescent="0.25">
      <c r="A207" s="19">
        <v>8</v>
      </c>
      <c r="B207" s="20" t="s">
        <v>25</v>
      </c>
      <c r="C207" s="21" t="s">
        <v>44</v>
      </c>
    </row>
    <row r="208" spans="1:3" ht="14.25" customHeight="1" x14ac:dyDescent="0.25">
      <c r="A208" s="19">
        <v>9</v>
      </c>
      <c r="B208" s="20" t="s">
        <v>27</v>
      </c>
      <c r="C208" s="21" t="s">
        <v>45</v>
      </c>
    </row>
    <row r="209" spans="1:3" ht="14.25" customHeight="1" x14ac:dyDescent="0.25">
      <c r="A209" s="19">
        <v>10</v>
      </c>
      <c r="B209" s="20" t="s">
        <v>29</v>
      </c>
      <c r="C209" s="21" t="s">
        <v>44</v>
      </c>
    </row>
    <row r="210" spans="1:3" ht="14.25" customHeight="1" x14ac:dyDescent="0.25">
      <c r="A210" s="19">
        <v>11</v>
      </c>
      <c r="B210" s="20" t="s">
        <v>31</v>
      </c>
      <c r="C210" s="21" t="s">
        <v>46</v>
      </c>
    </row>
    <row r="211" spans="1:3" ht="14.25" customHeight="1" x14ac:dyDescent="0.25">
      <c r="A211" s="19">
        <v>12</v>
      </c>
      <c r="B211" s="20" t="s">
        <v>33</v>
      </c>
      <c r="C211" s="21" t="s">
        <v>47</v>
      </c>
    </row>
    <row r="212" spans="1:3" ht="14.25" customHeight="1" x14ac:dyDescent="0.25">
      <c r="A212" s="19">
        <v>13</v>
      </c>
      <c r="B212" s="20" t="s">
        <v>34</v>
      </c>
      <c r="C212" s="21" t="s">
        <v>48</v>
      </c>
    </row>
    <row r="213" spans="1:3" ht="14.25" customHeight="1" x14ac:dyDescent="0.25">
      <c r="A213" s="19">
        <v>14</v>
      </c>
      <c r="B213" s="20" t="s">
        <v>35</v>
      </c>
      <c r="C213" s="24" t="s">
        <v>22</v>
      </c>
    </row>
    <row r="214" spans="1:3" ht="15" customHeight="1" thickBot="1" x14ac:dyDescent="0.3">
      <c r="A214" s="25">
        <v>15</v>
      </c>
      <c r="B214" s="26" t="s">
        <v>36</v>
      </c>
      <c r="C214" s="27" t="s">
        <v>43</v>
      </c>
    </row>
    <row r="215" spans="1:3" ht="15.75" customHeight="1" x14ac:dyDescent="0.3">
      <c r="A215" s="13"/>
      <c r="B215" s="14"/>
      <c r="C215" s="15"/>
    </row>
    <row r="216" spans="1:3" ht="27.15" customHeight="1" x14ac:dyDescent="0.25">
      <c r="A216" s="16" t="s">
        <v>119</v>
      </c>
      <c r="B216" s="17" t="s">
        <v>9</v>
      </c>
      <c r="C216" s="18" t="s">
        <v>120</v>
      </c>
    </row>
    <row r="217" spans="1:3" ht="38.25" customHeight="1" x14ac:dyDescent="0.25">
      <c r="A217" s="19">
        <v>1</v>
      </c>
      <c r="B217" s="20" t="s">
        <v>11</v>
      </c>
      <c r="C217" s="21" t="s">
        <v>121</v>
      </c>
    </row>
    <row r="218" spans="1:3" ht="14.25" customHeight="1" x14ac:dyDescent="0.25">
      <c r="A218" s="19">
        <v>2</v>
      </c>
      <c r="B218" s="22" t="s">
        <v>13</v>
      </c>
      <c r="C218" s="21" t="s">
        <v>52</v>
      </c>
    </row>
    <row r="219" spans="1:3" ht="14.25" customHeight="1" x14ac:dyDescent="0.25">
      <c r="A219" s="19">
        <v>3</v>
      </c>
      <c r="B219" s="22" t="s">
        <v>15</v>
      </c>
      <c r="C219" s="23" t="s">
        <v>53</v>
      </c>
    </row>
    <row r="220" spans="1:3" ht="14.25" customHeight="1" x14ac:dyDescent="0.25">
      <c r="A220" s="19">
        <v>4</v>
      </c>
      <c r="B220" s="20" t="s">
        <v>17</v>
      </c>
      <c r="C220" s="21" t="s">
        <v>122</v>
      </c>
    </row>
    <row r="221" spans="1:3" ht="14.25" customHeight="1" x14ac:dyDescent="0.25">
      <c r="A221" s="19">
        <v>5</v>
      </c>
      <c r="B221" s="20" t="s">
        <v>19</v>
      </c>
      <c r="C221" s="21" t="s">
        <v>48</v>
      </c>
    </row>
    <row r="222" spans="1:3" ht="14.25" customHeight="1" x14ac:dyDescent="0.25">
      <c r="A222" s="19">
        <v>6</v>
      </c>
      <c r="B222" s="20" t="s">
        <v>21</v>
      </c>
      <c r="C222" s="24" t="s">
        <v>22</v>
      </c>
    </row>
    <row r="223" spans="1:3" ht="14.25" customHeight="1" x14ac:dyDescent="0.25">
      <c r="A223" s="19">
        <v>7</v>
      </c>
      <c r="B223" s="20" t="s">
        <v>23</v>
      </c>
      <c r="C223" s="21" t="s">
        <v>43</v>
      </c>
    </row>
    <row r="224" spans="1:3" ht="14.25" customHeight="1" x14ac:dyDescent="0.25">
      <c r="A224" s="19">
        <v>8</v>
      </c>
      <c r="B224" s="20" t="s">
        <v>25</v>
      </c>
      <c r="C224" s="21" t="s">
        <v>44</v>
      </c>
    </row>
    <row r="225" spans="1:3" ht="14.25" customHeight="1" x14ac:dyDescent="0.25">
      <c r="A225" s="19">
        <v>9</v>
      </c>
      <c r="B225" s="20" t="s">
        <v>27</v>
      </c>
      <c r="C225" s="21" t="s">
        <v>45</v>
      </c>
    </row>
    <row r="226" spans="1:3" ht="14.25" customHeight="1" x14ac:dyDescent="0.25">
      <c r="A226" s="19">
        <v>10</v>
      </c>
      <c r="B226" s="20" t="s">
        <v>29</v>
      </c>
      <c r="C226" s="21" t="s">
        <v>44</v>
      </c>
    </row>
    <row r="227" spans="1:3" ht="14.25" customHeight="1" x14ac:dyDescent="0.25">
      <c r="A227" s="19">
        <v>11</v>
      </c>
      <c r="B227" s="20" t="s">
        <v>31</v>
      </c>
      <c r="C227" s="21" t="s">
        <v>46</v>
      </c>
    </row>
    <row r="228" spans="1:3" ht="14.25" customHeight="1" x14ac:dyDescent="0.25">
      <c r="A228" s="19">
        <v>12</v>
      </c>
      <c r="B228" s="20" t="s">
        <v>33</v>
      </c>
      <c r="C228" s="21" t="s">
        <v>47</v>
      </c>
    </row>
    <row r="229" spans="1:3" ht="14.25" customHeight="1" x14ac:dyDescent="0.25">
      <c r="A229" s="19">
        <v>13</v>
      </c>
      <c r="B229" s="20" t="s">
        <v>34</v>
      </c>
      <c r="C229" s="21" t="s">
        <v>48</v>
      </c>
    </row>
    <row r="230" spans="1:3" ht="14.25" customHeight="1" x14ac:dyDescent="0.25">
      <c r="A230" s="19">
        <v>14</v>
      </c>
      <c r="B230" s="20" t="s">
        <v>35</v>
      </c>
      <c r="C230" s="24" t="s">
        <v>22</v>
      </c>
    </row>
    <row r="231" spans="1:3" ht="15" customHeight="1" thickBot="1" x14ac:dyDescent="0.3">
      <c r="A231" s="25">
        <v>15</v>
      </c>
      <c r="B231" s="26" t="s">
        <v>36</v>
      </c>
      <c r="C231" s="27" t="s">
        <v>43</v>
      </c>
    </row>
    <row r="232" spans="1:3" ht="15.75" customHeight="1" x14ac:dyDescent="0.3">
      <c r="A232" s="13"/>
      <c r="B232" s="14"/>
      <c r="C232" s="15"/>
    </row>
    <row r="233" spans="1:3" ht="27.15" customHeight="1" x14ac:dyDescent="0.25">
      <c r="A233" s="16" t="s">
        <v>123</v>
      </c>
      <c r="B233" s="17" t="s">
        <v>9</v>
      </c>
      <c r="C233" s="18" t="s">
        <v>124</v>
      </c>
    </row>
    <row r="234" spans="1:3" ht="38.25" customHeight="1" x14ac:dyDescent="0.25">
      <c r="A234" s="19">
        <v>1</v>
      </c>
      <c r="B234" s="20" t="s">
        <v>11</v>
      </c>
      <c r="C234" s="21" t="s">
        <v>125</v>
      </c>
    </row>
    <row r="235" spans="1:3" ht="14.25" customHeight="1" x14ac:dyDescent="0.25">
      <c r="A235" s="19">
        <v>2</v>
      </c>
      <c r="B235" s="22" t="s">
        <v>13</v>
      </c>
      <c r="C235" s="21" t="s">
        <v>126</v>
      </c>
    </row>
    <row r="236" spans="1:3" ht="14.25" customHeight="1" x14ac:dyDescent="0.25">
      <c r="A236" s="19">
        <v>3</v>
      </c>
      <c r="B236" s="22" t="s">
        <v>15</v>
      </c>
      <c r="C236" s="23" t="s">
        <v>16</v>
      </c>
    </row>
    <row r="237" spans="1:3" ht="14.25" customHeight="1" x14ac:dyDescent="0.25">
      <c r="A237" s="19">
        <v>4</v>
      </c>
      <c r="B237" s="20" t="s">
        <v>17</v>
      </c>
      <c r="C237" s="21" t="s">
        <v>127</v>
      </c>
    </row>
    <row r="238" spans="1:3" ht="14.25" customHeight="1" x14ac:dyDescent="0.25">
      <c r="A238" s="19">
        <v>5</v>
      </c>
      <c r="B238" s="20" t="s">
        <v>19</v>
      </c>
      <c r="C238" s="21" t="s">
        <v>20</v>
      </c>
    </row>
    <row r="239" spans="1:3" ht="14.25" customHeight="1" x14ac:dyDescent="0.25">
      <c r="A239" s="19">
        <v>6</v>
      </c>
      <c r="B239" s="20" t="s">
        <v>21</v>
      </c>
      <c r="C239" s="24" t="s">
        <v>22</v>
      </c>
    </row>
    <row r="240" spans="1:3" ht="14.25" customHeight="1" x14ac:dyDescent="0.25">
      <c r="A240" s="19">
        <v>7</v>
      </c>
      <c r="B240" s="20" t="s">
        <v>23</v>
      </c>
      <c r="C240" s="21" t="s">
        <v>24</v>
      </c>
    </row>
    <row r="241" spans="1:3" ht="14.25" customHeight="1" x14ac:dyDescent="0.25">
      <c r="A241" s="19">
        <v>8</v>
      </c>
      <c r="B241" s="20" t="s">
        <v>25</v>
      </c>
      <c r="C241" s="21" t="s">
        <v>26</v>
      </c>
    </row>
    <row r="242" spans="1:3" ht="14.25" customHeight="1" x14ac:dyDescent="0.25">
      <c r="A242" s="19">
        <v>9</v>
      </c>
      <c r="B242" s="20" t="s">
        <v>27</v>
      </c>
      <c r="C242" s="21" t="s">
        <v>28</v>
      </c>
    </row>
    <row r="243" spans="1:3" ht="14.25" customHeight="1" x14ac:dyDescent="0.25">
      <c r="A243" s="19">
        <v>10</v>
      </c>
      <c r="B243" s="20" t="s">
        <v>29</v>
      </c>
      <c r="C243" s="21" t="s">
        <v>30</v>
      </c>
    </row>
    <row r="244" spans="1:3" ht="14.25" customHeight="1" x14ac:dyDescent="0.25">
      <c r="A244" s="19">
        <v>11</v>
      </c>
      <c r="B244" s="20" t="s">
        <v>31</v>
      </c>
      <c r="C244" s="21" t="s">
        <v>128</v>
      </c>
    </row>
    <row r="245" spans="1:3" ht="14.25" customHeight="1" x14ac:dyDescent="0.25">
      <c r="A245" s="19">
        <v>12</v>
      </c>
      <c r="B245" s="20" t="s">
        <v>33</v>
      </c>
      <c r="C245" s="21" t="s">
        <v>18</v>
      </c>
    </row>
    <row r="246" spans="1:3" ht="14.25" customHeight="1" x14ac:dyDescent="0.25">
      <c r="A246" s="19">
        <v>13</v>
      </c>
      <c r="B246" s="20" t="s">
        <v>34</v>
      </c>
      <c r="C246" s="21" t="s">
        <v>20</v>
      </c>
    </row>
    <row r="247" spans="1:3" ht="14.25" customHeight="1" x14ac:dyDescent="0.25">
      <c r="A247" s="19">
        <v>14</v>
      </c>
      <c r="B247" s="20" t="s">
        <v>35</v>
      </c>
      <c r="C247" s="24" t="s">
        <v>22</v>
      </c>
    </row>
    <row r="248" spans="1:3" ht="15" customHeight="1" thickBot="1" x14ac:dyDescent="0.3">
      <c r="A248" s="25">
        <v>15</v>
      </c>
      <c r="B248" s="26" t="s">
        <v>36</v>
      </c>
      <c r="C248" s="27" t="s">
        <v>24</v>
      </c>
    </row>
    <row r="249" spans="1:3" ht="15.75" customHeight="1" x14ac:dyDescent="0.3">
      <c r="A249" s="13"/>
      <c r="B249" s="14"/>
      <c r="C249" s="15"/>
    </row>
    <row r="250" spans="1:3" ht="27.15" customHeight="1" x14ac:dyDescent="0.25">
      <c r="A250" s="16" t="s">
        <v>129</v>
      </c>
      <c r="B250" s="17" t="s">
        <v>9</v>
      </c>
      <c r="C250" s="18" t="s">
        <v>130</v>
      </c>
    </row>
    <row r="251" spans="1:3" ht="38.25" customHeight="1" x14ac:dyDescent="0.25">
      <c r="A251" s="19">
        <v>1</v>
      </c>
      <c r="B251" s="20" t="s">
        <v>11</v>
      </c>
      <c r="C251" s="21" t="s">
        <v>131</v>
      </c>
    </row>
    <row r="252" spans="1:3" ht="14.25" customHeight="1" x14ac:dyDescent="0.25">
      <c r="A252" s="19">
        <v>2</v>
      </c>
      <c r="B252" s="22" t="s">
        <v>13</v>
      </c>
      <c r="C252" s="21" t="s">
        <v>132</v>
      </c>
    </row>
    <row r="253" spans="1:3" ht="14.25" customHeight="1" x14ac:dyDescent="0.25">
      <c r="A253" s="19">
        <v>3</v>
      </c>
      <c r="B253" s="22" t="s">
        <v>15</v>
      </c>
      <c r="C253" s="23" t="s">
        <v>16</v>
      </c>
    </row>
    <row r="254" spans="1:3" ht="14.25" customHeight="1" x14ac:dyDescent="0.25">
      <c r="A254" s="19">
        <v>4</v>
      </c>
      <c r="B254" s="20" t="s">
        <v>17</v>
      </c>
      <c r="C254" s="21" t="s">
        <v>133</v>
      </c>
    </row>
    <row r="255" spans="1:3" ht="14.25" customHeight="1" x14ac:dyDescent="0.25">
      <c r="A255" s="19">
        <v>5</v>
      </c>
      <c r="B255" s="20" t="s">
        <v>19</v>
      </c>
      <c r="C255" s="21" t="s">
        <v>20</v>
      </c>
    </row>
    <row r="256" spans="1:3" ht="14.25" customHeight="1" x14ac:dyDescent="0.25">
      <c r="A256" s="19">
        <v>6</v>
      </c>
      <c r="B256" s="20" t="s">
        <v>21</v>
      </c>
      <c r="C256" s="24" t="s">
        <v>22</v>
      </c>
    </row>
    <row r="257" spans="1:3" ht="14.25" customHeight="1" x14ac:dyDescent="0.25">
      <c r="A257" s="19">
        <v>7</v>
      </c>
      <c r="B257" s="20" t="s">
        <v>23</v>
      </c>
      <c r="C257" s="21" t="s">
        <v>24</v>
      </c>
    </row>
    <row r="258" spans="1:3" ht="14.25" customHeight="1" x14ac:dyDescent="0.25">
      <c r="A258" s="19">
        <v>8</v>
      </c>
      <c r="B258" s="20" t="s">
        <v>25</v>
      </c>
      <c r="C258" s="21" t="s">
        <v>26</v>
      </c>
    </row>
    <row r="259" spans="1:3" ht="14.25" customHeight="1" x14ac:dyDescent="0.25">
      <c r="A259" s="19">
        <v>9</v>
      </c>
      <c r="B259" s="20" t="s">
        <v>27</v>
      </c>
      <c r="C259" s="21" t="s">
        <v>28</v>
      </c>
    </row>
    <row r="260" spans="1:3" ht="14.25" customHeight="1" x14ac:dyDescent="0.25">
      <c r="A260" s="19">
        <v>10</v>
      </c>
      <c r="B260" s="20" t="s">
        <v>29</v>
      </c>
      <c r="C260" s="21" t="s">
        <v>55</v>
      </c>
    </row>
    <row r="261" spans="1:3" ht="14.25" customHeight="1" x14ac:dyDescent="0.25">
      <c r="A261" s="19">
        <v>11</v>
      </c>
      <c r="B261" s="20" t="s">
        <v>31</v>
      </c>
      <c r="C261" s="21" t="s">
        <v>99</v>
      </c>
    </row>
    <row r="262" spans="1:3" ht="14.25" customHeight="1" x14ac:dyDescent="0.25">
      <c r="A262" s="19">
        <v>12</v>
      </c>
      <c r="B262" s="20" t="s">
        <v>33</v>
      </c>
      <c r="C262" s="21" t="s">
        <v>57</v>
      </c>
    </row>
    <row r="263" spans="1:3" ht="14.25" customHeight="1" x14ac:dyDescent="0.25">
      <c r="A263" s="19">
        <v>13</v>
      </c>
      <c r="B263" s="20" t="s">
        <v>34</v>
      </c>
      <c r="C263" s="21" t="s">
        <v>58</v>
      </c>
    </row>
    <row r="264" spans="1:3" ht="14.25" customHeight="1" x14ac:dyDescent="0.25">
      <c r="A264" s="19">
        <v>14</v>
      </c>
      <c r="B264" s="20" t="s">
        <v>35</v>
      </c>
      <c r="C264" s="24" t="s">
        <v>22</v>
      </c>
    </row>
    <row r="265" spans="1:3" ht="15" customHeight="1" thickBot="1" x14ac:dyDescent="0.3">
      <c r="A265" s="25">
        <v>15</v>
      </c>
      <c r="B265" s="26" t="s">
        <v>36</v>
      </c>
      <c r="C265" s="27" t="s">
        <v>59</v>
      </c>
    </row>
    <row r="266" spans="1:3" ht="15.75" customHeight="1" x14ac:dyDescent="0.3">
      <c r="A266" s="13"/>
      <c r="B266" s="14"/>
      <c r="C266" s="15"/>
    </row>
    <row r="267" spans="1:3" ht="27.15" customHeight="1" x14ac:dyDescent="0.25">
      <c r="A267" s="16" t="s">
        <v>134</v>
      </c>
      <c r="B267" s="17" t="s">
        <v>9</v>
      </c>
      <c r="C267" s="18" t="s">
        <v>135</v>
      </c>
    </row>
    <row r="268" spans="1:3" ht="38.25" customHeight="1" x14ac:dyDescent="0.25">
      <c r="A268" s="19">
        <v>1</v>
      </c>
      <c r="B268" s="20" t="s">
        <v>11</v>
      </c>
      <c r="C268" s="21" t="s">
        <v>136</v>
      </c>
    </row>
    <row r="269" spans="1:3" ht="14.25" customHeight="1" x14ac:dyDescent="0.25">
      <c r="A269" s="19">
        <v>2</v>
      </c>
      <c r="B269" s="22" t="s">
        <v>13</v>
      </c>
      <c r="C269" s="21" t="s">
        <v>77</v>
      </c>
    </row>
    <row r="270" spans="1:3" ht="14.25" customHeight="1" x14ac:dyDescent="0.25">
      <c r="A270" s="19">
        <v>3</v>
      </c>
      <c r="B270" s="22" t="s">
        <v>15</v>
      </c>
      <c r="C270" s="23" t="s">
        <v>53</v>
      </c>
    </row>
    <row r="271" spans="1:3" ht="14.25" customHeight="1" x14ac:dyDescent="0.25">
      <c r="A271" s="19">
        <v>4</v>
      </c>
      <c r="B271" s="20" t="s">
        <v>17</v>
      </c>
      <c r="C271" s="21" t="s">
        <v>137</v>
      </c>
    </row>
    <row r="272" spans="1:3" ht="14.25" customHeight="1" x14ac:dyDescent="0.25">
      <c r="A272" s="19">
        <v>5</v>
      </c>
      <c r="B272" s="20" t="s">
        <v>19</v>
      </c>
      <c r="C272" s="21" t="s">
        <v>138</v>
      </c>
    </row>
    <row r="273" spans="1:3" ht="14.25" customHeight="1" x14ac:dyDescent="0.25">
      <c r="A273" s="19">
        <v>6</v>
      </c>
      <c r="B273" s="20" t="s">
        <v>21</v>
      </c>
      <c r="C273" s="24" t="s">
        <v>139</v>
      </c>
    </row>
    <row r="274" spans="1:3" ht="14.25" customHeight="1" x14ac:dyDescent="0.25">
      <c r="A274" s="19">
        <v>7</v>
      </c>
      <c r="B274" s="20" t="s">
        <v>23</v>
      </c>
      <c r="C274" s="21" t="s">
        <v>140</v>
      </c>
    </row>
    <row r="275" spans="1:3" ht="14.25" customHeight="1" x14ac:dyDescent="0.25">
      <c r="A275" s="19">
        <v>8</v>
      </c>
      <c r="B275" s="20" t="s">
        <v>25</v>
      </c>
      <c r="C275" s="21" t="s">
        <v>26</v>
      </c>
    </row>
    <row r="276" spans="1:3" ht="14.25" customHeight="1" x14ac:dyDescent="0.25">
      <c r="A276" s="19">
        <v>9</v>
      </c>
      <c r="B276" s="20" t="s">
        <v>27</v>
      </c>
      <c r="C276" s="21" t="s">
        <v>28</v>
      </c>
    </row>
    <row r="277" spans="1:3" ht="14.25" customHeight="1" x14ac:dyDescent="0.25">
      <c r="A277" s="19">
        <v>10</v>
      </c>
      <c r="B277" s="20" t="s">
        <v>29</v>
      </c>
      <c r="C277" s="21" t="s">
        <v>141</v>
      </c>
    </row>
    <row r="278" spans="1:3" ht="14.25" customHeight="1" x14ac:dyDescent="0.25">
      <c r="A278" s="19">
        <v>11</v>
      </c>
      <c r="B278" s="20" t="s">
        <v>31</v>
      </c>
      <c r="C278" s="21" t="s">
        <v>142</v>
      </c>
    </row>
    <row r="279" spans="1:3" ht="14.25" customHeight="1" x14ac:dyDescent="0.25">
      <c r="A279" s="19">
        <v>12</v>
      </c>
      <c r="B279" s="20" t="s">
        <v>33</v>
      </c>
      <c r="C279" s="21" t="s">
        <v>143</v>
      </c>
    </row>
    <row r="280" spans="1:3" ht="14.25" customHeight="1" x14ac:dyDescent="0.25">
      <c r="A280" s="19">
        <v>13</v>
      </c>
      <c r="B280" s="20" t="s">
        <v>34</v>
      </c>
      <c r="C280" s="21" t="s">
        <v>144</v>
      </c>
    </row>
    <row r="281" spans="1:3" ht="14.25" customHeight="1" x14ac:dyDescent="0.25">
      <c r="A281" s="19">
        <v>14</v>
      </c>
      <c r="B281" s="20" t="s">
        <v>35</v>
      </c>
      <c r="C281" s="24" t="s">
        <v>145</v>
      </c>
    </row>
    <row r="282" spans="1:3" ht="15" customHeight="1" thickBot="1" x14ac:dyDescent="0.3">
      <c r="A282" s="25">
        <v>15</v>
      </c>
      <c r="B282" s="26" t="s">
        <v>36</v>
      </c>
      <c r="C282" s="27" t="s">
        <v>146</v>
      </c>
    </row>
    <row r="283" spans="1:3" ht="15.75" customHeight="1" x14ac:dyDescent="0.3">
      <c r="A283" s="13"/>
      <c r="B283" s="14"/>
      <c r="C283" s="15"/>
    </row>
    <row r="284" spans="1:3" ht="27.15" customHeight="1" x14ac:dyDescent="0.25">
      <c r="A284" s="16" t="s">
        <v>147</v>
      </c>
      <c r="B284" s="17" t="s">
        <v>9</v>
      </c>
      <c r="C284" s="18" t="s">
        <v>148</v>
      </c>
    </row>
    <row r="285" spans="1:3" ht="38.25" customHeight="1" x14ac:dyDescent="0.25">
      <c r="A285" s="19">
        <v>1</v>
      </c>
      <c r="B285" s="20" t="s">
        <v>11</v>
      </c>
      <c r="C285" s="21" t="s">
        <v>149</v>
      </c>
    </row>
    <row r="286" spans="1:3" ht="14.25" customHeight="1" x14ac:dyDescent="0.25">
      <c r="A286" s="19">
        <v>2</v>
      </c>
      <c r="B286" s="22" t="s">
        <v>13</v>
      </c>
      <c r="C286" s="21" t="s">
        <v>126</v>
      </c>
    </row>
    <row r="287" spans="1:3" ht="14.25" customHeight="1" x14ac:dyDescent="0.25">
      <c r="A287" s="19">
        <v>3</v>
      </c>
      <c r="B287" s="22" t="s">
        <v>15</v>
      </c>
      <c r="C287" s="23" t="s">
        <v>16</v>
      </c>
    </row>
    <row r="288" spans="1:3" ht="14.25" customHeight="1" x14ac:dyDescent="0.25">
      <c r="A288" s="19">
        <v>4</v>
      </c>
      <c r="B288" s="20" t="s">
        <v>17</v>
      </c>
      <c r="C288" s="21" t="s">
        <v>18</v>
      </c>
    </row>
    <row r="289" spans="1:3" ht="14.25" customHeight="1" x14ac:dyDescent="0.25">
      <c r="A289" s="19">
        <v>5</v>
      </c>
      <c r="B289" s="20" t="s">
        <v>19</v>
      </c>
      <c r="C289" s="21" t="s">
        <v>20</v>
      </c>
    </row>
    <row r="290" spans="1:3" ht="14.25" customHeight="1" x14ac:dyDescent="0.25">
      <c r="A290" s="19">
        <v>6</v>
      </c>
      <c r="B290" s="20" t="s">
        <v>21</v>
      </c>
      <c r="C290" s="24" t="s">
        <v>22</v>
      </c>
    </row>
    <row r="291" spans="1:3" ht="14.25" customHeight="1" x14ac:dyDescent="0.25">
      <c r="A291" s="19">
        <v>7</v>
      </c>
      <c r="B291" s="20" t="s">
        <v>23</v>
      </c>
      <c r="C291" s="21" t="s">
        <v>24</v>
      </c>
    </row>
    <row r="292" spans="1:3" ht="14.25" customHeight="1" x14ac:dyDescent="0.25">
      <c r="A292" s="19">
        <v>8</v>
      </c>
      <c r="B292" s="20" t="s">
        <v>25</v>
      </c>
      <c r="C292" s="21" t="s">
        <v>26</v>
      </c>
    </row>
    <row r="293" spans="1:3" ht="14.25" customHeight="1" x14ac:dyDescent="0.25">
      <c r="A293" s="19">
        <v>9</v>
      </c>
      <c r="B293" s="20" t="s">
        <v>27</v>
      </c>
      <c r="C293" s="21" t="s">
        <v>28</v>
      </c>
    </row>
    <row r="294" spans="1:3" ht="14.25" customHeight="1" x14ac:dyDescent="0.25">
      <c r="A294" s="19">
        <v>10</v>
      </c>
      <c r="B294" s="20" t="s">
        <v>29</v>
      </c>
      <c r="C294" s="21" t="s">
        <v>150</v>
      </c>
    </row>
    <row r="295" spans="1:3" ht="14.25" customHeight="1" x14ac:dyDescent="0.25">
      <c r="A295" s="19">
        <v>11</v>
      </c>
      <c r="B295" s="20" t="s">
        <v>31</v>
      </c>
      <c r="C295" s="21" t="s">
        <v>151</v>
      </c>
    </row>
    <row r="296" spans="1:3" ht="14.25" customHeight="1" x14ac:dyDescent="0.25">
      <c r="A296" s="19">
        <v>12</v>
      </c>
      <c r="B296" s="20" t="s">
        <v>33</v>
      </c>
      <c r="C296" s="21" t="s">
        <v>152</v>
      </c>
    </row>
    <row r="297" spans="1:3" ht="14.25" customHeight="1" x14ac:dyDescent="0.25">
      <c r="A297" s="19">
        <v>13</v>
      </c>
      <c r="B297" s="20" t="s">
        <v>34</v>
      </c>
      <c r="C297" s="21" t="s">
        <v>58</v>
      </c>
    </row>
    <row r="298" spans="1:3" ht="14.25" customHeight="1" x14ac:dyDescent="0.25">
      <c r="A298" s="19">
        <v>14</v>
      </c>
      <c r="B298" s="20" t="s">
        <v>35</v>
      </c>
      <c r="C298" s="24" t="s">
        <v>22</v>
      </c>
    </row>
    <row r="299" spans="1:3" ht="15" customHeight="1" thickBot="1" x14ac:dyDescent="0.3">
      <c r="A299" s="25">
        <v>15</v>
      </c>
      <c r="B299" s="26" t="s">
        <v>36</v>
      </c>
      <c r="C299" s="27" t="s">
        <v>59</v>
      </c>
    </row>
    <row r="300" spans="1:3" ht="15.75" customHeight="1" x14ac:dyDescent="0.3">
      <c r="A300" s="13"/>
      <c r="B300" s="14"/>
      <c r="C300" s="15"/>
    </row>
    <row r="301" spans="1:3" ht="27.15" customHeight="1" x14ac:dyDescent="0.25">
      <c r="A301" s="16" t="s">
        <v>153</v>
      </c>
      <c r="B301" s="17" t="s">
        <v>9</v>
      </c>
      <c r="C301" s="18" t="s">
        <v>154</v>
      </c>
    </row>
    <row r="302" spans="1:3" ht="38.25" customHeight="1" x14ac:dyDescent="0.25">
      <c r="A302" s="19">
        <v>1</v>
      </c>
      <c r="B302" s="20" t="s">
        <v>11</v>
      </c>
      <c r="C302" s="21" t="s">
        <v>155</v>
      </c>
    </row>
    <row r="303" spans="1:3" ht="14.25" customHeight="1" x14ac:dyDescent="0.25">
      <c r="A303" s="19">
        <v>2</v>
      </c>
      <c r="B303" s="22" t="s">
        <v>13</v>
      </c>
      <c r="C303" s="21" t="s">
        <v>126</v>
      </c>
    </row>
    <row r="304" spans="1:3" ht="14.25" customHeight="1" x14ac:dyDescent="0.25">
      <c r="A304" s="19">
        <v>3</v>
      </c>
      <c r="B304" s="22" t="s">
        <v>15</v>
      </c>
      <c r="C304" s="23" t="s">
        <v>16</v>
      </c>
    </row>
    <row r="305" spans="1:3" ht="14.25" customHeight="1" x14ac:dyDescent="0.25">
      <c r="A305" s="19">
        <v>4</v>
      </c>
      <c r="B305" s="20" t="s">
        <v>17</v>
      </c>
      <c r="C305" s="21" t="s">
        <v>18</v>
      </c>
    </row>
    <row r="306" spans="1:3" ht="14.25" customHeight="1" x14ac:dyDescent="0.25">
      <c r="A306" s="19">
        <v>5</v>
      </c>
      <c r="B306" s="20" t="s">
        <v>19</v>
      </c>
      <c r="C306" s="21" t="s">
        <v>20</v>
      </c>
    </row>
    <row r="307" spans="1:3" ht="14.25" customHeight="1" x14ac:dyDescent="0.25">
      <c r="A307" s="19">
        <v>6</v>
      </c>
      <c r="B307" s="20" t="s">
        <v>21</v>
      </c>
      <c r="C307" s="24" t="s">
        <v>22</v>
      </c>
    </row>
    <row r="308" spans="1:3" ht="14.25" customHeight="1" x14ac:dyDescent="0.25">
      <c r="A308" s="19">
        <v>7</v>
      </c>
      <c r="B308" s="20" t="s">
        <v>23</v>
      </c>
      <c r="C308" s="21" t="s">
        <v>24</v>
      </c>
    </row>
    <row r="309" spans="1:3" ht="14.25" customHeight="1" x14ac:dyDescent="0.25">
      <c r="A309" s="19">
        <v>8</v>
      </c>
      <c r="B309" s="20" t="s">
        <v>25</v>
      </c>
      <c r="C309" s="21" t="s">
        <v>156</v>
      </c>
    </row>
    <row r="310" spans="1:3" ht="14.25" customHeight="1" x14ac:dyDescent="0.25">
      <c r="A310" s="19">
        <v>9</v>
      </c>
      <c r="B310" s="20" t="s">
        <v>27</v>
      </c>
      <c r="C310" s="21" t="s">
        <v>157</v>
      </c>
    </row>
    <row r="311" spans="1:3" ht="14.25" customHeight="1" x14ac:dyDescent="0.25">
      <c r="A311" s="19">
        <v>10</v>
      </c>
      <c r="B311" s="20" t="s">
        <v>29</v>
      </c>
      <c r="C311" s="21" t="s">
        <v>55</v>
      </c>
    </row>
    <row r="312" spans="1:3" ht="14.25" customHeight="1" x14ac:dyDescent="0.25">
      <c r="A312" s="19">
        <v>11</v>
      </c>
      <c r="B312" s="20" t="s">
        <v>31</v>
      </c>
      <c r="C312" s="21" t="s">
        <v>99</v>
      </c>
    </row>
    <row r="313" spans="1:3" ht="14.25" customHeight="1" x14ac:dyDescent="0.25">
      <c r="A313" s="19">
        <v>12</v>
      </c>
      <c r="B313" s="20" t="s">
        <v>33</v>
      </c>
      <c r="C313" s="21" t="s">
        <v>57</v>
      </c>
    </row>
    <row r="314" spans="1:3" ht="14.25" customHeight="1" x14ac:dyDescent="0.25">
      <c r="A314" s="19">
        <v>13</v>
      </c>
      <c r="B314" s="20" t="s">
        <v>34</v>
      </c>
      <c r="C314" s="21" t="s">
        <v>58</v>
      </c>
    </row>
    <row r="315" spans="1:3" ht="14.25" customHeight="1" x14ac:dyDescent="0.25">
      <c r="A315" s="19">
        <v>14</v>
      </c>
      <c r="B315" s="20" t="s">
        <v>35</v>
      </c>
      <c r="C315" s="24" t="s">
        <v>22</v>
      </c>
    </row>
    <row r="316" spans="1:3" ht="15" customHeight="1" thickBot="1" x14ac:dyDescent="0.3">
      <c r="A316" s="25">
        <v>15</v>
      </c>
      <c r="B316" s="26" t="s">
        <v>36</v>
      </c>
      <c r="C316" s="27" t="s">
        <v>59</v>
      </c>
    </row>
    <row r="317" spans="1:3" ht="15.75" customHeight="1" x14ac:dyDescent="0.3">
      <c r="A317" s="13"/>
      <c r="B317" s="14"/>
      <c r="C317" s="15"/>
    </row>
    <row r="318" spans="1:3" ht="27.15" customHeight="1" x14ac:dyDescent="0.25">
      <c r="A318" s="16" t="s">
        <v>158</v>
      </c>
      <c r="B318" s="17" t="s">
        <v>9</v>
      </c>
      <c r="C318" s="18" t="s">
        <v>159</v>
      </c>
    </row>
    <row r="319" spans="1:3" ht="38.25" customHeight="1" x14ac:dyDescent="0.25">
      <c r="A319" s="19">
        <v>1</v>
      </c>
      <c r="B319" s="20" t="s">
        <v>11</v>
      </c>
      <c r="C319" s="21" t="s">
        <v>160</v>
      </c>
    </row>
    <row r="320" spans="1:3" ht="14.25" customHeight="1" x14ac:dyDescent="0.25">
      <c r="A320" s="19">
        <v>2</v>
      </c>
      <c r="B320" s="22" t="s">
        <v>13</v>
      </c>
      <c r="C320" s="21" t="s">
        <v>161</v>
      </c>
    </row>
    <row r="321" spans="1:3" ht="14.25" customHeight="1" x14ac:dyDescent="0.25">
      <c r="A321" s="19">
        <v>3</v>
      </c>
      <c r="B321" s="22" t="s">
        <v>15</v>
      </c>
      <c r="C321" s="23" t="s">
        <v>16</v>
      </c>
    </row>
    <row r="322" spans="1:3" ht="14.25" customHeight="1" x14ac:dyDescent="0.25">
      <c r="A322" s="19">
        <v>4</v>
      </c>
      <c r="B322" s="20" t="s">
        <v>17</v>
      </c>
      <c r="C322" s="21" t="s">
        <v>18</v>
      </c>
    </row>
    <row r="323" spans="1:3" ht="14.25" customHeight="1" x14ac:dyDescent="0.25">
      <c r="A323" s="19">
        <v>5</v>
      </c>
      <c r="B323" s="20" t="s">
        <v>19</v>
      </c>
      <c r="C323" s="21" t="s">
        <v>20</v>
      </c>
    </row>
    <row r="324" spans="1:3" ht="14.25" customHeight="1" x14ac:dyDescent="0.25">
      <c r="A324" s="19">
        <v>6</v>
      </c>
      <c r="B324" s="20" t="s">
        <v>21</v>
      </c>
      <c r="C324" s="24" t="s">
        <v>22</v>
      </c>
    </row>
    <row r="325" spans="1:3" ht="14.25" customHeight="1" x14ac:dyDescent="0.25">
      <c r="A325" s="19">
        <v>7</v>
      </c>
      <c r="B325" s="20" t="s">
        <v>23</v>
      </c>
      <c r="C325" s="21" t="s">
        <v>24</v>
      </c>
    </row>
    <row r="326" spans="1:3" ht="14.25" customHeight="1" x14ac:dyDescent="0.25">
      <c r="A326" s="19">
        <v>8</v>
      </c>
      <c r="B326" s="20" t="s">
        <v>25</v>
      </c>
      <c r="C326" s="21" t="s">
        <v>162</v>
      </c>
    </row>
    <row r="327" spans="1:3" ht="14.25" customHeight="1" x14ac:dyDescent="0.25">
      <c r="A327" s="19">
        <v>9</v>
      </c>
      <c r="B327" s="20" t="s">
        <v>27</v>
      </c>
      <c r="C327" s="21" t="s">
        <v>28</v>
      </c>
    </row>
    <row r="328" spans="1:3" ht="14.25" customHeight="1" x14ac:dyDescent="0.25">
      <c r="A328" s="19">
        <v>10</v>
      </c>
      <c r="B328" s="20" t="s">
        <v>29</v>
      </c>
      <c r="C328" s="21" t="s">
        <v>30</v>
      </c>
    </row>
    <row r="329" spans="1:3" ht="14.25" customHeight="1" x14ac:dyDescent="0.25">
      <c r="A329" s="19">
        <v>11</v>
      </c>
      <c r="B329" s="20" t="s">
        <v>31</v>
      </c>
      <c r="C329" s="21" t="s">
        <v>163</v>
      </c>
    </row>
    <row r="330" spans="1:3" ht="14.25" customHeight="1" x14ac:dyDescent="0.25">
      <c r="A330" s="19">
        <v>12</v>
      </c>
      <c r="B330" s="20" t="s">
        <v>33</v>
      </c>
      <c r="C330" s="21" t="s">
        <v>18</v>
      </c>
    </row>
    <row r="331" spans="1:3" ht="14.25" customHeight="1" x14ac:dyDescent="0.25">
      <c r="A331" s="19">
        <v>13</v>
      </c>
      <c r="B331" s="20" t="s">
        <v>34</v>
      </c>
      <c r="C331" s="21" t="s">
        <v>20</v>
      </c>
    </row>
    <row r="332" spans="1:3" ht="14.25" customHeight="1" x14ac:dyDescent="0.25">
      <c r="A332" s="19">
        <v>14</v>
      </c>
      <c r="B332" s="20" t="s">
        <v>35</v>
      </c>
      <c r="C332" s="24" t="s">
        <v>22</v>
      </c>
    </row>
    <row r="333" spans="1:3" ht="15" customHeight="1" thickBot="1" x14ac:dyDescent="0.3">
      <c r="A333" s="25">
        <v>15</v>
      </c>
      <c r="B333" s="26" t="s">
        <v>36</v>
      </c>
      <c r="C333" s="27" t="s">
        <v>24</v>
      </c>
    </row>
    <row r="334" spans="1:3" ht="15.75" customHeight="1" x14ac:dyDescent="0.3">
      <c r="A334" s="13"/>
      <c r="B334" s="14"/>
      <c r="C334" s="15"/>
    </row>
    <row r="335" spans="1:3" ht="27.15" customHeight="1" x14ac:dyDescent="0.25">
      <c r="A335" s="16" t="s">
        <v>164</v>
      </c>
      <c r="B335" s="17" t="s">
        <v>9</v>
      </c>
      <c r="C335" s="18" t="s">
        <v>165</v>
      </c>
    </row>
    <row r="336" spans="1:3" ht="38.25" customHeight="1" x14ac:dyDescent="0.25">
      <c r="A336" s="19">
        <v>1</v>
      </c>
      <c r="B336" s="20" t="s">
        <v>11</v>
      </c>
      <c r="C336" s="21" t="s">
        <v>166</v>
      </c>
    </row>
    <row r="337" spans="1:3" ht="14.25" customHeight="1" x14ac:dyDescent="0.25">
      <c r="A337" s="19">
        <v>2</v>
      </c>
      <c r="B337" s="22" t="s">
        <v>13</v>
      </c>
      <c r="C337" s="21" t="s">
        <v>167</v>
      </c>
    </row>
    <row r="338" spans="1:3" ht="14.25" customHeight="1" x14ac:dyDescent="0.25">
      <c r="A338" s="19">
        <v>3</v>
      </c>
      <c r="B338" s="22" t="s">
        <v>15</v>
      </c>
      <c r="C338" s="23" t="s">
        <v>16</v>
      </c>
    </row>
    <row r="339" spans="1:3" ht="14.25" customHeight="1" x14ac:dyDescent="0.25">
      <c r="A339" s="19">
        <v>4</v>
      </c>
      <c r="B339" s="20" t="s">
        <v>17</v>
      </c>
      <c r="C339" s="21" t="s">
        <v>168</v>
      </c>
    </row>
    <row r="340" spans="1:3" ht="14.25" customHeight="1" x14ac:dyDescent="0.25">
      <c r="A340" s="19">
        <v>5</v>
      </c>
      <c r="B340" s="20" t="s">
        <v>19</v>
      </c>
      <c r="C340" s="21" t="s">
        <v>20</v>
      </c>
    </row>
    <row r="341" spans="1:3" ht="14.25" customHeight="1" x14ac:dyDescent="0.25">
      <c r="A341" s="19">
        <v>6</v>
      </c>
      <c r="B341" s="20" t="s">
        <v>21</v>
      </c>
      <c r="C341" s="24" t="s">
        <v>22</v>
      </c>
    </row>
    <row r="342" spans="1:3" ht="14.25" customHeight="1" x14ac:dyDescent="0.25">
      <c r="A342" s="19">
        <v>7</v>
      </c>
      <c r="B342" s="20" t="s">
        <v>23</v>
      </c>
      <c r="C342" s="21" t="s">
        <v>24</v>
      </c>
    </row>
    <row r="343" spans="1:3" ht="14.25" customHeight="1" x14ac:dyDescent="0.25">
      <c r="A343" s="19">
        <v>8</v>
      </c>
      <c r="B343" s="20" t="s">
        <v>25</v>
      </c>
      <c r="C343" s="21" t="s">
        <v>26</v>
      </c>
    </row>
    <row r="344" spans="1:3" ht="14.25" customHeight="1" x14ac:dyDescent="0.25">
      <c r="A344" s="19">
        <v>9</v>
      </c>
      <c r="B344" s="20" t="s">
        <v>27</v>
      </c>
      <c r="C344" s="21" t="s">
        <v>28</v>
      </c>
    </row>
    <row r="345" spans="1:3" ht="14.25" customHeight="1" x14ac:dyDescent="0.25">
      <c r="A345" s="19">
        <v>10</v>
      </c>
      <c r="B345" s="20" t="s">
        <v>29</v>
      </c>
      <c r="C345" s="21" t="s">
        <v>88</v>
      </c>
    </row>
    <row r="346" spans="1:3" ht="14.25" customHeight="1" x14ac:dyDescent="0.25">
      <c r="A346" s="19">
        <v>11</v>
      </c>
      <c r="B346" s="20" t="s">
        <v>31</v>
      </c>
      <c r="C346" s="21" t="s">
        <v>30</v>
      </c>
    </row>
    <row r="347" spans="1:3" ht="14.25" customHeight="1" x14ac:dyDescent="0.25">
      <c r="A347" s="19">
        <v>12</v>
      </c>
      <c r="B347" s="20" t="s">
        <v>33</v>
      </c>
      <c r="C347" s="21" t="s">
        <v>18</v>
      </c>
    </row>
    <row r="348" spans="1:3" ht="14.25" customHeight="1" x14ac:dyDescent="0.25">
      <c r="A348" s="19">
        <v>13</v>
      </c>
      <c r="B348" s="20" t="s">
        <v>34</v>
      </c>
      <c r="C348" s="21" t="s">
        <v>20</v>
      </c>
    </row>
    <row r="349" spans="1:3" ht="14.25" customHeight="1" x14ac:dyDescent="0.25">
      <c r="A349" s="19">
        <v>14</v>
      </c>
      <c r="B349" s="20" t="s">
        <v>35</v>
      </c>
      <c r="C349" s="24" t="s">
        <v>22</v>
      </c>
    </row>
    <row r="350" spans="1:3" ht="15" customHeight="1" thickBot="1" x14ac:dyDescent="0.3">
      <c r="A350" s="25">
        <v>15</v>
      </c>
      <c r="B350" s="26" t="s">
        <v>36</v>
      </c>
      <c r="C350" s="27" t="s">
        <v>24</v>
      </c>
    </row>
    <row r="351" spans="1:3" ht="15.75" customHeight="1" x14ac:dyDescent="0.3">
      <c r="A351" s="13"/>
      <c r="B351" s="14"/>
      <c r="C351" s="15"/>
    </row>
    <row r="352" spans="1:3" ht="27.15" customHeight="1" x14ac:dyDescent="0.25">
      <c r="A352" s="16" t="s">
        <v>169</v>
      </c>
      <c r="B352" s="17" t="s">
        <v>9</v>
      </c>
      <c r="C352" s="18" t="s">
        <v>170</v>
      </c>
    </row>
    <row r="353" spans="1:3" ht="38.25" customHeight="1" x14ac:dyDescent="0.25">
      <c r="A353" s="19">
        <v>1</v>
      </c>
      <c r="B353" s="20" t="s">
        <v>11</v>
      </c>
      <c r="C353" s="21" t="s">
        <v>62</v>
      </c>
    </row>
    <row r="354" spans="1:3" ht="14.25" customHeight="1" x14ac:dyDescent="0.25">
      <c r="A354" s="19">
        <v>2</v>
      </c>
      <c r="B354" s="22" t="s">
        <v>13</v>
      </c>
      <c r="C354" s="21" t="s">
        <v>63</v>
      </c>
    </row>
    <row r="355" spans="1:3" ht="14.25" customHeight="1" x14ac:dyDescent="0.25">
      <c r="A355" s="19">
        <v>3</v>
      </c>
      <c r="B355" s="22" t="s">
        <v>15</v>
      </c>
      <c r="C355" s="23" t="s">
        <v>16</v>
      </c>
    </row>
    <row r="356" spans="1:3" ht="14.25" customHeight="1" x14ac:dyDescent="0.25">
      <c r="A356" s="19">
        <v>4</v>
      </c>
      <c r="B356" s="20" t="s">
        <v>17</v>
      </c>
      <c r="C356" s="21" t="s">
        <v>171</v>
      </c>
    </row>
    <row r="357" spans="1:3" ht="14.25" customHeight="1" x14ac:dyDescent="0.25">
      <c r="A357" s="19">
        <v>5</v>
      </c>
      <c r="B357" s="20" t="s">
        <v>19</v>
      </c>
      <c r="C357" s="21" t="s">
        <v>72</v>
      </c>
    </row>
    <row r="358" spans="1:3" ht="14.25" customHeight="1" x14ac:dyDescent="0.25">
      <c r="A358" s="19">
        <v>6</v>
      </c>
      <c r="B358" s="20" t="s">
        <v>21</v>
      </c>
      <c r="C358" s="24" t="s">
        <v>22</v>
      </c>
    </row>
    <row r="359" spans="1:3" ht="14.25" customHeight="1" x14ac:dyDescent="0.25">
      <c r="A359" s="19">
        <v>7</v>
      </c>
      <c r="B359" s="20" t="s">
        <v>23</v>
      </c>
      <c r="C359" s="21" t="s">
        <v>24</v>
      </c>
    </row>
    <row r="360" spans="1:3" ht="14.25" customHeight="1" x14ac:dyDescent="0.25">
      <c r="A360" s="19">
        <v>8</v>
      </c>
      <c r="B360" s="20" t="s">
        <v>25</v>
      </c>
      <c r="C360" s="21" t="s">
        <v>172</v>
      </c>
    </row>
    <row r="361" spans="1:3" ht="14.25" customHeight="1" x14ac:dyDescent="0.25">
      <c r="A361" s="19">
        <v>9</v>
      </c>
      <c r="B361" s="20" t="s">
        <v>27</v>
      </c>
      <c r="C361" s="21" t="s">
        <v>69</v>
      </c>
    </row>
    <row r="362" spans="1:3" ht="14.25" customHeight="1" x14ac:dyDescent="0.25">
      <c r="A362" s="19">
        <v>10</v>
      </c>
      <c r="B362" s="20" t="s">
        <v>29</v>
      </c>
      <c r="C362" s="21" t="s">
        <v>30</v>
      </c>
    </row>
    <row r="363" spans="1:3" ht="14.25" customHeight="1" x14ac:dyDescent="0.25">
      <c r="A363" s="19">
        <v>11</v>
      </c>
      <c r="B363" s="20" t="s">
        <v>31</v>
      </c>
      <c r="C363" s="21" t="s">
        <v>173</v>
      </c>
    </row>
    <row r="364" spans="1:3" ht="14.25" customHeight="1" x14ac:dyDescent="0.25">
      <c r="A364" s="19">
        <v>12</v>
      </c>
      <c r="B364" s="20" t="s">
        <v>33</v>
      </c>
      <c r="C364" s="21" t="s">
        <v>71</v>
      </c>
    </row>
    <row r="365" spans="1:3" ht="14.25" customHeight="1" x14ac:dyDescent="0.25">
      <c r="A365" s="19">
        <v>13</v>
      </c>
      <c r="B365" s="20" t="s">
        <v>34</v>
      </c>
      <c r="C365" s="21" t="s">
        <v>72</v>
      </c>
    </row>
    <row r="366" spans="1:3" ht="14.25" customHeight="1" x14ac:dyDescent="0.25">
      <c r="A366" s="19">
        <v>14</v>
      </c>
      <c r="B366" s="20" t="s">
        <v>35</v>
      </c>
      <c r="C366" s="24" t="s">
        <v>22</v>
      </c>
    </row>
    <row r="367" spans="1:3" ht="15" customHeight="1" thickBot="1" x14ac:dyDescent="0.3">
      <c r="A367" s="25">
        <v>15</v>
      </c>
      <c r="B367" s="26" t="s">
        <v>36</v>
      </c>
      <c r="C367" s="27" t="s">
        <v>73</v>
      </c>
    </row>
    <row r="368" spans="1:3" ht="15.75" customHeight="1" x14ac:dyDescent="0.3">
      <c r="A368" s="13"/>
      <c r="B368" s="14"/>
      <c r="C368" s="15"/>
    </row>
    <row r="369" spans="1:3" ht="27.15" customHeight="1" x14ac:dyDescent="0.25">
      <c r="A369" s="16" t="s">
        <v>174</v>
      </c>
      <c r="B369" s="17" t="s">
        <v>9</v>
      </c>
      <c r="C369" s="18" t="s">
        <v>175</v>
      </c>
    </row>
    <row r="370" spans="1:3" ht="38.25" customHeight="1" x14ac:dyDescent="0.25">
      <c r="A370" s="19">
        <v>1</v>
      </c>
      <c r="B370" s="20" t="s">
        <v>11</v>
      </c>
      <c r="C370" s="21" t="s">
        <v>176</v>
      </c>
    </row>
    <row r="371" spans="1:3" ht="14.25" customHeight="1" x14ac:dyDescent="0.25">
      <c r="A371" s="19">
        <v>2</v>
      </c>
      <c r="B371" s="22" t="s">
        <v>13</v>
      </c>
      <c r="C371" s="21" t="s">
        <v>161</v>
      </c>
    </row>
    <row r="372" spans="1:3" ht="14.25" customHeight="1" x14ac:dyDescent="0.25">
      <c r="A372" s="19">
        <v>3</v>
      </c>
      <c r="B372" s="22" t="s">
        <v>15</v>
      </c>
      <c r="C372" s="23" t="s">
        <v>16</v>
      </c>
    </row>
    <row r="373" spans="1:3" ht="14.25" customHeight="1" x14ac:dyDescent="0.25">
      <c r="A373" s="19">
        <v>4</v>
      </c>
      <c r="B373" s="20" t="s">
        <v>17</v>
      </c>
      <c r="C373" s="21" t="s">
        <v>18</v>
      </c>
    </row>
    <row r="374" spans="1:3" ht="14.25" customHeight="1" x14ac:dyDescent="0.25">
      <c r="A374" s="19">
        <v>5</v>
      </c>
      <c r="B374" s="20" t="s">
        <v>19</v>
      </c>
      <c r="C374" s="21" t="s">
        <v>20</v>
      </c>
    </row>
    <row r="375" spans="1:3" ht="14.25" customHeight="1" x14ac:dyDescent="0.25">
      <c r="A375" s="19">
        <v>6</v>
      </c>
      <c r="B375" s="20" t="s">
        <v>21</v>
      </c>
      <c r="C375" s="24" t="s">
        <v>22</v>
      </c>
    </row>
    <row r="376" spans="1:3" ht="14.25" customHeight="1" x14ac:dyDescent="0.25">
      <c r="A376" s="19">
        <v>7</v>
      </c>
      <c r="B376" s="20" t="s">
        <v>23</v>
      </c>
      <c r="C376" s="21" t="s">
        <v>24</v>
      </c>
    </row>
    <row r="377" spans="1:3" ht="14.25" customHeight="1" x14ac:dyDescent="0.25">
      <c r="A377" s="19">
        <v>8</v>
      </c>
      <c r="B377" s="20" t="s">
        <v>25</v>
      </c>
      <c r="C377" s="21" t="s">
        <v>177</v>
      </c>
    </row>
    <row r="378" spans="1:3" ht="14.25" customHeight="1" x14ac:dyDescent="0.25">
      <c r="A378" s="19">
        <v>9</v>
      </c>
      <c r="B378" s="20" t="s">
        <v>27</v>
      </c>
      <c r="C378" s="21" t="s">
        <v>157</v>
      </c>
    </row>
    <row r="379" spans="1:3" ht="14.25" customHeight="1" x14ac:dyDescent="0.25">
      <c r="A379" s="19">
        <v>10</v>
      </c>
      <c r="B379" s="20" t="s">
        <v>29</v>
      </c>
      <c r="C379" s="21" t="s">
        <v>30</v>
      </c>
    </row>
    <row r="380" spans="1:3" ht="14.25" customHeight="1" x14ac:dyDescent="0.25">
      <c r="A380" s="19">
        <v>11</v>
      </c>
      <c r="B380" s="20" t="s">
        <v>31</v>
      </c>
      <c r="C380" s="21" t="s">
        <v>178</v>
      </c>
    </row>
    <row r="381" spans="1:3" ht="14.25" customHeight="1" x14ac:dyDescent="0.25">
      <c r="A381" s="19">
        <v>12</v>
      </c>
      <c r="B381" s="20" t="s">
        <v>33</v>
      </c>
      <c r="C381" s="21" t="s">
        <v>18</v>
      </c>
    </row>
    <row r="382" spans="1:3" ht="14.25" customHeight="1" x14ac:dyDescent="0.25">
      <c r="A382" s="19">
        <v>13</v>
      </c>
      <c r="B382" s="20" t="s">
        <v>34</v>
      </c>
      <c r="C382" s="21" t="s">
        <v>20</v>
      </c>
    </row>
    <row r="383" spans="1:3" ht="14.25" customHeight="1" x14ac:dyDescent="0.25">
      <c r="A383" s="19">
        <v>14</v>
      </c>
      <c r="B383" s="20" t="s">
        <v>35</v>
      </c>
      <c r="C383" s="24" t="s">
        <v>22</v>
      </c>
    </row>
    <row r="384" spans="1:3" ht="15" customHeight="1" thickBot="1" x14ac:dyDescent="0.3">
      <c r="A384" s="25">
        <v>15</v>
      </c>
      <c r="B384" s="26" t="s">
        <v>36</v>
      </c>
      <c r="C384" s="27" t="s">
        <v>24</v>
      </c>
    </row>
    <row r="385" spans="1:4" ht="15.6" x14ac:dyDescent="0.3">
      <c r="A385" s="28" t="s">
        <v>179</v>
      </c>
      <c r="B385" s="28"/>
      <c r="C385" s="28" t="s">
        <v>180</v>
      </c>
      <c r="D385" s="29"/>
    </row>
  </sheetData>
  <mergeCells count="7">
    <mergeCell ref="A7:C7"/>
    <mergeCell ref="A1:C1"/>
    <mergeCell ref="A2:C2"/>
    <mergeCell ref="A3:C3"/>
    <mergeCell ref="A4:C4"/>
    <mergeCell ref="A5:C5"/>
    <mergeCell ref="A6:C6"/>
  </mergeCells>
  <printOptions horizontalCentered="1"/>
  <pageMargins left="0.25" right="0.25" top="0.5" bottom="0.5" header="0.25" footer="0.25"/>
  <pageSetup paperSize="9" scale="74" orientation="portrait" horizontalDpi="1200" verticalDpi="1200"/>
  <headerFooter>
    <oddHeader>&amp;LOFFICE OF HEALTH CARE ACCESS&amp;CANNUAL REPORTING&amp;RDANBURY HOSPITAL</oddHeader>
    <oddFooter>&amp;LREPORT 20&amp;C&amp;P OF &amp;N&amp;R&amp;D,&amp;T</oddFooter>
  </headerFooter>
  <rowBreaks count="7" manualBreakCount="7">
    <brk id="61" max="2" man="1"/>
    <brk id="112" max="2" man="1"/>
    <brk id="163" max="2" man="1"/>
    <brk id="214" max="2" man="1"/>
    <brk id="265" max="2" man="1"/>
    <brk id="316" max="2" man="1"/>
    <brk id="367" max="2"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9"/>
  <sheetViews>
    <sheetView zoomScale="75" workbookViewId="0">
      <selection activeCell="B28" sqref="B28"/>
    </sheetView>
  </sheetViews>
  <sheetFormatPr defaultColWidth="9.109375" defaultRowHeight="15" x14ac:dyDescent="0.25"/>
  <cols>
    <col min="1" max="1" width="8.88671875" style="301" bestFit="1" customWidth="1"/>
    <col min="2" max="2" width="62.5546875" style="301" customWidth="1"/>
    <col min="3" max="3" width="78.5546875" style="301" customWidth="1"/>
    <col min="4" max="16384" width="9.109375" style="301"/>
  </cols>
  <sheetData>
    <row r="1" spans="1:3" ht="15.6" x14ac:dyDescent="0.3">
      <c r="A1" s="300"/>
      <c r="B1" s="505"/>
      <c r="C1" s="505"/>
    </row>
    <row r="2" spans="1:3" ht="15.6" x14ac:dyDescent="0.3">
      <c r="A2" s="505" t="s">
        <v>0</v>
      </c>
      <c r="B2" s="505"/>
      <c r="C2" s="505"/>
    </row>
    <row r="3" spans="1:3" ht="15.6" x14ac:dyDescent="0.3">
      <c r="A3" s="505" t="s">
        <v>1</v>
      </c>
      <c r="B3" s="505"/>
      <c r="C3" s="505"/>
    </row>
    <row r="4" spans="1:3" ht="15.6" x14ac:dyDescent="0.3">
      <c r="A4" s="505" t="s">
        <v>181</v>
      </c>
      <c r="B4" s="505"/>
      <c r="C4" s="505"/>
    </row>
    <row r="5" spans="1:3" ht="15.6" x14ac:dyDescent="0.3">
      <c r="A5" s="505" t="s">
        <v>338</v>
      </c>
      <c r="B5" s="505"/>
      <c r="C5" s="505"/>
    </row>
    <row r="6" spans="1:3" ht="13.5" customHeight="1" thickBot="1" x14ac:dyDescent="0.35">
      <c r="A6" s="302"/>
      <c r="B6" s="506"/>
      <c r="C6" s="506"/>
    </row>
    <row r="7" spans="1:3" ht="15.6" x14ac:dyDescent="0.3">
      <c r="A7" s="303">
        <v>-1</v>
      </c>
      <c r="B7" s="304">
        <v>-2</v>
      </c>
      <c r="C7" s="305">
        <v>-3</v>
      </c>
    </row>
    <row r="8" spans="1:3" ht="15.6" customHeight="1" thickBot="1" x14ac:dyDescent="0.3">
      <c r="A8" s="306" t="s">
        <v>5</v>
      </c>
      <c r="B8" s="307" t="s">
        <v>6</v>
      </c>
      <c r="C8" s="307" t="s">
        <v>339</v>
      </c>
    </row>
    <row r="9" spans="1:3" ht="15.75" customHeight="1" x14ac:dyDescent="0.3">
      <c r="A9" s="308"/>
      <c r="B9" s="309"/>
      <c r="C9" s="310"/>
    </row>
    <row r="10" spans="1:3" ht="15.75" customHeight="1" thickBot="1" x14ac:dyDescent="0.3">
      <c r="A10" s="311" t="s">
        <v>250</v>
      </c>
      <c r="B10" s="312" t="s">
        <v>340</v>
      </c>
      <c r="C10" s="307"/>
    </row>
    <row r="11" spans="1:3" s="316" customFormat="1" ht="75" customHeight="1" x14ac:dyDescent="0.25">
      <c r="A11" s="313" t="s">
        <v>225</v>
      </c>
      <c r="B11" s="314" t="s">
        <v>341</v>
      </c>
      <c r="C11" s="315" t="s">
        <v>342</v>
      </c>
    </row>
    <row r="12" spans="1:3" s="316" customFormat="1" ht="30" x14ac:dyDescent="0.25">
      <c r="A12" s="317" t="s">
        <v>236</v>
      </c>
      <c r="B12" s="314" t="s">
        <v>343</v>
      </c>
      <c r="C12" s="318" t="s">
        <v>344</v>
      </c>
    </row>
    <row r="13" spans="1:3" s="316" customFormat="1" ht="30" x14ac:dyDescent="0.25">
      <c r="A13" s="319" t="s">
        <v>238</v>
      </c>
      <c r="B13" s="320" t="s">
        <v>345</v>
      </c>
      <c r="C13" s="321">
        <v>0.26</v>
      </c>
    </row>
    <row r="14" spans="1:3" ht="13.5" customHeight="1" thickBot="1" x14ac:dyDescent="0.3">
      <c r="A14" s="322"/>
      <c r="B14" s="323"/>
      <c r="C14" s="324"/>
    </row>
    <row r="15" spans="1:3" s="316" customFormat="1" ht="16.5" customHeight="1" thickBot="1" x14ac:dyDescent="0.3">
      <c r="A15" s="325" t="s">
        <v>346</v>
      </c>
      <c r="B15" s="326" t="s">
        <v>347</v>
      </c>
      <c r="C15" s="327"/>
    </row>
    <row r="16" spans="1:3" s="316" customFormat="1" ht="15.6" x14ac:dyDescent="0.25">
      <c r="A16" s="328" t="s">
        <v>348</v>
      </c>
      <c r="B16" s="329" t="s">
        <v>349</v>
      </c>
      <c r="C16" s="330"/>
    </row>
    <row r="17" spans="1:3" s="316" customFormat="1" x14ac:dyDescent="0.25">
      <c r="A17" s="331">
        <v>1</v>
      </c>
      <c r="B17" s="314" t="s">
        <v>350</v>
      </c>
      <c r="C17" s="332" t="s">
        <v>351</v>
      </c>
    </row>
    <row r="18" spans="1:3" s="316" customFormat="1" x14ac:dyDescent="0.25">
      <c r="A18" s="331">
        <v>2</v>
      </c>
      <c r="B18" s="333" t="s">
        <v>352</v>
      </c>
      <c r="C18" s="332" t="s">
        <v>353</v>
      </c>
    </row>
    <row r="19" spans="1:3" s="316" customFormat="1" x14ac:dyDescent="0.25">
      <c r="A19" s="331">
        <v>3</v>
      </c>
      <c r="B19" s="333" t="s">
        <v>354</v>
      </c>
      <c r="C19" s="332" t="s">
        <v>355</v>
      </c>
    </row>
    <row r="20" spans="1:3" s="316" customFormat="1" ht="75" customHeight="1" x14ac:dyDescent="0.25">
      <c r="A20" s="331">
        <v>4</v>
      </c>
      <c r="B20" s="333" t="s">
        <v>356</v>
      </c>
      <c r="C20" s="332" t="s">
        <v>342</v>
      </c>
    </row>
    <row r="21" spans="1:3" s="316" customFormat="1" ht="75" customHeight="1" x14ac:dyDescent="0.25">
      <c r="A21" s="331">
        <v>5</v>
      </c>
      <c r="B21" s="333" t="s">
        <v>357</v>
      </c>
      <c r="C21" s="332" t="s">
        <v>358</v>
      </c>
    </row>
    <row r="22" spans="1:3" s="316" customFormat="1" ht="30" x14ac:dyDescent="0.25">
      <c r="A22" s="334">
        <v>6</v>
      </c>
      <c r="B22" s="333" t="s">
        <v>359</v>
      </c>
      <c r="C22" s="335">
        <v>0.23</v>
      </c>
    </row>
    <row r="23" spans="1:3" s="339" customFormat="1" x14ac:dyDescent="0.25">
      <c r="A23" s="336"/>
      <c r="B23" s="337"/>
      <c r="C23" s="338"/>
    </row>
    <row r="24" spans="1:3" s="316" customFormat="1" ht="15.6" x14ac:dyDescent="0.25">
      <c r="A24" s="328" t="s">
        <v>360</v>
      </c>
      <c r="B24" s="329" t="s">
        <v>349</v>
      </c>
      <c r="C24" s="330"/>
    </row>
    <row r="25" spans="1:3" s="316" customFormat="1" x14ac:dyDescent="0.25">
      <c r="A25" s="331">
        <v>1</v>
      </c>
      <c r="B25" s="314" t="s">
        <v>350</v>
      </c>
      <c r="C25" s="332" t="s">
        <v>361</v>
      </c>
    </row>
    <row r="26" spans="1:3" s="316" customFormat="1" x14ac:dyDescent="0.25">
      <c r="A26" s="331">
        <v>2</v>
      </c>
      <c r="B26" s="333" t="s">
        <v>352</v>
      </c>
      <c r="C26" s="332" t="s">
        <v>353</v>
      </c>
    </row>
    <row r="27" spans="1:3" s="316" customFormat="1" x14ac:dyDescent="0.25">
      <c r="A27" s="331">
        <v>3</v>
      </c>
      <c r="B27" s="333" t="s">
        <v>354</v>
      </c>
      <c r="C27" s="332" t="s">
        <v>355</v>
      </c>
    </row>
    <row r="28" spans="1:3" s="316" customFormat="1" ht="75" customHeight="1" x14ac:dyDescent="0.25">
      <c r="A28" s="331">
        <v>4</v>
      </c>
      <c r="B28" s="333" t="s">
        <v>356</v>
      </c>
      <c r="C28" s="332" t="s">
        <v>362</v>
      </c>
    </row>
    <row r="29" spans="1:3" s="316" customFormat="1" ht="75" customHeight="1" x14ac:dyDescent="0.25">
      <c r="A29" s="331">
        <v>5</v>
      </c>
      <c r="B29" s="333" t="s">
        <v>357</v>
      </c>
      <c r="C29" s="332" t="s">
        <v>363</v>
      </c>
    </row>
    <row r="30" spans="1:3" s="316" customFormat="1" ht="30" x14ac:dyDescent="0.25">
      <c r="A30" s="334">
        <v>6</v>
      </c>
      <c r="B30" s="333" t="s">
        <v>359</v>
      </c>
      <c r="C30" s="335">
        <v>0.3</v>
      </c>
    </row>
    <row r="31" spans="1:3" s="339" customFormat="1" x14ac:dyDescent="0.25">
      <c r="A31" s="336"/>
      <c r="B31" s="337"/>
      <c r="C31" s="338"/>
    </row>
    <row r="32" spans="1:3" s="316" customFormat="1" ht="15.6" x14ac:dyDescent="0.25">
      <c r="A32" s="328" t="s">
        <v>364</v>
      </c>
      <c r="B32" s="329" t="s">
        <v>349</v>
      </c>
      <c r="C32" s="330"/>
    </row>
    <row r="33" spans="1:3" s="316" customFormat="1" x14ac:dyDescent="0.25">
      <c r="A33" s="331">
        <v>1</v>
      </c>
      <c r="B33" s="314" t="s">
        <v>350</v>
      </c>
      <c r="C33" s="332" t="s">
        <v>365</v>
      </c>
    </row>
    <row r="34" spans="1:3" s="316" customFormat="1" x14ac:dyDescent="0.25">
      <c r="A34" s="331">
        <v>2</v>
      </c>
      <c r="B34" s="333" t="s">
        <v>352</v>
      </c>
      <c r="C34" s="332" t="s">
        <v>353</v>
      </c>
    </row>
    <row r="35" spans="1:3" s="316" customFormat="1" x14ac:dyDescent="0.25">
      <c r="A35" s="331">
        <v>3</v>
      </c>
      <c r="B35" s="333" t="s">
        <v>354</v>
      </c>
      <c r="C35" s="332" t="s">
        <v>355</v>
      </c>
    </row>
    <row r="36" spans="1:3" s="316" customFormat="1" ht="75" customHeight="1" x14ac:dyDescent="0.25">
      <c r="A36" s="331">
        <v>4</v>
      </c>
      <c r="B36" s="333" t="s">
        <v>356</v>
      </c>
      <c r="C36" s="332" t="s">
        <v>366</v>
      </c>
    </row>
    <row r="37" spans="1:3" s="316" customFormat="1" ht="75" customHeight="1" x14ac:dyDescent="0.25">
      <c r="A37" s="331">
        <v>5</v>
      </c>
      <c r="B37" s="333" t="s">
        <v>357</v>
      </c>
      <c r="C37" s="332" t="s">
        <v>367</v>
      </c>
    </row>
    <row r="38" spans="1:3" s="316" customFormat="1" ht="30" x14ac:dyDescent="0.25">
      <c r="A38" s="334">
        <v>6</v>
      </c>
      <c r="B38" s="333" t="s">
        <v>359</v>
      </c>
      <c r="C38" s="335">
        <v>0.4</v>
      </c>
    </row>
    <row r="39" spans="1:3" ht="15.75" customHeight="1" thickBot="1" x14ac:dyDescent="0.3">
      <c r="A39" s="311"/>
      <c r="B39" s="312"/>
      <c r="C39" s="307"/>
    </row>
  </sheetData>
  <mergeCells count="6">
    <mergeCell ref="B1:C1"/>
    <mergeCell ref="A2:C2"/>
    <mergeCell ref="A3:C3"/>
    <mergeCell ref="A4:C4"/>
    <mergeCell ref="A5:C5"/>
    <mergeCell ref="B6:C6"/>
  </mergeCells>
  <printOptions horizontalCentered="1"/>
  <pageMargins left="0.25" right="0.25" top="0.5" bottom="0.5" header="0.25" footer="0.25"/>
  <pageSetup paperSize="9" scale="90" orientation="landscape" horizontalDpi="1200" verticalDpi="1200" r:id="rId1"/>
  <headerFooter>
    <oddHeader>&amp;L&amp;10OFFICE OF HEALTH CARE ACCESS&amp;C&amp;10ANNUAL REPORTING&amp;R&amp;10DANBURY HOSPITAL</oddHeader>
    <oddFooter>&amp;L&amp;10REPORT 18 &amp;C&amp;10&amp;P OF &amp;N&amp;R&amp;10&amp;D,&amp;T</oddFooter>
  </headerFooter>
  <rowBreaks count="1" manualBreakCount="1">
    <brk id="38" max="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H31"/>
  <sheetViews>
    <sheetView zoomScale="75" zoomScaleSheetLayoutView="100" workbookViewId="0">
      <selection activeCell="C11" sqref="C11"/>
    </sheetView>
  </sheetViews>
  <sheetFormatPr defaultColWidth="9.109375" defaultRowHeight="15" x14ac:dyDescent="0.25"/>
  <cols>
    <col min="1" max="1" width="11.44140625" style="343" customWidth="1"/>
    <col min="2" max="2" width="61.109375" style="343" customWidth="1"/>
    <col min="3" max="3" width="54.6640625" style="343" customWidth="1"/>
    <col min="4" max="6" width="24.6640625" style="343" customWidth="1"/>
    <col min="7" max="7" width="21.44140625" style="343" customWidth="1"/>
    <col min="8" max="8" width="20.33203125" style="343" bestFit="1" customWidth="1"/>
    <col min="9" max="16384" width="9.109375" style="343"/>
  </cols>
  <sheetData>
    <row r="3" spans="1:8" ht="15.75" customHeight="1" x14ac:dyDescent="0.3">
      <c r="A3" s="340"/>
      <c r="B3" s="340"/>
      <c r="C3" s="340"/>
      <c r="D3" s="341"/>
      <c r="E3" s="341"/>
      <c r="F3" s="342"/>
      <c r="G3" s="342"/>
      <c r="H3" s="342"/>
    </row>
    <row r="4" spans="1:8" ht="15.75" customHeight="1" x14ac:dyDescent="0.3">
      <c r="A4" s="505" t="s">
        <v>0</v>
      </c>
      <c r="B4" s="505"/>
      <c r="C4" s="505"/>
      <c r="D4" s="505"/>
      <c r="E4" s="505"/>
      <c r="F4" s="505"/>
    </row>
    <row r="5" spans="1:8" ht="15.75" customHeight="1" x14ac:dyDescent="0.3">
      <c r="A5" s="505" t="s">
        <v>368</v>
      </c>
      <c r="B5" s="505"/>
      <c r="C5" s="505"/>
      <c r="D5" s="505"/>
      <c r="E5" s="505"/>
      <c r="F5" s="505"/>
    </row>
    <row r="6" spans="1:8" ht="15.75" customHeight="1" x14ac:dyDescent="0.3">
      <c r="A6" s="505" t="s">
        <v>181</v>
      </c>
      <c r="B6" s="505"/>
      <c r="C6" s="505"/>
      <c r="D6" s="505"/>
      <c r="E6" s="505"/>
      <c r="F6" s="505"/>
    </row>
    <row r="7" spans="1:8" ht="15.75" customHeight="1" x14ac:dyDescent="0.3">
      <c r="A7" s="505" t="s">
        <v>369</v>
      </c>
      <c r="B7" s="505"/>
      <c r="C7" s="505"/>
      <c r="D7" s="505"/>
      <c r="E7" s="505"/>
      <c r="F7" s="505"/>
    </row>
    <row r="8" spans="1:8" ht="16.5" customHeight="1" thickBot="1" x14ac:dyDescent="0.35">
      <c r="A8" s="340"/>
      <c r="B8" s="340"/>
      <c r="C8" s="340"/>
      <c r="D8" s="344"/>
      <c r="E8" s="341"/>
      <c r="F8" s="342"/>
      <c r="G8" s="342"/>
      <c r="H8" s="342"/>
    </row>
    <row r="9" spans="1:8" ht="16.5" customHeight="1" thickBot="1" x14ac:dyDescent="0.35">
      <c r="A9" s="345" t="s">
        <v>5</v>
      </c>
      <c r="B9" s="346" t="s">
        <v>370</v>
      </c>
      <c r="C9" s="346" t="s">
        <v>371</v>
      </c>
      <c r="D9" s="347" t="s">
        <v>372</v>
      </c>
      <c r="E9" s="347" t="s">
        <v>373</v>
      </c>
      <c r="F9" s="348" t="s">
        <v>374</v>
      </c>
      <c r="G9" s="349"/>
      <c r="H9" s="349"/>
    </row>
    <row r="10" spans="1:8" ht="15.75" customHeight="1" x14ac:dyDescent="0.3">
      <c r="A10" s="350"/>
      <c r="B10" s="351"/>
      <c r="C10" s="351"/>
      <c r="D10" s="352"/>
      <c r="E10" s="352"/>
      <c r="F10" s="353"/>
      <c r="G10" s="349"/>
      <c r="H10" s="349"/>
    </row>
    <row r="11" spans="1:8" ht="15.75" customHeight="1" x14ac:dyDescent="0.3">
      <c r="A11" s="354" t="s">
        <v>375</v>
      </c>
      <c r="B11" s="355" t="s">
        <v>376</v>
      </c>
      <c r="C11" s="355" t="s">
        <v>377</v>
      </c>
      <c r="D11" s="356">
        <v>608336</v>
      </c>
      <c r="E11" s="356">
        <v>28146</v>
      </c>
      <c r="F11" s="357">
        <f>D11+E11</f>
        <v>636482</v>
      </c>
      <c r="G11" s="358"/>
      <c r="H11" s="359"/>
    </row>
    <row r="12" spans="1:8" ht="15.75" customHeight="1" x14ac:dyDescent="0.3">
      <c r="A12" s="507"/>
      <c r="B12" s="508"/>
      <c r="C12" s="508"/>
      <c r="D12" s="508"/>
      <c r="E12" s="508"/>
      <c r="F12" s="509"/>
      <c r="G12" s="358"/>
      <c r="H12" s="359"/>
    </row>
    <row r="13" spans="1:8" ht="15.75" customHeight="1" x14ac:dyDescent="0.3">
      <c r="A13" s="354" t="s">
        <v>378</v>
      </c>
      <c r="B13" s="355" t="s">
        <v>379</v>
      </c>
      <c r="C13" s="355" t="s">
        <v>380</v>
      </c>
      <c r="D13" s="356">
        <v>427303</v>
      </c>
      <c r="E13" s="356">
        <v>23494</v>
      </c>
      <c r="F13" s="357">
        <f>D13+E13</f>
        <v>450797</v>
      </c>
      <c r="G13" s="358"/>
      <c r="H13" s="359"/>
    </row>
    <row r="14" spans="1:8" ht="15.75" customHeight="1" x14ac:dyDescent="0.3">
      <c r="A14" s="507"/>
      <c r="B14" s="508"/>
      <c r="C14" s="508"/>
      <c r="D14" s="508"/>
      <c r="E14" s="508"/>
      <c r="F14" s="509"/>
      <c r="G14" s="358"/>
      <c r="H14" s="359"/>
    </row>
    <row r="15" spans="1:8" ht="15.75" customHeight="1" x14ac:dyDescent="0.3">
      <c r="A15" s="354" t="s">
        <v>381</v>
      </c>
      <c r="B15" s="355" t="s">
        <v>382</v>
      </c>
      <c r="C15" s="355" t="s">
        <v>383</v>
      </c>
      <c r="D15" s="356">
        <v>347279</v>
      </c>
      <c r="E15" s="356">
        <v>39909</v>
      </c>
      <c r="F15" s="357">
        <f>D15+E15</f>
        <v>387188</v>
      </c>
      <c r="G15" s="358"/>
      <c r="H15" s="359"/>
    </row>
    <row r="16" spans="1:8" ht="15.75" customHeight="1" x14ac:dyDescent="0.3">
      <c r="A16" s="507"/>
      <c r="B16" s="508"/>
      <c r="C16" s="508"/>
      <c r="D16" s="508"/>
      <c r="E16" s="508"/>
      <c r="F16" s="509"/>
      <c r="G16" s="358"/>
      <c r="H16" s="359"/>
    </row>
    <row r="17" spans="1:8" ht="15.75" customHeight="1" x14ac:dyDescent="0.3">
      <c r="A17" s="354" t="s">
        <v>384</v>
      </c>
      <c r="B17" s="355" t="s">
        <v>385</v>
      </c>
      <c r="C17" s="355" t="s">
        <v>386</v>
      </c>
      <c r="D17" s="356">
        <v>348295</v>
      </c>
      <c r="E17" s="356">
        <v>33946</v>
      </c>
      <c r="F17" s="357">
        <f>D17+E17</f>
        <v>382241</v>
      </c>
      <c r="G17" s="358"/>
      <c r="H17" s="359"/>
    </row>
    <row r="18" spans="1:8" ht="15.75" customHeight="1" x14ac:dyDescent="0.3">
      <c r="A18" s="507"/>
      <c r="B18" s="508"/>
      <c r="C18" s="508"/>
      <c r="D18" s="508"/>
      <c r="E18" s="508"/>
      <c r="F18" s="509"/>
      <c r="G18" s="358"/>
      <c r="H18" s="359"/>
    </row>
    <row r="19" spans="1:8" ht="15.75" customHeight="1" x14ac:dyDescent="0.3">
      <c r="A19" s="354" t="s">
        <v>387</v>
      </c>
      <c r="B19" s="355" t="s">
        <v>388</v>
      </c>
      <c r="C19" s="355" t="s">
        <v>389</v>
      </c>
      <c r="D19" s="356">
        <v>339706</v>
      </c>
      <c r="E19" s="356">
        <v>33650</v>
      </c>
      <c r="F19" s="357">
        <f>D19+E19</f>
        <v>373356</v>
      </c>
      <c r="G19" s="358"/>
      <c r="H19" s="359"/>
    </row>
    <row r="20" spans="1:8" ht="15.75" customHeight="1" x14ac:dyDescent="0.3">
      <c r="A20" s="507"/>
      <c r="B20" s="508"/>
      <c r="C20" s="508"/>
      <c r="D20" s="508"/>
      <c r="E20" s="508"/>
      <c r="F20" s="509"/>
      <c r="G20" s="358"/>
      <c r="H20" s="359"/>
    </row>
    <row r="21" spans="1:8" ht="15.75" customHeight="1" x14ac:dyDescent="0.3">
      <c r="A21" s="354" t="s">
        <v>390</v>
      </c>
      <c r="B21" s="355" t="s">
        <v>391</v>
      </c>
      <c r="C21" s="355" t="s">
        <v>392</v>
      </c>
      <c r="D21" s="356">
        <v>337560</v>
      </c>
      <c r="E21" s="356">
        <v>30517</v>
      </c>
      <c r="F21" s="357">
        <f>D21+E21</f>
        <v>368077</v>
      </c>
      <c r="G21" s="358"/>
      <c r="H21" s="359"/>
    </row>
    <row r="22" spans="1:8" ht="15.75" customHeight="1" x14ac:dyDescent="0.3">
      <c r="A22" s="507"/>
      <c r="B22" s="508"/>
      <c r="C22" s="508"/>
      <c r="D22" s="508"/>
      <c r="E22" s="508"/>
      <c r="F22" s="509"/>
      <c r="G22" s="358"/>
      <c r="H22" s="359"/>
    </row>
    <row r="23" spans="1:8" ht="15.75" customHeight="1" x14ac:dyDescent="0.3">
      <c r="A23" s="354" t="s">
        <v>393</v>
      </c>
      <c r="B23" s="355" t="s">
        <v>394</v>
      </c>
      <c r="C23" s="355" t="s">
        <v>395</v>
      </c>
      <c r="D23" s="356">
        <v>339958</v>
      </c>
      <c r="E23" s="356">
        <v>24268</v>
      </c>
      <c r="F23" s="357">
        <f>D23+E23</f>
        <v>364226</v>
      </c>
      <c r="G23" s="358"/>
      <c r="H23" s="359"/>
    </row>
    <row r="24" spans="1:8" ht="15.75" customHeight="1" x14ac:dyDescent="0.3">
      <c r="A24" s="507"/>
      <c r="B24" s="508"/>
      <c r="C24" s="508"/>
      <c r="D24" s="508"/>
      <c r="E24" s="508"/>
      <c r="F24" s="509"/>
      <c r="G24" s="358"/>
      <c r="H24" s="359"/>
    </row>
    <row r="25" spans="1:8" ht="15.75" customHeight="1" x14ac:dyDescent="0.3">
      <c r="A25" s="354" t="s">
        <v>396</v>
      </c>
      <c r="B25" s="355" t="s">
        <v>397</v>
      </c>
      <c r="C25" s="355" t="s">
        <v>398</v>
      </c>
      <c r="D25" s="356">
        <v>294868</v>
      </c>
      <c r="E25" s="356">
        <v>31187</v>
      </c>
      <c r="F25" s="357">
        <f>D25+E25</f>
        <v>326055</v>
      </c>
      <c r="G25" s="358"/>
      <c r="H25" s="359"/>
    </row>
    <row r="26" spans="1:8" ht="15.75" customHeight="1" x14ac:dyDescent="0.3">
      <c r="A26" s="507"/>
      <c r="B26" s="508"/>
      <c r="C26" s="508"/>
      <c r="D26" s="508"/>
      <c r="E26" s="508"/>
      <c r="F26" s="509"/>
      <c r="G26" s="358"/>
      <c r="H26" s="359"/>
    </row>
    <row r="27" spans="1:8" ht="15.75" customHeight="1" x14ac:dyDescent="0.3">
      <c r="A27" s="354" t="s">
        <v>399</v>
      </c>
      <c r="B27" s="355" t="s">
        <v>400</v>
      </c>
      <c r="C27" s="355" t="s">
        <v>401</v>
      </c>
      <c r="D27" s="356">
        <v>263079</v>
      </c>
      <c r="E27" s="356">
        <v>22090</v>
      </c>
      <c r="F27" s="357">
        <f>D27+E27</f>
        <v>285169</v>
      </c>
      <c r="G27" s="358"/>
      <c r="H27" s="359"/>
    </row>
    <row r="28" spans="1:8" ht="15.75" customHeight="1" x14ac:dyDescent="0.3">
      <c r="A28" s="507"/>
      <c r="B28" s="508"/>
      <c r="C28" s="508"/>
      <c r="D28" s="508"/>
      <c r="E28" s="508"/>
      <c r="F28" s="509"/>
      <c r="G28" s="358"/>
      <c r="H28" s="359"/>
    </row>
    <row r="29" spans="1:8" ht="15.75" customHeight="1" x14ac:dyDescent="0.3">
      <c r="A29" s="354" t="s">
        <v>402</v>
      </c>
      <c r="B29" s="355" t="s">
        <v>403</v>
      </c>
      <c r="C29" s="355" t="s">
        <v>404</v>
      </c>
      <c r="D29" s="356">
        <v>190638</v>
      </c>
      <c r="E29" s="356">
        <v>29046</v>
      </c>
      <c r="F29" s="357">
        <f>D29+E29</f>
        <v>219684</v>
      </c>
      <c r="G29" s="358"/>
      <c r="H29" s="359"/>
    </row>
    <row r="30" spans="1:8" ht="15.75" customHeight="1" thickBot="1" x14ac:dyDescent="0.35">
      <c r="A30" s="507"/>
      <c r="B30" s="508"/>
      <c r="C30" s="508"/>
      <c r="D30" s="508"/>
      <c r="E30" s="508"/>
      <c r="F30" s="509"/>
      <c r="G30" s="358"/>
      <c r="H30" s="359"/>
    </row>
    <row r="31" spans="1:8" ht="18.75" customHeight="1" thickBot="1" x14ac:dyDescent="0.35">
      <c r="A31" s="360"/>
      <c r="B31" s="361"/>
      <c r="C31" s="361" t="s">
        <v>271</v>
      </c>
      <c r="D31" s="362">
        <f>SUM(D11+D13+D15+D17+D19+D21+D23+D25+D27+D29)</f>
        <v>3497022</v>
      </c>
      <c r="E31" s="362">
        <f>SUM(E11+E13+E15+E17+E19+E21+E23+E25+E27+E29)</f>
        <v>296253</v>
      </c>
      <c r="F31" s="363">
        <f>D31+E31</f>
        <v>3793275</v>
      </c>
      <c r="G31" s="364"/>
      <c r="H31" s="364"/>
    </row>
  </sheetData>
  <mergeCells count="14">
    <mergeCell ref="A4:F4"/>
    <mergeCell ref="A5:F5"/>
    <mergeCell ref="A6:F6"/>
    <mergeCell ref="A7:F7"/>
    <mergeCell ref="A12:F12"/>
    <mergeCell ref="A14:F14"/>
    <mergeCell ref="A28:F28"/>
    <mergeCell ref="A30:F30"/>
    <mergeCell ref="A16:F16"/>
    <mergeCell ref="A18:F18"/>
    <mergeCell ref="A20:F20"/>
    <mergeCell ref="A22:F22"/>
    <mergeCell ref="A24:F24"/>
    <mergeCell ref="A26:F26"/>
  </mergeCells>
  <pageMargins left="0.25" right="0.25" top="0.5" bottom="0.5" header="0.25" footer="0.25"/>
  <pageSetup paperSize="9" scale="71" orientation="landscape" horizontalDpi="1200" verticalDpi="1200" r:id="rId1"/>
  <headerFooter>
    <oddHeader>_x000D_
                &amp;L&amp;10OFFICE OF HEALTH CARE ACCESS&amp;C&amp;10ANNUAL REPORTING&amp;R&amp;10DANBURY HOSPITAL</oddHeader>
    <oddFooter>&amp;L&amp;10REPORT 19&amp;C&amp;10&amp;P OF &amp;N&amp;R&amp;10&amp;D, &amp;T</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H31"/>
  <sheetViews>
    <sheetView zoomScale="75" zoomScaleSheetLayoutView="100" workbookViewId="0">
      <selection activeCell="C11" sqref="C11"/>
    </sheetView>
  </sheetViews>
  <sheetFormatPr defaultColWidth="9.109375" defaultRowHeight="15" x14ac:dyDescent="0.25"/>
  <cols>
    <col min="1" max="1" width="11.44140625" style="343" customWidth="1"/>
    <col min="2" max="2" width="71.33203125" style="343" customWidth="1"/>
    <col min="3" max="3" width="38.109375" style="343" customWidth="1"/>
    <col min="4" max="6" width="24.6640625" style="343" customWidth="1"/>
    <col min="7" max="7" width="21.44140625" style="343" customWidth="1"/>
    <col min="8" max="8" width="20.33203125" style="343" bestFit="1" customWidth="1"/>
    <col min="9" max="16384" width="9.109375" style="343"/>
  </cols>
  <sheetData>
    <row r="3" spans="1:8" ht="15.75" customHeight="1" x14ac:dyDescent="0.3">
      <c r="A3" s="340"/>
      <c r="B3" s="340"/>
      <c r="C3" s="340"/>
      <c r="D3" s="341"/>
      <c r="E3" s="341"/>
      <c r="F3" s="342"/>
      <c r="G3" s="342"/>
      <c r="H3" s="342"/>
    </row>
    <row r="4" spans="1:8" ht="15.75" customHeight="1" x14ac:dyDescent="0.3">
      <c r="A4" s="505" t="s">
        <v>10</v>
      </c>
      <c r="B4" s="505"/>
      <c r="C4" s="505"/>
      <c r="D4" s="505"/>
      <c r="E4" s="505"/>
      <c r="F4" s="505"/>
    </row>
    <row r="5" spans="1:8" ht="15.75" customHeight="1" x14ac:dyDescent="0.3">
      <c r="A5" s="505" t="s">
        <v>368</v>
      </c>
      <c r="B5" s="505"/>
      <c r="C5" s="505"/>
      <c r="D5" s="505"/>
      <c r="E5" s="505"/>
      <c r="F5" s="505"/>
    </row>
    <row r="6" spans="1:8" ht="15.75" customHeight="1" x14ac:dyDescent="0.3">
      <c r="A6" s="505" t="s">
        <v>181</v>
      </c>
      <c r="B6" s="505"/>
      <c r="C6" s="505"/>
      <c r="D6" s="505"/>
      <c r="E6" s="505"/>
      <c r="F6" s="505"/>
    </row>
    <row r="7" spans="1:8" ht="15.75" customHeight="1" x14ac:dyDescent="0.3">
      <c r="A7" s="505" t="s">
        <v>405</v>
      </c>
      <c r="B7" s="505"/>
      <c r="C7" s="505"/>
      <c r="D7" s="505"/>
      <c r="E7" s="505"/>
      <c r="F7" s="505"/>
    </row>
    <row r="8" spans="1:8" ht="16.5" customHeight="1" thickBot="1" x14ac:dyDescent="0.35">
      <c r="A8" s="340"/>
      <c r="B8" s="340"/>
      <c r="C8" s="340"/>
      <c r="D8" s="344"/>
      <c r="E8" s="341"/>
      <c r="F8" s="342"/>
      <c r="G8" s="342"/>
      <c r="H8" s="342"/>
    </row>
    <row r="9" spans="1:8" ht="16.5" customHeight="1" thickBot="1" x14ac:dyDescent="0.35">
      <c r="A9" s="345" t="s">
        <v>5</v>
      </c>
      <c r="B9" s="346" t="s">
        <v>370</v>
      </c>
      <c r="C9" s="346" t="s">
        <v>406</v>
      </c>
      <c r="D9" s="347" t="s">
        <v>372</v>
      </c>
      <c r="E9" s="347" t="s">
        <v>373</v>
      </c>
      <c r="F9" s="348" t="s">
        <v>374</v>
      </c>
      <c r="G9" s="349"/>
      <c r="H9" s="349"/>
    </row>
    <row r="10" spans="1:8" ht="15.75" customHeight="1" x14ac:dyDescent="0.3">
      <c r="A10" s="350"/>
      <c r="B10" s="351"/>
      <c r="C10" s="351"/>
      <c r="D10" s="352"/>
      <c r="E10" s="352"/>
      <c r="F10" s="353"/>
      <c r="G10" s="349"/>
      <c r="H10" s="349"/>
    </row>
    <row r="11" spans="1:8" ht="15.75" customHeight="1" x14ac:dyDescent="0.3">
      <c r="A11" s="354" t="s">
        <v>375</v>
      </c>
      <c r="B11" s="355" t="s">
        <v>376</v>
      </c>
      <c r="C11" s="355" t="s">
        <v>377</v>
      </c>
      <c r="D11" s="356">
        <v>1414735</v>
      </c>
      <c r="E11" s="356">
        <v>65455</v>
      </c>
      <c r="F11" s="357">
        <f>D11+E11</f>
        <v>1480190</v>
      </c>
      <c r="G11" s="358"/>
      <c r="H11" s="359"/>
    </row>
    <row r="12" spans="1:8" ht="15.75" customHeight="1" x14ac:dyDescent="0.3">
      <c r="A12" s="507"/>
      <c r="B12" s="508"/>
      <c r="C12" s="508"/>
      <c r="D12" s="508"/>
      <c r="E12" s="508"/>
      <c r="F12" s="509"/>
      <c r="G12" s="358"/>
      <c r="H12" s="359"/>
    </row>
    <row r="13" spans="1:8" ht="15.75" customHeight="1" x14ac:dyDescent="0.3">
      <c r="A13" s="354" t="s">
        <v>378</v>
      </c>
      <c r="B13" s="355" t="s">
        <v>407</v>
      </c>
      <c r="C13" s="355" t="s">
        <v>380</v>
      </c>
      <c r="D13" s="356">
        <v>993728</v>
      </c>
      <c r="E13" s="356">
        <v>54638</v>
      </c>
      <c r="F13" s="357">
        <f>D13+E13</f>
        <v>1048366</v>
      </c>
      <c r="G13" s="358"/>
      <c r="H13" s="359"/>
    </row>
    <row r="14" spans="1:8" ht="15.75" customHeight="1" x14ac:dyDescent="0.3">
      <c r="A14" s="507"/>
      <c r="B14" s="508"/>
      <c r="C14" s="508"/>
      <c r="D14" s="508"/>
      <c r="E14" s="508"/>
      <c r="F14" s="509"/>
      <c r="G14" s="358"/>
      <c r="H14" s="359"/>
    </row>
    <row r="15" spans="1:8" ht="15.75" customHeight="1" x14ac:dyDescent="0.3">
      <c r="A15" s="354" t="s">
        <v>381</v>
      </c>
      <c r="B15" s="355" t="s">
        <v>408</v>
      </c>
      <c r="C15" s="355" t="s">
        <v>395</v>
      </c>
      <c r="D15" s="356">
        <v>790600</v>
      </c>
      <c r="E15" s="356">
        <v>56437</v>
      </c>
      <c r="F15" s="357">
        <f>D15+E15</f>
        <v>847037</v>
      </c>
      <c r="G15" s="358"/>
      <c r="H15" s="359"/>
    </row>
    <row r="16" spans="1:8" ht="15.75" customHeight="1" x14ac:dyDescent="0.3">
      <c r="A16" s="507"/>
      <c r="B16" s="508"/>
      <c r="C16" s="508"/>
      <c r="D16" s="508"/>
      <c r="E16" s="508"/>
      <c r="F16" s="509"/>
      <c r="G16" s="358"/>
      <c r="H16" s="359"/>
    </row>
    <row r="17" spans="1:8" ht="15.75" customHeight="1" x14ac:dyDescent="0.3">
      <c r="A17" s="354" t="s">
        <v>384</v>
      </c>
      <c r="B17" s="355" t="s">
        <v>409</v>
      </c>
      <c r="C17" s="355" t="s">
        <v>410</v>
      </c>
      <c r="D17" s="356">
        <v>675119</v>
      </c>
      <c r="E17" s="356">
        <v>61034</v>
      </c>
      <c r="F17" s="357">
        <f>D17+E17</f>
        <v>736153</v>
      </c>
      <c r="G17" s="358"/>
      <c r="H17" s="359"/>
    </row>
    <row r="18" spans="1:8" ht="15.75" customHeight="1" x14ac:dyDescent="0.3">
      <c r="A18" s="507"/>
      <c r="B18" s="508"/>
      <c r="C18" s="508"/>
      <c r="D18" s="508"/>
      <c r="E18" s="508"/>
      <c r="F18" s="509"/>
      <c r="G18" s="358"/>
      <c r="H18" s="359"/>
    </row>
    <row r="19" spans="1:8" ht="15.75" customHeight="1" x14ac:dyDescent="0.3">
      <c r="A19" s="354" t="s">
        <v>387</v>
      </c>
      <c r="B19" s="355" t="s">
        <v>411</v>
      </c>
      <c r="C19" s="355" t="s">
        <v>412</v>
      </c>
      <c r="D19" s="356">
        <v>655882</v>
      </c>
      <c r="E19" s="356">
        <v>41693</v>
      </c>
      <c r="F19" s="357">
        <f>D19+E19</f>
        <v>697575</v>
      </c>
      <c r="G19" s="358"/>
      <c r="H19" s="359"/>
    </row>
    <row r="20" spans="1:8" ht="15.75" customHeight="1" x14ac:dyDescent="0.3">
      <c r="A20" s="507"/>
      <c r="B20" s="508"/>
      <c r="C20" s="508"/>
      <c r="D20" s="508"/>
      <c r="E20" s="508"/>
      <c r="F20" s="509"/>
      <c r="G20" s="358"/>
      <c r="H20" s="359"/>
    </row>
    <row r="21" spans="1:8" ht="15.75" customHeight="1" x14ac:dyDescent="0.3">
      <c r="A21" s="354" t="s">
        <v>390</v>
      </c>
      <c r="B21" s="355" t="s">
        <v>413</v>
      </c>
      <c r="C21" s="355" t="s">
        <v>414</v>
      </c>
      <c r="D21" s="356">
        <v>580492</v>
      </c>
      <c r="E21" s="356">
        <v>56577</v>
      </c>
      <c r="F21" s="357">
        <f>D21+E21</f>
        <v>637069</v>
      </c>
      <c r="G21" s="358"/>
      <c r="H21" s="359"/>
    </row>
    <row r="22" spans="1:8" ht="15.75" customHeight="1" x14ac:dyDescent="0.3">
      <c r="A22" s="507"/>
      <c r="B22" s="508"/>
      <c r="C22" s="508"/>
      <c r="D22" s="508"/>
      <c r="E22" s="508"/>
      <c r="F22" s="509"/>
      <c r="G22" s="358"/>
      <c r="H22" s="359"/>
    </row>
    <row r="23" spans="1:8" ht="15.75" customHeight="1" x14ac:dyDescent="0.3">
      <c r="A23" s="354" t="s">
        <v>393</v>
      </c>
      <c r="B23" s="355" t="s">
        <v>415</v>
      </c>
      <c r="C23" s="355" t="s">
        <v>401</v>
      </c>
      <c r="D23" s="356">
        <v>526157</v>
      </c>
      <c r="E23" s="356">
        <v>44181</v>
      </c>
      <c r="F23" s="357">
        <f>D23+E23</f>
        <v>570338</v>
      </c>
      <c r="G23" s="358"/>
      <c r="H23" s="359"/>
    </row>
    <row r="24" spans="1:8" ht="15.75" customHeight="1" x14ac:dyDescent="0.3">
      <c r="A24" s="507"/>
      <c r="B24" s="508"/>
      <c r="C24" s="508"/>
      <c r="D24" s="508"/>
      <c r="E24" s="508"/>
      <c r="F24" s="509"/>
      <c r="G24" s="358"/>
      <c r="H24" s="359"/>
    </row>
    <row r="25" spans="1:8" ht="15.75" customHeight="1" x14ac:dyDescent="0.3">
      <c r="A25" s="354" t="s">
        <v>396</v>
      </c>
      <c r="B25" s="355" t="s">
        <v>411</v>
      </c>
      <c r="C25" s="355" t="s">
        <v>416</v>
      </c>
      <c r="D25" s="356">
        <v>506079</v>
      </c>
      <c r="E25" s="356">
        <v>42596</v>
      </c>
      <c r="F25" s="357">
        <f>D25+E25</f>
        <v>548675</v>
      </c>
      <c r="G25" s="358"/>
      <c r="H25" s="359"/>
    </row>
    <row r="26" spans="1:8" ht="15.75" customHeight="1" x14ac:dyDescent="0.3">
      <c r="A26" s="507"/>
      <c r="B26" s="508"/>
      <c r="C26" s="508"/>
      <c r="D26" s="508"/>
      <c r="E26" s="508"/>
      <c r="F26" s="509"/>
      <c r="G26" s="358"/>
      <c r="H26" s="359"/>
    </row>
    <row r="27" spans="1:8" ht="15.75" customHeight="1" x14ac:dyDescent="0.3">
      <c r="A27" s="354" t="s">
        <v>399</v>
      </c>
      <c r="B27" s="355" t="s">
        <v>417</v>
      </c>
      <c r="C27" s="355" t="s">
        <v>398</v>
      </c>
      <c r="D27" s="356">
        <v>491446</v>
      </c>
      <c r="E27" s="356">
        <v>51979</v>
      </c>
      <c r="F27" s="357">
        <f>D27+E27</f>
        <v>543425</v>
      </c>
      <c r="G27" s="358"/>
      <c r="H27" s="359"/>
    </row>
    <row r="28" spans="1:8" ht="15.75" customHeight="1" x14ac:dyDescent="0.3">
      <c r="A28" s="507"/>
      <c r="B28" s="508"/>
      <c r="C28" s="508"/>
      <c r="D28" s="508"/>
      <c r="E28" s="508"/>
      <c r="F28" s="509"/>
      <c r="G28" s="358"/>
      <c r="H28" s="359"/>
    </row>
    <row r="29" spans="1:8" ht="15.75" customHeight="1" x14ac:dyDescent="0.3">
      <c r="A29" s="354" t="s">
        <v>402</v>
      </c>
      <c r="B29" s="355" t="s">
        <v>411</v>
      </c>
      <c r="C29" s="355" t="s">
        <v>418</v>
      </c>
      <c r="D29" s="356">
        <v>493782</v>
      </c>
      <c r="E29" s="356">
        <v>33634</v>
      </c>
      <c r="F29" s="357">
        <f>D29+E29</f>
        <v>527416</v>
      </c>
      <c r="G29" s="358"/>
      <c r="H29" s="359"/>
    </row>
    <row r="30" spans="1:8" ht="15.75" customHeight="1" thickBot="1" x14ac:dyDescent="0.35">
      <c r="A30" s="507"/>
      <c r="B30" s="508"/>
      <c r="C30" s="508"/>
      <c r="D30" s="508"/>
      <c r="E30" s="508"/>
      <c r="F30" s="509"/>
      <c r="G30" s="358"/>
      <c r="H30" s="359"/>
    </row>
    <row r="31" spans="1:8" ht="18.75" customHeight="1" thickBot="1" x14ac:dyDescent="0.35">
      <c r="A31" s="360"/>
      <c r="B31" s="361"/>
      <c r="C31" s="361" t="s">
        <v>271</v>
      </c>
      <c r="D31" s="362">
        <f>SUM(D11+D13+D15+D17+D19+D21+D23+D25+D27+D29)</f>
        <v>7128020</v>
      </c>
      <c r="E31" s="362">
        <f>SUM(E11+E13+E15+E17+E19+E21+E23+E25+E27+E29)</f>
        <v>508224</v>
      </c>
      <c r="F31" s="363">
        <f>D31+E31</f>
        <v>7636244</v>
      </c>
      <c r="G31" s="364"/>
      <c r="H31" s="364"/>
    </row>
  </sheetData>
  <mergeCells count="14">
    <mergeCell ref="A4:F4"/>
    <mergeCell ref="A5:F5"/>
    <mergeCell ref="A6:F6"/>
    <mergeCell ref="A7:F7"/>
    <mergeCell ref="A12:F12"/>
    <mergeCell ref="A14:F14"/>
    <mergeCell ref="A28:F28"/>
    <mergeCell ref="A30:F30"/>
    <mergeCell ref="A16:F16"/>
    <mergeCell ref="A18:F18"/>
    <mergeCell ref="A20:F20"/>
    <mergeCell ref="A22:F22"/>
    <mergeCell ref="A24:F24"/>
    <mergeCell ref="A26:F26"/>
  </mergeCells>
  <pageMargins left="0.25" right="0.25" top="0.5" bottom="0.5" header="0.25" footer="0.25"/>
  <pageSetup paperSize="9" scale="73" orientation="landscape" horizontalDpi="1200" verticalDpi="1200" r:id="rId1"/>
  <headerFooter>
    <oddHeader>_x000D_
                &amp;L&amp;10OFFICE OF HEALTH CARE ACCESS&amp;C&amp;10ANNUAL REPORTING&amp;R&amp;10WESTERN CONNECTICUT HEALTH NETWORK , INC.</oddHeader>
    <oddFooter>&amp;L&amp;10REPORT 19B&amp;C&amp;10&amp;P OF &amp;N&amp;R&amp;10&amp;D, &amp;T</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F88"/>
  <sheetViews>
    <sheetView workbookViewId="0">
      <selection activeCell="B15" sqref="B15"/>
    </sheetView>
  </sheetViews>
  <sheetFormatPr defaultColWidth="9.109375" defaultRowHeight="15" x14ac:dyDescent="0.25"/>
  <cols>
    <col min="1" max="1" width="9.5546875" style="115" bestFit="1" customWidth="1"/>
    <col min="2" max="2" width="68.88671875" style="115" customWidth="1"/>
    <col min="3" max="3" width="20.109375" style="115" bestFit="1" customWidth="1"/>
    <col min="4" max="4" width="20.6640625" style="115" bestFit="1" customWidth="1"/>
    <col min="5" max="5" width="17.33203125" style="115" customWidth="1"/>
    <col min="6" max="16384" width="9.109375" style="115"/>
  </cols>
  <sheetData>
    <row r="2" spans="1:5" ht="15.6" x14ac:dyDescent="0.3">
      <c r="A2" s="511" t="s">
        <v>0</v>
      </c>
      <c r="B2" s="511"/>
      <c r="C2" s="511"/>
      <c r="D2" s="511"/>
      <c r="E2" s="511"/>
    </row>
    <row r="3" spans="1:5" ht="15.6" x14ac:dyDescent="0.3">
      <c r="A3" s="511" t="s">
        <v>368</v>
      </c>
      <c r="B3" s="511"/>
      <c r="C3" s="511"/>
      <c r="D3" s="511"/>
      <c r="E3" s="511"/>
    </row>
    <row r="4" spans="1:5" ht="15" customHeight="1" x14ac:dyDescent="0.3">
      <c r="A4" s="511" t="s">
        <v>181</v>
      </c>
      <c r="B4" s="511"/>
      <c r="C4" s="511"/>
      <c r="D4" s="511"/>
      <c r="E4" s="511"/>
    </row>
    <row r="5" spans="1:5" ht="15" customHeight="1" x14ac:dyDescent="0.3">
      <c r="A5" s="512" t="s">
        <v>419</v>
      </c>
      <c r="B5" s="512"/>
      <c r="C5" s="512"/>
      <c r="D5" s="512"/>
      <c r="E5" s="512"/>
    </row>
    <row r="6" spans="1:5" ht="25.5" customHeight="1" x14ac:dyDescent="0.3">
      <c r="A6" s="512" t="s">
        <v>420</v>
      </c>
      <c r="B6" s="512"/>
      <c r="C6" s="512"/>
      <c r="D6" s="512"/>
      <c r="E6" s="512"/>
    </row>
    <row r="7" spans="1:5" ht="15.6" x14ac:dyDescent="0.3">
      <c r="A7" s="366"/>
      <c r="B7" s="365"/>
      <c r="C7" s="366"/>
    </row>
    <row r="8" spans="1:5" ht="12.9" customHeight="1" x14ac:dyDescent="0.3">
      <c r="A8" s="367">
        <v>-1</v>
      </c>
      <c r="B8" s="368">
        <v>-2</v>
      </c>
      <c r="C8" s="367">
        <v>-3</v>
      </c>
      <c r="D8" s="367">
        <v>-4</v>
      </c>
      <c r="E8" s="367">
        <v>-5</v>
      </c>
    </row>
    <row r="9" spans="1:5" s="374" customFormat="1" ht="54" customHeight="1" x14ac:dyDescent="0.3">
      <c r="A9" s="369" t="s">
        <v>5</v>
      </c>
      <c r="B9" s="370" t="s">
        <v>6</v>
      </c>
      <c r="C9" s="371" t="s">
        <v>421</v>
      </c>
      <c r="D9" s="372" t="s">
        <v>422</v>
      </c>
      <c r="E9" s="373" t="s">
        <v>374</v>
      </c>
    </row>
    <row r="10" spans="1:5" s="374" customFormat="1" ht="15.6" x14ac:dyDescent="0.3">
      <c r="A10" s="375"/>
      <c r="B10" s="376"/>
      <c r="C10" s="377"/>
      <c r="D10" s="377"/>
      <c r="E10" s="378"/>
    </row>
    <row r="11" spans="1:5" s="374" customFormat="1" ht="15.6" x14ac:dyDescent="0.3">
      <c r="A11" s="379" t="s">
        <v>192</v>
      </c>
      <c r="B11" s="380" t="s">
        <v>10</v>
      </c>
      <c r="C11" s="381"/>
      <c r="D11" s="381"/>
      <c r="E11" s="382"/>
    </row>
    <row r="12" spans="1:5" ht="14.25" customHeight="1" x14ac:dyDescent="0.25">
      <c r="A12" s="383">
        <v>1</v>
      </c>
      <c r="B12" s="384" t="s">
        <v>423</v>
      </c>
      <c r="C12" s="385">
        <v>0</v>
      </c>
      <c r="D12" s="385">
        <v>0</v>
      </c>
      <c r="E12" s="385">
        <f>D12+ C12</f>
        <v>0</v>
      </c>
    </row>
    <row r="13" spans="1:5" ht="14.25" customHeight="1" x14ac:dyDescent="0.25">
      <c r="A13" s="383">
        <v>2</v>
      </c>
      <c r="B13" s="384" t="s">
        <v>424</v>
      </c>
      <c r="C13" s="385">
        <v>0</v>
      </c>
      <c r="D13" s="385">
        <v>0</v>
      </c>
      <c r="E13" s="385">
        <f>D13+ C13</f>
        <v>0</v>
      </c>
    </row>
    <row r="14" spans="1:5" ht="15.6" x14ac:dyDescent="0.3">
      <c r="A14" s="375"/>
      <c r="B14" s="376"/>
      <c r="C14" s="377"/>
      <c r="D14" s="377"/>
      <c r="E14" s="386"/>
    </row>
    <row r="15" spans="1:5" s="374" customFormat="1" ht="15.6" x14ac:dyDescent="0.3">
      <c r="A15" s="379" t="s">
        <v>199</v>
      </c>
      <c r="B15" s="380" t="s">
        <v>61</v>
      </c>
      <c r="C15" s="381"/>
      <c r="D15" s="381"/>
      <c r="E15" s="382"/>
    </row>
    <row r="16" spans="1:5" ht="14.25" customHeight="1" x14ac:dyDescent="0.25">
      <c r="A16" s="383">
        <v>1</v>
      </c>
      <c r="B16" s="384" t="s">
        <v>423</v>
      </c>
      <c r="C16" s="385">
        <v>0</v>
      </c>
      <c r="D16" s="385">
        <v>0</v>
      </c>
      <c r="E16" s="385">
        <f>D16+ C16</f>
        <v>0</v>
      </c>
    </row>
    <row r="17" spans="1:5" ht="14.25" customHeight="1" x14ac:dyDescent="0.25">
      <c r="A17" s="383">
        <v>2</v>
      </c>
      <c r="B17" s="384" t="s">
        <v>424</v>
      </c>
      <c r="C17" s="385">
        <v>0</v>
      </c>
      <c r="D17" s="385">
        <v>0</v>
      </c>
      <c r="E17" s="385">
        <f>D17+ C17</f>
        <v>0</v>
      </c>
    </row>
    <row r="18" spans="1:5" ht="15.6" x14ac:dyDescent="0.3">
      <c r="A18" s="375"/>
      <c r="B18" s="376"/>
      <c r="C18" s="377"/>
      <c r="D18" s="377"/>
      <c r="E18" s="386"/>
    </row>
    <row r="19" spans="1:5" s="374" customFormat="1" ht="15.6" x14ac:dyDescent="0.3">
      <c r="A19" s="379" t="s">
        <v>200</v>
      </c>
      <c r="B19" s="380" t="s">
        <v>81</v>
      </c>
      <c r="C19" s="381"/>
      <c r="D19" s="381"/>
      <c r="E19" s="382"/>
    </row>
    <row r="20" spans="1:5" ht="14.25" customHeight="1" x14ac:dyDescent="0.25">
      <c r="A20" s="383">
        <v>1</v>
      </c>
      <c r="B20" s="384" t="s">
        <v>423</v>
      </c>
      <c r="C20" s="385">
        <v>0</v>
      </c>
      <c r="D20" s="385">
        <v>0</v>
      </c>
      <c r="E20" s="385">
        <f>D20+ C20</f>
        <v>0</v>
      </c>
    </row>
    <row r="21" spans="1:5" ht="14.25" customHeight="1" x14ac:dyDescent="0.25">
      <c r="A21" s="383">
        <v>2</v>
      </c>
      <c r="B21" s="384" t="s">
        <v>424</v>
      </c>
      <c r="C21" s="385">
        <v>0</v>
      </c>
      <c r="D21" s="385">
        <v>0</v>
      </c>
      <c r="E21" s="385">
        <f>D21+ C21</f>
        <v>0</v>
      </c>
    </row>
    <row r="22" spans="1:5" ht="15.6" x14ac:dyDescent="0.3">
      <c r="A22" s="375"/>
      <c r="B22" s="376"/>
      <c r="C22" s="377"/>
      <c r="D22" s="377"/>
      <c r="E22" s="386"/>
    </row>
    <row r="23" spans="1:5" s="374" customFormat="1" ht="15.6" x14ac:dyDescent="0.3">
      <c r="A23" s="379" t="s">
        <v>201</v>
      </c>
      <c r="B23" s="380" t="s">
        <v>94</v>
      </c>
      <c r="C23" s="381"/>
      <c r="D23" s="381"/>
      <c r="E23" s="382"/>
    </row>
    <row r="24" spans="1:5" ht="14.25" customHeight="1" x14ac:dyDescent="0.25">
      <c r="A24" s="383">
        <v>1</v>
      </c>
      <c r="B24" s="384" t="s">
        <v>423</v>
      </c>
      <c r="C24" s="385">
        <v>0</v>
      </c>
      <c r="D24" s="385">
        <v>0</v>
      </c>
      <c r="E24" s="385">
        <f>D24+ C24</f>
        <v>0</v>
      </c>
    </row>
    <row r="25" spans="1:5" ht="14.25" customHeight="1" x14ac:dyDescent="0.25">
      <c r="A25" s="383">
        <v>2</v>
      </c>
      <c r="B25" s="384" t="s">
        <v>424</v>
      </c>
      <c r="C25" s="385">
        <v>0</v>
      </c>
      <c r="D25" s="385">
        <v>0</v>
      </c>
      <c r="E25" s="385">
        <f>D25+ C25</f>
        <v>0</v>
      </c>
    </row>
    <row r="26" spans="1:5" ht="15.6" x14ac:dyDescent="0.3">
      <c r="A26" s="375"/>
      <c r="B26" s="376"/>
      <c r="C26" s="377"/>
      <c r="D26" s="377"/>
      <c r="E26" s="386"/>
    </row>
    <row r="27" spans="1:5" s="374" customFormat="1" ht="15.6" x14ac:dyDescent="0.3">
      <c r="A27" s="379" t="s">
        <v>202</v>
      </c>
      <c r="B27" s="380" t="s">
        <v>101</v>
      </c>
      <c r="C27" s="381"/>
      <c r="D27" s="381"/>
      <c r="E27" s="382"/>
    </row>
    <row r="28" spans="1:5" ht="14.25" customHeight="1" x14ac:dyDescent="0.25">
      <c r="A28" s="383">
        <v>1</v>
      </c>
      <c r="B28" s="384" t="s">
        <v>423</v>
      </c>
      <c r="C28" s="385">
        <v>0</v>
      </c>
      <c r="D28" s="385">
        <v>0</v>
      </c>
      <c r="E28" s="385">
        <f>D28+ C28</f>
        <v>0</v>
      </c>
    </row>
    <row r="29" spans="1:5" ht="14.25" customHeight="1" x14ac:dyDescent="0.25">
      <c r="A29" s="383">
        <v>2</v>
      </c>
      <c r="B29" s="384" t="s">
        <v>424</v>
      </c>
      <c r="C29" s="385">
        <v>0</v>
      </c>
      <c r="D29" s="385">
        <v>0</v>
      </c>
      <c r="E29" s="385">
        <f>D29+ C29</f>
        <v>0</v>
      </c>
    </row>
    <row r="30" spans="1:5" ht="15.6" x14ac:dyDescent="0.3">
      <c r="A30" s="375"/>
      <c r="B30" s="376"/>
      <c r="C30" s="377"/>
      <c r="D30" s="377"/>
      <c r="E30" s="386"/>
    </row>
    <row r="31" spans="1:5" s="374" customFormat="1" ht="15.6" x14ac:dyDescent="0.3">
      <c r="A31" s="379" t="s">
        <v>203</v>
      </c>
      <c r="B31" s="380" t="s">
        <v>107</v>
      </c>
      <c r="C31" s="381"/>
      <c r="D31" s="381"/>
      <c r="E31" s="382"/>
    </row>
    <row r="32" spans="1:5" ht="14.25" customHeight="1" x14ac:dyDescent="0.25">
      <c r="A32" s="383">
        <v>1</v>
      </c>
      <c r="B32" s="384" t="s">
        <v>423</v>
      </c>
      <c r="C32" s="385">
        <v>0</v>
      </c>
      <c r="D32" s="385">
        <v>0</v>
      </c>
      <c r="E32" s="385">
        <f>D32+ C32</f>
        <v>0</v>
      </c>
    </row>
    <row r="33" spans="1:5" ht="14.25" customHeight="1" x14ac:dyDescent="0.25">
      <c r="A33" s="383">
        <v>2</v>
      </c>
      <c r="B33" s="384" t="s">
        <v>424</v>
      </c>
      <c r="C33" s="385">
        <v>0</v>
      </c>
      <c r="D33" s="385">
        <v>0</v>
      </c>
      <c r="E33" s="385">
        <f>D33+ C33</f>
        <v>0</v>
      </c>
    </row>
    <row r="34" spans="1:5" ht="15.6" x14ac:dyDescent="0.3">
      <c r="A34" s="375"/>
      <c r="B34" s="376"/>
      <c r="C34" s="377"/>
      <c r="D34" s="377"/>
      <c r="E34" s="386"/>
    </row>
    <row r="35" spans="1:5" s="374" customFormat="1" ht="15.6" x14ac:dyDescent="0.3">
      <c r="A35" s="379" t="s">
        <v>204</v>
      </c>
      <c r="B35" s="380" t="s">
        <v>110</v>
      </c>
      <c r="C35" s="381"/>
      <c r="D35" s="381"/>
      <c r="E35" s="382"/>
    </row>
    <row r="36" spans="1:5" ht="14.25" customHeight="1" x14ac:dyDescent="0.25">
      <c r="A36" s="383">
        <v>1</v>
      </c>
      <c r="B36" s="384" t="s">
        <v>423</v>
      </c>
      <c r="C36" s="385">
        <v>0</v>
      </c>
      <c r="D36" s="385">
        <v>0</v>
      </c>
      <c r="E36" s="385">
        <f>D36+ C36</f>
        <v>0</v>
      </c>
    </row>
    <row r="37" spans="1:5" ht="14.25" customHeight="1" x14ac:dyDescent="0.25">
      <c r="A37" s="383">
        <v>2</v>
      </c>
      <c r="B37" s="384" t="s">
        <v>424</v>
      </c>
      <c r="C37" s="385">
        <v>0</v>
      </c>
      <c r="D37" s="385">
        <v>0</v>
      </c>
      <c r="E37" s="385">
        <f>D37+ C37</f>
        <v>0</v>
      </c>
    </row>
    <row r="38" spans="1:5" ht="15.6" x14ac:dyDescent="0.3">
      <c r="A38" s="375"/>
      <c r="B38" s="376"/>
      <c r="C38" s="377"/>
      <c r="D38" s="377"/>
      <c r="E38" s="386"/>
    </row>
    <row r="39" spans="1:5" s="374" customFormat="1" ht="15.6" x14ac:dyDescent="0.3">
      <c r="A39" s="379" t="s">
        <v>205</v>
      </c>
      <c r="B39" s="380" t="s">
        <v>115</v>
      </c>
      <c r="C39" s="381"/>
      <c r="D39" s="381"/>
      <c r="E39" s="382"/>
    </row>
    <row r="40" spans="1:5" ht="14.25" customHeight="1" x14ac:dyDescent="0.25">
      <c r="A40" s="383">
        <v>1</v>
      </c>
      <c r="B40" s="384" t="s">
        <v>423</v>
      </c>
      <c r="C40" s="385">
        <v>0</v>
      </c>
      <c r="D40" s="385">
        <v>0</v>
      </c>
      <c r="E40" s="385">
        <f>D40+ C40</f>
        <v>0</v>
      </c>
    </row>
    <row r="41" spans="1:5" ht="14.25" customHeight="1" x14ac:dyDescent="0.25">
      <c r="A41" s="383">
        <v>2</v>
      </c>
      <c r="B41" s="384" t="s">
        <v>424</v>
      </c>
      <c r="C41" s="385">
        <v>0</v>
      </c>
      <c r="D41" s="385">
        <v>0</v>
      </c>
      <c r="E41" s="385">
        <f>D41+ C41</f>
        <v>0</v>
      </c>
    </row>
    <row r="42" spans="1:5" ht="15.6" x14ac:dyDescent="0.3">
      <c r="A42" s="375"/>
      <c r="B42" s="376"/>
      <c r="C42" s="377"/>
      <c r="D42" s="377"/>
      <c r="E42" s="386"/>
    </row>
    <row r="43" spans="1:5" s="374" customFormat="1" ht="15.6" x14ac:dyDescent="0.3">
      <c r="A43" s="379" t="s">
        <v>206</v>
      </c>
      <c r="B43" s="380" t="s">
        <v>120</v>
      </c>
      <c r="C43" s="381"/>
      <c r="D43" s="381"/>
      <c r="E43" s="382"/>
    </row>
    <row r="44" spans="1:5" ht="14.25" customHeight="1" x14ac:dyDescent="0.25">
      <c r="A44" s="383">
        <v>1</v>
      </c>
      <c r="B44" s="384" t="s">
        <v>423</v>
      </c>
      <c r="C44" s="385">
        <v>0</v>
      </c>
      <c r="D44" s="385">
        <v>0</v>
      </c>
      <c r="E44" s="385">
        <f>D44+ C44</f>
        <v>0</v>
      </c>
    </row>
    <row r="45" spans="1:5" ht="14.25" customHeight="1" x14ac:dyDescent="0.25">
      <c r="A45" s="383">
        <v>2</v>
      </c>
      <c r="B45" s="384" t="s">
        <v>424</v>
      </c>
      <c r="C45" s="385">
        <v>0</v>
      </c>
      <c r="D45" s="385">
        <v>0</v>
      </c>
      <c r="E45" s="385">
        <f>D45+ C45</f>
        <v>0</v>
      </c>
    </row>
    <row r="46" spans="1:5" ht="15.6" x14ac:dyDescent="0.3">
      <c r="A46" s="375"/>
      <c r="B46" s="376"/>
      <c r="C46" s="377"/>
      <c r="D46" s="377"/>
      <c r="E46" s="386"/>
    </row>
    <row r="47" spans="1:5" s="374" customFormat="1" ht="31.2" x14ac:dyDescent="0.3">
      <c r="A47" s="379" t="s">
        <v>207</v>
      </c>
      <c r="B47" s="380" t="s">
        <v>124</v>
      </c>
      <c r="C47" s="381"/>
      <c r="D47" s="381"/>
      <c r="E47" s="382"/>
    </row>
    <row r="48" spans="1:5" ht="14.25" customHeight="1" x14ac:dyDescent="0.25">
      <c r="A48" s="383">
        <v>1</v>
      </c>
      <c r="B48" s="384" t="s">
        <v>423</v>
      </c>
      <c r="C48" s="385">
        <v>0</v>
      </c>
      <c r="D48" s="385">
        <v>0</v>
      </c>
      <c r="E48" s="385">
        <f>D48+ C48</f>
        <v>0</v>
      </c>
    </row>
    <row r="49" spans="1:5" ht="14.25" customHeight="1" x14ac:dyDescent="0.25">
      <c r="A49" s="383">
        <v>2</v>
      </c>
      <c r="B49" s="384" t="s">
        <v>424</v>
      </c>
      <c r="C49" s="385">
        <v>0</v>
      </c>
      <c r="D49" s="385">
        <v>0</v>
      </c>
      <c r="E49" s="385">
        <f>D49+ C49</f>
        <v>0</v>
      </c>
    </row>
    <row r="50" spans="1:5" ht="15.6" x14ac:dyDescent="0.3">
      <c r="A50" s="375"/>
      <c r="B50" s="376"/>
      <c r="C50" s="377"/>
      <c r="D50" s="377"/>
      <c r="E50" s="386"/>
    </row>
    <row r="51" spans="1:5" s="374" customFormat="1" ht="31.2" x14ac:dyDescent="0.3">
      <c r="A51" s="379" t="s">
        <v>208</v>
      </c>
      <c r="B51" s="380" t="s">
        <v>130</v>
      </c>
      <c r="C51" s="381"/>
      <c r="D51" s="381"/>
      <c r="E51" s="382"/>
    </row>
    <row r="52" spans="1:5" ht="14.25" customHeight="1" x14ac:dyDescent="0.25">
      <c r="A52" s="383">
        <v>1</v>
      </c>
      <c r="B52" s="384" t="s">
        <v>423</v>
      </c>
      <c r="C52" s="385">
        <v>0</v>
      </c>
      <c r="D52" s="385">
        <v>0</v>
      </c>
      <c r="E52" s="385">
        <f>D52+ C52</f>
        <v>0</v>
      </c>
    </row>
    <row r="53" spans="1:5" ht="14.25" customHeight="1" x14ac:dyDescent="0.25">
      <c r="A53" s="383">
        <v>2</v>
      </c>
      <c r="B53" s="384" t="s">
        <v>424</v>
      </c>
      <c r="C53" s="385">
        <v>0</v>
      </c>
      <c r="D53" s="385">
        <v>0</v>
      </c>
      <c r="E53" s="385">
        <f>D53+ C53</f>
        <v>0</v>
      </c>
    </row>
    <row r="54" spans="1:5" ht="15.6" x14ac:dyDescent="0.3">
      <c r="A54" s="375"/>
      <c r="B54" s="376"/>
      <c r="C54" s="377"/>
      <c r="D54" s="377"/>
      <c r="E54" s="386"/>
    </row>
    <row r="55" spans="1:5" s="374" customFormat="1" ht="31.2" x14ac:dyDescent="0.3">
      <c r="A55" s="379" t="s">
        <v>209</v>
      </c>
      <c r="B55" s="380" t="s">
        <v>135</v>
      </c>
      <c r="C55" s="381"/>
      <c r="D55" s="381"/>
      <c r="E55" s="382"/>
    </row>
    <row r="56" spans="1:5" ht="14.25" customHeight="1" x14ac:dyDescent="0.25">
      <c r="A56" s="383">
        <v>1</v>
      </c>
      <c r="B56" s="384" t="s">
        <v>423</v>
      </c>
      <c r="C56" s="385">
        <v>0</v>
      </c>
      <c r="D56" s="385">
        <v>0</v>
      </c>
      <c r="E56" s="385">
        <f>D56+ C56</f>
        <v>0</v>
      </c>
    </row>
    <row r="57" spans="1:5" ht="14.25" customHeight="1" x14ac:dyDescent="0.25">
      <c r="A57" s="383">
        <v>2</v>
      </c>
      <c r="B57" s="384" t="s">
        <v>424</v>
      </c>
      <c r="C57" s="385">
        <v>0</v>
      </c>
      <c r="D57" s="385">
        <v>0</v>
      </c>
      <c r="E57" s="385">
        <f>D57+ C57</f>
        <v>0</v>
      </c>
    </row>
    <row r="58" spans="1:5" ht="15.6" x14ac:dyDescent="0.3">
      <c r="A58" s="375"/>
      <c r="B58" s="376"/>
      <c r="C58" s="377"/>
      <c r="D58" s="377"/>
      <c r="E58" s="386"/>
    </row>
    <row r="59" spans="1:5" s="374" customFormat="1" ht="31.2" x14ac:dyDescent="0.3">
      <c r="A59" s="379" t="s">
        <v>210</v>
      </c>
      <c r="B59" s="380" t="s">
        <v>148</v>
      </c>
      <c r="C59" s="381"/>
      <c r="D59" s="381"/>
      <c r="E59" s="382"/>
    </row>
    <row r="60" spans="1:5" ht="14.25" customHeight="1" x14ac:dyDescent="0.25">
      <c r="A60" s="383">
        <v>1</v>
      </c>
      <c r="B60" s="384" t="s">
        <v>423</v>
      </c>
      <c r="C60" s="385">
        <v>0</v>
      </c>
      <c r="D60" s="385">
        <v>0</v>
      </c>
      <c r="E60" s="385">
        <f>D60+ C60</f>
        <v>0</v>
      </c>
    </row>
    <row r="61" spans="1:5" ht="14.25" customHeight="1" x14ac:dyDescent="0.25">
      <c r="A61" s="383">
        <v>2</v>
      </c>
      <c r="B61" s="384" t="s">
        <v>424</v>
      </c>
      <c r="C61" s="385">
        <v>0</v>
      </c>
      <c r="D61" s="385">
        <v>0</v>
      </c>
      <c r="E61" s="385">
        <f>D61+ C61</f>
        <v>0</v>
      </c>
    </row>
    <row r="62" spans="1:5" ht="15.6" x14ac:dyDescent="0.3">
      <c r="A62" s="375"/>
      <c r="B62" s="376"/>
      <c r="C62" s="377"/>
      <c r="D62" s="377"/>
      <c r="E62" s="386"/>
    </row>
    <row r="63" spans="1:5" s="374" customFormat="1" ht="31.2" x14ac:dyDescent="0.3">
      <c r="A63" s="379" t="s">
        <v>211</v>
      </c>
      <c r="B63" s="380" t="s">
        <v>154</v>
      </c>
      <c r="C63" s="381"/>
      <c r="D63" s="381"/>
      <c r="E63" s="382"/>
    </row>
    <row r="64" spans="1:5" ht="14.25" customHeight="1" x14ac:dyDescent="0.25">
      <c r="A64" s="383">
        <v>1</v>
      </c>
      <c r="B64" s="384" t="s">
        <v>423</v>
      </c>
      <c r="C64" s="385">
        <v>0</v>
      </c>
      <c r="D64" s="385">
        <v>0</v>
      </c>
      <c r="E64" s="385">
        <f>D64+ C64</f>
        <v>0</v>
      </c>
    </row>
    <row r="65" spans="1:5" ht="14.25" customHeight="1" x14ac:dyDescent="0.25">
      <c r="A65" s="383">
        <v>2</v>
      </c>
      <c r="B65" s="384" t="s">
        <v>424</v>
      </c>
      <c r="C65" s="385">
        <v>0</v>
      </c>
      <c r="D65" s="385">
        <v>0</v>
      </c>
      <c r="E65" s="385">
        <f>D65+ C65</f>
        <v>0</v>
      </c>
    </row>
    <row r="66" spans="1:5" ht="15.6" x14ac:dyDescent="0.3">
      <c r="A66" s="375"/>
      <c r="B66" s="376"/>
      <c r="C66" s="377"/>
      <c r="D66" s="377"/>
      <c r="E66" s="386"/>
    </row>
    <row r="67" spans="1:5" s="374" customFormat="1" ht="31.2" x14ac:dyDescent="0.3">
      <c r="A67" s="379" t="s">
        <v>212</v>
      </c>
      <c r="B67" s="380" t="s">
        <v>159</v>
      </c>
      <c r="C67" s="381"/>
      <c r="D67" s="381"/>
      <c r="E67" s="382"/>
    </row>
    <row r="68" spans="1:5" ht="14.25" customHeight="1" x14ac:dyDescent="0.25">
      <c r="A68" s="383">
        <v>1</v>
      </c>
      <c r="B68" s="384" t="s">
        <v>423</v>
      </c>
      <c r="C68" s="385">
        <v>0</v>
      </c>
      <c r="D68" s="385">
        <v>0</v>
      </c>
      <c r="E68" s="385">
        <f>D68+ C68</f>
        <v>0</v>
      </c>
    </row>
    <row r="69" spans="1:5" ht="14.25" customHeight="1" x14ac:dyDescent="0.25">
      <c r="A69" s="383">
        <v>2</v>
      </c>
      <c r="B69" s="384" t="s">
        <v>424</v>
      </c>
      <c r="C69" s="385">
        <v>0</v>
      </c>
      <c r="D69" s="385">
        <v>0</v>
      </c>
      <c r="E69" s="385">
        <f>D69+ C69</f>
        <v>0</v>
      </c>
    </row>
    <row r="70" spans="1:5" ht="15.6" x14ac:dyDescent="0.3">
      <c r="A70" s="375"/>
      <c r="B70" s="376"/>
      <c r="C70" s="377"/>
      <c r="D70" s="377"/>
      <c r="E70" s="386"/>
    </row>
    <row r="71" spans="1:5" s="374" customFormat="1" ht="15.6" x14ac:dyDescent="0.3">
      <c r="A71" s="379" t="s">
        <v>213</v>
      </c>
      <c r="B71" s="380" t="s">
        <v>165</v>
      </c>
      <c r="C71" s="381"/>
      <c r="D71" s="381"/>
      <c r="E71" s="382"/>
    </row>
    <row r="72" spans="1:5" ht="14.25" customHeight="1" x14ac:dyDescent="0.25">
      <c r="A72" s="383">
        <v>1</v>
      </c>
      <c r="B72" s="384" t="s">
        <v>423</v>
      </c>
      <c r="C72" s="385">
        <v>0</v>
      </c>
      <c r="D72" s="385">
        <v>0</v>
      </c>
      <c r="E72" s="385">
        <f>D72+ C72</f>
        <v>0</v>
      </c>
    </row>
    <row r="73" spans="1:5" ht="14.25" customHeight="1" x14ac:dyDescent="0.25">
      <c r="A73" s="383">
        <v>2</v>
      </c>
      <c r="B73" s="384" t="s">
        <v>424</v>
      </c>
      <c r="C73" s="385">
        <v>0</v>
      </c>
      <c r="D73" s="385">
        <v>0</v>
      </c>
      <c r="E73" s="385">
        <f>D73+ C73</f>
        <v>0</v>
      </c>
    </row>
    <row r="74" spans="1:5" ht="15.6" x14ac:dyDescent="0.3">
      <c r="A74" s="375"/>
      <c r="B74" s="376"/>
      <c r="C74" s="377"/>
      <c r="D74" s="377"/>
      <c r="E74" s="386"/>
    </row>
    <row r="75" spans="1:5" s="374" customFormat="1" ht="15.6" x14ac:dyDescent="0.3">
      <c r="A75" s="379" t="s">
        <v>214</v>
      </c>
      <c r="B75" s="380" t="s">
        <v>170</v>
      </c>
      <c r="C75" s="381"/>
      <c r="D75" s="381"/>
      <c r="E75" s="382"/>
    </row>
    <row r="76" spans="1:5" ht="14.25" customHeight="1" x14ac:dyDescent="0.25">
      <c r="A76" s="383">
        <v>1</v>
      </c>
      <c r="B76" s="384" t="s">
        <v>423</v>
      </c>
      <c r="C76" s="385">
        <v>0</v>
      </c>
      <c r="D76" s="385">
        <v>0</v>
      </c>
      <c r="E76" s="385">
        <f>D76+ C76</f>
        <v>0</v>
      </c>
    </row>
    <row r="77" spans="1:5" ht="14.25" customHeight="1" x14ac:dyDescent="0.25">
      <c r="A77" s="383">
        <v>2</v>
      </c>
      <c r="B77" s="384" t="s">
        <v>424</v>
      </c>
      <c r="C77" s="385">
        <v>0</v>
      </c>
      <c r="D77" s="385">
        <v>0</v>
      </c>
      <c r="E77" s="385">
        <f>D77+ C77</f>
        <v>0</v>
      </c>
    </row>
    <row r="78" spans="1:5" ht="15.6" x14ac:dyDescent="0.3">
      <c r="A78" s="375"/>
      <c r="B78" s="376"/>
      <c r="C78" s="377"/>
      <c r="D78" s="377"/>
      <c r="E78" s="386"/>
    </row>
    <row r="79" spans="1:5" s="374" customFormat="1" ht="31.2" x14ac:dyDescent="0.3">
      <c r="A79" s="379" t="s">
        <v>215</v>
      </c>
      <c r="B79" s="380" t="s">
        <v>175</v>
      </c>
      <c r="C79" s="381"/>
      <c r="D79" s="381"/>
      <c r="E79" s="382"/>
    </row>
    <row r="80" spans="1:5" ht="14.25" customHeight="1" x14ac:dyDescent="0.25">
      <c r="A80" s="383">
        <v>1</v>
      </c>
      <c r="B80" s="384" t="s">
        <v>423</v>
      </c>
      <c r="C80" s="385">
        <v>0</v>
      </c>
      <c r="D80" s="385">
        <v>0</v>
      </c>
      <c r="E80" s="385">
        <f>D80+ C80</f>
        <v>0</v>
      </c>
    </row>
    <row r="81" spans="1:6" ht="14.25" customHeight="1" x14ac:dyDescent="0.25">
      <c r="A81" s="383">
        <v>2</v>
      </c>
      <c r="B81" s="384" t="s">
        <v>424</v>
      </c>
      <c r="C81" s="385">
        <v>0</v>
      </c>
      <c r="D81" s="385">
        <v>0</v>
      </c>
      <c r="E81" s="385">
        <f>D81+ C81</f>
        <v>0</v>
      </c>
    </row>
    <row r="82" spans="1:6" ht="15.6" x14ac:dyDescent="0.3">
      <c r="A82" s="375"/>
      <c r="B82" s="376"/>
      <c r="C82" s="377"/>
      <c r="D82" s="377"/>
      <c r="E82" s="386"/>
    </row>
    <row r="83" spans="1:6" ht="13.5" customHeight="1" x14ac:dyDescent="0.3">
      <c r="A83" s="387"/>
      <c r="B83" s="513"/>
      <c r="C83" s="513"/>
      <c r="D83" s="513"/>
      <c r="E83" s="388"/>
    </row>
    <row r="84" spans="1:6" ht="15" customHeight="1" x14ac:dyDescent="0.3">
      <c r="A84" s="389"/>
      <c r="B84" s="510" t="s">
        <v>425</v>
      </c>
      <c r="C84" s="510"/>
      <c r="D84" s="510"/>
      <c r="E84" s="510"/>
      <c r="F84" s="387"/>
    </row>
    <row r="85" spans="1:6" ht="13.5" customHeight="1" x14ac:dyDescent="0.3">
      <c r="A85" s="389"/>
      <c r="B85" s="390"/>
      <c r="C85" s="390"/>
      <c r="D85" s="390"/>
      <c r="E85" s="390"/>
      <c r="F85" s="387"/>
    </row>
    <row r="86" spans="1:6" ht="32.1" customHeight="1" x14ac:dyDescent="0.3">
      <c r="A86" s="389"/>
      <c r="B86" s="510" t="s">
        <v>426</v>
      </c>
      <c r="C86" s="510"/>
      <c r="D86" s="510"/>
      <c r="E86" s="510"/>
      <c r="F86" s="387"/>
    </row>
    <row r="87" spans="1:6" ht="15" customHeight="1" x14ac:dyDescent="0.3">
      <c r="A87" s="387"/>
      <c r="B87" s="510" t="s">
        <v>427</v>
      </c>
      <c r="C87" s="510"/>
      <c r="D87" s="510"/>
      <c r="E87" s="510"/>
      <c r="F87" s="387"/>
    </row>
    <row r="88" spans="1:6" ht="15" customHeight="1" x14ac:dyDescent="0.3">
      <c r="A88" s="387"/>
      <c r="B88" s="510" t="s">
        <v>428</v>
      </c>
      <c r="C88" s="510"/>
      <c r="D88" s="510"/>
      <c r="E88" s="510"/>
      <c r="F88" s="387"/>
    </row>
  </sheetData>
  <mergeCells count="10">
    <mergeCell ref="B84:E84"/>
    <mergeCell ref="B86:E86"/>
    <mergeCell ref="B87:E87"/>
    <mergeCell ref="B88:E88"/>
    <mergeCell ref="A2:E2"/>
    <mergeCell ref="A3:E3"/>
    <mergeCell ref="A4:E4"/>
    <mergeCell ref="A5:E5"/>
    <mergeCell ref="A6:E6"/>
    <mergeCell ref="B83:D83"/>
  </mergeCells>
  <pageMargins left="0.25" right="0.25" top="0.5" bottom="0.5" header="0.25" footer="0.25"/>
  <pageSetup paperSize="9" scale="73" fitToHeight="2" orientation="portrait" horizontalDpi="1200" verticalDpi="1200" r:id="rId1"/>
  <headerFooter>
    <oddHeader>&amp;LOFFICE OF HEALTH CARE ACCESS&amp;CANNUAL REPORTING&amp;RDANBURY HOSPITAL</oddHeader>
    <oddFooter>&amp;LREPORT 21&amp;C&amp;P OF &amp;N&amp;R&amp;D,&amp;T</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20"/>
  <sheetViews>
    <sheetView zoomScale="75" workbookViewId="0">
      <selection activeCell="B9" sqref="B9"/>
    </sheetView>
  </sheetViews>
  <sheetFormatPr defaultColWidth="9.109375" defaultRowHeight="15" customHeight="1" x14ac:dyDescent="0.25"/>
  <cols>
    <col min="1" max="1" width="6.5546875" style="421" customWidth="1"/>
    <col min="2" max="2" width="90.88671875" style="39" customWidth="1"/>
    <col min="3" max="3" width="37.5546875" style="393" customWidth="1"/>
    <col min="4" max="16384" width="9.109375" style="39"/>
  </cols>
  <sheetData>
    <row r="2" spans="1:4" ht="15.75" customHeight="1" x14ac:dyDescent="0.3">
      <c r="A2" s="467" t="s">
        <v>0</v>
      </c>
      <c r="B2" s="467"/>
      <c r="C2" s="467"/>
    </row>
    <row r="3" spans="1:4" ht="15.75" customHeight="1" x14ac:dyDescent="0.3">
      <c r="A3" s="467" t="s">
        <v>1</v>
      </c>
      <c r="B3" s="467"/>
      <c r="C3" s="467"/>
    </row>
    <row r="4" spans="1:4" ht="15.75" customHeight="1" x14ac:dyDescent="0.3">
      <c r="A4" s="467" t="s">
        <v>181</v>
      </c>
      <c r="B4" s="467"/>
      <c r="C4" s="467"/>
    </row>
    <row r="5" spans="1:4" ht="15.75" customHeight="1" x14ac:dyDescent="0.3">
      <c r="A5" s="467" t="s">
        <v>429</v>
      </c>
      <c r="B5" s="467"/>
      <c r="C5" s="467"/>
    </row>
    <row r="6" spans="1:4" ht="15.75" customHeight="1" x14ac:dyDescent="0.3">
      <c r="A6" s="467" t="s">
        <v>430</v>
      </c>
      <c r="B6" s="467"/>
      <c r="C6" s="467"/>
    </row>
    <row r="7" spans="1:4" ht="15.75" customHeight="1" x14ac:dyDescent="0.3">
      <c r="A7" s="391"/>
      <c r="B7" s="392"/>
      <c r="D7" s="394"/>
    </row>
    <row r="8" spans="1:4" ht="15.75" customHeight="1" x14ac:dyDescent="0.3">
      <c r="A8" s="395">
        <v>-1</v>
      </c>
      <c r="B8" s="396">
        <v>-2</v>
      </c>
      <c r="C8" s="395">
        <v>-3</v>
      </c>
      <c r="D8" s="394"/>
    </row>
    <row r="9" spans="1:4" ht="24.75" customHeight="1" x14ac:dyDescent="0.3">
      <c r="A9" s="397" t="s">
        <v>5</v>
      </c>
      <c r="B9" s="398" t="s">
        <v>6</v>
      </c>
      <c r="C9" s="399" t="s">
        <v>431</v>
      </c>
    </row>
    <row r="10" spans="1:4" ht="15.75" customHeight="1" x14ac:dyDescent="0.3">
      <c r="A10" s="400"/>
      <c r="B10" s="401"/>
      <c r="C10" s="402"/>
    </row>
    <row r="11" spans="1:4" ht="30" customHeight="1" x14ac:dyDescent="0.3">
      <c r="A11" s="403" t="s">
        <v>348</v>
      </c>
      <c r="B11" s="404" t="s">
        <v>432</v>
      </c>
      <c r="C11" s="405"/>
    </row>
    <row r="12" spans="1:4" ht="45" customHeight="1" x14ac:dyDescent="0.25">
      <c r="A12" s="406" t="s">
        <v>433</v>
      </c>
      <c r="B12" s="407" t="s">
        <v>434</v>
      </c>
      <c r="C12" s="408" t="s">
        <v>435</v>
      </c>
    </row>
    <row r="13" spans="1:4" ht="15" customHeight="1" x14ac:dyDescent="0.25">
      <c r="A13" s="409"/>
      <c r="B13" s="410"/>
      <c r="C13" s="411"/>
    </row>
    <row r="14" spans="1:4" ht="30" customHeight="1" x14ac:dyDescent="0.25">
      <c r="A14" s="412" t="s">
        <v>436</v>
      </c>
      <c r="B14" s="413" t="s">
        <v>437</v>
      </c>
      <c r="C14" s="414" t="s">
        <v>435</v>
      </c>
    </row>
    <row r="15" spans="1:4" ht="15" customHeight="1" x14ac:dyDescent="0.25">
      <c r="A15" s="415"/>
      <c r="B15" s="410"/>
      <c r="C15" s="411"/>
    </row>
    <row r="16" spans="1:4" ht="30" customHeight="1" x14ac:dyDescent="0.25">
      <c r="A16" s="412" t="s">
        <v>438</v>
      </c>
      <c r="B16" s="413" t="s">
        <v>439</v>
      </c>
      <c r="C16" s="414" t="s">
        <v>435</v>
      </c>
    </row>
    <row r="17" spans="1:3" ht="15" customHeight="1" x14ac:dyDescent="0.25">
      <c r="A17" s="415"/>
      <c r="B17" s="410"/>
      <c r="C17" s="411"/>
    </row>
    <row r="18" spans="1:3" ht="30" customHeight="1" x14ac:dyDescent="0.25">
      <c r="A18" s="412" t="s">
        <v>440</v>
      </c>
      <c r="B18" s="413" t="s">
        <v>441</v>
      </c>
      <c r="C18" s="414" t="s">
        <v>435</v>
      </c>
    </row>
    <row r="19" spans="1:3" ht="15" customHeight="1" x14ac:dyDescent="0.25">
      <c r="A19" s="416"/>
      <c r="B19" s="417"/>
      <c r="C19" s="411"/>
    </row>
    <row r="20" spans="1:3" ht="30" customHeight="1" x14ac:dyDescent="0.25">
      <c r="A20" s="418" t="s">
        <v>442</v>
      </c>
      <c r="B20" s="419" t="s">
        <v>443</v>
      </c>
      <c r="C20" s="420">
        <v>0</v>
      </c>
    </row>
  </sheetData>
  <mergeCells count="5">
    <mergeCell ref="A2:C2"/>
    <mergeCell ref="A3:C3"/>
    <mergeCell ref="A4:C4"/>
    <mergeCell ref="A5:C5"/>
    <mergeCell ref="A6:C6"/>
  </mergeCells>
  <pageMargins left="0.25" right="0.25" top="0.5" bottom="0.5" header="0.25" footer="0.25"/>
  <pageSetup paperSize="9" scale="74" orientation="portrait" horizontalDpi="1200" verticalDpi="1200" r:id="rId1"/>
  <headerFooter>
    <oddHeader>&amp;LOFFICE OF HEALTH CARE ACCESS&amp;CANNUAL REPORTING&amp;RDANBURY HOSPITAL</oddHeader>
    <oddFooter>&amp;LREPORT 22&amp;C&amp;P OF &amp;N&amp;R&amp;D,&amp;T</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76"/>
  <sheetViews>
    <sheetView zoomScale="75" zoomScaleSheetLayoutView="75" workbookViewId="0">
      <selection activeCell="E15" sqref="E15"/>
    </sheetView>
  </sheetViews>
  <sheetFormatPr defaultColWidth="9.109375" defaultRowHeight="15" x14ac:dyDescent="0.25"/>
  <cols>
    <col min="1" max="1" width="8.6640625" style="422" customWidth="1"/>
    <col min="2" max="2" width="55.33203125" style="422" customWidth="1"/>
    <col min="3" max="6" width="16.6640625" style="422" customWidth="1"/>
    <col min="7" max="16384" width="9.109375" style="422"/>
  </cols>
  <sheetData>
    <row r="1" spans="1:6" ht="15" customHeight="1" x14ac:dyDescent="0.3">
      <c r="A1" s="514" t="s">
        <v>0</v>
      </c>
      <c r="B1" s="515"/>
      <c r="C1" s="515"/>
      <c r="D1" s="515"/>
      <c r="E1" s="515"/>
      <c r="F1" s="516"/>
    </row>
    <row r="2" spans="1:6" ht="15" customHeight="1" x14ac:dyDescent="0.3">
      <c r="A2" s="514" t="s">
        <v>368</v>
      </c>
      <c r="B2" s="515"/>
      <c r="C2" s="515"/>
      <c r="D2" s="515"/>
      <c r="E2" s="515"/>
      <c r="F2" s="516"/>
    </row>
    <row r="3" spans="1:6" ht="15" customHeight="1" x14ac:dyDescent="0.3">
      <c r="A3" s="461" t="s">
        <v>444</v>
      </c>
      <c r="B3" s="461"/>
      <c r="C3" s="461"/>
      <c r="D3" s="461"/>
      <c r="E3" s="461"/>
      <c r="F3" s="461"/>
    </row>
    <row r="4" spans="1:6" ht="15" customHeight="1" x14ac:dyDescent="0.3">
      <c r="A4" s="461" t="s">
        <v>445</v>
      </c>
      <c r="B4" s="461"/>
      <c r="C4" s="461"/>
      <c r="D4" s="461"/>
      <c r="E4" s="461"/>
      <c r="F4" s="461"/>
    </row>
    <row r="5" spans="1:6" ht="15" customHeight="1" x14ac:dyDescent="0.3">
      <c r="A5" s="423"/>
      <c r="B5" s="2"/>
      <c r="C5" s="2"/>
      <c r="D5" s="2"/>
      <c r="E5" s="2"/>
      <c r="F5" s="423"/>
    </row>
    <row r="6" spans="1:6" ht="15" customHeight="1" x14ac:dyDescent="0.3">
      <c r="A6" s="424">
        <v>-1</v>
      </c>
      <c r="B6" s="424">
        <v>-2</v>
      </c>
      <c r="C6" s="424">
        <v>-3</v>
      </c>
      <c r="D6" s="424">
        <v>-4</v>
      </c>
      <c r="E6" s="424">
        <v>-5</v>
      </c>
      <c r="F6" s="424">
        <v>-6</v>
      </c>
    </row>
    <row r="7" spans="1:6" ht="15" customHeight="1" x14ac:dyDescent="0.3">
      <c r="A7" s="425"/>
      <c r="B7" s="424"/>
      <c r="C7" s="2" t="s">
        <v>446</v>
      </c>
      <c r="D7" s="2" t="s">
        <v>447</v>
      </c>
      <c r="E7" s="424" t="s">
        <v>275</v>
      </c>
      <c r="F7" s="424" t="s">
        <v>448</v>
      </c>
    </row>
    <row r="8" spans="1:6" ht="15" customHeight="1" x14ac:dyDescent="0.3">
      <c r="A8" s="426" t="s">
        <v>5</v>
      </c>
      <c r="B8" s="427" t="s">
        <v>6</v>
      </c>
      <c r="C8" s="426" t="s">
        <v>275</v>
      </c>
      <c r="D8" s="426" t="s">
        <v>275</v>
      </c>
      <c r="E8" s="426" t="s">
        <v>449</v>
      </c>
      <c r="F8" s="426" t="s">
        <v>449</v>
      </c>
    </row>
    <row r="9" spans="1:6" ht="15" customHeight="1" x14ac:dyDescent="0.3">
      <c r="A9" s="425"/>
      <c r="B9" s="425"/>
      <c r="C9" s="425"/>
      <c r="D9" s="425"/>
      <c r="E9" s="425"/>
      <c r="F9" s="425"/>
    </row>
    <row r="10" spans="1:6" ht="15" customHeight="1" x14ac:dyDescent="0.3">
      <c r="A10" s="426" t="s">
        <v>225</v>
      </c>
      <c r="B10" s="428" t="s">
        <v>450</v>
      </c>
      <c r="C10" s="428"/>
      <c r="D10" s="428"/>
      <c r="E10" s="428"/>
      <c r="F10" s="429"/>
    </row>
    <row r="11" spans="1:6" ht="15" customHeight="1" x14ac:dyDescent="0.3">
      <c r="A11" s="426"/>
      <c r="B11" s="428"/>
      <c r="C11" s="428"/>
      <c r="D11" s="428"/>
      <c r="E11" s="428"/>
      <c r="F11" s="429"/>
    </row>
    <row r="12" spans="1:6" x14ac:dyDescent="0.25">
      <c r="A12" s="430" t="s">
        <v>451</v>
      </c>
      <c r="B12" s="431" t="s">
        <v>452</v>
      </c>
      <c r="C12" s="432">
        <v>3348</v>
      </c>
      <c r="D12" s="432">
        <v>3106</v>
      </c>
      <c r="E12" s="432">
        <f>+D12-C12</f>
        <v>-242</v>
      </c>
      <c r="F12" s="429">
        <f>IF(C12=0,0,E12/C12)</f>
        <v>-7.2281959378733579E-2</v>
      </c>
    </row>
    <row r="13" spans="1:6" ht="15" customHeight="1" x14ac:dyDescent="0.3">
      <c r="A13" s="430" t="s">
        <v>453</v>
      </c>
      <c r="B13" s="431" t="s">
        <v>454</v>
      </c>
      <c r="C13" s="432">
        <v>3207</v>
      </c>
      <c r="D13" s="432">
        <v>3097</v>
      </c>
      <c r="E13" s="432">
        <f>+D13-C13</f>
        <v>-110</v>
      </c>
      <c r="F13" s="433">
        <f>IF(C13=0,0,E13/C13)</f>
        <v>-3.4299968818210166E-2</v>
      </c>
    </row>
    <row r="14" spans="1:6" ht="15" customHeight="1" x14ac:dyDescent="0.3">
      <c r="A14" s="434"/>
      <c r="B14" s="434"/>
      <c r="C14" s="434"/>
      <c r="D14" s="434"/>
      <c r="E14" s="434"/>
    </row>
    <row r="15" spans="1:6" x14ac:dyDescent="0.25">
      <c r="A15" s="430" t="s">
        <v>455</v>
      </c>
      <c r="B15" s="431" t="s">
        <v>456</v>
      </c>
      <c r="C15" s="435">
        <v>12601255</v>
      </c>
      <c r="D15" s="435">
        <v>16274798</v>
      </c>
      <c r="E15" s="435">
        <f>+D15-C15</f>
        <v>3673543</v>
      </c>
      <c r="F15" s="429">
        <f>IF(C15=0,0,E15/C15)</f>
        <v>0.29152199522984018</v>
      </c>
    </row>
    <row r="16" spans="1:6" ht="15" customHeight="1" x14ac:dyDescent="0.3">
      <c r="A16" s="436"/>
      <c r="B16" s="434" t="s">
        <v>457</v>
      </c>
      <c r="C16" s="437">
        <f>IF(C13=0,0,C15/C13)</f>
        <v>3929.2968506392267</v>
      </c>
      <c r="D16" s="437">
        <f>IF(D13=0,0,D15/D13)</f>
        <v>5255.02034226671</v>
      </c>
      <c r="E16" s="437">
        <f>+D16-C16</f>
        <v>1325.7234916274833</v>
      </c>
      <c r="F16" s="433">
        <f>IF(C16=0,0,E16/C16)</f>
        <v>0.33739458789218524</v>
      </c>
    </row>
    <row r="17" spans="1:6" ht="15" customHeight="1" x14ac:dyDescent="0.3">
      <c r="A17" s="434"/>
      <c r="B17" s="434"/>
      <c r="C17" s="434"/>
      <c r="D17" s="434"/>
      <c r="E17" s="434"/>
      <c r="F17" s="429"/>
    </row>
    <row r="18" spans="1:6" x14ac:dyDescent="0.25">
      <c r="A18" s="430" t="s">
        <v>458</v>
      </c>
      <c r="B18" s="431" t="s">
        <v>459</v>
      </c>
      <c r="C18" s="431">
        <v>0.39014399999999999</v>
      </c>
      <c r="D18" s="431">
        <v>0.38326700000000002</v>
      </c>
      <c r="E18" s="438">
        <f>+D18-C18</f>
        <v>-6.8769999999999665E-3</v>
      </c>
      <c r="F18" s="429">
        <f>IF(C18=0,0,E18/C18)</f>
        <v>-1.7626824967191517E-2</v>
      </c>
    </row>
    <row r="19" spans="1:6" ht="15" customHeight="1" x14ac:dyDescent="0.3">
      <c r="A19" s="436"/>
      <c r="B19" s="434" t="s">
        <v>460</v>
      </c>
      <c r="C19" s="437">
        <f>+C15*C18</f>
        <v>4916304.0307200002</v>
      </c>
      <c r="D19" s="437">
        <f>+D15*D18</f>
        <v>6237593.0050660009</v>
      </c>
      <c r="E19" s="437">
        <f>+D19-C19</f>
        <v>1321288.9743460007</v>
      </c>
      <c r="F19" s="433">
        <f>IF(C19=0,0,E19/C19)</f>
        <v>0.26875656307864587</v>
      </c>
    </row>
    <row r="20" spans="1:6" ht="15" customHeight="1" x14ac:dyDescent="0.3">
      <c r="A20" s="436"/>
      <c r="B20" s="434" t="s">
        <v>461</v>
      </c>
      <c r="C20" s="437">
        <f>IF(C13=0,0,C19/C13)</f>
        <v>1532.9915904957904</v>
      </c>
      <c r="D20" s="437">
        <f>IF(D13=0,0,D19/D13)</f>
        <v>2014.0758815195354</v>
      </c>
      <c r="E20" s="437">
        <f>+D20-C20</f>
        <v>481.08429102374498</v>
      </c>
      <c r="F20" s="433">
        <f>IF(C20=0,0,E20/C20)</f>
        <v>0.31382056757934057</v>
      </c>
    </row>
    <row r="21" spans="1:6" ht="15" customHeight="1" x14ac:dyDescent="0.3">
      <c r="A21" s="425"/>
      <c r="B21" s="434"/>
      <c r="C21" s="439"/>
      <c r="D21" s="439"/>
      <c r="E21" s="439"/>
      <c r="F21" s="429"/>
    </row>
    <row r="22" spans="1:6" x14ac:dyDescent="0.25">
      <c r="A22" s="430" t="s">
        <v>462</v>
      </c>
      <c r="B22" s="431" t="s">
        <v>463</v>
      </c>
      <c r="C22" s="435">
        <v>1608834</v>
      </c>
      <c r="D22" s="435">
        <v>3591917</v>
      </c>
      <c r="E22" s="435">
        <f>+D22-C22</f>
        <v>1983083</v>
      </c>
      <c r="F22" s="429">
        <f>IF(C22=0,0,E22/C22)</f>
        <v>1.2326212648414938</v>
      </c>
    </row>
    <row r="23" spans="1:6" ht="30" x14ac:dyDescent="0.25">
      <c r="A23" s="430" t="s">
        <v>464</v>
      </c>
      <c r="B23" s="431" t="s">
        <v>465</v>
      </c>
      <c r="C23" s="440">
        <v>2901587</v>
      </c>
      <c r="D23" s="440">
        <v>3129220</v>
      </c>
      <c r="E23" s="440">
        <f>+D23-C23</f>
        <v>227633</v>
      </c>
      <c r="F23" s="429">
        <f>IF(C23=0,0,E23/C23)</f>
        <v>7.8451206184753375E-2</v>
      </c>
    </row>
    <row r="24" spans="1:6" ht="30" x14ac:dyDescent="0.25">
      <c r="A24" s="430" t="s">
        <v>466</v>
      </c>
      <c r="B24" s="431" t="s">
        <v>467</v>
      </c>
      <c r="C24" s="440">
        <v>8090834</v>
      </c>
      <c r="D24" s="440">
        <v>9553661</v>
      </c>
      <c r="E24" s="440">
        <f>+D24-C24</f>
        <v>1462827</v>
      </c>
      <c r="F24" s="429">
        <f>IF(C24=0,0,E24/C24)</f>
        <v>0.18080052068797853</v>
      </c>
    </row>
    <row r="25" spans="1:6" ht="15" customHeight="1" x14ac:dyDescent="0.3">
      <c r="A25" s="425"/>
      <c r="B25" s="434" t="s">
        <v>456</v>
      </c>
      <c r="C25" s="437">
        <f>+C22+C23+C24</f>
        <v>12601255</v>
      </c>
      <c r="D25" s="437">
        <f>+D22+D23+D24</f>
        <v>16274798</v>
      </c>
      <c r="E25" s="437">
        <f>+E22+E23+E24</f>
        <v>3673543</v>
      </c>
      <c r="F25" s="433">
        <f>IF(C25=0,0,E25/C25)</f>
        <v>0.29152199522984018</v>
      </c>
    </row>
    <row r="26" spans="1:6" ht="15" customHeight="1" x14ac:dyDescent="0.3">
      <c r="A26" s="426"/>
      <c r="B26" s="434"/>
      <c r="C26" s="441"/>
      <c r="D26" s="441"/>
      <c r="E26" s="441"/>
      <c r="F26" s="429"/>
    </row>
    <row r="27" spans="1:6" x14ac:dyDescent="0.25">
      <c r="A27" s="430" t="s">
        <v>468</v>
      </c>
      <c r="B27" s="431" t="s">
        <v>469</v>
      </c>
      <c r="C27" s="440">
        <v>252</v>
      </c>
      <c r="D27" s="440">
        <v>480</v>
      </c>
      <c r="E27" s="440">
        <f>+D27-C27</f>
        <v>228</v>
      </c>
      <c r="F27" s="429">
        <f>IF(C27=0,0,E27/C27)</f>
        <v>0.90476190476190477</v>
      </c>
    </row>
    <row r="28" spans="1:6" x14ac:dyDescent="0.25">
      <c r="A28" s="430" t="s">
        <v>470</v>
      </c>
      <c r="B28" s="431" t="s">
        <v>471</v>
      </c>
      <c r="C28" s="440">
        <v>53</v>
      </c>
      <c r="D28" s="440">
        <v>102</v>
      </c>
      <c r="E28" s="440">
        <f>+D28-C28</f>
        <v>49</v>
      </c>
      <c r="F28" s="429">
        <f>IF(C28=0,0,E28/C28)</f>
        <v>0.92452830188679247</v>
      </c>
    </row>
    <row r="29" spans="1:6" x14ac:dyDescent="0.25">
      <c r="A29" s="430" t="s">
        <v>472</v>
      </c>
      <c r="B29" s="431" t="s">
        <v>473</v>
      </c>
      <c r="C29" s="440">
        <v>1665</v>
      </c>
      <c r="D29" s="440">
        <v>1511</v>
      </c>
      <c r="E29" s="440">
        <f>+D29-C29</f>
        <v>-154</v>
      </c>
      <c r="F29" s="429">
        <f>IF(C29=0,0,E29/C29)</f>
        <v>-9.2492492492492487E-2</v>
      </c>
    </row>
    <row r="30" spans="1:6" ht="30" x14ac:dyDescent="0.25">
      <c r="A30" s="430" t="s">
        <v>474</v>
      </c>
      <c r="B30" s="431" t="s">
        <v>475</v>
      </c>
      <c r="C30" s="440">
        <v>12223</v>
      </c>
      <c r="D30" s="440">
        <v>12213</v>
      </c>
      <c r="E30" s="440">
        <f>+D30-C30</f>
        <v>-10</v>
      </c>
      <c r="F30" s="429">
        <f>IF(C30=0,0,E30/C30)</f>
        <v>-8.181297553792031E-4</v>
      </c>
    </row>
    <row r="31" spans="1:6" ht="15" customHeight="1" x14ac:dyDescent="0.3">
      <c r="A31" s="426"/>
      <c r="B31" s="442"/>
      <c r="C31" s="425"/>
      <c r="D31" s="425"/>
      <c r="E31" s="425"/>
      <c r="F31" s="433"/>
    </row>
    <row r="32" spans="1:6" ht="15" customHeight="1" x14ac:dyDescent="0.3">
      <c r="A32" s="443"/>
      <c r="B32" s="431"/>
      <c r="C32" s="428"/>
      <c r="D32" s="428"/>
      <c r="E32" s="428"/>
      <c r="F32" s="429"/>
    </row>
    <row r="33" spans="1:6" ht="15" customHeight="1" x14ac:dyDescent="0.3">
      <c r="A33" s="442" t="s">
        <v>476</v>
      </c>
      <c r="B33" s="434"/>
      <c r="C33" s="439"/>
      <c r="D33" s="439"/>
      <c r="E33" s="439"/>
    </row>
    <row r="34" spans="1:6" ht="15" customHeight="1" x14ac:dyDescent="0.3">
      <c r="A34" s="426"/>
      <c r="B34" s="442"/>
      <c r="C34" s="425"/>
      <c r="D34" s="425"/>
      <c r="E34" s="425"/>
      <c r="F34" s="433"/>
    </row>
    <row r="35" spans="1:6" ht="15" customHeight="1" x14ac:dyDescent="0.3">
      <c r="A35" s="442"/>
      <c r="F35" s="429"/>
    </row>
    <row r="36" spans="1:6" ht="15" customHeight="1" x14ac:dyDescent="0.3">
      <c r="A36" s="426" t="s">
        <v>236</v>
      </c>
      <c r="B36" s="428" t="s">
        <v>477</v>
      </c>
      <c r="C36" s="425"/>
      <c r="D36" s="425"/>
      <c r="E36" s="425"/>
      <c r="F36" s="425"/>
    </row>
    <row r="37" spans="1:6" ht="15" customHeight="1" x14ac:dyDescent="0.3">
      <c r="A37" s="426"/>
      <c r="B37" s="442"/>
      <c r="C37" s="425"/>
      <c r="D37" s="425"/>
      <c r="E37" s="425"/>
      <c r="F37" s="425"/>
    </row>
    <row r="38" spans="1:6" x14ac:dyDescent="0.25">
      <c r="A38" s="430" t="s">
        <v>451</v>
      </c>
      <c r="B38" s="431" t="s">
        <v>452</v>
      </c>
      <c r="C38" s="432">
        <v>0</v>
      </c>
      <c r="D38" s="432">
        <v>0</v>
      </c>
      <c r="E38" s="432">
        <f>+D38-C38</f>
        <v>0</v>
      </c>
      <c r="F38" s="429">
        <f>IF(C38=0,0,E38/C38)</f>
        <v>0</v>
      </c>
    </row>
    <row r="39" spans="1:6" ht="15" customHeight="1" x14ac:dyDescent="0.3">
      <c r="A39" s="430" t="s">
        <v>453</v>
      </c>
      <c r="B39" s="431" t="s">
        <v>454</v>
      </c>
      <c r="C39" s="432">
        <v>0</v>
      </c>
      <c r="D39" s="432">
        <v>0</v>
      </c>
      <c r="E39" s="432">
        <f>+D39-C39</f>
        <v>0</v>
      </c>
      <c r="F39" s="433">
        <f>IF(C39=0,0,E39/C39)</f>
        <v>0</v>
      </c>
    </row>
    <row r="40" spans="1:6" ht="15" customHeight="1" x14ac:dyDescent="0.3">
      <c r="A40" s="431"/>
      <c r="B40" s="431"/>
      <c r="C40" s="434"/>
      <c r="D40" s="434"/>
      <c r="E40" s="434"/>
    </row>
    <row r="41" spans="1:6" x14ac:dyDescent="0.25">
      <c r="A41" s="430" t="s">
        <v>455</v>
      </c>
      <c r="B41" s="431" t="s">
        <v>478</v>
      </c>
      <c r="C41" s="435">
        <v>0</v>
      </c>
      <c r="D41" s="435">
        <v>0</v>
      </c>
      <c r="E41" s="435">
        <f>+D41-C41</f>
        <v>0</v>
      </c>
      <c r="F41" s="429">
        <f>IF(C41=0,0,E41/C41)</f>
        <v>0</v>
      </c>
    </row>
    <row r="42" spans="1:6" ht="15" customHeight="1" x14ac:dyDescent="0.3">
      <c r="A42" s="425"/>
      <c r="B42" s="434" t="s">
        <v>457</v>
      </c>
      <c r="C42" s="437">
        <f>IF(C39=0,0,C41/C39)</f>
        <v>0</v>
      </c>
      <c r="D42" s="437">
        <f>IF(D39=0,0,D41/D39)</f>
        <v>0</v>
      </c>
      <c r="E42" s="437">
        <f>+D42-C42</f>
        <v>0</v>
      </c>
      <c r="F42" s="433">
        <f>IF(C42=0,0,E42/C42)</f>
        <v>0</v>
      </c>
    </row>
    <row r="43" spans="1:6" ht="15" customHeight="1" x14ac:dyDescent="0.3">
      <c r="A43" s="434"/>
      <c r="B43" s="434"/>
      <c r="C43" s="434"/>
      <c r="D43" s="434"/>
      <c r="E43" s="434"/>
      <c r="F43" s="429"/>
    </row>
    <row r="44" spans="1:6" x14ac:dyDescent="0.25">
      <c r="A44" s="430" t="s">
        <v>458</v>
      </c>
      <c r="B44" s="431" t="s">
        <v>459</v>
      </c>
      <c r="C44" s="431">
        <v>0.39014399999999999</v>
      </c>
      <c r="D44" s="431">
        <v>0</v>
      </c>
      <c r="E44" s="438">
        <f>+D44-C44</f>
        <v>-0.39014399999999999</v>
      </c>
      <c r="F44" s="429">
        <f>IF(C44=0,0,E44/C44)</f>
        <v>-1</v>
      </c>
    </row>
    <row r="45" spans="1:6" ht="15" customHeight="1" x14ac:dyDescent="0.3">
      <c r="A45" s="425"/>
      <c r="B45" s="434" t="s">
        <v>460</v>
      </c>
      <c r="C45" s="437">
        <f>+C41*C44</f>
        <v>0</v>
      </c>
      <c r="D45" s="437">
        <f>+D41*D44</f>
        <v>0</v>
      </c>
      <c r="E45" s="437">
        <f>+D45-C45</f>
        <v>0</v>
      </c>
      <c r="F45" s="433">
        <f>IF(C45=0,0,E45/C45)</f>
        <v>0</v>
      </c>
    </row>
    <row r="46" spans="1:6" ht="15" customHeight="1" x14ac:dyDescent="0.3">
      <c r="A46" s="425"/>
      <c r="B46" s="434" t="s">
        <v>461</v>
      </c>
      <c r="C46" s="437">
        <f>IF(C39=0,0,C45/C39)</f>
        <v>0</v>
      </c>
      <c r="D46" s="437">
        <f>IF(D39=0,0,D45/D39)</f>
        <v>0</v>
      </c>
      <c r="E46" s="437">
        <f>+D46-C46</f>
        <v>0</v>
      </c>
      <c r="F46" s="433">
        <f>IF(C46=0,0,E46/C46)</f>
        <v>0</v>
      </c>
    </row>
    <row r="47" spans="1:6" ht="15" customHeight="1" x14ac:dyDescent="0.3">
      <c r="A47" s="425"/>
      <c r="B47" s="434"/>
      <c r="C47" s="439"/>
      <c r="D47" s="439"/>
      <c r="E47" s="439"/>
      <c r="F47" s="433"/>
    </row>
    <row r="48" spans="1:6" x14ac:dyDescent="0.25">
      <c r="A48" s="430" t="s">
        <v>462</v>
      </c>
      <c r="B48" s="431" t="s">
        <v>479</v>
      </c>
      <c r="C48" s="435">
        <v>0</v>
      </c>
      <c r="D48" s="435">
        <v>0</v>
      </c>
      <c r="E48" s="435">
        <f>+D48-C48</f>
        <v>0</v>
      </c>
      <c r="F48" s="429">
        <f>IF(C48=0,0,E48/C48)</f>
        <v>0</v>
      </c>
    </row>
    <row r="49" spans="1:7" ht="30" x14ac:dyDescent="0.25">
      <c r="A49" s="430" t="s">
        <v>464</v>
      </c>
      <c r="B49" s="431" t="s">
        <v>480</v>
      </c>
      <c r="C49" s="440">
        <v>0</v>
      </c>
      <c r="D49" s="440">
        <v>0</v>
      </c>
      <c r="E49" s="440">
        <f>+D49-C49</f>
        <v>0</v>
      </c>
      <c r="F49" s="429">
        <f>IF(C49=0,0,E49/C49)</f>
        <v>0</v>
      </c>
    </row>
    <row r="50" spans="1:7" ht="30" x14ac:dyDescent="0.25">
      <c r="A50" s="430" t="s">
        <v>466</v>
      </c>
      <c r="B50" s="431" t="s">
        <v>481</v>
      </c>
      <c r="C50" s="440">
        <v>0</v>
      </c>
      <c r="D50" s="440">
        <v>0</v>
      </c>
      <c r="E50" s="440">
        <f>+D50-C50</f>
        <v>0</v>
      </c>
      <c r="F50" s="429">
        <f>IF(C50=0,0,E50/C50)</f>
        <v>0</v>
      </c>
    </row>
    <row r="51" spans="1:7" ht="15" customHeight="1" x14ac:dyDescent="0.3">
      <c r="A51" s="425"/>
      <c r="B51" s="434" t="s">
        <v>478</v>
      </c>
      <c r="C51" s="437">
        <f>+C48+C49+C50</f>
        <v>0</v>
      </c>
      <c r="D51" s="437">
        <f>+D48+D49+D50</f>
        <v>0</v>
      </c>
      <c r="E51" s="437">
        <f>+E48+E49+E50</f>
        <v>0</v>
      </c>
      <c r="F51" s="433">
        <f>IF(C51=0,0,E51/C51)</f>
        <v>0</v>
      </c>
    </row>
    <row r="52" spans="1:7" ht="15" customHeight="1" x14ac:dyDescent="0.3">
      <c r="A52" s="426"/>
      <c r="B52" s="434"/>
      <c r="C52" s="441"/>
      <c r="D52" s="441"/>
      <c r="E52" s="441"/>
      <c r="F52" s="429"/>
    </row>
    <row r="53" spans="1:7" x14ac:dyDescent="0.25">
      <c r="A53" s="430" t="s">
        <v>468</v>
      </c>
      <c r="B53" s="431" t="s">
        <v>482</v>
      </c>
      <c r="C53" s="440">
        <v>0</v>
      </c>
      <c r="D53" s="440">
        <v>0</v>
      </c>
      <c r="E53" s="440">
        <f>+D53-C53</f>
        <v>0</v>
      </c>
      <c r="F53" s="429">
        <f>IF(C53=0,0,E53/C53)</f>
        <v>0</v>
      </c>
    </row>
    <row r="54" spans="1:7" x14ac:dyDescent="0.25">
      <c r="A54" s="430" t="s">
        <v>470</v>
      </c>
      <c r="B54" s="431" t="s">
        <v>483</v>
      </c>
      <c r="C54" s="440">
        <v>0</v>
      </c>
      <c r="D54" s="440">
        <v>0</v>
      </c>
      <c r="E54" s="440">
        <f>+D54-C54</f>
        <v>0</v>
      </c>
      <c r="F54" s="429">
        <f>IF(C54=0,0,E54/C54)</f>
        <v>0</v>
      </c>
    </row>
    <row r="55" spans="1:7" x14ac:dyDescent="0.25">
      <c r="A55" s="430" t="s">
        <v>472</v>
      </c>
      <c r="B55" s="431" t="s">
        <v>484</v>
      </c>
      <c r="C55" s="440">
        <v>0</v>
      </c>
      <c r="D55" s="440">
        <v>0</v>
      </c>
      <c r="E55" s="440">
        <f>+D55-C55</f>
        <v>0</v>
      </c>
      <c r="F55" s="429">
        <f>IF(C55=0,0,E55/C55)</f>
        <v>0</v>
      </c>
    </row>
    <row r="56" spans="1:7" ht="30" x14ac:dyDescent="0.25">
      <c r="A56" s="430" t="s">
        <v>474</v>
      </c>
      <c r="B56" s="431" t="s">
        <v>485</v>
      </c>
      <c r="C56" s="440">
        <v>0</v>
      </c>
      <c r="D56" s="440">
        <v>0</v>
      </c>
      <c r="E56" s="440">
        <f>+D56-C56</f>
        <v>0</v>
      </c>
      <c r="F56" s="429">
        <f>IF(C56=0,0,E56/C56)</f>
        <v>0</v>
      </c>
    </row>
    <row r="57" spans="1:7" ht="15" customHeight="1" x14ac:dyDescent="0.3">
      <c r="A57" s="444"/>
      <c r="B57" s="2"/>
      <c r="C57" s="2"/>
      <c r="D57" s="2"/>
      <c r="E57" s="2"/>
      <c r="F57" s="445"/>
    </row>
    <row r="58" spans="1:7" ht="15" customHeight="1" x14ac:dyDescent="0.3">
      <c r="A58" s="442" t="s">
        <v>486</v>
      </c>
      <c r="B58" s="2"/>
      <c r="C58" s="2"/>
      <c r="D58" s="2"/>
      <c r="E58" s="2"/>
      <c r="F58" s="446"/>
    </row>
    <row r="59" spans="1:7" ht="15" customHeight="1" x14ac:dyDescent="0.3">
      <c r="A59" s="426"/>
      <c r="B59" s="442"/>
      <c r="C59" s="425"/>
      <c r="D59" s="425"/>
      <c r="E59" s="425"/>
      <c r="F59" s="433"/>
    </row>
    <row r="60" spans="1:7" ht="15" customHeight="1" x14ac:dyDescent="0.3">
      <c r="A60" s="436"/>
      <c r="B60" s="431"/>
      <c r="C60" s="440"/>
      <c r="D60" s="440"/>
      <c r="E60" s="440"/>
      <c r="F60" s="447"/>
      <c r="G60" s="448"/>
    </row>
    <row r="61" spans="1:7" ht="15" customHeight="1" x14ac:dyDescent="0.3">
      <c r="A61" s="425"/>
      <c r="B61" s="434"/>
      <c r="C61" s="439"/>
      <c r="D61" s="439"/>
      <c r="E61" s="439"/>
      <c r="F61" s="447"/>
    </row>
    <row r="62" spans="1:7" ht="15" customHeight="1" x14ac:dyDescent="0.3">
      <c r="A62" s="426"/>
      <c r="B62" s="434"/>
      <c r="C62" s="441"/>
      <c r="D62" s="441"/>
      <c r="E62" s="441"/>
      <c r="F62" s="449"/>
    </row>
    <row r="63" spans="1:7" x14ac:dyDescent="0.25">
      <c r="A63" s="436"/>
      <c r="B63" s="431"/>
      <c r="C63" s="440"/>
      <c r="D63" s="440"/>
      <c r="E63" s="440"/>
      <c r="F63" s="449"/>
    </row>
    <row r="64" spans="1:7" x14ac:dyDescent="0.25">
      <c r="A64" s="436"/>
      <c r="B64" s="431"/>
      <c r="C64" s="440"/>
      <c r="D64" s="440"/>
      <c r="E64" s="440"/>
      <c r="F64" s="450"/>
    </row>
    <row r="65" spans="1:6" x14ac:dyDescent="0.25">
      <c r="A65" s="436"/>
      <c r="B65" s="431"/>
      <c r="C65" s="440"/>
      <c r="D65" s="440"/>
      <c r="E65" s="440"/>
      <c r="F65" s="445"/>
    </row>
    <row r="66" spans="1:6" x14ac:dyDescent="0.25">
      <c r="A66" s="436"/>
      <c r="B66" s="431"/>
      <c r="C66" s="440"/>
      <c r="D66" s="440"/>
      <c r="E66" s="440"/>
      <c r="F66" s="445"/>
    </row>
    <row r="67" spans="1:6" ht="15" customHeight="1" x14ac:dyDescent="0.3">
      <c r="A67" s="444"/>
      <c r="B67" s="2"/>
      <c r="C67" s="2"/>
      <c r="D67" s="2"/>
      <c r="E67" s="2"/>
      <c r="F67" s="445"/>
    </row>
    <row r="68" spans="1:6" ht="15" customHeight="1" x14ac:dyDescent="0.3">
      <c r="A68" s="442"/>
      <c r="B68" s="2"/>
      <c r="C68" s="2"/>
      <c r="D68" s="2"/>
      <c r="E68" s="2"/>
      <c r="F68" s="446"/>
    </row>
    <row r="69" spans="1:6" ht="15" customHeight="1" x14ac:dyDescent="0.3">
      <c r="A69" s="425"/>
      <c r="B69" s="451"/>
      <c r="C69" s="451"/>
      <c r="D69" s="451"/>
      <c r="E69" s="451"/>
      <c r="F69" s="445"/>
    </row>
    <row r="70" spans="1:6" ht="15" customHeight="1" x14ac:dyDescent="0.3">
      <c r="A70" s="425"/>
      <c r="B70" s="451"/>
      <c r="C70" s="451"/>
      <c r="D70" s="451"/>
      <c r="E70" s="451"/>
      <c r="F70" s="445"/>
    </row>
    <row r="71" spans="1:6" ht="15" customHeight="1" x14ac:dyDescent="0.3">
      <c r="A71" s="425"/>
      <c r="B71" s="434"/>
      <c r="C71" s="434"/>
      <c r="D71" s="434"/>
      <c r="E71" s="434"/>
      <c r="F71" s="452"/>
    </row>
    <row r="72" spans="1:6" ht="15" customHeight="1" x14ac:dyDescent="0.3">
      <c r="A72" s="453"/>
      <c r="B72" s="454"/>
      <c r="C72" s="454"/>
      <c r="D72" s="454"/>
      <c r="E72" s="454"/>
      <c r="F72" s="455"/>
    </row>
    <row r="73" spans="1:6" ht="15" customHeight="1" x14ac:dyDescent="0.3">
      <c r="A73" s="456"/>
      <c r="B73" s="457"/>
      <c r="C73" s="457"/>
      <c r="D73" s="457"/>
      <c r="E73" s="457"/>
      <c r="F73" s="458"/>
    </row>
    <row r="74" spans="1:6" ht="15" customHeight="1" x14ac:dyDescent="0.3">
      <c r="A74" s="456"/>
      <c r="B74" s="457"/>
      <c r="C74" s="457"/>
      <c r="D74" s="457"/>
      <c r="E74" s="457"/>
      <c r="F74" s="458"/>
    </row>
    <row r="75" spans="1:6" ht="15" customHeight="1" x14ac:dyDescent="0.3">
      <c r="A75" s="456"/>
      <c r="B75" s="457"/>
      <c r="C75" s="457"/>
      <c r="D75" s="457"/>
      <c r="E75" s="457"/>
      <c r="F75" s="458"/>
    </row>
    <row r="76" spans="1:6" ht="15" customHeight="1" x14ac:dyDescent="0.3">
      <c r="A76" s="456"/>
      <c r="B76" s="457"/>
      <c r="C76" s="457"/>
      <c r="D76" s="457"/>
      <c r="E76" s="457"/>
      <c r="F76" s="458"/>
    </row>
    <row r="77" spans="1:6" ht="15" customHeight="1" x14ac:dyDescent="0.3">
      <c r="A77" s="456"/>
      <c r="B77" s="457"/>
      <c r="C77" s="457"/>
      <c r="D77" s="457"/>
      <c r="E77" s="457"/>
      <c r="F77" s="458"/>
    </row>
    <row r="78" spans="1:6" ht="15" customHeight="1" x14ac:dyDescent="0.3">
      <c r="A78" s="456"/>
      <c r="B78" s="457"/>
      <c r="C78" s="457"/>
      <c r="D78" s="457"/>
      <c r="E78" s="457"/>
      <c r="F78" s="458"/>
    </row>
    <row r="79" spans="1:6" ht="15" customHeight="1" x14ac:dyDescent="0.3">
      <c r="A79" s="456"/>
      <c r="B79" s="457"/>
      <c r="C79" s="457"/>
      <c r="D79" s="457"/>
      <c r="E79" s="457"/>
      <c r="F79" s="458"/>
    </row>
    <row r="80" spans="1:6" ht="15" customHeight="1" x14ac:dyDescent="0.3">
      <c r="A80" s="456"/>
      <c r="B80" s="457"/>
      <c r="C80" s="457"/>
      <c r="D80" s="457"/>
      <c r="E80" s="457"/>
      <c r="F80" s="458"/>
    </row>
    <row r="81" spans="1:6" ht="15" customHeight="1" x14ac:dyDescent="0.3">
      <c r="A81" s="456"/>
      <c r="B81" s="457"/>
      <c r="C81" s="457"/>
      <c r="D81" s="457"/>
      <c r="E81" s="457"/>
      <c r="F81" s="458"/>
    </row>
    <row r="82" spans="1:6" ht="15" customHeight="1" x14ac:dyDescent="0.3">
      <c r="A82" s="456"/>
      <c r="B82" s="457"/>
      <c r="C82" s="457"/>
      <c r="D82" s="457"/>
      <c r="E82" s="457"/>
      <c r="F82" s="458"/>
    </row>
    <row r="83" spans="1:6" ht="15" customHeight="1" x14ac:dyDescent="0.3">
      <c r="A83" s="456"/>
      <c r="B83" s="457"/>
      <c r="C83" s="457"/>
      <c r="D83" s="457"/>
      <c r="E83" s="457"/>
      <c r="F83" s="458"/>
    </row>
    <row r="84" spans="1:6" ht="15" customHeight="1" x14ac:dyDescent="0.3">
      <c r="A84" s="456"/>
      <c r="B84" s="457"/>
      <c r="C84" s="457"/>
      <c r="D84" s="457"/>
      <c r="E84" s="457"/>
      <c r="F84" s="458"/>
    </row>
    <row r="85" spans="1:6" ht="15" customHeight="1" x14ac:dyDescent="0.3">
      <c r="A85" s="456"/>
      <c r="B85" s="457"/>
      <c r="C85" s="457"/>
      <c r="D85" s="457"/>
      <c r="E85" s="457"/>
      <c r="F85" s="458"/>
    </row>
    <row r="86" spans="1:6" ht="15" customHeight="1" x14ac:dyDescent="0.3">
      <c r="A86" s="456"/>
      <c r="B86" s="457"/>
      <c r="C86" s="457"/>
      <c r="D86" s="457"/>
      <c r="E86" s="457"/>
      <c r="F86" s="458"/>
    </row>
    <row r="87" spans="1:6" ht="15" customHeight="1" x14ac:dyDescent="0.3">
      <c r="A87" s="456"/>
      <c r="B87" s="457"/>
      <c r="C87" s="457"/>
      <c r="D87" s="457"/>
      <c r="E87" s="457"/>
      <c r="F87" s="458"/>
    </row>
    <row r="88" spans="1:6" ht="15" customHeight="1" x14ac:dyDescent="0.3">
      <c r="A88" s="456"/>
      <c r="B88" s="457"/>
      <c r="C88" s="457"/>
      <c r="D88" s="457"/>
      <c r="E88" s="457"/>
      <c r="F88" s="458"/>
    </row>
    <row r="89" spans="1:6" ht="15" customHeight="1" x14ac:dyDescent="0.3">
      <c r="A89" s="456"/>
      <c r="B89" s="457"/>
      <c r="C89" s="457"/>
      <c r="D89" s="457"/>
      <c r="E89" s="457"/>
      <c r="F89" s="458"/>
    </row>
    <row r="90" spans="1:6" ht="15" customHeight="1" x14ac:dyDescent="0.3">
      <c r="A90" s="456"/>
      <c r="B90" s="457"/>
      <c r="C90" s="457"/>
      <c r="D90" s="457"/>
      <c r="E90" s="457"/>
      <c r="F90" s="458"/>
    </row>
    <row r="91" spans="1:6" ht="15" customHeight="1" x14ac:dyDescent="0.3">
      <c r="A91" s="456"/>
      <c r="B91" s="457"/>
      <c r="C91" s="457"/>
      <c r="D91" s="457"/>
      <c r="E91" s="457"/>
      <c r="F91" s="458"/>
    </row>
    <row r="92" spans="1:6" ht="15" customHeight="1" x14ac:dyDescent="0.3">
      <c r="A92" s="456"/>
      <c r="B92" s="457"/>
      <c r="C92" s="457"/>
      <c r="D92" s="457"/>
      <c r="E92" s="457"/>
      <c r="F92" s="458"/>
    </row>
    <row r="93" spans="1:6" ht="15" customHeight="1" x14ac:dyDescent="0.3">
      <c r="A93" s="456"/>
      <c r="B93" s="457"/>
      <c r="C93" s="457"/>
      <c r="D93" s="457"/>
      <c r="E93" s="457"/>
      <c r="F93" s="458"/>
    </row>
    <row r="94" spans="1:6" ht="15" customHeight="1" x14ac:dyDescent="0.3">
      <c r="A94" s="456"/>
      <c r="B94" s="457"/>
      <c r="C94" s="457"/>
      <c r="D94" s="457"/>
      <c r="E94" s="457"/>
      <c r="F94" s="458"/>
    </row>
    <row r="95" spans="1:6" ht="15" customHeight="1" x14ac:dyDescent="0.3">
      <c r="A95" s="456"/>
      <c r="B95" s="457"/>
      <c r="C95" s="457"/>
      <c r="D95" s="457"/>
      <c r="E95" s="457"/>
      <c r="F95" s="458"/>
    </row>
    <row r="96" spans="1:6" ht="15" customHeight="1" x14ac:dyDescent="0.3">
      <c r="A96" s="456"/>
      <c r="B96" s="457"/>
      <c r="C96" s="457"/>
      <c r="D96" s="457"/>
      <c r="E96" s="457"/>
      <c r="F96" s="458"/>
    </row>
    <row r="97" spans="1:6" ht="15" customHeight="1" x14ac:dyDescent="0.3">
      <c r="A97" s="456"/>
      <c r="B97" s="457"/>
      <c r="C97" s="457"/>
      <c r="D97" s="457"/>
      <c r="E97" s="457"/>
      <c r="F97" s="458"/>
    </row>
    <row r="98" spans="1:6" ht="15" customHeight="1" x14ac:dyDescent="0.3">
      <c r="A98" s="456"/>
      <c r="B98" s="457"/>
      <c r="C98" s="457"/>
      <c r="D98" s="457"/>
      <c r="E98" s="457"/>
      <c r="F98" s="458"/>
    </row>
    <row r="99" spans="1:6" ht="15" customHeight="1" x14ac:dyDescent="0.3">
      <c r="A99" s="456"/>
      <c r="B99" s="457"/>
      <c r="C99" s="457"/>
      <c r="D99" s="457"/>
      <c r="E99" s="457"/>
      <c r="F99" s="458"/>
    </row>
    <row r="100" spans="1:6" ht="15" customHeight="1" x14ac:dyDescent="0.3">
      <c r="A100" s="456"/>
      <c r="B100" s="457"/>
      <c r="C100" s="457"/>
      <c r="D100" s="457"/>
      <c r="E100" s="457"/>
      <c r="F100" s="458"/>
    </row>
    <row r="101" spans="1:6" ht="15" customHeight="1" x14ac:dyDescent="0.3">
      <c r="A101" s="456"/>
      <c r="B101" s="457"/>
      <c r="C101" s="457"/>
      <c r="D101" s="457"/>
      <c r="E101" s="457"/>
      <c r="F101" s="458"/>
    </row>
    <row r="102" spans="1:6" ht="15" customHeight="1" x14ac:dyDescent="0.3">
      <c r="A102" s="456"/>
      <c r="B102" s="457"/>
      <c r="C102" s="457"/>
      <c r="D102" s="457"/>
      <c r="E102" s="457"/>
      <c r="F102" s="458"/>
    </row>
    <row r="103" spans="1:6" ht="15" customHeight="1" x14ac:dyDescent="0.3">
      <c r="A103" s="456"/>
      <c r="B103" s="457"/>
      <c r="C103" s="457"/>
      <c r="D103" s="457"/>
      <c r="E103" s="457"/>
      <c r="F103" s="458"/>
    </row>
    <row r="104" spans="1:6" ht="15" customHeight="1" x14ac:dyDescent="0.3">
      <c r="A104" s="456"/>
      <c r="B104" s="457"/>
      <c r="C104" s="457"/>
      <c r="D104" s="457"/>
      <c r="E104" s="457"/>
      <c r="F104" s="458"/>
    </row>
    <row r="105" spans="1:6" x14ac:dyDescent="0.25">
      <c r="A105" s="459"/>
      <c r="B105" s="459"/>
      <c r="C105" s="459"/>
      <c r="D105" s="459"/>
      <c r="E105" s="459"/>
      <c r="F105" s="459"/>
    </row>
    <row r="106" spans="1:6" x14ac:dyDescent="0.25">
      <c r="F106" s="460"/>
    </row>
    <row r="107" spans="1:6" x14ac:dyDescent="0.25">
      <c r="F107" s="460"/>
    </row>
    <row r="108" spans="1:6" x14ac:dyDescent="0.25">
      <c r="A108" s="460"/>
      <c r="B108" s="460"/>
      <c r="C108" s="460"/>
      <c r="D108" s="460"/>
      <c r="E108" s="460"/>
      <c r="F108" s="460"/>
    </row>
    <row r="109" spans="1:6" x14ac:dyDescent="0.25">
      <c r="A109" s="460"/>
      <c r="B109" s="460"/>
      <c r="C109" s="460"/>
      <c r="D109" s="460"/>
      <c r="E109" s="460"/>
      <c r="F109" s="460"/>
    </row>
    <row r="110" spans="1:6" x14ac:dyDescent="0.25">
      <c r="A110" s="460"/>
      <c r="B110" s="460"/>
      <c r="C110" s="460"/>
      <c r="D110" s="460"/>
      <c r="E110" s="460"/>
      <c r="F110" s="460"/>
    </row>
    <row r="111" spans="1:6" x14ac:dyDescent="0.25">
      <c r="A111" s="460"/>
      <c r="B111" s="460"/>
      <c r="C111" s="460"/>
      <c r="D111" s="460"/>
      <c r="E111" s="460"/>
      <c r="F111" s="460"/>
    </row>
    <row r="112" spans="1:6" x14ac:dyDescent="0.25">
      <c r="A112" s="460"/>
      <c r="B112" s="460"/>
      <c r="C112" s="460"/>
      <c r="D112" s="460"/>
      <c r="E112" s="460"/>
      <c r="F112" s="460"/>
    </row>
    <row r="113" spans="1:6" x14ac:dyDescent="0.25">
      <c r="A113" s="460"/>
      <c r="B113" s="460"/>
      <c r="C113" s="460"/>
      <c r="D113" s="460"/>
      <c r="E113" s="460"/>
      <c r="F113" s="460"/>
    </row>
    <row r="114" spans="1:6" x14ac:dyDescent="0.25">
      <c r="A114" s="460"/>
      <c r="B114" s="460"/>
      <c r="C114" s="460"/>
      <c r="D114" s="460"/>
      <c r="E114" s="460"/>
      <c r="F114" s="460"/>
    </row>
    <row r="115" spans="1:6" x14ac:dyDescent="0.25">
      <c r="A115" s="460"/>
      <c r="B115" s="460"/>
      <c r="C115" s="460"/>
      <c r="D115" s="460"/>
      <c r="E115" s="460"/>
      <c r="F115" s="460"/>
    </row>
    <row r="116" spans="1:6" x14ac:dyDescent="0.25">
      <c r="A116" s="460"/>
      <c r="B116" s="460"/>
      <c r="C116" s="460"/>
      <c r="D116" s="460"/>
      <c r="E116" s="460"/>
      <c r="F116" s="460"/>
    </row>
    <row r="117" spans="1:6" x14ac:dyDescent="0.25">
      <c r="A117" s="460"/>
      <c r="B117" s="460"/>
      <c r="C117" s="460"/>
      <c r="D117" s="460"/>
      <c r="E117" s="460"/>
      <c r="F117" s="460"/>
    </row>
    <row r="118" spans="1:6" x14ac:dyDescent="0.25">
      <c r="A118" s="460"/>
      <c r="B118" s="460"/>
      <c r="C118" s="460"/>
      <c r="D118" s="460"/>
      <c r="E118" s="460"/>
      <c r="F118" s="460"/>
    </row>
    <row r="119" spans="1:6" x14ac:dyDescent="0.25">
      <c r="A119" s="460"/>
      <c r="B119" s="460"/>
      <c r="C119" s="460"/>
      <c r="D119" s="460"/>
      <c r="E119" s="460"/>
      <c r="F119" s="460"/>
    </row>
    <row r="120" spans="1:6" x14ac:dyDescent="0.25">
      <c r="A120" s="460"/>
      <c r="B120" s="460"/>
      <c r="C120" s="460"/>
      <c r="D120" s="460"/>
      <c r="E120" s="460"/>
      <c r="F120" s="460"/>
    </row>
    <row r="121" spans="1:6" x14ac:dyDescent="0.25">
      <c r="A121" s="460"/>
      <c r="B121" s="460"/>
      <c r="C121" s="460"/>
      <c r="D121" s="460"/>
      <c r="E121" s="460"/>
      <c r="F121" s="460"/>
    </row>
    <row r="122" spans="1:6" x14ac:dyDescent="0.25">
      <c r="A122" s="460"/>
      <c r="B122" s="460"/>
      <c r="C122" s="460"/>
      <c r="D122" s="460"/>
      <c r="E122" s="460"/>
      <c r="F122" s="460"/>
    </row>
    <row r="123" spans="1:6" x14ac:dyDescent="0.25">
      <c r="A123" s="460"/>
      <c r="B123" s="460"/>
      <c r="C123" s="460"/>
      <c r="D123" s="460"/>
      <c r="E123" s="460"/>
      <c r="F123" s="460"/>
    </row>
    <row r="124" spans="1:6" x14ac:dyDescent="0.25">
      <c r="A124" s="460"/>
      <c r="B124" s="460"/>
      <c r="C124" s="460"/>
      <c r="D124" s="460"/>
      <c r="E124" s="460"/>
      <c r="F124" s="460"/>
    </row>
    <row r="125" spans="1:6" x14ac:dyDescent="0.25">
      <c r="A125" s="460"/>
      <c r="B125" s="460"/>
      <c r="C125" s="460"/>
      <c r="D125" s="460"/>
      <c r="E125" s="460"/>
      <c r="F125" s="460"/>
    </row>
    <row r="126" spans="1:6" x14ac:dyDescent="0.25">
      <c r="A126" s="460"/>
      <c r="B126" s="460"/>
      <c r="C126" s="460"/>
      <c r="D126" s="460"/>
      <c r="E126" s="460"/>
      <c r="F126" s="460"/>
    </row>
    <row r="127" spans="1:6" x14ac:dyDescent="0.25">
      <c r="A127" s="460"/>
      <c r="B127" s="460"/>
      <c r="C127" s="460"/>
      <c r="D127" s="460"/>
      <c r="E127" s="460"/>
      <c r="F127" s="460"/>
    </row>
    <row r="128" spans="1:6" x14ac:dyDescent="0.25">
      <c r="A128" s="460"/>
      <c r="B128" s="460"/>
      <c r="C128" s="460"/>
      <c r="D128" s="460"/>
      <c r="E128" s="460"/>
      <c r="F128" s="460"/>
    </row>
    <row r="129" spans="1:6" x14ac:dyDescent="0.25">
      <c r="A129" s="460"/>
      <c r="B129" s="460"/>
      <c r="C129" s="460"/>
      <c r="D129" s="460"/>
      <c r="E129" s="460"/>
      <c r="F129" s="460"/>
    </row>
    <row r="130" spans="1:6" x14ac:dyDescent="0.25">
      <c r="A130" s="460"/>
      <c r="B130" s="460"/>
      <c r="C130" s="460"/>
      <c r="D130" s="460"/>
      <c r="E130" s="460"/>
      <c r="F130" s="460"/>
    </row>
    <row r="131" spans="1:6" x14ac:dyDescent="0.25">
      <c r="A131" s="460"/>
      <c r="B131" s="460"/>
      <c r="C131" s="460"/>
      <c r="D131" s="460"/>
      <c r="E131" s="460"/>
      <c r="F131" s="460"/>
    </row>
    <row r="132" spans="1:6" x14ac:dyDescent="0.25">
      <c r="A132" s="460"/>
      <c r="B132" s="460"/>
      <c r="C132" s="460"/>
      <c r="D132" s="460"/>
      <c r="E132" s="460"/>
      <c r="F132" s="460"/>
    </row>
    <row r="133" spans="1:6" x14ac:dyDescent="0.25">
      <c r="A133" s="460"/>
      <c r="B133" s="460"/>
      <c r="C133" s="460"/>
      <c r="D133" s="460"/>
      <c r="E133" s="460"/>
      <c r="F133" s="460"/>
    </row>
    <row r="134" spans="1:6" x14ac:dyDescent="0.25">
      <c r="A134" s="460"/>
      <c r="B134" s="460"/>
      <c r="C134" s="460"/>
      <c r="D134" s="460"/>
      <c r="E134" s="460"/>
      <c r="F134" s="460"/>
    </row>
    <row r="135" spans="1:6" x14ac:dyDescent="0.25">
      <c r="A135" s="460"/>
      <c r="B135" s="460"/>
      <c r="C135" s="460"/>
      <c r="D135" s="460"/>
      <c r="E135" s="460"/>
      <c r="F135" s="460"/>
    </row>
    <row r="136" spans="1:6" x14ac:dyDescent="0.25">
      <c r="A136" s="460"/>
      <c r="B136" s="460"/>
      <c r="C136" s="460"/>
      <c r="D136" s="460"/>
      <c r="E136" s="460"/>
      <c r="F136" s="460"/>
    </row>
    <row r="137" spans="1:6" x14ac:dyDescent="0.25">
      <c r="A137" s="460"/>
      <c r="B137" s="460"/>
      <c r="C137" s="460"/>
      <c r="D137" s="460"/>
      <c r="E137" s="460"/>
      <c r="F137" s="460"/>
    </row>
    <row r="138" spans="1:6" x14ac:dyDescent="0.25">
      <c r="A138" s="460"/>
      <c r="B138" s="460"/>
      <c r="C138" s="460"/>
      <c r="D138" s="460"/>
      <c r="E138" s="460"/>
      <c r="F138" s="460"/>
    </row>
    <row r="139" spans="1:6" x14ac:dyDescent="0.25">
      <c r="A139" s="460"/>
      <c r="B139" s="460"/>
      <c r="C139" s="460"/>
      <c r="D139" s="460"/>
      <c r="E139" s="460"/>
      <c r="F139" s="460"/>
    </row>
    <row r="140" spans="1:6" x14ac:dyDescent="0.25">
      <c r="A140" s="460"/>
      <c r="B140" s="460"/>
      <c r="C140" s="460"/>
      <c r="D140" s="460"/>
      <c r="E140" s="460"/>
      <c r="F140" s="460"/>
    </row>
    <row r="141" spans="1:6" x14ac:dyDescent="0.25">
      <c r="A141" s="460"/>
      <c r="B141" s="460"/>
      <c r="C141" s="460"/>
      <c r="D141" s="460"/>
      <c r="E141" s="460"/>
      <c r="F141" s="460"/>
    </row>
    <row r="142" spans="1:6" x14ac:dyDescent="0.25">
      <c r="A142" s="460"/>
      <c r="B142" s="460"/>
      <c r="C142" s="460"/>
      <c r="D142" s="460"/>
      <c r="E142" s="460"/>
      <c r="F142" s="460"/>
    </row>
    <row r="143" spans="1:6" x14ac:dyDescent="0.25">
      <c r="A143" s="460"/>
      <c r="B143" s="460"/>
      <c r="C143" s="460"/>
      <c r="D143" s="460"/>
      <c r="E143" s="460"/>
      <c r="F143" s="460"/>
    </row>
    <row r="144" spans="1:6" x14ac:dyDescent="0.25">
      <c r="A144" s="460"/>
      <c r="B144" s="460"/>
      <c r="C144" s="460"/>
      <c r="D144" s="460"/>
      <c r="E144" s="460"/>
      <c r="F144" s="460"/>
    </row>
    <row r="145" spans="1:6" x14ac:dyDescent="0.25">
      <c r="A145" s="460"/>
      <c r="B145" s="460"/>
      <c r="C145" s="460"/>
      <c r="D145" s="460"/>
      <c r="E145" s="460"/>
      <c r="F145" s="460"/>
    </row>
    <row r="146" spans="1:6" x14ac:dyDescent="0.25">
      <c r="A146" s="460"/>
      <c r="B146" s="460"/>
      <c r="C146" s="460"/>
      <c r="D146" s="460"/>
      <c r="E146" s="460"/>
      <c r="F146" s="460"/>
    </row>
    <row r="147" spans="1:6" x14ac:dyDescent="0.25">
      <c r="A147" s="460"/>
      <c r="B147" s="460"/>
      <c r="C147" s="460"/>
      <c r="D147" s="460"/>
      <c r="E147" s="460"/>
      <c r="F147" s="460"/>
    </row>
    <row r="148" spans="1:6" x14ac:dyDescent="0.25">
      <c r="A148" s="460"/>
      <c r="B148" s="460"/>
      <c r="C148" s="460"/>
      <c r="D148" s="460"/>
      <c r="E148" s="460"/>
      <c r="F148" s="460"/>
    </row>
    <row r="149" spans="1:6" x14ac:dyDescent="0.25">
      <c r="A149" s="460"/>
      <c r="B149" s="460"/>
      <c r="C149" s="460"/>
      <c r="D149" s="460"/>
      <c r="E149" s="460"/>
      <c r="F149" s="460"/>
    </row>
    <row r="150" spans="1:6" x14ac:dyDescent="0.25">
      <c r="A150" s="460"/>
      <c r="B150" s="460"/>
      <c r="C150" s="460"/>
      <c r="D150" s="460"/>
      <c r="E150" s="460"/>
      <c r="F150" s="460"/>
    </row>
    <row r="151" spans="1:6" x14ac:dyDescent="0.25">
      <c r="A151" s="460"/>
      <c r="B151" s="460"/>
      <c r="C151" s="460"/>
      <c r="D151" s="460"/>
      <c r="E151" s="460"/>
      <c r="F151" s="460"/>
    </row>
    <row r="152" spans="1:6" x14ac:dyDescent="0.25">
      <c r="A152" s="460"/>
      <c r="B152" s="460"/>
      <c r="C152" s="460"/>
      <c r="D152" s="460"/>
      <c r="E152" s="460"/>
      <c r="F152" s="460"/>
    </row>
    <row r="153" spans="1:6" x14ac:dyDescent="0.25">
      <c r="A153" s="460"/>
      <c r="B153" s="460"/>
      <c r="C153" s="460"/>
      <c r="D153" s="460"/>
      <c r="E153" s="460"/>
      <c r="F153" s="460"/>
    </row>
    <row r="154" spans="1:6" x14ac:dyDescent="0.25">
      <c r="A154" s="460"/>
      <c r="B154" s="460"/>
      <c r="C154" s="460"/>
      <c r="D154" s="460"/>
      <c r="E154" s="460"/>
      <c r="F154" s="460"/>
    </row>
    <row r="155" spans="1:6" x14ac:dyDescent="0.25">
      <c r="A155" s="460"/>
      <c r="B155" s="460"/>
      <c r="C155" s="460"/>
      <c r="D155" s="460"/>
      <c r="E155" s="460"/>
      <c r="F155" s="460"/>
    </row>
    <row r="156" spans="1:6" x14ac:dyDescent="0.25">
      <c r="A156" s="460"/>
      <c r="B156" s="460"/>
      <c r="C156" s="460"/>
      <c r="D156" s="460"/>
      <c r="E156" s="460"/>
      <c r="F156" s="460"/>
    </row>
    <row r="157" spans="1:6" x14ac:dyDescent="0.25">
      <c r="A157" s="460"/>
      <c r="B157" s="460"/>
      <c r="C157" s="460"/>
      <c r="D157" s="460"/>
      <c r="E157" s="460"/>
      <c r="F157" s="460"/>
    </row>
    <row r="158" spans="1:6" x14ac:dyDescent="0.25">
      <c r="A158" s="460"/>
      <c r="B158" s="460"/>
      <c r="C158" s="460"/>
      <c r="D158" s="460"/>
      <c r="E158" s="460"/>
      <c r="F158" s="460"/>
    </row>
    <row r="159" spans="1:6" x14ac:dyDescent="0.25">
      <c r="A159" s="460"/>
      <c r="B159" s="460"/>
      <c r="C159" s="460"/>
      <c r="D159" s="460"/>
      <c r="E159" s="460"/>
      <c r="F159" s="460"/>
    </row>
    <row r="160" spans="1:6" x14ac:dyDescent="0.25">
      <c r="A160" s="460"/>
      <c r="B160" s="460"/>
      <c r="C160" s="460"/>
      <c r="D160" s="460"/>
      <c r="E160" s="460"/>
      <c r="F160" s="460"/>
    </row>
    <row r="161" spans="1:6" x14ac:dyDescent="0.25">
      <c r="A161" s="460"/>
      <c r="B161" s="460"/>
      <c r="C161" s="460"/>
      <c r="D161" s="460"/>
      <c r="E161" s="460"/>
      <c r="F161" s="460"/>
    </row>
    <row r="162" spans="1:6" x14ac:dyDescent="0.25">
      <c r="A162" s="460"/>
      <c r="B162" s="460"/>
      <c r="C162" s="460"/>
      <c r="D162" s="460"/>
      <c r="E162" s="460"/>
      <c r="F162" s="460"/>
    </row>
    <row r="163" spans="1:6" x14ac:dyDescent="0.25">
      <c r="A163" s="460"/>
      <c r="B163" s="460"/>
      <c r="C163" s="460"/>
      <c r="D163" s="460"/>
      <c r="E163" s="460"/>
      <c r="F163" s="460"/>
    </row>
    <row r="164" spans="1:6" x14ac:dyDescent="0.25">
      <c r="A164" s="460"/>
      <c r="B164" s="460"/>
      <c r="C164" s="460"/>
      <c r="D164" s="460"/>
      <c r="E164" s="460"/>
      <c r="F164" s="460"/>
    </row>
    <row r="165" spans="1:6" x14ac:dyDescent="0.25">
      <c r="A165" s="460"/>
      <c r="B165" s="460"/>
      <c r="C165" s="460"/>
      <c r="D165" s="460"/>
      <c r="E165" s="460"/>
      <c r="F165" s="460"/>
    </row>
    <row r="166" spans="1:6" x14ac:dyDescent="0.25">
      <c r="A166" s="460"/>
      <c r="B166" s="460"/>
      <c r="C166" s="460"/>
      <c r="D166" s="460"/>
      <c r="E166" s="460"/>
      <c r="F166" s="460"/>
    </row>
    <row r="167" spans="1:6" x14ac:dyDescent="0.25">
      <c r="A167" s="460"/>
      <c r="B167" s="460"/>
      <c r="C167" s="460"/>
      <c r="D167" s="460"/>
      <c r="E167" s="460"/>
      <c r="F167" s="460"/>
    </row>
    <row r="168" spans="1:6" x14ac:dyDescent="0.25">
      <c r="A168" s="460"/>
      <c r="B168" s="460"/>
      <c r="C168" s="460"/>
      <c r="D168" s="460"/>
      <c r="E168" s="460"/>
      <c r="F168" s="460"/>
    </row>
    <row r="169" spans="1:6" x14ac:dyDescent="0.25">
      <c r="A169" s="460"/>
      <c r="B169" s="460"/>
      <c r="C169" s="460"/>
      <c r="D169" s="460"/>
      <c r="E169" s="460"/>
      <c r="F169" s="460"/>
    </row>
    <row r="170" spans="1:6" x14ac:dyDescent="0.25">
      <c r="A170" s="460"/>
      <c r="B170" s="460"/>
      <c r="C170" s="460"/>
      <c r="D170" s="460"/>
      <c r="E170" s="460"/>
      <c r="F170" s="460"/>
    </row>
    <row r="171" spans="1:6" x14ac:dyDescent="0.25">
      <c r="A171" s="460"/>
      <c r="B171" s="460"/>
      <c r="C171" s="460"/>
      <c r="D171" s="460"/>
      <c r="E171" s="460"/>
      <c r="F171" s="460"/>
    </row>
    <row r="172" spans="1:6" x14ac:dyDescent="0.25">
      <c r="A172" s="460"/>
      <c r="B172" s="460"/>
      <c r="C172" s="460"/>
      <c r="D172" s="460"/>
      <c r="E172" s="460"/>
      <c r="F172" s="460"/>
    </row>
    <row r="173" spans="1:6" x14ac:dyDescent="0.25">
      <c r="A173" s="460"/>
      <c r="B173" s="460"/>
      <c r="C173" s="460"/>
      <c r="D173" s="460"/>
      <c r="E173" s="460"/>
      <c r="F173" s="460"/>
    </row>
    <row r="174" spans="1:6" x14ac:dyDescent="0.25">
      <c r="A174" s="460"/>
      <c r="B174" s="460"/>
      <c r="C174" s="460"/>
      <c r="D174" s="460"/>
      <c r="E174" s="460"/>
      <c r="F174" s="460"/>
    </row>
    <row r="175" spans="1:6" x14ac:dyDescent="0.25">
      <c r="A175" s="460"/>
      <c r="B175" s="460"/>
      <c r="C175" s="460"/>
      <c r="D175" s="460"/>
      <c r="E175" s="460"/>
      <c r="F175" s="460"/>
    </row>
    <row r="176" spans="1:6" x14ac:dyDescent="0.25">
      <c r="A176" s="460"/>
      <c r="B176" s="460"/>
      <c r="C176" s="460"/>
      <c r="D176" s="460"/>
      <c r="E176" s="460"/>
      <c r="F176" s="460"/>
    </row>
  </sheetData>
  <mergeCells count="4">
    <mergeCell ref="A1:F1"/>
    <mergeCell ref="A2:F2"/>
    <mergeCell ref="A3:F3"/>
    <mergeCell ref="A4:F4"/>
  </mergeCells>
  <printOptions horizontalCentered="1" gridLines="1"/>
  <pageMargins left="0.25" right="0.25" top="0.5" bottom="0.5" header="0.25" footer="0.25"/>
  <pageSetup paperSize="9" scale="76" orientation="portrait" horizontalDpi="1200" verticalDpi="1200" r:id="rId1"/>
  <headerFooter>
    <oddHeader>&amp;LOFFICE OF HEALTH CARE ACCESS&amp;CANNUAL REPORTING&amp;RDANBURY HOSPITAL</oddHeader>
    <oddFooter>&amp;LREPORT 23&amp;C &amp;P of &amp;N&amp;R&amp;D, &amp;T</oddFooter>
  </headerFooter>
  <rowBreaks count="1" manualBreakCount="1">
    <brk id="59" max="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57"/>
  <sheetViews>
    <sheetView topLeftCell="A6" workbookViewId="0">
      <selection activeCell="B27" sqref="B27"/>
    </sheetView>
  </sheetViews>
  <sheetFormatPr defaultColWidth="9.109375" defaultRowHeight="15" x14ac:dyDescent="0.25"/>
  <cols>
    <col min="1" max="1" width="6.5546875" style="68" bestFit="1" customWidth="1"/>
    <col min="2" max="2" width="66.6640625" style="68" customWidth="1"/>
    <col min="3" max="3" width="39" style="68" bestFit="1" customWidth="1"/>
    <col min="4" max="4" width="20.33203125" style="39" bestFit="1" customWidth="1"/>
    <col min="5" max="16384" width="9.109375" style="39"/>
  </cols>
  <sheetData>
    <row r="1" spans="1:8" s="30" customFormat="1" x14ac:dyDescent="0.25">
      <c r="A1" s="465"/>
      <c r="B1" s="465"/>
      <c r="C1" s="465"/>
      <c r="D1" s="466"/>
      <c r="E1" s="466"/>
    </row>
    <row r="2" spans="1:8" s="30" customFormat="1" ht="15.75" customHeight="1" x14ac:dyDescent="0.3">
      <c r="A2" s="467" t="s">
        <v>0</v>
      </c>
      <c r="B2" s="467"/>
      <c r="C2" s="467"/>
      <c r="D2" s="467"/>
    </row>
    <row r="3" spans="1:8" s="30" customFormat="1" ht="15.75" customHeight="1" x14ac:dyDescent="0.3">
      <c r="A3" s="467" t="s">
        <v>1</v>
      </c>
      <c r="B3" s="467"/>
      <c r="C3" s="467"/>
      <c r="D3" s="467"/>
    </row>
    <row r="4" spans="1:8" s="30" customFormat="1" ht="15.75" customHeight="1" x14ac:dyDescent="0.3">
      <c r="A4" s="467" t="s">
        <v>181</v>
      </c>
      <c r="B4" s="467"/>
      <c r="C4" s="467"/>
      <c r="D4" s="467"/>
    </row>
    <row r="5" spans="1:8" s="30" customFormat="1" ht="15.75" customHeight="1" x14ac:dyDescent="0.3">
      <c r="A5" s="467" t="s">
        <v>182</v>
      </c>
      <c r="B5" s="467"/>
      <c r="C5" s="467"/>
      <c r="D5" s="467"/>
    </row>
    <row r="6" spans="1:8" s="30" customFormat="1" ht="16.5" customHeight="1" thickBot="1" x14ac:dyDescent="0.35">
      <c r="A6" s="32"/>
      <c r="B6" s="464"/>
      <c r="C6" s="464"/>
    </row>
    <row r="7" spans="1:8" ht="15.75" customHeight="1" x14ac:dyDescent="0.3">
      <c r="A7" s="33" t="s">
        <v>183</v>
      </c>
      <c r="B7" s="34" t="s">
        <v>184</v>
      </c>
      <c r="C7" s="35" t="s">
        <v>185</v>
      </c>
      <c r="D7" s="36" t="s">
        <v>186</v>
      </c>
      <c r="E7" s="37"/>
      <c r="F7" s="37"/>
      <c r="G7" s="37"/>
      <c r="H7" s="38"/>
    </row>
    <row r="8" spans="1:8" ht="15.75" customHeight="1" x14ac:dyDescent="0.3">
      <c r="A8" s="40"/>
      <c r="B8" s="41"/>
      <c r="C8" s="42" t="s">
        <v>187</v>
      </c>
      <c r="D8" s="43" t="s">
        <v>188</v>
      </c>
    </row>
    <row r="9" spans="1:8" ht="16.5" customHeight="1" thickBot="1" x14ac:dyDescent="0.35">
      <c r="A9" s="44" t="s">
        <v>5</v>
      </c>
      <c r="B9" s="45" t="s">
        <v>189</v>
      </c>
      <c r="C9" s="46" t="s">
        <v>190</v>
      </c>
      <c r="D9" s="47" t="s">
        <v>191</v>
      </c>
    </row>
    <row r="10" spans="1:8" ht="15.75" customHeight="1" x14ac:dyDescent="0.3">
      <c r="A10" s="48"/>
      <c r="B10" s="49"/>
      <c r="C10" s="49"/>
      <c r="D10" s="50"/>
    </row>
    <row r="11" spans="1:8" ht="15.6" x14ac:dyDescent="0.3">
      <c r="A11" s="51" t="s">
        <v>192</v>
      </c>
      <c r="B11" s="52" t="s">
        <v>0</v>
      </c>
      <c r="C11" s="53"/>
      <c r="D11" s="54"/>
    </row>
    <row r="12" spans="1:8" x14ac:dyDescent="0.25">
      <c r="A12" s="55">
        <v>1</v>
      </c>
      <c r="B12" s="38"/>
      <c r="C12" s="56" t="s">
        <v>193</v>
      </c>
      <c r="D12" s="57">
        <v>406110000</v>
      </c>
    </row>
    <row r="13" spans="1:8" x14ac:dyDescent="0.25">
      <c r="A13" s="55">
        <v>2</v>
      </c>
      <c r="B13" s="38"/>
      <c r="C13" s="56" t="s">
        <v>194</v>
      </c>
      <c r="D13" s="57">
        <v>36051000</v>
      </c>
    </row>
    <row r="14" spans="1:8" x14ac:dyDescent="0.25">
      <c r="A14" s="55">
        <v>3</v>
      </c>
      <c r="B14" s="38"/>
      <c r="C14" s="56" t="s">
        <v>195</v>
      </c>
      <c r="D14" s="57">
        <v>0</v>
      </c>
    </row>
    <row r="15" spans="1:8" x14ac:dyDescent="0.25">
      <c r="A15" s="55">
        <v>4</v>
      </c>
      <c r="B15" s="38"/>
      <c r="C15" s="56" t="s">
        <v>196</v>
      </c>
      <c r="D15" s="57">
        <v>34575000</v>
      </c>
    </row>
    <row r="16" spans="1:8" ht="15.6" thickBot="1" x14ac:dyDescent="0.3">
      <c r="A16" s="55">
        <v>5</v>
      </c>
      <c r="B16" s="38"/>
      <c r="C16" s="56" t="s">
        <v>197</v>
      </c>
      <c r="D16" s="57">
        <v>-53694000</v>
      </c>
    </row>
    <row r="17" spans="1:4" ht="16.5" customHeight="1" thickBot="1" x14ac:dyDescent="0.3">
      <c r="A17" s="58"/>
      <c r="B17" s="59"/>
      <c r="C17" s="60" t="s">
        <v>198</v>
      </c>
      <c r="D17" s="61">
        <f>+D16+D15+D14+D13+D12</f>
        <v>423042000</v>
      </c>
    </row>
    <row r="18" spans="1:4" ht="16.5" customHeight="1" x14ac:dyDescent="0.3">
      <c r="A18" s="62"/>
      <c r="B18" s="63"/>
      <c r="C18" s="64"/>
      <c r="D18" s="65"/>
    </row>
    <row r="19" spans="1:4" ht="15.6" x14ac:dyDescent="0.3">
      <c r="A19" s="51" t="s">
        <v>199</v>
      </c>
      <c r="B19" s="52" t="s">
        <v>10</v>
      </c>
      <c r="C19" s="53"/>
      <c r="D19" s="54"/>
    </row>
    <row r="20" spans="1:4" x14ac:dyDescent="0.25">
      <c r="A20" s="55">
        <v>1</v>
      </c>
      <c r="B20" s="38"/>
      <c r="C20" s="56" t="s">
        <v>193</v>
      </c>
      <c r="D20" s="57">
        <v>172771000</v>
      </c>
    </row>
    <row r="21" spans="1:4" x14ac:dyDescent="0.25">
      <c r="A21" s="55">
        <v>2</v>
      </c>
      <c r="B21" s="38"/>
      <c r="C21" s="56" t="s">
        <v>194</v>
      </c>
      <c r="D21" s="57">
        <v>39887000</v>
      </c>
    </row>
    <row r="22" spans="1:4" x14ac:dyDescent="0.25">
      <c r="A22" s="55">
        <v>3</v>
      </c>
      <c r="B22" s="38"/>
      <c r="C22" s="56" t="s">
        <v>195</v>
      </c>
      <c r="D22" s="57">
        <v>0</v>
      </c>
    </row>
    <row r="23" spans="1:4" x14ac:dyDescent="0.25">
      <c r="A23" s="55">
        <v>4</v>
      </c>
      <c r="B23" s="38"/>
      <c r="C23" s="56" t="s">
        <v>196</v>
      </c>
      <c r="D23" s="57">
        <v>9462000</v>
      </c>
    </row>
    <row r="24" spans="1:4" ht="15.6" thickBot="1" x14ac:dyDescent="0.3">
      <c r="A24" s="55">
        <v>5</v>
      </c>
      <c r="B24" s="38"/>
      <c r="C24" s="56" t="s">
        <v>197</v>
      </c>
      <c r="D24" s="57">
        <v>-438629000</v>
      </c>
    </row>
    <row r="25" spans="1:4" ht="16.5" customHeight="1" thickBot="1" x14ac:dyDescent="0.3">
      <c r="A25" s="58"/>
      <c r="B25" s="59"/>
      <c r="C25" s="60" t="s">
        <v>198</v>
      </c>
      <c r="D25" s="61">
        <f>+D24+D23+D22+D21+D20</f>
        <v>-216509000</v>
      </c>
    </row>
    <row r="26" spans="1:4" ht="16.5" customHeight="1" x14ac:dyDescent="0.3">
      <c r="A26" s="62"/>
      <c r="B26" s="63"/>
      <c r="C26" s="64"/>
      <c r="D26" s="65"/>
    </row>
    <row r="27" spans="1:4" ht="15.6" x14ac:dyDescent="0.3">
      <c r="A27" s="51" t="s">
        <v>200</v>
      </c>
      <c r="B27" s="52" t="s">
        <v>61</v>
      </c>
      <c r="C27" s="53"/>
      <c r="D27" s="54"/>
    </row>
    <row r="28" spans="1:4" x14ac:dyDescent="0.25">
      <c r="A28" s="55">
        <v>1</v>
      </c>
      <c r="B28" s="38"/>
      <c r="C28" s="56" t="s">
        <v>193</v>
      </c>
      <c r="D28" s="57">
        <v>-657000</v>
      </c>
    </row>
    <row r="29" spans="1:4" x14ac:dyDescent="0.25">
      <c r="A29" s="55">
        <v>2</v>
      </c>
      <c r="B29" s="38"/>
      <c r="C29" s="56" t="s">
        <v>194</v>
      </c>
      <c r="D29" s="57">
        <v>0</v>
      </c>
    </row>
    <row r="30" spans="1:4" x14ac:dyDescent="0.25">
      <c r="A30" s="55">
        <v>3</v>
      </c>
      <c r="B30" s="38"/>
      <c r="C30" s="56" t="s">
        <v>195</v>
      </c>
      <c r="D30" s="57">
        <v>0</v>
      </c>
    </row>
    <row r="31" spans="1:4" x14ac:dyDescent="0.25">
      <c r="A31" s="55">
        <v>4</v>
      </c>
      <c r="B31" s="38"/>
      <c r="C31" s="56" t="s">
        <v>196</v>
      </c>
      <c r="D31" s="57">
        <v>0</v>
      </c>
    </row>
    <row r="32" spans="1:4" ht="15.6" thickBot="1" x14ac:dyDescent="0.3">
      <c r="A32" s="55">
        <v>5</v>
      </c>
      <c r="B32" s="38"/>
      <c r="C32" s="56" t="s">
        <v>197</v>
      </c>
      <c r="D32" s="57">
        <v>0</v>
      </c>
    </row>
    <row r="33" spans="1:4" ht="16.5" customHeight="1" thickBot="1" x14ac:dyDescent="0.3">
      <c r="A33" s="58"/>
      <c r="B33" s="59"/>
      <c r="C33" s="60" t="s">
        <v>198</v>
      </c>
      <c r="D33" s="61">
        <f>+D32+D31+D30+D29+D28</f>
        <v>-657000</v>
      </c>
    </row>
    <row r="34" spans="1:4" ht="16.5" customHeight="1" x14ac:dyDescent="0.3">
      <c r="A34" s="62"/>
      <c r="B34" s="63"/>
      <c r="C34" s="64"/>
      <c r="D34" s="65"/>
    </row>
    <row r="35" spans="1:4" ht="15.6" x14ac:dyDescent="0.3">
      <c r="A35" s="51" t="s">
        <v>201</v>
      </c>
      <c r="B35" s="52" t="s">
        <v>94</v>
      </c>
      <c r="C35" s="53"/>
      <c r="D35" s="54"/>
    </row>
    <row r="36" spans="1:4" x14ac:dyDescent="0.25">
      <c r="A36" s="55">
        <v>1</v>
      </c>
      <c r="B36" s="38"/>
      <c r="C36" s="56" t="s">
        <v>193</v>
      </c>
      <c r="D36" s="57">
        <v>0</v>
      </c>
    </row>
    <row r="37" spans="1:4" x14ac:dyDescent="0.25">
      <c r="A37" s="55">
        <v>2</v>
      </c>
      <c r="B37" s="38"/>
      <c r="C37" s="56" t="s">
        <v>194</v>
      </c>
      <c r="D37" s="57">
        <v>0</v>
      </c>
    </row>
    <row r="38" spans="1:4" x14ac:dyDescent="0.25">
      <c r="A38" s="55">
        <v>3</v>
      </c>
      <c r="B38" s="38"/>
      <c r="C38" s="56" t="s">
        <v>195</v>
      </c>
      <c r="D38" s="57">
        <v>0</v>
      </c>
    </row>
    <row r="39" spans="1:4" x14ac:dyDescent="0.25">
      <c r="A39" s="55">
        <v>4</v>
      </c>
      <c r="B39" s="38"/>
      <c r="C39" s="56" t="s">
        <v>196</v>
      </c>
      <c r="D39" s="57">
        <v>0</v>
      </c>
    </row>
    <row r="40" spans="1:4" ht="15.6" thickBot="1" x14ac:dyDescent="0.3">
      <c r="A40" s="55">
        <v>5</v>
      </c>
      <c r="B40" s="38"/>
      <c r="C40" s="56" t="s">
        <v>197</v>
      </c>
      <c r="D40" s="57">
        <v>0</v>
      </c>
    </row>
    <row r="41" spans="1:4" ht="16.5" customHeight="1" thickBot="1" x14ac:dyDescent="0.3">
      <c r="A41" s="58"/>
      <c r="B41" s="59"/>
      <c r="C41" s="60" t="s">
        <v>198</v>
      </c>
      <c r="D41" s="61">
        <f>+D40+D39+D38+D37+D36</f>
        <v>0</v>
      </c>
    </row>
    <row r="42" spans="1:4" ht="16.5" customHeight="1" x14ac:dyDescent="0.3">
      <c r="A42" s="62"/>
      <c r="B42" s="63"/>
      <c r="C42" s="64"/>
      <c r="D42" s="65"/>
    </row>
    <row r="43" spans="1:4" ht="15.6" x14ac:dyDescent="0.3">
      <c r="A43" s="51" t="s">
        <v>202</v>
      </c>
      <c r="B43" s="52" t="s">
        <v>101</v>
      </c>
      <c r="C43" s="53"/>
      <c r="D43" s="54"/>
    </row>
    <row r="44" spans="1:4" x14ac:dyDescent="0.25">
      <c r="A44" s="55">
        <v>1</v>
      </c>
      <c r="B44" s="38"/>
      <c r="C44" s="56" t="s">
        <v>193</v>
      </c>
      <c r="D44" s="57">
        <v>0</v>
      </c>
    </row>
    <row r="45" spans="1:4" x14ac:dyDescent="0.25">
      <c r="A45" s="55">
        <v>2</v>
      </c>
      <c r="B45" s="38"/>
      <c r="C45" s="56" t="s">
        <v>194</v>
      </c>
      <c r="D45" s="57">
        <v>0</v>
      </c>
    </row>
    <row r="46" spans="1:4" x14ac:dyDescent="0.25">
      <c r="A46" s="55">
        <v>3</v>
      </c>
      <c r="B46" s="38"/>
      <c r="C46" s="56" t="s">
        <v>195</v>
      </c>
      <c r="D46" s="57">
        <v>0</v>
      </c>
    </row>
    <row r="47" spans="1:4" x14ac:dyDescent="0.25">
      <c r="A47" s="55">
        <v>4</v>
      </c>
      <c r="B47" s="38"/>
      <c r="C47" s="56" t="s">
        <v>196</v>
      </c>
      <c r="D47" s="57">
        <v>0</v>
      </c>
    </row>
    <row r="48" spans="1:4" ht="15.6" thickBot="1" x14ac:dyDescent="0.3">
      <c r="A48" s="55">
        <v>5</v>
      </c>
      <c r="B48" s="38"/>
      <c r="C48" s="56" t="s">
        <v>197</v>
      </c>
      <c r="D48" s="57">
        <v>0</v>
      </c>
    </row>
    <row r="49" spans="1:4" ht="16.5" customHeight="1" thickBot="1" x14ac:dyDescent="0.3">
      <c r="A49" s="58"/>
      <c r="B49" s="59"/>
      <c r="C49" s="60" t="s">
        <v>198</v>
      </c>
      <c r="D49" s="61">
        <f>+D48+D47+D46+D45+D44</f>
        <v>0</v>
      </c>
    </row>
    <row r="50" spans="1:4" ht="16.5" customHeight="1" x14ac:dyDescent="0.3">
      <c r="A50" s="62"/>
      <c r="B50" s="63"/>
      <c r="C50" s="64"/>
      <c r="D50" s="65"/>
    </row>
    <row r="51" spans="1:4" ht="15.6" x14ac:dyDescent="0.3">
      <c r="A51" s="51" t="s">
        <v>203</v>
      </c>
      <c r="B51" s="52" t="s">
        <v>107</v>
      </c>
      <c r="C51" s="53"/>
      <c r="D51" s="54"/>
    </row>
    <row r="52" spans="1:4" x14ac:dyDescent="0.25">
      <c r="A52" s="55">
        <v>1</v>
      </c>
      <c r="B52" s="38"/>
      <c r="C52" s="56" t="s">
        <v>193</v>
      </c>
      <c r="D52" s="57">
        <v>280584000</v>
      </c>
    </row>
    <row r="53" spans="1:4" x14ac:dyDescent="0.25">
      <c r="A53" s="55">
        <v>2</v>
      </c>
      <c r="B53" s="38"/>
      <c r="C53" s="56" t="s">
        <v>194</v>
      </c>
      <c r="D53" s="57">
        <v>59661000</v>
      </c>
    </row>
    <row r="54" spans="1:4" x14ac:dyDescent="0.25">
      <c r="A54" s="55">
        <v>3</v>
      </c>
      <c r="B54" s="38"/>
      <c r="C54" s="56" t="s">
        <v>195</v>
      </c>
      <c r="D54" s="57">
        <v>0</v>
      </c>
    </row>
    <row r="55" spans="1:4" x14ac:dyDescent="0.25">
      <c r="A55" s="55">
        <v>4</v>
      </c>
      <c r="B55" s="38"/>
      <c r="C55" s="56" t="s">
        <v>196</v>
      </c>
      <c r="D55" s="57">
        <v>9468000</v>
      </c>
    </row>
    <row r="56" spans="1:4" ht="15.6" thickBot="1" x14ac:dyDescent="0.3">
      <c r="A56" s="55">
        <v>5</v>
      </c>
      <c r="B56" s="38"/>
      <c r="C56" s="56" t="s">
        <v>197</v>
      </c>
      <c r="D56" s="57">
        <v>-102160000</v>
      </c>
    </row>
    <row r="57" spans="1:4" ht="16.5" customHeight="1" thickBot="1" x14ac:dyDescent="0.3">
      <c r="A57" s="58"/>
      <c r="B57" s="59"/>
      <c r="C57" s="60" t="s">
        <v>198</v>
      </c>
      <c r="D57" s="61">
        <f>+D56+D55+D54+D53+D52</f>
        <v>247553000</v>
      </c>
    </row>
    <row r="58" spans="1:4" ht="16.5" customHeight="1" x14ac:dyDescent="0.3">
      <c r="A58" s="62"/>
      <c r="B58" s="63"/>
      <c r="C58" s="64"/>
      <c r="D58" s="65"/>
    </row>
    <row r="59" spans="1:4" ht="15.6" x14ac:dyDescent="0.3">
      <c r="A59" s="51" t="s">
        <v>204</v>
      </c>
      <c r="B59" s="52" t="s">
        <v>110</v>
      </c>
      <c r="C59" s="53"/>
      <c r="D59" s="54"/>
    </row>
    <row r="60" spans="1:4" x14ac:dyDescent="0.25">
      <c r="A60" s="55">
        <v>1</v>
      </c>
      <c r="B60" s="38"/>
      <c r="C60" s="56" t="s">
        <v>193</v>
      </c>
      <c r="D60" s="57">
        <v>36748000</v>
      </c>
    </row>
    <row r="61" spans="1:4" x14ac:dyDescent="0.25">
      <c r="A61" s="55">
        <v>2</v>
      </c>
      <c r="B61" s="38"/>
      <c r="C61" s="56" t="s">
        <v>194</v>
      </c>
      <c r="D61" s="57">
        <v>52266000</v>
      </c>
    </row>
    <row r="62" spans="1:4" x14ac:dyDescent="0.25">
      <c r="A62" s="55">
        <v>3</v>
      </c>
      <c r="B62" s="38"/>
      <c r="C62" s="56" t="s">
        <v>195</v>
      </c>
      <c r="D62" s="57">
        <v>0</v>
      </c>
    </row>
    <row r="63" spans="1:4" x14ac:dyDescent="0.25">
      <c r="A63" s="55">
        <v>4</v>
      </c>
      <c r="B63" s="38"/>
      <c r="C63" s="56" t="s">
        <v>196</v>
      </c>
      <c r="D63" s="57">
        <v>9468000</v>
      </c>
    </row>
    <row r="64" spans="1:4" ht="15.6" thickBot="1" x14ac:dyDescent="0.3">
      <c r="A64" s="55">
        <v>5</v>
      </c>
      <c r="B64" s="38"/>
      <c r="C64" s="56" t="s">
        <v>197</v>
      </c>
      <c r="D64" s="57">
        <v>0</v>
      </c>
    </row>
    <row r="65" spans="1:4" ht="16.5" customHeight="1" thickBot="1" x14ac:dyDescent="0.3">
      <c r="A65" s="58"/>
      <c r="B65" s="59"/>
      <c r="C65" s="60" t="s">
        <v>198</v>
      </c>
      <c r="D65" s="61">
        <f>+D64+D63+D62+D61+D60</f>
        <v>98482000</v>
      </c>
    </row>
    <row r="66" spans="1:4" ht="16.5" customHeight="1" x14ac:dyDescent="0.3">
      <c r="A66" s="62"/>
      <c r="B66" s="63"/>
      <c r="C66" s="64"/>
      <c r="D66" s="65"/>
    </row>
    <row r="67" spans="1:4" ht="15.6" x14ac:dyDescent="0.3">
      <c r="A67" s="51" t="s">
        <v>205</v>
      </c>
      <c r="B67" s="52" t="s">
        <v>115</v>
      </c>
      <c r="C67" s="53"/>
      <c r="D67" s="54"/>
    </row>
    <row r="68" spans="1:4" x14ac:dyDescent="0.25">
      <c r="A68" s="55">
        <v>1</v>
      </c>
      <c r="B68" s="38"/>
      <c r="C68" s="56" t="s">
        <v>193</v>
      </c>
      <c r="D68" s="57">
        <v>5586000</v>
      </c>
    </row>
    <row r="69" spans="1:4" x14ac:dyDescent="0.25">
      <c r="A69" s="55">
        <v>2</v>
      </c>
      <c r="B69" s="38"/>
      <c r="C69" s="56" t="s">
        <v>194</v>
      </c>
      <c r="D69" s="57">
        <v>0</v>
      </c>
    </row>
    <row r="70" spans="1:4" x14ac:dyDescent="0.25">
      <c r="A70" s="55">
        <v>3</v>
      </c>
      <c r="B70" s="38"/>
      <c r="C70" s="56" t="s">
        <v>195</v>
      </c>
      <c r="D70" s="57">
        <v>0</v>
      </c>
    </row>
    <row r="71" spans="1:4" x14ac:dyDescent="0.25">
      <c r="A71" s="55">
        <v>4</v>
      </c>
      <c r="B71" s="38"/>
      <c r="C71" s="56" t="s">
        <v>196</v>
      </c>
      <c r="D71" s="57">
        <v>0</v>
      </c>
    </row>
    <row r="72" spans="1:4" ht="15.6" thickBot="1" x14ac:dyDescent="0.3">
      <c r="A72" s="55">
        <v>5</v>
      </c>
      <c r="B72" s="38"/>
      <c r="C72" s="56" t="s">
        <v>197</v>
      </c>
      <c r="D72" s="57">
        <v>0</v>
      </c>
    </row>
    <row r="73" spans="1:4" ht="16.5" customHeight="1" thickBot="1" x14ac:dyDescent="0.3">
      <c r="A73" s="58"/>
      <c r="B73" s="59"/>
      <c r="C73" s="60" t="s">
        <v>198</v>
      </c>
      <c r="D73" s="61">
        <f>+D72+D71+D70+D69+D68</f>
        <v>5586000</v>
      </c>
    </row>
    <row r="74" spans="1:4" ht="16.5" customHeight="1" x14ac:dyDescent="0.3">
      <c r="A74" s="62"/>
      <c r="B74" s="63"/>
      <c r="C74" s="64"/>
      <c r="D74" s="65"/>
    </row>
    <row r="75" spans="1:4" ht="15.6" x14ac:dyDescent="0.3">
      <c r="A75" s="51" t="s">
        <v>206</v>
      </c>
      <c r="B75" s="52" t="s">
        <v>120</v>
      </c>
      <c r="C75" s="53"/>
      <c r="D75" s="54"/>
    </row>
    <row r="76" spans="1:4" x14ac:dyDescent="0.25">
      <c r="A76" s="55">
        <v>1</v>
      </c>
      <c r="B76" s="38"/>
      <c r="C76" s="56" t="s">
        <v>193</v>
      </c>
      <c r="D76" s="57">
        <v>1320000</v>
      </c>
    </row>
    <row r="77" spans="1:4" x14ac:dyDescent="0.25">
      <c r="A77" s="55">
        <v>2</v>
      </c>
      <c r="B77" s="38"/>
      <c r="C77" s="56" t="s">
        <v>194</v>
      </c>
      <c r="D77" s="57">
        <v>0</v>
      </c>
    </row>
    <row r="78" spans="1:4" x14ac:dyDescent="0.25">
      <c r="A78" s="55">
        <v>3</v>
      </c>
      <c r="B78" s="38"/>
      <c r="C78" s="56" t="s">
        <v>195</v>
      </c>
      <c r="D78" s="57">
        <v>0</v>
      </c>
    </row>
    <row r="79" spans="1:4" x14ac:dyDescent="0.25">
      <c r="A79" s="55">
        <v>4</v>
      </c>
      <c r="B79" s="38"/>
      <c r="C79" s="56" t="s">
        <v>196</v>
      </c>
      <c r="D79" s="57">
        <v>0</v>
      </c>
    </row>
    <row r="80" spans="1:4" ht="15.6" thickBot="1" x14ac:dyDescent="0.3">
      <c r="A80" s="55">
        <v>5</v>
      </c>
      <c r="B80" s="38"/>
      <c r="C80" s="56" t="s">
        <v>197</v>
      </c>
      <c r="D80" s="57">
        <v>0</v>
      </c>
    </row>
    <row r="81" spans="1:4" ht="16.5" customHeight="1" thickBot="1" x14ac:dyDescent="0.3">
      <c r="A81" s="58"/>
      <c r="B81" s="59"/>
      <c r="C81" s="60" t="s">
        <v>198</v>
      </c>
      <c r="D81" s="61">
        <f>+D80+D79+D78+D77+D76</f>
        <v>1320000</v>
      </c>
    </row>
    <row r="82" spans="1:4" ht="16.5" customHeight="1" x14ac:dyDescent="0.3">
      <c r="A82" s="62"/>
      <c r="B82" s="63"/>
      <c r="C82" s="64"/>
      <c r="D82" s="65"/>
    </row>
    <row r="83" spans="1:4" ht="31.2" x14ac:dyDescent="0.3">
      <c r="A83" s="51" t="s">
        <v>207</v>
      </c>
      <c r="B83" s="52" t="s">
        <v>124</v>
      </c>
      <c r="C83" s="53"/>
      <c r="D83" s="54"/>
    </row>
    <row r="84" spans="1:4" x14ac:dyDescent="0.25">
      <c r="A84" s="55">
        <v>1</v>
      </c>
      <c r="B84" s="38"/>
      <c r="C84" s="56" t="s">
        <v>193</v>
      </c>
      <c r="D84" s="57">
        <v>4865000</v>
      </c>
    </row>
    <row r="85" spans="1:4" x14ac:dyDescent="0.25">
      <c r="A85" s="55">
        <v>2</v>
      </c>
      <c r="B85" s="38"/>
      <c r="C85" s="56" t="s">
        <v>194</v>
      </c>
      <c r="D85" s="57">
        <v>0</v>
      </c>
    </row>
    <row r="86" spans="1:4" x14ac:dyDescent="0.25">
      <c r="A86" s="55">
        <v>3</v>
      </c>
      <c r="B86" s="38"/>
      <c r="C86" s="56" t="s">
        <v>195</v>
      </c>
      <c r="D86" s="57">
        <v>0</v>
      </c>
    </row>
    <row r="87" spans="1:4" x14ac:dyDescent="0.25">
      <c r="A87" s="55">
        <v>4</v>
      </c>
      <c r="B87" s="38"/>
      <c r="C87" s="56" t="s">
        <v>196</v>
      </c>
      <c r="D87" s="57">
        <v>0</v>
      </c>
    </row>
    <row r="88" spans="1:4" ht="15.6" thickBot="1" x14ac:dyDescent="0.3">
      <c r="A88" s="55">
        <v>5</v>
      </c>
      <c r="B88" s="38"/>
      <c r="C88" s="56" t="s">
        <v>197</v>
      </c>
      <c r="D88" s="57">
        <v>0</v>
      </c>
    </row>
    <row r="89" spans="1:4" ht="16.5" customHeight="1" thickBot="1" x14ac:dyDescent="0.3">
      <c r="A89" s="58"/>
      <c r="B89" s="59"/>
      <c r="C89" s="60" t="s">
        <v>198</v>
      </c>
      <c r="D89" s="61">
        <f>+D88+D87+D86+D85+D84</f>
        <v>4865000</v>
      </c>
    </row>
    <row r="90" spans="1:4" ht="16.5" customHeight="1" x14ac:dyDescent="0.3">
      <c r="A90" s="62"/>
      <c r="B90" s="63"/>
      <c r="C90" s="64"/>
      <c r="D90" s="65"/>
    </row>
    <row r="91" spans="1:4" ht="31.2" x14ac:dyDescent="0.3">
      <c r="A91" s="51" t="s">
        <v>208</v>
      </c>
      <c r="B91" s="52" t="s">
        <v>130</v>
      </c>
      <c r="C91" s="53"/>
      <c r="D91" s="54"/>
    </row>
    <row r="92" spans="1:4" x14ac:dyDescent="0.25">
      <c r="A92" s="55">
        <v>1</v>
      </c>
      <c r="B92" s="38"/>
      <c r="C92" s="56" t="s">
        <v>193</v>
      </c>
      <c r="D92" s="57">
        <v>22557000</v>
      </c>
    </row>
    <row r="93" spans="1:4" x14ac:dyDescent="0.25">
      <c r="A93" s="55">
        <v>2</v>
      </c>
      <c r="B93" s="38"/>
      <c r="C93" s="56" t="s">
        <v>194</v>
      </c>
      <c r="D93" s="57">
        <v>39625000</v>
      </c>
    </row>
    <row r="94" spans="1:4" x14ac:dyDescent="0.25">
      <c r="A94" s="55">
        <v>3</v>
      </c>
      <c r="B94" s="38"/>
      <c r="C94" s="56" t="s">
        <v>195</v>
      </c>
      <c r="D94" s="57">
        <v>8441000</v>
      </c>
    </row>
    <row r="95" spans="1:4" x14ac:dyDescent="0.25">
      <c r="A95" s="55">
        <v>4</v>
      </c>
      <c r="B95" s="38"/>
      <c r="C95" s="56" t="s">
        <v>196</v>
      </c>
      <c r="D95" s="57">
        <v>34575000</v>
      </c>
    </row>
    <row r="96" spans="1:4" ht="15.6" thickBot="1" x14ac:dyDescent="0.3">
      <c r="A96" s="55">
        <v>5</v>
      </c>
      <c r="B96" s="38"/>
      <c r="C96" s="56" t="s">
        <v>197</v>
      </c>
      <c r="D96" s="57">
        <v>0</v>
      </c>
    </row>
    <row r="97" spans="1:4" ht="16.5" customHeight="1" thickBot="1" x14ac:dyDescent="0.3">
      <c r="A97" s="58"/>
      <c r="B97" s="59"/>
      <c r="C97" s="60" t="s">
        <v>198</v>
      </c>
      <c r="D97" s="61">
        <f>+D96+D95+D94+D93+D92</f>
        <v>105198000</v>
      </c>
    </row>
    <row r="98" spans="1:4" ht="16.5" customHeight="1" x14ac:dyDescent="0.3">
      <c r="A98" s="62"/>
      <c r="B98" s="63"/>
      <c r="C98" s="64"/>
      <c r="D98" s="65"/>
    </row>
    <row r="99" spans="1:4" ht="31.2" x14ac:dyDescent="0.3">
      <c r="A99" s="51" t="s">
        <v>209</v>
      </c>
      <c r="B99" s="52" t="s">
        <v>135</v>
      </c>
      <c r="C99" s="53"/>
      <c r="D99" s="54"/>
    </row>
    <row r="100" spans="1:4" x14ac:dyDescent="0.25">
      <c r="A100" s="55">
        <v>1</v>
      </c>
      <c r="B100" s="38"/>
      <c r="C100" s="56" t="s">
        <v>193</v>
      </c>
      <c r="D100" s="57">
        <v>53694000</v>
      </c>
    </row>
    <row r="101" spans="1:4" x14ac:dyDescent="0.25">
      <c r="A101" s="55">
        <v>2</v>
      </c>
      <c r="B101" s="38"/>
      <c r="C101" s="56" t="s">
        <v>194</v>
      </c>
      <c r="D101" s="57">
        <v>0</v>
      </c>
    </row>
    <row r="102" spans="1:4" x14ac:dyDescent="0.25">
      <c r="A102" s="55">
        <v>3</v>
      </c>
      <c r="B102" s="38"/>
      <c r="C102" s="56" t="s">
        <v>195</v>
      </c>
      <c r="D102" s="57">
        <v>0</v>
      </c>
    </row>
    <row r="103" spans="1:4" x14ac:dyDescent="0.25">
      <c r="A103" s="55">
        <v>4</v>
      </c>
      <c r="B103" s="38"/>
      <c r="C103" s="56" t="s">
        <v>196</v>
      </c>
      <c r="D103" s="57">
        <v>0</v>
      </c>
    </row>
    <row r="104" spans="1:4" ht="15.6" thickBot="1" x14ac:dyDescent="0.3">
      <c r="A104" s="55">
        <v>5</v>
      </c>
      <c r="B104" s="38"/>
      <c r="C104" s="56" t="s">
        <v>197</v>
      </c>
      <c r="D104" s="57">
        <v>0</v>
      </c>
    </row>
    <row r="105" spans="1:4" ht="16.5" customHeight="1" thickBot="1" x14ac:dyDescent="0.3">
      <c r="A105" s="58"/>
      <c r="B105" s="59"/>
      <c r="C105" s="60" t="s">
        <v>198</v>
      </c>
      <c r="D105" s="61">
        <f>+D104+D103+D102+D101+D100</f>
        <v>53694000</v>
      </c>
    </row>
    <row r="106" spans="1:4" ht="16.5" customHeight="1" x14ac:dyDescent="0.3">
      <c r="A106" s="62"/>
      <c r="B106" s="63"/>
      <c r="C106" s="64"/>
      <c r="D106" s="65"/>
    </row>
    <row r="107" spans="1:4" ht="31.2" x14ac:dyDescent="0.3">
      <c r="A107" s="51" t="s">
        <v>210</v>
      </c>
      <c r="B107" s="52" t="s">
        <v>148</v>
      </c>
      <c r="C107" s="53"/>
      <c r="D107" s="54"/>
    </row>
    <row r="108" spans="1:4" x14ac:dyDescent="0.25">
      <c r="A108" s="55">
        <v>1</v>
      </c>
      <c r="B108" s="38"/>
      <c r="C108" s="56" t="s">
        <v>193</v>
      </c>
      <c r="D108" s="57">
        <v>0</v>
      </c>
    </row>
    <row r="109" spans="1:4" x14ac:dyDescent="0.25">
      <c r="A109" s="55">
        <v>2</v>
      </c>
      <c r="B109" s="38"/>
      <c r="C109" s="56" t="s">
        <v>194</v>
      </c>
      <c r="D109" s="57">
        <v>0</v>
      </c>
    </row>
    <row r="110" spans="1:4" x14ac:dyDescent="0.25">
      <c r="A110" s="55">
        <v>3</v>
      </c>
      <c r="B110" s="38"/>
      <c r="C110" s="56" t="s">
        <v>195</v>
      </c>
      <c r="D110" s="57">
        <v>0</v>
      </c>
    </row>
    <row r="111" spans="1:4" x14ac:dyDescent="0.25">
      <c r="A111" s="55">
        <v>4</v>
      </c>
      <c r="B111" s="38"/>
      <c r="C111" s="56" t="s">
        <v>196</v>
      </c>
      <c r="D111" s="57">
        <v>0</v>
      </c>
    </row>
    <row r="112" spans="1:4" ht="15.6" thickBot="1" x14ac:dyDescent="0.3">
      <c r="A112" s="55">
        <v>5</v>
      </c>
      <c r="B112" s="38"/>
      <c r="C112" s="56" t="s">
        <v>197</v>
      </c>
      <c r="D112" s="57">
        <v>0</v>
      </c>
    </row>
    <row r="113" spans="1:4" ht="16.5" customHeight="1" thickBot="1" x14ac:dyDescent="0.3">
      <c r="A113" s="58"/>
      <c r="B113" s="59"/>
      <c r="C113" s="60" t="s">
        <v>198</v>
      </c>
      <c r="D113" s="61">
        <f>+D112+D111+D110+D109+D108</f>
        <v>0</v>
      </c>
    </row>
    <row r="114" spans="1:4" ht="16.5" customHeight="1" x14ac:dyDescent="0.3">
      <c r="A114" s="62"/>
      <c r="B114" s="63"/>
      <c r="C114" s="64"/>
      <c r="D114" s="65"/>
    </row>
    <row r="115" spans="1:4" ht="31.2" x14ac:dyDescent="0.3">
      <c r="A115" s="51" t="s">
        <v>211</v>
      </c>
      <c r="B115" s="52" t="s">
        <v>154</v>
      </c>
      <c r="C115" s="53"/>
      <c r="D115" s="54"/>
    </row>
    <row r="116" spans="1:4" x14ac:dyDescent="0.25">
      <c r="A116" s="55">
        <v>1</v>
      </c>
      <c r="B116" s="38"/>
      <c r="C116" s="56" t="s">
        <v>193</v>
      </c>
      <c r="D116" s="57">
        <v>0</v>
      </c>
    </row>
    <row r="117" spans="1:4" x14ac:dyDescent="0.25">
      <c r="A117" s="55">
        <v>2</v>
      </c>
      <c r="B117" s="38"/>
      <c r="C117" s="56" t="s">
        <v>194</v>
      </c>
      <c r="D117" s="57">
        <v>0</v>
      </c>
    </row>
    <row r="118" spans="1:4" x14ac:dyDescent="0.25">
      <c r="A118" s="55">
        <v>3</v>
      </c>
      <c r="B118" s="38"/>
      <c r="C118" s="56" t="s">
        <v>195</v>
      </c>
      <c r="D118" s="57">
        <v>0</v>
      </c>
    </row>
    <row r="119" spans="1:4" x14ac:dyDescent="0.25">
      <c r="A119" s="55">
        <v>4</v>
      </c>
      <c r="B119" s="38"/>
      <c r="C119" s="56" t="s">
        <v>196</v>
      </c>
      <c r="D119" s="57">
        <v>0</v>
      </c>
    </row>
    <row r="120" spans="1:4" ht="15.6" thickBot="1" x14ac:dyDescent="0.3">
      <c r="A120" s="55">
        <v>5</v>
      </c>
      <c r="B120" s="38"/>
      <c r="C120" s="56" t="s">
        <v>197</v>
      </c>
      <c r="D120" s="57">
        <v>0</v>
      </c>
    </row>
    <row r="121" spans="1:4" ht="16.5" customHeight="1" thickBot="1" x14ac:dyDescent="0.3">
      <c r="A121" s="58"/>
      <c r="B121" s="59"/>
      <c r="C121" s="60" t="s">
        <v>198</v>
      </c>
      <c r="D121" s="61">
        <f>+D120+D119+D118+D117+D116</f>
        <v>0</v>
      </c>
    </row>
    <row r="122" spans="1:4" ht="16.5" customHeight="1" x14ac:dyDescent="0.3">
      <c r="A122" s="62"/>
      <c r="B122" s="63"/>
      <c r="C122" s="64"/>
      <c r="D122" s="65"/>
    </row>
    <row r="123" spans="1:4" ht="31.2" x14ac:dyDescent="0.3">
      <c r="A123" s="51" t="s">
        <v>212</v>
      </c>
      <c r="B123" s="52" t="s">
        <v>159</v>
      </c>
      <c r="C123" s="53"/>
      <c r="D123" s="54"/>
    </row>
    <row r="124" spans="1:4" x14ac:dyDescent="0.25">
      <c r="A124" s="55">
        <v>1</v>
      </c>
      <c r="B124" s="38"/>
      <c r="C124" s="56" t="s">
        <v>193</v>
      </c>
      <c r="D124" s="57">
        <v>0</v>
      </c>
    </row>
    <row r="125" spans="1:4" x14ac:dyDescent="0.25">
      <c r="A125" s="55">
        <v>2</v>
      </c>
      <c r="B125" s="38"/>
      <c r="C125" s="56" t="s">
        <v>194</v>
      </c>
      <c r="D125" s="57">
        <v>0</v>
      </c>
    </row>
    <row r="126" spans="1:4" x14ac:dyDescent="0.25">
      <c r="A126" s="55">
        <v>3</v>
      </c>
      <c r="B126" s="38"/>
      <c r="C126" s="56" t="s">
        <v>195</v>
      </c>
      <c r="D126" s="57">
        <v>0</v>
      </c>
    </row>
    <row r="127" spans="1:4" x14ac:dyDescent="0.25">
      <c r="A127" s="55">
        <v>4</v>
      </c>
      <c r="B127" s="38"/>
      <c r="C127" s="56" t="s">
        <v>196</v>
      </c>
      <c r="D127" s="57">
        <v>0</v>
      </c>
    </row>
    <row r="128" spans="1:4" ht="15.6" thickBot="1" x14ac:dyDescent="0.3">
      <c r="A128" s="55">
        <v>5</v>
      </c>
      <c r="B128" s="38"/>
      <c r="C128" s="56" t="s">
        <v>197</v>
      </c>
      <c r="D128" s="57">
        <v>0</v>
      </c>
    </row>
    <row r="129" spans="1:4" ht="16.5" customHeight="1" thickBot="1" x14ac:dyDescent="0.3">
      <c r="A129" s="58"/>
      <c r="B129" s="59"/>
      <c r="C129" s="60" t="s">
        <v>198</v>
      </c>
      <c r="D129" s="61">
        <f>+D128+D127+D126+D125+D124</f>
        <v>0</v>
      </c>
    </row>
    <row r="130" spans="1:4" ht="16.5" customHeight="1" x14ac:dyDescent="0.3">
      <c r="A130" s="62"/>
      <c r="B130" s="63"/>
      <c r="C130" s="64"/>
      <c r="D130" s="65"/>
    </row>
    <row r="131" spans="1:4" ht="15.6" x14ac:dyDescent="0.3">
      <c r="A131" s="51" t="s">
        <v>213</v>
      </c>
      <c r="B131" s="52" t="s">
        <v>165</v>
      </c>
      <c r="C131" s="53"/>
      <c r="D131" s="54"/>
    </row>
    <row r="132" spans="1:4" x14ac:dyDescent="0.25">
      <c r="A132" s="55">
        <v>1</v>
      </c>
      <c r="B132" s="38"/>
      <c r="C132" s="56" t="s">
        <v>193</v>
      </c>
      <c r="D132" s="57">
        <v>2029000</v>
      </c>
    </row>
    <row r="133" spans="1:4" x14ac:dyDescent="0.25">
      <c r="A133" s="55">
        <v>2</v>
      </c>
      <c r="B133" s="38"/>
      <c r="C133" s="56" t="s">
        <v>194</v>
      </c>
      <c r="D133" s="57">
        <v>40000</v>
      </c>
    </row>
    <row r="134" spans="1:4" x14ac:dyDescent="0.25">
      <c r="A134" s="55">
        <v>3</v>
      </c>
      <c r="B134" s="38"/>
      <c r="C134" s="56" t="s">
        <v>195</v>
      </c>
      <c r="D134" s="57">
        <v>0</v>
      </c>
    </row>
    <row r="135" spans="1:4" x14ac:dyDescent="0.25">
      <c r="A135" s="55">
        <v>4</v>
      </c>
      <c r="B135" s="38"/>
      <c r="C135" s="56" t="s">
        <v>196</v>
      </c>
      <c r="D135" s="57">
        <v>0</v>
      </c>
    </row>
    <row r="136" spans="1:4" ht="15.6" thickBot="1" x14ac:dyDescent="0.3">
      <c r="A136" s="55">
        <v>5</v>
      </c>
      <c r="B136" s="38"/>
      <c r="C136" s="56" t="s">
        <v>197</v>
      </c>
      <c r="D136" s="57">
        <v>0</v>
      </c>
    </row>
    <row r="137" spans="1:4" ht="16.5" customHeight="1" thickBot="1" x14ac:dyDescent="0.3">
      <c r="A137" s="58"/>
      <c r="B137" s="59"/>
      <c r="C137" s="60" t="s">
        <v>198</v>
      </c>
      <c r="D137" s="61">
        <f>+D136+D135+D134+D133+D132</f>
        <v>2069000</v>
      </c>
    </row>
    <row r="138" spans="1:4" ht="16.5" customHeight="1" x14ac:dyDescent="0.3">
      <c r="A138" s="62"/>
      <c r="B138" s="63"/>
      <c r="C138" s="64"/>
      <c r="D138" s="65"/>
    </row>
    <row r="139" spans="1:4" ht="15.6" x14ac:dyDescent="0.3">
      <c r="A139" s="51" t="s">
        <v>214</v>
      </c>
      <c r="B139" s="52" t="s">
        <v>170</v>
      </c>
      <c r="C139" s="53"/>
      <c r="D139" s="54"/>
    </row>
    <row r="140" spans="1:4" x14ac:dyDescent="0.25">
      <c r="A140" s="55">
        <v>1</v>
      </c>
      <c r="B140" s="38"/>
      <c r="C140" s="56" t="s">
        <v>193</v>
      </c>
      <c r="D140" s="57">
        <v>30647000</v>
      </c>
    </row>
    <row r="141" spans="1:4" x14ac:dyDescent="0.25">
      <c r="A141" s="55">
        <v>2</v>
      </c>
      <c r="B141" s="38"/>
      <c r="C141" s="56" t="s">
        <v>194</v>
      </c>
      <c r="D141" s="57">
        <v>0</v>
      </c>
    </row>
    <row r="142" spans="1:4" x14ac:dyDescent="0.25">
      <c r="A142" s="55">
        <v>3</v>
      </c>
      <c r="B142" s="38"/>
      <c r="C142" s="56" t="s">
        <v>195</v>
      </c>
      <c r="D142" s="57">
        <v>0</v>
      </c>
    </row>
    <row r="143" spans="1:4" x14ac:dyDescent="0.25">
      <c r="A143" s="55">
        <v>4</v>
      </c>
      <c r="B143" s="38"/>
      <c r="C143" s="56" t="s">
        <v>196</v>
      </c>
      <c r="D143" s="57">
        <v>0</v>
      </c>
    </row>
    <row r="144" spans="1:4" ht="15.6" thickBot="1" x14ac:dyDescent="0.3">
      <c r="A144" s="55">
        <v>5</v>
      </c>
      <c r="B144" s="38"/>
      <c r="C144" s="56" t="s">
        <v>197</v>
      </c>
      <c r="D144" s="57">
        <v>0</v>
      </c>
    </row>
    <row r="145" spans="1:4" ht="16.5" customHeight="1" thickBot="1" x14ac:dyDescent="0.3">
      <c r="A145" s="58"/>
      <c r="B145" s="59"/>
      <c r="C145" s="60" t="s">
        <v>198</v>
      </c>
      <c r="D145" s="61">
        <f>+D144+D143+D142+D141+D140</f>
        <v>30647000</v>
      </c>
    </row>
    <row r="146" spans="1:4" ht="16.5" customHeight="1" x14ac:dyDescent="0.3">
      <c r="A146" s="62"/>
      <c r="B146" s="63"/>
      <c r="C146" s="64"/>
      <c r="D146" s="65"/>
    </row>
    <row r="147" spans="1:4" ht="31.2" x14ac:dyDescent="0.3">
      <c r="A147" s="51" t="s">
        <v>215</v>
      </c>
      <c r="B147" s="52" t="s">
        <v>175</v>
      </c>
      <c r="C147" s="53"/>
      <c r="D147" s="54"/>
    </row>
    <row r="148" spans="1:4" x14ac:dyDescent="0.25">
      <c r="A148" s="55">
        <v>1</v>
      </c>
      <c r="B148" s="38"/>
      <c r="C148" s="56" t="s">
        <v>193</v>
      </c>
      <c r="D148" s="57">
        <v>0</v>
      </c>
    </row>
    <row r="149" spans="1:4" x14ac:dyDescent="0.25">
      <c r="A149" s="55">
        <v>2</v>
      </c>
      <c r="B149" s="38"/>
      <c r="C149" s="56" t="s">
        <v>194</v>
      </c>
      <c r="D149" s="57">
        <v>0</v>
      </c>
    </row>
    <row r="150" spans="1:4" x14ac:dyDescent="0.25">
      <c r="A150" s="55">
        <v>3</v>
      </c>
      <c r="B150" s="38"/>
      <c r="C150" s="56" t="s">
        <v>195</v>
      </c>
      <c r="D150" s="57">
        <v>0</v>
      </c>
    </row>
    <row r="151" spans="1:4" x14ac:dyDescent="0.25">
      <c r="A151" s="55">
        <v>4</v>
      </c>
      <c r="B151" s="38"/>
      <c r="C151" s="56" t="s">
        <v>196</v>
      </c>
      <c r="D151" s="57">
        <v>0</v>
      </c>
    </row>
    <row r="152" spans="1:4" ht="15.6" thickBot="1" x14ac:dyDescent="0.3">
      <c r="A152" s="55">
        <v>5</v>
      </c>
      <c r="B152" s="38"/>
      <c r="C152" s="56" t="s">
        <v>197</v>
      </c>
      <c r="D152" s="57">
        <v>0</v>
      </c>
    </row>
    <row r="153" spans="1:4" ht="16.5" customHeight="1" thickBot="1" x14ac:dyDescent="0.3">
      <c r="A153" s="58"/>
      <c r="B153" s="59"/>
      <c r="C153" s="60" t="s">
        <v>198</v>
      </c>
      <c r="D153" s="61">
        <f>+D152+D151+D150+D149+D148</f>
        <v>0</v>
      </c>
    </row>
    <row r="154" spans="1:4" ht="16.5" customHeight="1" thickBot="1" x14ac:dyDescent="0.35">
      <c r="A154" s="62"/>
      <c r="B154" s="63"/>
      <c r="C154" s="64"/>
      <c r="D154" s="65"/>
    </row>
    <row r="155" spans="1:4" ht="16.5" customHeight="1" thickBot="1" x14ac:dyDescent="0.35">
      <c r="A155" s="66"/>
      <c r="B155" s="67" t="s">
        <v>216</v>
      </c>
      <c r="C155" s="60" t="s">
        <v>217</v>
      </c>
      <c r="D155" s="61">
        <f>+D153-D152+D145-D144+D137-D136+D129-D128+D121-D120+D113-D112+D105-D104+D97-D96+D89-D88+D81-D80+D73-D72+D65-D64+D57-D56+D49-D48+D41-D40+D33-D32+D25-D24+D17-D16</f>
        <v>1349773000</v>
      </c>
    </row>
    <row r="156" spans="1:4" ht="16.5" customHeight="1" thickBot="1" x14ac:dyDescent="0.35">
      <c r="A156" s="66"/>
      <c r="B156" s="67" t="s">
        <v>197</v>
      </c>
      <c r="C156" s="60"/>
      <c r="D156" s="61">
        <f>+D152+D144+D136+D128+D120+D112+D104+D96+D88+D80+D72+D64+D56+D48+D40+D32+D24+D16</f>
        <v>-594483000</v>
      </c>
    </row>
    <row r="157" spans="1:4" ht="16.5" customHeight="1" thickBot="1" x14ac:dyDescent="0.35">
      <c r="A157" s="66"/>
      <c r="B157" s="67" t="s">
        <v>218</v>
      </c>
      <c r="C157" s="60" t="s">
        <v>217</v>
      </c>
      <c r="D157" s="61">
        <f>SUM(D155:D156)</f>
        <v>755290000</v>
      </c>
    </row>
  </sheetData>
  <mergeCells count="7">
    <mergeCell ref="B6:C6"/>
    <mergeCell ref="A1:C1"/>
    <mergeCell ref="D1:E1"/>
    <mergeCell ref="A2:D2"/>
    <mergeCell ref="A3:D3"/>
    <mergeCell ref="A4:D4"/>
    <mergeCell ref="A5:D5"/>
  </mergeCells>
  <pageMargins left="0.25" right="0.25" top="0.5" bottom="0.5" header="0.25" footer="0.25"/>
  <pageSetup paperSize="9" scale="74" orientation="portrait" horizontalDpi="1200" verticalDpi="1200" r:id="rId1"/>
  <headerFooter>
    <oddHeader>&amp;LOFFICE OF HEALTH CARE ACCESS&amp;CANNUAL REPORTING&amp;RDANBURY HOSPITAL</oddHeader>
    <oddFooter>&amp;LREPORT 5&amp;C&amp;P OF &amp;N&amp;R&amp;D, &amp;T</oddFooter>
  </headerFooter>
  <rowBreaks count="2" manualBreakCount="2">
    <brk id="65" max="4" man="1"/>
    <brk id="121" max="4"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E131"/>
  <sheetViews>
    <sheetView workbookViewId="0">
      <selection activeCell="B23" sqref="B23"/>
    </sheetView>
  </sheetViews>
  <sheetFormatPr defaultColWidth="9.109375" defaultRowHeight="15" x14ac:dyDescent="0.25"/>
  <cols>
    <col min="1" max="1" width="7" style="39" customWidth="1"/>
    <col min="2" max="2" width="79.44140625" style="39" customWidth="1"/>
    <col min="3" max="3" width="57.44140625" style="39" customWidth="1"/>
    <col min="4" max="4" width="20.44140625" style="39" customWidth="1"/>
    <col min="5" max="5" width="29.33203125" style="39" customWidth="1"/>
    <col min="6" max="16384" width="9.109375" style="39"/>
  </cols>
  <sheetData>
    <row r="2" spans="1:5" ht="15.75" customHeight="1" x14ac:dyDescent="0.3">
      <c r="A2" s="467" t="s">
        <v>0</v>
      </c>
      <c r="B2" s="467"/>
      <c r="C2" s="467"/>
      <c r="D2" s="467"/>
      <c r="E2" s="467"/>
    </row>
    <row r="3" spans="1:5" ht="15.75" customHeight="1" x14ac:dyDescent="0.3">
      <c r="A3" s="467" t="s">
        <v>1</v>
      </c>
      <c r="B3" s="467"/>
      <c r="C3" s="467"/>
      <c r="D3" s="467"/>
      <c r="E3" s="467"/>
    </row>
    <row r="4" spans="1:5" ht="15.75" customHeight="1" x14ac:dyDescent="0.3">
      <c r="A4" s="467" t="s">
        <v>181</v>
      </c>
      <c r="B4" s="467"/>
      <c r="C4" s="467"/>
      <c r="D4" s="467"/>
      <c r="E4" s="467"/>
    </row>
    <row r="5" spans="1:5" ht="15.75" customHeight="1" x14ac:dyDescent="0.3">
      <c r="A5" s="467" t="s">
        <v>219</v>
      </c>
      <c r="B5" s="467"/>
      <c r="C5" s="467"/>
      <c r="D5" s="467"/>
      <c r="E5" s="467"/>
    </row>
    <row r="6" spans="1:5" ht="16.5" customHeight="1" thickBot="1" x14ac:dyDescent="0.35">
      <c r="A6" s="69"/>
      <c r="B6" s="69"/>
      <c r="C6" s="31"/>
    </row>
    <row r="7" spans="1:5" ht="15.75" customHeight="1" x14ac:dyDescent="0.3">
      <c r="A7" s="70" t="s">
        <v>183</v>
      </c>
      <c r="B7" s="71" t="s">
        <v>184</v>
      </c>
      <c r="C7" s="72" t="s">
        <v>185</v>
      </c>
      <c r="D7" s="72" t="s">
        <v>186</v>
      </c>
      <c r="E7" s="72" t="s">
        <v>220</v>
      </c>
    </row>
    <row r="8" spans="1:5" ht="31.5" customHeight="1" x14ac:dyDescent="0.3">
      <c r="A8" s="73"/>
      <c r="B8" s="74"/>
      <c r="C8" s="75"/>
      <c r="D8" s="76"/>
      <c r="E8" s="77" t="s">
        <v>221</v>
      </c>
    </row>
    <row r="9" spans="1:5" ht="16.5" customHeight="1" thickBot="1" x14ac:dyDescent="0.35">
      <c r="A9" s="78" t="s">
        <v>5</v>
      </c>
      <c r="B9" s="79" t="s">
        <v>189</v>
      </c>
      <c r="C9" s="80" t="s">
        <v>222</v>
      </c>
      <c r="D9" s="80" t="s">
        <v>223</v>
      </c>
      <c r="E9" s="81" t="s">
        <v>224</v>
      </c>
    </row>
    <row r="10" spans="1:5" ht="15.75" customHeight="1" x14ac:dyDescent="0.3">
      <c r="A10" s="82"/>
      <c r="B10" s="83"/>
      <c r="C10" s="84"/>
      <c r="D10" s="83"/>
      <c r="E10" s="85"/>
    </row>
    <row r="11" spans="1:5" ht="15.6" x14ac:dyDescent="0.3">
      <c r="A11" s="86" t="s">
        <v>225</v>
      </c>
      <c r="B11" s="87" t="s">
        <v>10</v>
      </c>
      <c r="C11" s="53"/>
      <c r="D11" s="53"/>
      <c r="E11" s="88"/>
    </row>
    <row r="12" spans="1:5" ht="15.6" x14ac:dyDescent="0.3">
      <c r="A12" s="89"/>
      <c r="B12" s="90"/>
      <c r="C12" s="91" t="s">
        <v>226</v>
      </c>
      <c r="D12" s="92" t="s">
        <v>227</v>
      </c>
      <c r="E12" s="93">
        <v>145000</v>
      </c>
    </row>
    <row r="13" spans="1:5" x14ac:dyDescent="0.25">
      <c r="A13" s="94">
        <v>1</v>
      </c>
      <c r="B13" s="95"/>
      <c r="C13" s="96" t="s">
        <v>228</v>
      </c>
      <c r="D13" s="97" t="s">
        <v>229</v>
      </c>
      <c r="E13" s="98">
        <v>3475000</v>
      </c>
    </row>
    <row r="14" spans="1:5" x14ac:dyDescent="0.25">
      <c r="A14" s="94">
        <v>2</v>
      </c>
      <c r="B14" s="95"/>
      <c r="C14" s="96" t="s">
        <v>230</v>
      </c>
      <c r="D14" s="97" t="s">
        <v>229</v>
      </c>
      <c r="E14" s="98">
        <v>278000</v>
      </c>
    </row>
    <row r="15" spans="1:5" x14ac:dyDescent="0.25">
      <c r="A15" s="94">
        <v>3</v>
      </c>
      <c r="B15" s="95"/>
      <c r="C15" s="96" t="s">
        <v>231</v>
      </c>
      <c r="D15" s="97" t="s">
        <v>229</v>
      </c>
      <c r="E15" s="98">
        <v>-5202000</v>
      </c>
    </row>
    <row r="16" spans="1:5" x14ac:dyDescent="0.25">
      <c r="A16" s="94">
        <v>4</v>
      </c>
      <c r="B16" s="95"/>
      <c r="C16" s="96" t="s">
        <v>232</v>
      </c>
      <c r="D16" s="97" t="s">
        <v>229</v>
      </c>
      <c r="E16" s="98">
        <v>1294000</v>
      </c>
    </row>
    <row r="17" spans="1:5" ht="15.6" thickBot="1" x14ac:dyDescent="0.3">
      <c r="A17" s="94">
        <v>5</v>
      </c>
      <c r="B17" s="95"/>
      <c r="C17" s="96" t="s">
        <v>233</v>
      </c>
      <c r="D17" s="97" t="s">
        <v>229</v>
      </c>
      <c r="E17" s="98">
        <v>15000</v>
      </c>
    </row>
    <row r="18" spans="1:5" s="68" customFormat="1" ht="16.5" customHeight="1" thickBot="1" x14ac:dyDescent="0.35">
      <c r="A18" s="99"/>
      <c r="B18" s="100"/>
      <c r="C18" s="101" t="s">
        <v>234</v>
      </c>
      <c r="D18" s="92" t="s">
        <v>235</v>
      </c>
      <c r="E18" s="102">
        <f>SUM(E12:E17)</f>
        <v>5000</v>
      </c>
    </row>
    <row r="19" spans="1:5" s="68" customFormat="1" ht="15.75" customHeight="1" x14ac:dyDescent="0.25">
      <c r="A19" s="103"/>
      <c r="B19" s="104"/>
      <c r="C19" s="105"/>
      <c r="D19" s="106"/>
      <c r="E19" s="107"/>
    </row>
    <row r="20" spans="1:5" ht="15.6" x14ac:dyDescent="0.3">
      <c r="A20" s="86" t="s">
        <v>236</v>
      </c>
      <c r="B20" s="87" t="s">
        <v>61</v>
      </c>
      <c r="C20" s="53"/>
      <c r="D20" s="53"/>
      <c r="E20" s="88"/>
    </row>
    <row r="21" spans="1:5" ht="15.6" x14ac:dyDescent="0.3">
      <c r="A21" s="89"/>
      <c r="B21" s="90"/>
      <c r="C21" s="91" t="s">
        <v>226</v>
      </c>
      <c r="D21" s="92" t="s">
        <v>227</v>
      </c>
      <c r="E21" s="93">
        <v>-178000</v>
      </c>
    </row>
    <row r="22" spans="1:5" x14ac:dyDescent="0.25">
      <c r="A22" s="94">
        <v>1</v>
      </c>
      <c r="B22" s="95"/>
      <c r="C22" s="96" t="s">
        <v>232</v>
      </c>
      <c r="D22" s="97" t="s">
        <v>229</v>
      </c>
      <c r="E22" s="98">
        <v>39000</v>
      </c>
    </row>
    <row r="23" spans="1:5" x14ac:dyDescent="0.25">
      <c r="A23" s="94">
        <v>2</v>
      </c>
      <c r="B23" s="95"/>
      <c r="C23" s="96" t="s">
        <v>228</v>
      </c>
      <c r="D23" s="97" t="s">
        <v>229</v>
      </c>
      <c r="E23" s="98">
        <v>135000</v>
      </c>
    </row>
    <row r="24" spans="1:5" ht="15.6" thickBot="1" x14ac:dyDescent="0.3">
      <c r="A24" s="94">
        <v>3</v>
      </c>
      <c r="B24" s="95"/>
      <c r="C24" s="96" t="s">
        <v>237</v>
      </c>
      <c r="D24" s="97" t="s">
        <v>229</v>
      </c>
      <c r="E24" s="98">
        <v>-3000</v>
      </c>
    </row>
    <row r="25" spans="1:5" s="68" customFormat="1" ht="16.5" customHeight="1" thickBot="1" x14ac:dyDescent="0.35">
      <c r="A25" s="99"/>
      <c r="B25" s="100"/>
      <c r="C25" s="101" t="s">
        <v>234</v>
      </c>
      <c r="D25" s="92" t="s">
        <v>235</v>
      </c>
      <c r="E25" s="102">
        <f>SUM(E21:E24)</f>
        <v>-7000</v>
      </c>
    </row>
    <row r="26" spans="1:5" s="68" customFormat="1" ht="15.75" customHeight="1" x14ac:dyDescent="0.25">
      <c r="A26" s="103"/>
      <c r="B26" s="104"/>
      <c r="C26" s="105"/>
      <c r="D26" s="106"/>
      <c r="E26" s="107"/>
    </row>
    <row r="27" spans="1:5" ht="15.6" x14ac:dyDescent="0.3">
      <c r="A27" s="86" t="s">
        <v>238</v>
      </c>
      <c r="B27" s="87" t="s">
        <v>81</v>
      </c>
      <c r="C27" s="53"/>
      <c r="D27" s="53"/>
      <c r="E27" s="88"/>
    </row>
    <row r="28" spans="1:5" ht="15.6" x14ac:dyDescent="0.3">
      <c r="A28" s="89"/>
      <c r="B28" s="90"/>
      <c r="C28" s="91" t="s">
        <v>226</v>
      </c>
      <c r="D28" s="92" t="s">
        <v>227</v>
      </c>
      <c r="E28" s="93">
        <v>0</v>
      </c>
    </row>
    <row r="29" spans="1:5" ht="15.6" thickBot="1" x14ac:dyDescent="0.3">
      <c r="A29" s="94" t="s">
        <v>239</v>
      </c>
      <c r="B29" s="95"/>
      <c r="C29" s="96" t="s">
        <v>240</v>
      </c>
      <c r="D29" s="97" t="s">
        <v>239</v>
      </c>
      <c r="E29" s="98">
        <v>0</v>
      </c>
    </row>
    <row r="30" spans="1:5" s="68" customFormat="1" ht="16.5" customHeight="1" thickBot="1" x14ac:dyDescent="0.35">
      <c r="A30" s="99"/>
      <c r="B30" s="100"/>
      <c r="C30" s="101" t="s">
        <v>234</v>
      </c>
      <c r="D30" s="92" t="s">
        <v>235</v>
      </c>
      <c r="E30" s="102">
        <f>SUM(E28)</f>
        <v>0</v>
      </c>
    </row>
    <row r="31" spans="1:5" s="68" customFormat="1" ht="15.75" customHeight="1" x14ac:dyDescent="0.25">
      <c r="A31" s="103"/>
      <c r="B31" s="104"/>
      <c r="C31" s="105"/>
      <c r="D31" s="106"/>
      <c r="E31" s="107"/>
    </row>
    <row r="32" spans="1:5" ht="15.6" x14ac:dyDescent="0.3">
      <c r="A32" s="86" t="s">
        <v>241</v>
      </c>
      <c r="B32" s="87" t="s">
        <v>94</v>
      </c>
      <c r="C32" s="53"/>
      <c r="D32" s="53"/>
      <c r="E32" s="88"/>
    </row>
    <row r="33" spans="1:5" ht="15.6" x14ac:dyDescent="0.3">
      <c r="A33" s="89"/>
      <c r="B33" s="90"/>
      <c r="C33" s="91" t="s">
        <v>226</v>
      </c>
      <c r="D33" s="92" t="s">
        <v>227</v>
      </c>
      <c r="E33" s="93">
        <v>0</v>
      </c>
    </row>
    <row r="34" spans="1:5" ht="15.6" thickBot="1" x14ac:dyDescent="0.3">
      <c r="A34" s="94" t="s">
        <v>239</v>
      </c>
      <c r="B34" s="95"/>
      <c r="C34" s="96" t="s">
        <v>240</v>
      </c>
      <c r="D34" s="97" t="s">
        <v>239</v>
      </c>
      <c r="E34" s="98">
        <v>0</v>
      </c>
    </row>
    <row r="35" spans="1:5" s="68" customFormat="1" ht="16.5" customHeight="1" thickBot="1" x14ac:dyDescent="0.35">
      <c r="A35" s="99"/>
      <c r="B35" s="100"/>
      <c r="C35" s="101" t="s">
        <v>234</v>
      </c>
      <c r="D35" s="92" t="s">
        <v>235</v>
      </c>
      <c r="E35" s="102">
        <f>SUM(E33)</f>
        <v>0</v>
      </c>
    </row>
    <row r="36" spans="1:5" s="68" customFormat="1" ht="15.75" customHeight="1" x14ac:dyDescent="0.25">
      <c r="A36" s="103"/>
      <c r="B36" s="104"/>
      <c r="C36" s="105"/>
      <c r="D36" s="106"/>
      <c r="E36" s="107"/>
    </row>
    <row r="37" spans="1:5" ht="15.6" x14ac:dyDescent="0.3">
      <c r="A37" s="86" t="s">
        <v>242</v>
      </c>
      <c r="B37" s="87" t="s">
        <v>101</v>
      </c>
      <c r="C37" s="53"/>
      <c r="D37" s="53"/>
      <c r="E37" s="88"/>
    </row>
    <row r="38" spans="1:5" ht="15.6" x14ac:dyDescent="0.3">
      <c r="A38" s="89"/>
      <c r="B38" s="90"/>
      <c r="C38" s="91" t="s">
        <v>226</v>
      </c>
      <c r="D38" s="92" t="s">
        <v>227</v>
      </c>
      <c r="E38" s="93">
        <v>0</v>
      </c>
    </row>
    <row r="39" spans="1:5" ht="15.6" thickBot="1" x14ac:dyDescent="0.3">
      <c r="A39" s="94" t="s">
        <v>239</v>
      </c>
      <c r="B39" s="95"/>
      <c r="C39" s="96" t="s">
        <v>240</v>
      </c>
      <c r="D39" s="97" t="s">
        <v>239</v>
      </c>
      <c r="E39" s="98">
        <v>0</v>
      </c>
    </row>
    <row r="40" spans="1:5" s="68" customFormat="1" ht="16.5" customHeight="1" thickBot="1" x14ac:dyDescent="0.35">
      <c r="A40" s="99"/>
      <c r="B40" s="100"/>
      <c r="C40" s="101" t="s">
        <v>234</v>
      </c>
      <c r="D40" s="92" t="s">
        <v>235</v>
      </c>
      <c r="E40" s="102">
        <f>SUM(E38)</f>
        <v>0</v>
      </c>
    </row>
    <row r="41" spans="1:5" s="68" customFormat="1" ht="15.75" customHeight="1" x14ac:dyDescent="0.25">
      <c r="A41" s="103"/>
      <c r="B41" s="104"/>
      <c r="C41" s="105"/>
      <c r="D41" s="106"/>
      <c r="E41" s="107"/>
    </row>
    <row r="42" spans="1:5" ht="15.6" x14ac:dyDescent="0.3">
      <c r="A42" s="86" t="s">
        <v>243</v>
      </c>
      <c r="B42" s="87" t="s">
        <v>107</v>
      </c>
      <c r="C42" s="53"/>
      <c r="D42" s="53"/>
      <c r="E42" s="88"/>
    </row>
    <row r="43" spans="1:5" ht="15.6" x14ac:dyDescent="0.3">
      <c r="A43" s="89"/>
      <c r="B43" s="90"/>
      <c r="C43" s="91" t="s">
        <v>226</v>
      </c>
      <c r="D43" s="92" t="s">
        <v>227</v>
      </c>
      <c r="E43" s="93">
        <v>558000</v>
      </c>
    </row>
    <row r="44" spans="1:5" x14ac:dyDescent="0.25">
      <c r="A44" s="94">
        <v>1</v>
      </c>
      <c r="B44" s="95"/>
      <c r="C44" s="96" t="s">
        <v>244</v>
      </c>
      <c r="D44" s="97" t="s">
        <v>229</v>
      </c>
      <c r="E44" s="98">
        <v>14963000</v>
      </c>
    </row>
    <row r="45" spans="1:5" x14ac:dyDescent="0.25">
      <c r="A45" s="94">
        <v>2</v>
      </c>
      <c r="B45" s="95"/>
      <c r="C45" s="96" t="s">
        <v>245</v>
      </c>
      <c r="D45" s="97" t="s">
        <v>229</v>
      </c>
      <c r="E45" s="98">
        <v>-110000</v>
      </c>
    </row>
    <row r="46" spans="1:5" x14ac:dyDescent="0.25">
      <c r="A46" s="94">
        <v>3</v>
      </c>
      <c r="B46" s="95"/>
      <c r="C46" s="96" t="s">
        <v>228</v>
      </c>
      <c r="D46" s="97" t="s">
        <v>229</v>
      </c>
      <c r="E46" s="98">
        <v>3147000</v>
      </c>
    </row>
    <row r="47" spans="1:5" x14ac:dyDescent="0.25">
      <c r="A47" s="94">
        <v>4</v>
      </c>
      <c r="B47" s="95"/>
      <c r="C47" s="96" t="s">
        <v>246</v>
      </c>
      <c r="D47" s="97" t="s">
        <v>229</v>
      </c>
      <c r="E47" s="98">
        <v>9321000</v>
      </c>
    </row>
    <row r="48" spans="1:5" ht="15.6" thickBot="1" x14ac:dyDescent="0.3">
      <c r="A48" s="94">
        <v>5</v>
      </c>
      <c r="B48" s="95"/>
      <c r="C48" s="96" t="s">
        <v>247</v>
      </c>
      <c r="D48" s="97" t="s">
        <v>229</v>
      </c>
      <c r="E48" s="98">
        <v>-22708000</v>
      </c>
    </row>
    <row r="49" spans="1:5" s="68" customFormat="1" ht="16.5" customHeight="1" thickBot="1" x14ac:dyDescent="0.35">
      <c r="A49" s="99"/>
      <c r="B49" s="100"/>
      <c r="C49" s="101" t="s">
        <v>234</v>
      </c>
      <c r="D49" s="92" t="s">
        <v>235</v>
      </c>
      <c r="E49" s="102">
        <f>SUM(E43:E48)</f>
        <v>5171000</v>
      </c>
    </row>
    <row r="50" spans="1:5" s="68" customFormat="1" ht="15.75" customHeight="1" x14ac:dyDescent="0.25">
      <c r="A50" s="103"/>
      <c r="B50" s="104"/>
      <c r="C50" s="105"/>
      <c r="D50" s="106"/>
      <c r="E50" s="107"/>
    </row>
    <row r="51" spans="1:5" ht="15.6" x14ac:dyDescent="0.3">
      <c r="A51" s="86" t="s">
        <v>248</v>
      </c>
      <c r="B51" s="87" t="s">
        <v>110</v>
      </c>
      <c r="C51" s="53"/>
      <c r="D51" s="53"/>
      <c r="E51" s="88"/>
    </row>
    <row r="52" spans="1:5" ht="15.6" x14ac:dyDescent="0.3">
      <c r="A52" s="89"/>
      <c r="B52" s="90"/>
      <c r="C52" s="91" t="s">
        <v>226</v>
      </c>
      <c r="D52" s="92" t="s">
        <v>227</v>
      </c>
      <c r="E52" s="93">
        <v>18000</v>
      </c>
    </row>
    <row r="53" spans="1:5" x14ac:dyDescent="0.25">
      <c r="A53" s="94">
        <v>1</v>
      </c>
      <c r="B53" s="95"/>
      <c r="C53" s="96" t="s">
        <v>247</v>
      </c>
      <c r="D53" s="97" t="s">
        <v>229</v>
      </c>
      <c r="E53" s="98">
        <v>-18000</v>
      </c>
    </row>
    <row r="54" spans="1:5" ht="15.6" thickBot="1" x14ac:dyDescent="0.3">
      <c r="A54" s="94">
        <v>2</v>
      </c>
      <c r="B54" s="95"/>
      <c r="C54" s="96" t="s">
        <v>232</v>
      </c>
      <c r="D54" s="97" t="s">
        <v>229</v>
      </c>
      <c r="E54" s="98">
        <v>5000</v>
      </c>
    </row>
    <row r="55" spans="1:5" s="68" customFormat="1" ht="16.5" customHeight="1" thickBot="1" x14ac:dyDescent="0.35">
      <c r="A55" s="99"/>
      <c r="B55" s="100"/>
      <c r="C55" s="101" t="s">
        <v>234</v>
      </c>
      <c r="D55" s="92" t="s">
        <v>235</v>
      </c>
      <c r="E55" s="102">
        <f>SUM(E52:E54)</f>
        <v>5000</v>
      </c>
    </row>
    <row r="56" spans="1:5" s="68" customFormat="1" ht="15.75" customHeight="1" x14ac:dyDescent="0.25">
      <c r="A56" s="103"/>
      <c r="B56" s="104"/>
      <c r="C56" s="105"/>
      <c r="D56" s="106"/>
      <c r="E56" s="107"/>
    </row>
    <row r="57" spans="1:5" ht="15.6" x14ac:dyDescent="0.3">
      <c r="A57" s="86" t="s">
        <v>249</v>
      </c>
      <c r="B57" s="87" t="s">
        <v>115</v>
      </c>
      <c r="C57" s="53"/>
      <c r="D57" s="53"/>
      <c r="E57" s="88"/>
    </row>
    <row r="58" spans="1:5" ht="15.6" x14ac:dyDescent="0.3">
      <c r="A58" s="89"/>
      <c r="B58" s="90"/>
      <c r="C58" s="91" t="s">
        <v>226</v>
      </c>
      <c r="D58" s="92" t="s">
        <v>227</v>
      </c>
      <c r="E58" s="93">
        <v>0</v>
      </c>
    </row>
    <row r="59" spans="1:5" ht="15.6" thickBot="1" x14ac:dyDescent="0.3">
      <c r="A59" s="94" t="s">
        <v>239</v>
      </c>
      <c r="B59" s="95"/>
      <c r="C59" s="96" t="s">
        <v>240</v>
      </c>
      <c r="D59" s="97" t="s">
        <v>239</v>
      </c>
      <c r="E59" s="98">
        <v>0</v>
      </c>
    </row>
    <row r="60" spans="1:5" s="68" customFormat="1" ht="16.5" customHeight="1" thickBot="1" x14ac:dyDescent="0.35">
      <c r="A60" s="99"/>
      <c r="B60" s="100"/>
      <c r="C60" s="101" t="s">
        <v>234</v>
      </c>
      <c r="D60" s="92" t="s">
        <v>235</v>
      </c>
      <c r="E60" s="102">
        <f>SUM(E58)</f>
        <v>0</v>
      </c>
    </row>
    <row r="61" spans="1:5" s="68" customFormat="1" ht="15.75" customHeight="1" x14ac:dyDescent="0.25">
      <c r="A61" s="103"/>
      <c r="B61" s="104"/>
      <c r="C61" s="105"/>
      <c r="D61" s="106"/>
      <c r="E61" s="107"/>
    </row>
    <row r="62" spans="1:5" ht="15.6" x14ac:dyDescent="0.3">
      <c r="A62" s="86" t="s">
        <v>250</v>
      </c>
      <c r="B62" s="87" t="s">
        <v>120</v>
      </c>
      <c r="C62" s="53"/>
      <c r="D62" s="53"/>
      <c r="E62" s="88"/>
    </row>
    <row r="63" spans="1:5" ht="15.6" x14ac:dyDescent="0.3">
      <c r="A63" s="89"/>
      <c r="B63" s="90"/>
      <c r="C63" s="91" t="s">
        <v>226</v>
      </c>
      <c r="D63" s="92" t="s">
        <v>227</v>
      </c>
      <c r="E63" s="93">
        <v>0</v>
      </c>
    </row>
    <row r="64" spans="1:5" x14ac:dyDescent="0.25">
      <c r="A64" s="94">
        <v>1</v>
      </c>
      <c r="B64" s="95"/>
      <c r="C64" s="96" t="s">
        <v>232</v>
      </c>
      <c r="D64" s="97" t="s">
        <v>229</v>
      </c>
      <c r="E64" s="98">
        <v>3000</v>
      </c>
    </row>
    <row r="65" spans="1:5" x14ac:dyDescent="0.25">
      <c r="A65" s="94">
        <v>2</v>
      </c>
      <c r="B65" s="95"/>
      <c r="C65" s="96" t="s">
        <v>251</v>
      </c>
      <c r="D65" s="97" t="s">
        <v>229</v>
      </c>
      <c r="E65" s="98">
        <v>-70000</v>
      </c>
    </row>
    <row r="66" spans="1:5" ht="15.6" thickBot="1" x14ac:dyDescent="0.3">
      <c r="A66" s="94">
        <v>3</v>
      </c>
      <c r="B66" s="95"/>
      <c r="C66" s="96" t="s">
        <v>252</v>
      </c>
      <c r="D66" s="97" t="s">
        <v>229</v>
      </c>
      <c r="E66" s="98">
        <v>58000</v>
      </c>
    </row>
    <row r="67" spans="1:5" s="68" customFormat="1" ht="16.5" customHeight="1" thickBot="1" x14ac:dyDescent="0.35">
      <c r="A67" s="99"/>
      <c r="B67" s="100"/>
      <c r="C67" s="101" t="s">
        <v>234</v>
      </c>
      <c r="D67" s="92" t="s">
        <v>235</v>
      </c>
      <c r="E67" s="102">
        <f>SUM(E63:E66)</f>
        <v>-9000</v>
      </c>
    </row>
    <row r="68" spans="1:5" s="68" customFormat="1" ht="15.75" customHeight="1" x14ac:dyDescent="0.25">
      <c r="A68" s="103"/>
      <c r="B68" s="104"/>
      <c r="C68" s="105"/>
      <c r="D68" s="106"/>
      <c r="E68" s="107"/>
    </row>
    <row r="69" spans="1:5" ht="15.6" x14ac:dyDescent="0.3">
      <c r="A69" s="86" t="s">
        <v>253</v>
      </c>
      <c r="B69" s="87" t="s">
        <v>124</v>
      </c>
      <c r="C69" s="53"/>
      <c r="D69" s="53"/>
      <c r="E69" s="88"/>
    </row>
    <row r="70" spans="1:5" ht="15.6" x14ac:dyDescent="0.3">
      <c r="A70" s="89"/>
      <c r="B70" s="90"/>
      <c r="C70" s="91" t="s">
        <v>226</v>
      </c>
      <c r="D70" s="92" t="s">
        <v>227</v>
      </c>
      <c r="E70" s="93">
        <v>402000</v>
      </c>
    </row>
    <row r="71" spans="1:5" x14ac:dyDescent="0.25">
      <c r="A71" s="94">
        <v>1</v>
      </c>
      <c r="B71" s="95"/>
      <c r="C71" s="96" t="s">
        <v>232</v>
      </c>
      <c r="D71" s="97" t="s">
        <v>229</v>
      </c>
      <c r="E71" s="98">
        <v>4785000</v>
      </c>
    </row>
    <row r="72" spans="1:5" x14ac:dyDescent="0.25">
      <c r="A72" s="94">
        <v>2</v>
      </c>
      <c r="B72" s="95"/>
      <c r="C72" s="96" t="s">
        <v>254</v>
      </c>
      <c r="D72" s="97" t="s">
        <v>229</v>
      </c>
      <c r="E72" s="98">
        <v>363000</v>
      </c>
    </row>
    <row r="73" spans="1:5" x14ac:dyDescent="0.25">
      <c r="A73" s="94">
        <v>3</v>
      </c>
      <c r="B73" s="95"/>
      <c r="C73" s="96" t="s">
        <v>255</v>
      </c>
      <c r="D73" s="97" t="s">
        <v>229</v>
      </c>
      <c r="E73" s="98">
        <v>856000</v>
      </c>
    </row>
    <row r="74" spans="1:5" x14ac:dyDescent="0.25">
      <c r="A74" s="94">
        <v>4</v>
      </c>
      <c r="B74" s="95"/>
      <c r="C74" s="96" t="s">
        <v>256</v>
      </c>
      <c r="D74" s="97" t="s">
        <v>229</v>
      </c>
      <c r="E74" s="98">
        <v>104000</v>
      </c>
    </row>
    <row r="75" spans="1:5" x14ac:dyDescent="0.25">
      <c r="A75" s="94">
        <v>5</v>
      </c>
      <c r="B75" s="95"/>
      <c r="C75" s="96" t="s">
        <v>257</v>
      </c>
      <c r="D75" s="97" t="s">
        <v>229</v>
      </c>
      <c r="E75" s="98">
        <v>-509000</v>
      </c>
    </row>
    <row r="76" spans="1:5" x14ac:dyDescent="0.25">
      <c r="A76" s="94">
        <v>6</v>
      </c>
      <c r="B76" s="95"/>
      <c r="C76" s="96" t="s">
        <v>258</v>
      </c>
      <c r="D76" s="97" t="s">
        <v>229</v>
      </c>
      <c r="E76" s="98">
        <v>447000</v>
      </c>
    </row>
    <row r="77" spans="1:5" ht="15.6" thickBot="1" x14ac:dyDescent="0.3">
      <c r="A77" s="94">
        <v>7</v>
      </c>
      <c r="B77" s="95"/>
      <c r="C77" s="96" t="s">
        <v>247</v>
      </c>
      <c r="D77" s="97" t="s">
        <v>229</v>
      </c>
      <c r="E77" s="98">
        <v>-6325000</v>
      </c>
    </row>
    <row r="78" spans="1:5" s="68" customFormat="1" ht="16.5" customHeight="1" thickBot="1" x14ac:dyDescent="0.35">
      <c r="A78" s="99"/>
      <c r="B78" s="100"/>
      <c r="C78" s="101" t="s">
        <v>234</v>
      </c>
      <c r="D78" s="92" t="s">
        <v>235</v>
      </c>
      <c r="E78" s="102">
        <f>SUM(E70:E77)</f>
        <v>123000</v>
      </c>
    </row>
    <row r="79" spans="1:5" s="68" customFormat="1" ht="15.75" customHeight="1" x14ac:dyDescent="0.25">
      <c r="A79" s="103"/>
      <c r="B79" s="104"/>
      <c r="C79" s="105"/>
      <c r="D79" s="106"/>
      <c r="E79" s="107"/>
    </row>
    <row r="80" spans="1:5" ht="15.6" x14ac:dyDescent="0.3">
      <c r="A80" s="86" t="s">
        <v>259</v>
      </c>
      <c r="B80" s="87" t="s">
        <v>130</v>
      </c>
      <c r="C80" s="53"/>
      <c r="D80" s="53"/>
      <c r="E80" s="88"/>
    </row>
    <row r="81" spans="1:5" ht="15.6" x14ac:dyDescent="0.3">
      <c r="A81" s="89"/>
      <c r="B81" s="90"/>
      <c r="C81" s="91" t="s">
        <v>226</v>
      </c>
      <c r="D81" s="92" t="s">
        <v>227</v>
      </c>
      <c r="E81" s="93">
        <v>2988000</v>
      </c>
    </row>
    <row r="82" spans="1:5" x14ac:dyDescent="0.25">
      <c r="A82" s="94">
        <v>1</v>
      </c>
      <c r="B82" s="95"/>
      <c r="C82" s="96" t="s">
        <v>232</v>
      </c>
      <c r="D82" s="97" t="s">
        <v>229</v>
      </c>
      <c r="E82" s="98">
        <v>2324000</v>
      </c>
    </row>
    <row r="83" spans="1:5" x14ac:dyDescent="0.25">
      <c r="A83" s="94">
        <v>2</v>
      </c>
      <c r="B83" s="95"/>
      <c r="C83" s="96" t="s">
        <v>260</v>
      </c>
      <c r="D83" s="97" t="s">
        <v>229</v>
      </c>
      <c r="E83" s="98">
        <v>-2120000</v>
      </c>
    </row>
    <row r="84" spans="1:5" x14ac:dyDescent="0.25">
      <c r="A84" s="94">
        <v>3</v>
      </c>
      <c r="B84" s="95"/>
      <c r="C84" s="96" t="s">
        <v>261</v>
      </c>
      <c r="D84" s="97" t="s">
        <v>229</v>
      </c>
      <c r="E84" s="98">
        <v>521000</v>
      </c>
    </row>
    <row r="85" spans="1:5" x14ac:dyDescent="0.25">
      <c r="A85" s="94">
        <v>4</v>
      </c>
      <c r="B85" s="95"/>
      <c r="C85" s="96" t="s">
        <v>254</v>
      </c>
      <c r="D85" s="97" t="s">
        <v>229</v>
      </c>
      <c r="E85" s="98">
        <v>2085000</v>
      </c>
    </row>
    <row r="86" spans="1:5" x14ac:dyDescent="0.25">
      <c r="A86" s="94">
        <v>5</v>
      </c>
      <c r="B86" s="95"/>
      <c r="C86" s="96" t="s">
        <v>228</v>
      </c>
      <c r="D86" s="97" t="s">
        <v>229</v>
      </c>
      <c r="E86" s="98">
        <v>238000</v>
      </c>
    </row>
    <row r="87" spans="1:5" x14ac:dyDescent="0.25">
      <c r="A87" s="94">
        <v>6</v>
      </c>
      <c r="B87" s="95"/>
      <c r="C87" s="96" t="s">
        <v>256</v>
      </c>
      <c r="D87" s="97" t="s">
        <v>229</v>
      </c>
      <c r="E87" s="98">
        <v>25000</v>
      </c>
    </row>
    <row r="88" spans="1:5" x14ac:dyDescent="0.25">
      <c r="A88" s="94">
        <v>7</v>
      </c>
      <c r="B88" s="95"/>
      <c r="C88" s="96" t="s">
        <v>262</v>
      </c>
      <c r="D88" s="97" t="s">
        <v>229</v>
      </c>
      <c r="E88" s="98">
        <v>3132000</v>
      </c>
    </row>
    <row r="89" spans="1:5" ht="15.6" thickBot="1" x14ac:dyDescent="0.3">
      <c r="A89" s="94">
        <v>8</v>
      </c>
      <c r="B89" s="95"/>
      <c r="C89" s="96" t="s">
        <v>247</v>
      </c>
      <c r="D89" s="97" t="s">
        <v>229</v>
      </c>
      <c r="E89" s="98">
        <v>-8701000</v>
      </c>
    </row>
    <row r="90" spans="1:5" s="68" customFormat="1" ht="16.5" customHeight="1" thickBot="1" x14ac:dyDescent="0.35">
      <c r="A90" s="99"/>
      <c r="B90" s="100"/>
      <c r="C90" s="101" t="s">
        <v>234</v>
      </c>
      <c r="D90" s="92" t="s">
        <v>235</v>
      </c>
      <c r="E90" s="102">
        <f>SUM(E81:E89)</f>
        <v>492000</v>
      </c>
    </row>
    <row r="91" spans="1:5" s="68" customFormat="1" ht="15.75" customHeight="1" x14ac:dyDescent="0.25">
      <c r="A91" s="103"/>
      <c r="B91" s="104"/>
      <c r="C91" s="105"/>
      <c r="D91" s="106"/>
      <c r="E91" s="107"/>
    </row>
    <row r="92" spans="1:5" ht="15.6" x14ac:dyDescent="0.3">
      <c r="A92" s="86" t="s">
        <v>263</v>
      </c>
      <c r="B92" s="87" t="s">
        <v>135</v>
      </c>
      <c r="C92" s="53"/>
      <c r="D92" s="53"/>
      <c r="E92" s="88"/>
    </row>
    <row r="93" spans="1:5" ht="15.6" x14ac:dyDescent="0.3">
      <c r="A93" s="89"/>
      <c r="B93" s="90"/>
      <c r="C93" s="91" t="s">
        <v>226</v>
      </c>
      <c r="D93" s="92" t="s">
        <v>227</v>
      </c>
      <c r="E93" s="93">
        <v>0</v>
      </c>
    </row>
    <row r="94" spans="1:5" ht="15.6" thickBot="1" x14ac:dyDescent="0.3">
      <c r="A94" s="94" t="s">
        <v>239</v>
      </c>
      <c r="B94" s="95"/>
      <c r="C94" s="96" t="s">
        <v>240</v>
      </c>
      <c r="D94" s="97" t="s">
        <v>239</v>
      </c>
      <c r="E94" s="98">
        <v>0</v>
      </c>
    </row>
    <row r="95" spans="1:5" s="68" customFormat="1" ht="16.5" customHeight="1" thickBot="1" x14ac:dyDescent="0.35">
      <c r="A95" s="99"/>
      <c r="B95" s="100"/>
      <c r="C95" s="101" t="s">
        <v>234</v>
      </c>
      <c r="D95" s="92" t="s">
        <v>235</v>
      </c>
      <c r="E95" s="102">
        <f>SUM(E93)</f>
        <v>0</v>
      </c>
    </row>
    <row r="96" spans="1:5" s="68" customFormat="1" ht="15.75" customHeight="1" x14ac:dyDescent="0.25">
      <c r="A96" s="103"/>
      <c r="B96" s="104"/>
      <c r="C96" s="105"/>
      <c r="D96" s="106"/>
      <c r="E96" s="107"/>
    </row>
    <row r="97" spans="1:5" ht="15.6" x14ac:dyDescent="0.3">
      <c r="A97" s="86" t="s">
        <v>264</v>
      </c>
      <c r="B97" s="87" t="s">
        <v>148</v>
      </c>
      <c r="C97" s="53"/>
      <c r="D97" s="53"/>
      <c r="E97" s="88"/>
    </row>
    <row r="98" spans="1:5" ht="15.6" x14ac:dyDescent="0.3">
      <c r="A98" s="89"/>
      <c r="B98" s="90"/>
      <c r="C98" s="91" t="s">
        <v>226</v>
      </c>
      <c r="D98" s="92" t="s">
        <v>227</v>
      </c>
      <c r="E98" s="93">
        <v>0</v>
      </c>
    </row>
    <row r="99" spans="1:5" ht="15.6" thickBot="1" x14ac:dyDescent="0.3">
      <c r="A99" s="94" t="s">
        <v>239</v>
      </c>
      <c r="B99" s="95"/>
      <c r="C99" s="96" t="s">
        <v>240</v>
      </c>
      <c r="D99" s="97" t="s">
        <v>239</v>
      </c>
      <c r="E99" s="98">
        <v>0</v>
      </c>
    </row>
    <row r="100" spans="1:5" s="68" customFormat="1" ht="16.5" customHeight="1" thickBot="1" x14ac:dyDescent="0.35">
      <c r="A100" s="99"/>
      <c r="B100" s="100"/>
      <c r="C100" s="101" t="s">
        <v>234</v>
      </c>
      <c r="D100" s="92" t="s">
        <v>235</v>
      </c>
      <c r="E100" s="102">
        <f>SUM(E98)</f>
        <v>0</v>
      </c>
    </row>
    <row r="101" spans="1:5" s="68" customFormat="1" ht="15.75" customHeight="1" x14ac:dyDescent="0.25">
      <c r="A101" s="103"/>
      <c r="B101" s="104"/>
      <c r="C101" s="105"/>
      <c r="D101" s="106"/>
      <c r="E101" s="107"/>
    </row>
    <row r="102" spans="1:5" ht="15.6" x14ac:dyDescent="0.3">
      <c r="A102" s="86" t="s">
        <v>265</v>
      </c>
      <c r="B102" s="87" t="s">
        <v>154</v>
      </c>
      <c r="C102" s="53"/>
      <c r="D102" s="53"/>
      <c r="E102" s="88"/>
    </row>
    <row r="103" spans="1:5" ht="15.6" x14ac:dyDescent="0.3">
      <c r="A103" s="89"/>
      <c r="B103" s="90"/>
      <c r="C103" s="91" t="s">
        <v>226</v>
      </c>
      <c r="D103" s="92" t="s">
        <v>227</v>
      </c>
      <c r="E103" s="93">
        <v>0</v>
      </c>
    </row>
    <row r="104" spans="1:5" ht="15.6" thickBot="1" x14ac:dyDescent="0.3">
      <c r="A104" s="94" t="s">
        <v>239</v>
      </c>
      <c r="B104" s="95"/>
      <c r="C104" s="96" t="s">
        <v>240</v>
      </c>
      <c r="D104" s="97" t="s">
        <v>239</v>
      </c>
      <c r="E104" s="98">
        <v>0</v>
      </c>
    </row>
    <row r="105" spans="1:5" s="68" customFormat="1" ht="16.5" customHeight="1" thickBot="1" x14ac:dyDescent="0.35">
      <c r="A105" s="99"/>
      <c r="B105" s="100"/>
      <c r="C105" s="101" t="s">
        <v>234</v>
      </c>
      <c r="D105" s="92" t="s">
        <v>235</v>
      </c>
      <c r="E105" s="102">
        <f>SUM(E103)</f>
        <v>0</v>
      </c>
    </row>
    <row r="106" spans="1:5" s="68" customFormat="1" ht="15.75" customHeight="1" x14ac:dyDescent="0.25">
      <c r="A106" s="103"/>
      <c r="B106" s="104"/>
      <c r="C106" s="105"/>
      <c r="D106" s="106"/>
      <c r="E106" s="107"/>
    </row>
    <row r="107" spans="1:5" ht="31.2" x14ac:dyDescent="0.3">
      <c r="A107" s="86" t="s">
        <v>266</v>
      </c>
      <c r="B107" s="87" t="s">
        <v>159</v>
      </c>
      <c r="C107" s="53"/>
      <c r="D107" s="53"/>
      <c r="E107" s="88"/>
    </row>
    <row r="108" spans="1:5" ht="15.6" x14ac:dyDescent="0.3">
      <c r="A108" s="89"/>
      <c r="B108" s="90"/>
      <c r="C108" s="91" t="s">
        <v>226</v>
      </c>
      <c r="D108" s="92" t="s">
        <v>227</v>
      </c>
      <c r="E108" s="93">
        <v>0</v>
      </c>
    </row>
    <row r="109" spans="1:5" ht="15.6" thickBot="1" x14ac:dyDescent="0.3">
      <c r="A109" s="94" t="s">
        <v>239</v>
      </c>
      <c r="B109" s="95"/>
      <c r="C109" s="96" t="s">
        <v>240</v>
      </c>
      <c r="D109" s="97" t="s">
        <v>239</v>
      </c>
      <c r="E109" s="98">
        <v>0</v>
      </c>
    </row>
    <row r="110" spans="1:5" s="68" customFormat="1" ht="16.5" customHeight="1" thickBot="1" x14ac:dyDescent="0.35">
      <c r="A110" s="99"/>
      <c r="B110" s="100"/>
      <c r="C110" s="101" t="s">
        <v>234</v>
      </c>
      <c r="D110" s="92" t="s">
        <v>235</v>
      </c>
      <c r="E110" s="102">
        <f>SUM(E108)</f>
        <v>0</v>
      </c>
    </row>
    <row r="111" spans="1:5" s="68" customFormat="1" ht="15.75" customHeight="1" x14ac:dyDescent="0.25">
      <c r="A111" s="103"/>
      <c r="B111" s="104"/>
      <c r="C111" s="105"/>
      <c r="D111" s="106"/>
      <c r="E111" s="107"/>
    </row>
    <row r="112" spans="1:5" ht="15.6" x14ac:dyDescent="0.3">
      <c r="A112" s="86" t="s">
        <v>267</v>
      </c>
      <c r="B112" s="87" t="s">
        <v>165</v>
      </c>
      <c r="C112" s="53"/>
      <c r="D112" s="53"/>
      <c r="E112" s="88"/>
    </row>
    <row r="113" spans="1:5" ht="15.6" x14ac:dyDescent="0.3">
      <c r="A113" s="89"/>
      <c r="B113" s="90"/>
      <c r="C113" s="91" t="s">
        <v>226</v>
      </c>
      <c r="D113" s="92" t="s">
        <v>227</v>
      </c>
      <c r="E113" s="93">
        <v>322000</v>
      </c>
    </row>
    <row r="114" spans="1:5" x14ac:dyDescent="0.25">
      <c r="A114" s="94">
        <v>1</v>
      </c>
      <c r="B114" s="95"/>
      <c r="C114" s="96" t="s">
        <v>232</v>
      </c>
      <c r="D114" s="97" t="s">
        <v>229</v>
      </c>
      <c r="E114" s="98">
        <v>417000</v>
      </c>
    </row>
    <row r="115" spans="1:5" x14ac:dyDescent="0.25">
      <c r="A115" s="94">
        <v>2</v>
      </c>
      <c r="B115" s="95"/>
      <c r="C115" s="96" t="s">
        <v>228</v>
      </c>
      <c r="D115" s="97" t="s">
        <v>229</v>
      </c>
      <c r="E115" s="98">
        <v>560000</v>
      </c>
    </row>
    <row r="116" spans="1:5" x14ac:dyDescent="0.25">
      <c r="A116" s="94">
        <v>3</v>
      </c>
      <c r="B116" s="95"/>
      <c r="C116" s="96" t="s">
        <v>257</v>
      </c>
      <c r="D116" s="97" t="s">
        <v>229</v>
      </c>
      <c r="E116" s="98">
        <v>87000</v>
      </c>
    </row>
    <row r="117" spans="1:5" x14ac:dyDescent="0.25">
      <c r="A117" s="94">
        <v>4</v>
      </c>
      <c r="B117" s="95"/>
      <c r="C117" s="96" t="s">
        <v>246</v>
      </c>
      <c r="D117" s="97" t="s">
        <v>229</v>
      </c>
      <c r="E117" s="98">
        <v>58000</v>
      </c>
    </row>
    <row r="118" spans="1:5" ht="15.6" thickBot="1" x14ac:dyDescent="0.3">
      <c r="A118" s="94">
        <v>5</v>
      </c>
      <c r="B118" s="95"/>
      <c r="C118" s="96" t="s">
        <v>247</v>
      </c>
      <c r="D118" s="97" t="s">
        <v>268</v>
      </c>
      <c r="E118" s="98">
        <v>-944000</v>
      </c>
    </row>
    <row r="119" spans="1:5" s="68" customFormat="1" ht="16.5" customHeight="1" thickBot="1" x14ac:dyDescent="0.35">
      <c r="A119" s="99"/>
      <c r="B119" s="100"/>
      <c r="C119" s="101" t="s">
        <v>234</v>
      </c>
      <c r="D119" s="92" t="s">
        <v>235</v>
      </c>
      <c r="E119" s="102">
        <f>SUM(E113:E118)</f>
        <v>500000</v>
      </c>
    </row>
    <row r="120" spans="1:5" s="68" customFormat="1" ht="15.75" customHeight="1" x14ac:dyDescent="0.25">
      <c r="A120" s="103"/>
      <c r="B120" s="104"/>
      <c r="C120" s="105"/>
      <c r="D120" s="106"/>
      <c r="E120" s="107"/>
    </row>
    <row r="121" spans="1:5" ht="15.6" x14ac:dyDescent="0.3">
      <c r="A121" s="86" t="s">
        <v>269</v>
      </c>
      <c r="B121" s="87" t="s">
        <v>170</v>
      </c>
      <c r="C121" s="53"/>
      <c r="D121" s="53"/>
      <c r="E121" s="88"/>
    </row>
    <row r="122" spans="1:5" ht="15.6" x14ac:dyDescent="0.3">
      <c r="A122" s="89"/>
      <c r="B122" s="90"/>
      <c r="C122" s="91" t="s">
        <v>226</v>
      </c>
      <c r="D122" s="92" t="s">
        <v>227</v>
      </c>
      <c r="E122" s="93">
        <v>0</v>
      </c>
    </row>
    <row r="123" spans="1:5" ht="15.6" thickBot="1" x14ac:dyDescent="0.3">
      <c r="A123" s="94">
        <v>1</v>
      </c>
      <c r="B123" s="95"/>
      <c r="C123" s="96" t="s">
        <v>232</v>
      </c>
      <c r="D123" s="97" t="s">
        <v>229</v>
      </c>
      <c r="E123" s="98">
        <v>14000</v>
      </c>
    </row>
    <row r="124" spans="1:5" s="68" customFormat="1" ht="16.5" customHeight="1" thickBot="1" x14ac:dyDescent="0.35">
      <c r="A124" s="99"/>
      <c r="B124" s="100"/>
      <c r="C124" s="101" t="s">
        <v>234</v>
      </c>
      <c r="D124" s="92" t="s">
        <v>235</v>
      </c>
      <c r="E124" s="102">
        <f>SUM(E122:E123)</f>
        <v>14000</v>
      </c>
    </row>
    <row r="125" spans="1:5" s="68" customFormat="1" ht="15.75" customHeight="1" x14ac:dyDescent="0.25">
      <c r="A125" s="103"/>
      <c r="B125" s="104"/>
      <c r="C125" s="105"/>
      <c r="D125" s="106"/>
      <c r="E125" s="107"/>
    </row>
    <row r="126" spans="1:5" ht="31.2" x14ac:dyDescent="0.3">
      <c r="A126" s="86" t="s">
        <v>270</v>
      </c>
      <c r="B126" s="87" t="s">
        <v>175</v>
      </c>
      <c r="C126" s="53"/>
      <c r="D126" s="53"/>
      <c r="E126" s="88"/>
    </row>
    <row r="127" spans="1:5" ht="15.6" x14ac:dyDescent="0.3">
      <c r="A127" s="89"/>
      <c r="B127" s="90"/>
      <c r="C127" s="91" t="s">
        <v>226</v>
      </c>
      <c r="D127" s="92" t="s">
        <v>227</v>
      </c>
      <c r="E127" s="93">
        <v>0</v>
      </c>
    </row>
    <row r="128" spans="1:5" ht="15.6" thickBot="1" x14ac:dyDescent="0.3">
      <c r="A128" s="94" t="s">
        <v>239</v>
      </c>
      <c r="B128" s="95"/>
      <c r="C128" s="96" t="s">
        <v>240</v>
      </c>
      <c r="D128" s="97" t="s">
        <v>239</v>
      </c>
      <c r="E128" s="98">
        <v>0</v>
      </c>
    </row>
    <row r="129" spans="1:5" s="68" customFormat="1" ht="16.5" customHeight="1" thickBot="1" x14ac:dyDescent="0.35">
      <c r="A129" s="99"/>
      <c r="B129" s="100"/>
      <c r="C129" s="101" t="s">
        <v>234</v>
      </c>
      <c r="D129" s="92" t="s">
        <v>235</v>
      </c>
      <c r="E129" s="102">
        <f>SUM(E127)</f>
        <v>0</v>
      </c>
    </row>
    <row r="130" spans="1:5" s="68" customFormat="1" ht="15.75" customHeight="1" thickBot="1" x14ac:dyDescent="0.3">
      <c r="A130" s="103"/>
      <c r="B130" s="104"/>
      <c r="C130" s="105"/>
      <c r="D130" s="106"/>
      <c r="E130" s="107"/>
    </row>
    <row r="131" spans="1:5" s="113" customFormat="1" ht="19.5" customHeight="1" thickBot="1" x14ac:dyDescent="0.35">
      <c r="A131" s="108"/>
      <c r="B131" s="109"/>
      <c r="C131" s="110"/>
      <c r="D131" s="111" t="s">
        <v>271</v>
      </c>
      <c r="E131" s="112">
        <f>+E129+E124+E119+E110+E105+E100+E95+E90+E78+E67+E60+E55+E49+E40+E35+E30+E25+E18</f>
        <v>6294000</v>
      </c>
    </row>
  </sheetData>
  <mergeCells count="4">
    <mergeCell ref="A2:E2"/>
    <mergeCell ref="A3:E3"/>
    <mergeCell ref="A4:E4"/>
    <mergeCell ref="A5:E5"/>
  </mergeCells>
  <pageMargins left="0.25" right="0.25" top="0.5" bottom="0.5" header="0.25" footer="0.25"/>
  <pageSetup paperSize="9" scale="46" fitToHeight="2" orientation="landscape" horizontalDpi="1200" verticalDpi="1200" r:id="rId1"/>
  <headerFooter>
    <oddHeader>&amp;LOFFICE OF HEALTH CARE ACCESS&amp;CANNUAL REPORTING&amp;RDANBURY HOSPITAL</oddHeader>
    <oddFooter>&amp;LREPORT 6&amp;C&amp;P OF &amp;N&amp;R&amp;D, &amp;T</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86"/>
  <sheetViews>
    <sheetView workbookViewId="0">
      <selection activeCell="B32" sqref="B32"/>
    </sheetView>
  </sheetViews>
  <sheetFormatPr defaultColWidth="9.109375" defaultRowHeight="15" x14ac:dyDescent="0.25"/>
  <cols>
    <col min="1" max="1" width="8.44140625" style="115" customWidth="1"/>
    <col min="2" max="2" width="80.88671875" style="115" customWidth="1"/>
    <col min="3" max="3" width="49.6640625" style="115" customWidth="1"/>
    <col min="4" max="4" width="32.33203125" style="115" customWidth="1"/>
    <col min="5" max="5" width="14" style="115" bestFit="1" customWidth="1"/>
    <col min="6" max="6" width="22.5546875" style="115" customWidth="1"/>
    <col min="7" max="16384" width="9.109375" style="115"/>
  </cols>
  <sheetData>
    <row r="1" spans="1:6" x14ac:dyDescent="0.25">
      <c r="A1" s="114"/>
      <c r="B1" s="468"/>
      <c r="C1" s="468"/>
      <c r="D1" s="468"/>
    </row>
    <row r="2" spans="1:6" ht="15.6" x14ac:dyDescent="0.3">
      <c r="A2" s="469" t="s">
        <v>0</v>
      </c>
      <c r="B2" s="469"/>
      <c r="C2" s="469"/>
      <c r="D2" s="469"/>
      <c r="E2" s="469"/>
      <c r="F2" s="469"/>
    </row>
    <row r="3" spans="1:6" ht="15.6" x14ac:dyDescent="0.3">
      <c r="A3" s="469" t="s">
        <v>1</v>
      </c>
      <c r="B3" s="469"/>
      <c r="C3" s="469"/>
      <c r="D3" s="469"/>
      <c r="E3" s="469"/>
      <c r="F3" s="469"/>
    </row>
    <row r="4" spans="1:6" ht="15.6" x14ac:dyDescent="0.3">
      <c r="A4" s="469" t="s">
        <v>181</v>
      </c>
      <c r="B4" s="469"/>
      <c r="C4" s="469"/>
      <c r="D4" s="469"/>
      <c r="E4" s="469"/>
      <c r="F4" s="469"/>
    </row>
    <row r="5" spans="1:6" ht="15.6" x14ac:dyDescent="0.3">
      <c r="A5" s="469" t="s">
        <v>272</v>
      </c>
      <c r="B5" s="469"/>
      <c r="C5" s="469"/>
      <c r="D5" s="469"/>
      <c r="E5" s="469"/>
      <c r="F5" s="469"/>
    </row>
    <row r="6" spans="1:6" ht="13.5" customHeight="1" thickBot="1" x14ac:dyDescent="0.3">
      <c r="B6" s="470"/>
      <c r="C6" s="470"/>
      <c r="D6" s="470"/>
      <c r="E6" s="116"/>
    </row>
    <row r="7" spans="1:6" ht="15.6" x14ac:dyDescent="0.3">
      <c r="A7" s="117">
        <v>-1</v>
      </c>
      <c r="B7" s="118">
        <v>-2</v>
      </c>
      <c r="C7" s="118">
        <v>-3</v>
      </c>
      <c r="D7" s="118">
        <v>-4</v>
      </c>
      <c r="E7" s="118">
        <v>-5</v>
      </c>
      <c r="F7" s="119">
        <v>-6</v>
      </c>
    </row>
    <row r="8" spans="1:6" ht="20.399999999999999" customHeight="1" x14ac:dyDescent="0.3">
      <c r="A8" s="120"/>
      <c r="B8" s="121"/>
      <c r="C8" s="121"/>
      <c r="D8" s="121"/>
      <c r="E8" s="121"/>
      <c r="F8" s="122"/>
    </row>
    <row r="9" spans="1:6" ht="31.8" thickBot="1" x14ac:dyDescent="0.35">
      <c r="A9" s="123" t="s">
        <v>5</v>
      </c>
      <c r="B9" s="124" t="s">
        <v>273</v>
      </c>
      <c r="C9" s="124" t="s">
        <v>274</v>
      </c>
      <c r="D9" s="124" t="s">
        <v>222</v>
      </c>
      <c r="E9" s="124" t="s">
        <v>223</v>
      </c>
      <c r="F9" s="125" t="s">
        <v>275</v>
      </c>
    </row>
    <row r="10" spans="1:6" s="132" customFormat="1" ht="31.2" x14ac:dyDescent="0.3">
      <c r="A10" s="126"/>
      <c r="B10" s="127"/>
      <c r="C10" s="128"/>
      <c r="D10" s="129" t="s">
        <v>276</v>
      </c>
      <c r="E10" s="130" t="s">
        <v>277</v>
      </c>
      <c r="F10" s="131">
        <v>4696000</v>
      </c>
    </row>
    <row r="11" spans="1:6" ht="15.6" x14ac:dyDescent="0.3">
      <c r="A11" s="133" t="s">
        <v>225</v>
      </c>
      <c r="B11" s="134" t="s">
        <v>10</v>
      </c>
      <c r="C11" s="135"/>
      <c r="D11" s="136"/>
      <c r="E11" s="136"/>
      <c r="F11" s="137"/>
    </row>
    <row r="12" spans="1:6" x14ac:dyDescent="0.25">
      <c r="A12" s="138">
        <v>1</v>
      </c>
      <c r="B12" s="139"/>
      <c r="C12" s="140" t="s">
        <v>165</v>
      </c>
      <c r="D12" s="140" t="s">
        <v>278</v>
      </c>
      <c r="E12" s="141" t="s">
        <v>229</v>
      </c>
      <c r="F12" s="142">
        <v>218000</v>
      </c>
    </row>
    <row r="13" spans="1:6" x14ac:dyDescent="0.25">
      <c r="A13" s="138">
        <v>2</v>
      </c>
      <c r="B13" s="139"/>
      <c r="C13" s="140" t="s">
        <v>110</v>
      </c>
      <c r="D13" s="140" t="s">
        <v>279</v>
      </c>
      <c r="E13" s="141" t="s">
        <v>229</v>
      </c>
      <c r="F13" s="142">
        <v>218000</v>
      </c>
    </row>
    <row r="14" spans="1:6" ht="30.6" thickBot="1" x14ac:dyDescent="0.3">
      <c r="A14" s="138">
        <v>3</v>
      </c>
      <c r="B14" s="139"/>
      <c r="C14" s="140" t="s">
        <v>61</v>
      </c>
      <c r="D14" s="140" t="s">
        <v>280</v>
      </c>
      <c r="E14" s="141" t="s">
        <v>229</v>
      </c>
      <c r="F14" s="142">
        <v>1266000</v>
      </c>
    </row>
    <row r="15" spans="1:6" ht="16.2" thickBot="1" x14ac:dyDescent="0.35">
      <c r="A15" s="143"/>
      <c r="B15" s="144"/>
      <c r="C15" s="145"/>
      <c r="D15" s="146" t="s">
        <v>281</v>
      </c>
      <c r="E15" s="147" t="s">
        <v>282</v>
      </c>
      <c r="F15" s="148">
        <f>SUM(F12:F14)</f>
        <v>1702000</v>
      </c>
    </row>
    <row r="16" spans="1:6" ht="15.6" x14ac:dyDescent="0.3">
      <c r="A16" s="149"/>
      <c r="B16" s="150"/>
      <c r="C16" s="151"/>
      <c r="D16" s="152"/>
      <c r="E16" s="153"/>
      <c r="F16" s="154"/>
    </row>
    <row r="17" spans="1:6" ht="15.6" x14ac:dyDescent="0.3">
      <c r="A17" s="133" t="s">
        <v>236</v>
      </c>
      <c r="B17" s="134" t="s">
        <v>61</v>
      </c>
      <c r="C17" s="135"/>
      <c r="D17" s="136"/>
      <c r="E17" s="136"/>
      <c r="F17" s="137"/>
    </row>
    <row r="18" spans="1:6" ht="30.6" thickBot="1" x14ac:dyDescent="0.3">
      <c r="A18" s="138">
        <v>1</v>
      </c>
      <c r="B18" s="139"/>
      <c r="C18" s="140" t="s">
        <v>170</v>
      </c>
      <c r="D18" s="140" t="s">
        <v>279</v>
      </c>
      <c r="E18" s="141" t="s">
        <v>229</v>
      </c>
      <c r="F18" s="142">
        <v>164000</v>
      </c>
    </row>
    <row r="19" spans="1:6" ht="16.2" thickBot="1" x14ac:dyDescent="0.35">
      <c r="A19" s="143"/>
      <c r="B19" s="144"/>
      <c r="C19" s="145"/>
      <c r="D19" s="146" t="s">
        <v>281</v>
      </c>
      <c r="E19" s="147" t="s">
        <v>282</v>
      </c>
      <c r="F19" s="148">
        <f>SUM(F18:F18)</f>
        <v>164000</v>
      </c>
    </row>
    <row r="20" spans="1:6" ht="15.6" x14ac:dyDescent="0.3">
      <c r="A20" s="149"/>
      <c r="B20" s="150"/>
      <c r="C20" s="151"/>
      <c r="D20" s="152"/>
      <c r="E20" s="153"/>
      <c r="F20" s="154"/>
    </row>
    <row r="21" spans="1:6" ht="15.6" x14ac:dyDescent="0.3">
      <c r="A21" s="133" t="s">
        <v>238</v>
      </c>
      <c r="B21" s="134" t="s">
        <v>81</v>
      </c>
      <c r="C21" s="135"/>
      <c r="D21" s="136"/>
      <c r="E21" s="136"/>
      <c r="F21" s="137"/>
    </row>
    <row r="22" spans="1:6" ht="15.6" thickBot="1" x14ac:dyDescent="0.3">
      <c r="A22" s="138"/>
      <c r="B22" s="139"/>
      <c r="C22" s="140" t="s">
        <v>239</v>
      </c>
      <c r="D22" s="140" t="s">
        <v>240</v>
      </c>
      <c r="E22" s="141" t="s">
        <v>239</v>
      </c>
      <c r="F22" s="142">
        <v>0</v>
      </c>
    </row>
    <row r="23" spans="1:6" ht="16.2" thickBot="1" x14ac:dyDescent="0.35">
      <c r="A23" s="143"/>
      <c r="B23" s="144"/>
      <c r="C23" s="145"/>
      <c r="D23" s="146" t="s">
        <v>281</v>
      </c>
      <c r="E23" s="147" t="s">
        <v>282</v>
      </c>
      <c r="F23" s="148">
        <v>0</v>
      </c>
    </row>
    <row r="24" spans="1:6" ht="15.6" x14ac:dyDescent="0.3">
      <c r="A24" s="149"/>
      <c r="B24" s="150"/>
      <c r="C24" s="151"/>
      <c r="D24" s="152"/>
      <c r="E24" s="153"/>
      <c r="F24" s="154"/>
    </row>
    <row r="25" spans="1:6" ht="15.6" x14ac:dyDescent="0.3">
      <c r="A25" s="133" t="s">
        <v>241</v>
      </c>
      <c r="B25" s="134" t="s">
        <v>94</v>
      </c>
      <c r="C25" s="135"/>
      <c r="D25" s="136"/>
      <c r="E25" s="136"/>
      <c r="F25" s="137"/>
    </row>
    <row r="26" spans="1:6" ht="15.6" thickBot="1" x14ac:dyDescent="0.3">
      <c r="A26" s="138"/>
      <c r="B26" s="139"/>
      <c r="C26" s="140" t="s">
        <v>239</v>
      </c>
      <c r="D26" s="140" t="s">
        <v>240</v>
      </c>
      <c r="E26" s="141" t="s">
        <v>239</v>
      </c>
      <c r="F26" s="142">
        <v>0</v>
      </c>
    </row>
    <row r="27" spans="1:6" ht="16.2" thickBot="1" x14ac:dyDescent="0.35">
      <c r="A27" s="143"/>
      <c r="B27" s="144"/>
      <c r="C27" s="145"/>
      <c r="D27" s="146" t="s">
        <v>281</v>
      </c>
      <c r="E27" s="147" t="s">
        <v>282</v>
      </c>
      <c r="F27" s="148">
        <v>0</v>
      </c>
    </row>
    <row r="28" spans="1:6" ht="15.6" x14ac:dyDescent="0.3">
      <c r="A28" s="149"/>
      <c r="B28" s="150"/>
      <c r="C28" s="151"/>
      <c r="D28" s="152"/>
      <c r="E28" s="153"/>
      <c r="F28" s="154"/>
    </row>
    <row r="29" spans="1:6" ht="15.6" x14ac:dyDescent="0.3">
      <c r="A29" s="133" t="s">
        <v>242</v>
      </c>
      <c r="B29" s="134" t="s">
        <v>101</v>
      </c>
      <c r="C29" s="135"/>
      <c r="D29" s="136"/>
      <c r="E29" s="136"/>
      <c r="F29" s="137"/>
    </row>
    <row r="30" spans="1:6" ht="15.6" thickBot="1" x14ac:dyDescent="0.3">
      <c r="A30" s="138"/>
      <c r="B30" s="139"/>
      <c r="C30" s="140" t="s">
        <v>239</v>
      </c>
      <c r="D30" s="140" t="s">
        <v>240</v>
      </c>
      <c r="E30" s="141" t="s">
        <v>239</v>
      </c>
      <c r="F30" s="142">
        <v>0</v>
      </c>
    </row>
    <row r="31" spans="1:6" ht="16.2" thickBot="1" x14ac:dyDescent="0.35">
      <c r="A31" s="143"/>
      <c r="B31" s="144"/>
      <c r="C31" s="145"/>
      <c r="D31" s="146" t="s">
        <v>281</v>
      </c>
      <c r="E31" s="147" t="s">
        <v>282</v>
      </c>
      <c r="F31" s="148">
        <v>0</v>
      </c>
    </row>
    <row r="32" spans="1:6" ht="15.6" x14ac:dyDescent="0.3">
      <c r="A32" s="149"/>
      <c r="B32" s="150"/>
      <c r="C32" s="151"/>
      <c r="D32" s="152"/>
      <c r="E32" s="153"/>
      <c r="F32" s="154"/>
    </row>
    <row r="33" spans="1:6" ht="15.6" x14ac:dyDescent="0.3">
      <c r="A33" s="133" t="s">
        <v>243</v>
      </c>
      <c r="B33" s="134" t="s">
        <v>107</v>
      </c>
      <c r="C33" s="135"/>
      <c r="D33" s="136"/>
      <c r="E33" s="136"/>
      <c r="F33" s="137"/>
    </row>
    <row r="34" spans="1:6" ht="30.6" thickBot="1" x14ac:dyDescent="0.3">
      <c r="A34" s="138">
        <v>1</v>
      </c>
      <c r="B34" s="139"/>
      <c r="C34" s="140" t="s">
        <v>124</v>
      </c>
      <c r="D34" s="140" t="s">
        <v>279</v>
      </c>
      <c r="E34" s="141" t="s">
        <v>229</v>
      </c>
      <c r="F34" s="142">
        <v>9000</v>
      </c>
    </row>
    <row r="35" spans="1:6" ht="16.2" thickBot="1" x14ac:dyDescent="0.35">
      <c r="A35" s="143"/>
      <c r="B35" s="144"/>
      <c r="C35" s="145"/>
      <c r="D35" s="146" t="s">
        <v>281</v>
      </c>
      <c r="E35" s="147" t="s">
        <v>282</v>
      </c>
      <c r="F35" s="148">
        <f>SUM(F34:F34)</f>
        <v>9000</v>
      </c>
    </row>
    <row r="36" spans="1:6" ht="15.6" x14ac:dyDescent="0.3">
      <c r="A36" s="149"/>
      <c r="B36" s="150"/>
      <c r="C36" s="151"/>
      <c r="D36" s="152"/>
      <c r="E36" s="153"/>
      <c r="F36" s="154"/>
    </row>
    <row r="37" spans="1:6" ht="15.6" x14ac:dyDescent="0.3">
      <c r="A37" s="133" t="s">
        <v>248</v>
      </c>
      <c r="B37" s="134" t="s">
        <v>110</v>
      </c>
      <c r="C37" s="135"/>
      <c r="D37" s="136"/>
      <c r="E37" s="136"/>
      <c r="F37" s="137"/>
    </row>
    <row r="38" spans="1:6" ht="30.6" thickBot="1" x14ac:dyDescent="0.3">
      <c r="A38" s="138">
        <v>1</v>
      </c>
      <c r="B38" s="139"/>
      <c r="C38" s="140" t="s">
        <v>130</v>
      </c>
      <c r="D38" s="140" t="s">
        <v>279</v>
      </c>
      <c r="E38" s="141" t="s">
        <v>229</v>
      </c>
      <c r="F38" s="142">
        <v>31000</v>
      </c>
    </row>
    <row r="39" spans="1:6" ht="16.2" thickBot="1" x14ac:dyDescent="0.35">
      <c r="A39" s="143"/>
      <c r="B39" s="144"/>
      <c r="C39" s="145"/>
      <c r="D39" s="146" t="s">
        <v>281</v>
      </c>
      <c r="E39" s="147" t="s">
        <v>282</v>
      </c>
      <c r="F39" s="148">
        <f>SUM(F38:F38)</f>
        <v>31000</v>
      </c>
    </row>
    <row r="40" spans="1:6" ht="15.6" x14ac:dyDescent="0.3">
      <c r="A40" s="149"/>
      <c r="B40" s="150"/>
      <c r="C40" s="151"/>
      <c r="D40" s="152"/>
      <c r="E40" s="153"/>
      <c r="F40" s="154"/>
    </row>
    <row r="41" spans="1:6" ht="15.6" x14ac:dyDescent="0.3">
      <c r="A41" s="133" t="s">
        <v>249</v>
      </c>
      <c r="B41" s="134" t="s">
        <v>115</v>
      </c>
      <c r="C41" s="135"/>
      <c r="D41" s="136"/>
      <c r="E41" s="136"/>
      <c r="F41" s="137"/>
    </row>
    <row r="42" spans="1:6" ht="15.6" thickBot="1" x14ac:dyDescent="0.3">
      <c r="A42" s="138"/>
      <c r="B42" s="139"/>
      <c r="C42" s="140" t="s">
        <v>239</v>
      </c>
      <c r="D42" s="140" t="s">
        <v>240</v>
      </c>
      <c r="E42" s="141" t="s">
        <v>239</v>
      </c>
      <c r="F42" s="142">
        <v>0</v>
      </c>
    </row>
    <row r="43" spans="1:6" ht="16.2" thickBot="1" x14ac:dyDescent="0.35">
      <c r="A43" s="143"/>
      <c r="B43" s="144"/>
      <c r="C43" s="145"/>
      <c r="D43" s="146" t="s">
        <v>281</v>
      </c>
      <c r="E43" s="147" t="s">
        <v>282</v>
      </c>
      <c r="F43" s="148">
        <v>0</v>
      </c>
    </row>
    <row r="44" spans="1:6" ht="15.6" x14ac:dyDescent="0.3">
      <c r="A44" s="149"/>
      <c r="B44" s="150"/>
      <c r="C44" s="151"/>
      <c r="D44" s="152"/>
      <c r="E44" s="153"/>
      <c r="F44" s="154"/>
    </row>
    <row r="45" spans="1:6" ht="15.6" x14ac:dyDescent="0.3">
      <c r="A45" s="133" t="s">
        <v>250</v>
      </c>
      <c r="B45" s="134" t="s">
        <v>120</v>
      </c>
      <c r="C45" s="135"/>
      <c r="D45" s="136"/>
      <c r="E45" s="136"/>
      <c r="F45" s="137"/>
    </row>
    <row r="46" spans="1:6" ht="15.6" thickBot="1" x14ac:dyDescent="0.3">
      <c r="A46" s="138">
        <v>1</v>
      </c>
      <c r="B46" s="139"/>
      <c r="C46" s="140" t="s">
        <v>107</v>
      </c>
      <c r="D46" s="140" t="s">
        <v>279</v>
      </c>
      <c r="E46" s="141" t="s">
        <v>229</v>
      </c>
      <c r="F46" s="142">
        <v>257000</v>
      </c>
    </row>
    <row r="47" spans="1:6" ht="16.2" thickBot="1" x14ac:dyDescent="0.35">
      <c r="A47" s="143"/>
      <c r="B47" s="144"/>
      <c r="C47" s="145"/>
      <c r="D47" s="146" t="s">
        <v>281</v>
      </c>
      <c r="E47" s="147" t="s">
        <v>282</v>
      </c>
      <c r="F47" s="148">
        <f>SUM(F46:F46)</f>
        <v>257000</v>
      </c>
    </row>
    <row r="48" spans="1:6" ht="15.6" x14ac:dyDescent="0.3">
      <c r="A48" s="149"/>
      <c r="B48" s="150"/>
      <c r="C48" s="151"/>
      <c r="D48" s="152"/>
      <c r="E48" s="153"/>
      <c r="F48" s="154"/>
    </row>
    <row r="49" spans="1:6" ht="15.6" x14ac:dyDescent="0.3">
      <c r="A49" s="133" t="s">
        <v>253</v>
      </c>
      <c r="B49" s="134" t="s">
        <v>124</v>
      </c>
      <c r="C49" s="135"/>
      <c r="D49" s="136"/>
      <c r="E49" s="136"/>
      <c r="F49" s="137"/>
    </row>
    <row r="50" spans="1:6" ht="30.6" thickBot="1" x14ac:dyDescent="0.3">
      <c r="A50" s="138">
        <v>1</v>
      </c>
      <c r="B50" s="139"/>
      <c r="C50" s="140" t="s">
        <v>130</v>
      </c>
      <c r="D50" s="140" t="s">
        <v>279</v>
      </c>
      <c r="E50" s="141" t="s">
        <v>229</v>
      </c>
      <c r="F50" s="142">
        <v>2000</v>
      </c>
    </row>
    <row r="51" spans="1:6" ht="16.2" thickBot="1" x14ac:dyDescent="0.35">
      <c r="A51" s="143"/>
      <c r="B51" s="144"/>
      <c r="C51" s="145"/>
      <c r="D51" s="146" t="s">
        <v>281</v>
      </c>
      <c r="E51" s="147" t="s">
        <v>282</v>
      </c>
      <c r="F51" s="148">
        <f>SUM(F50:F50)</f>
        <v>2000</v>
      </c>
    </row>
    <row r="52" spans="1:6" ht="15.6" x14ac:dyDescent="0.3">
      <c r="A52" s="149"/>
      <c r="B52" s="150"/>
      <c r="C52" s="151"/>
      <c r="D52" s="152"/>
      <c r="E52" s="153"/>
      <c r="F52" s="154"/>
    </row>
    <row r="53" spans="1:6" ht="15.6" x14ac:dyDescent="0.3">
      <c r="A53" s="133" t="s">
        <v>259</v>
      </c>
      <c r="B53" s="134" t="s">
        <v>130</v>
      </c>
      <c r="C53" s="135"/>
      <c r="D53" s="136"/>
      <c r="E53" s="136"/>
      <c r="F53" s="137"/>
    </row>
    <row r="54" spans="1:6" ht="15.6" thickBot="1" x14ac:dyDescent="0.3">
      <c r="A54" s="138"/>
      <c r="B54" s="139"/>
      <c r="C54" s="140" t="s">
        <v>239</v>
      </c>
      <c r="D54" s="140" t="s">
        <v>240</v>
      </c>
      <c r="E54" s="141" t="s">
        <v>239</v>
      </c>
      <c r="F54" s="142">
        <v>0</v>
      </c>
    </row>
    <row r="55" spans="1:6" ht="16.2" thickBot="1" x14ac:dyDescent="0.35">
      <c r="A55" s="143"/>
      <c r="B55" s="144"/>
      <c r="C55" s="145"/>
      <c r="D55" s="146" t="s">
        <v>281</v>
      </c>
      <c r="E55" s="147" t="s">
        <v>282</v>
      </c>
      <c r="F55" s="148">
        <v>0</v>
      </c>
    </row>
    <row r="56" spans="1:6" ht="15.6" x14ac:dyDescent="0.3">
      <c r="A56" s="149"/>
      <c r="B56" s="150"/>
      <c r="C56" s="151"/>
      <c r="D56" s="152"/>
      <c r="E56" s="153"/>
      <c r="F56" s="154"/>
    </row>
    <row r="57" spans="1:6" ht="15.6" x14ac:dyDescent="0.3">
      <c r="A57" s="133" t="s">
        <v>263</v>
      </c>
      <c r="B57" s="134" t="s">
        <v>135</v>
      </c>
      <c r="C57" s="135"/>
      <c r="D57" s="136"/>
      <c r="E57" s="136"/>
      <c r="F57" s="137"/>
    </row>
    <row r="58" spans="1:6" ht="15.6" thickBot="1" x14ac:dyDescent="0.3">
      <c r="A58" s="138"/>
      <c r="B58" s="139"/>
      <c r="C58" s="140" t="s">
        <v>239</v>
      </c>
      <c r="D58" s="140" t="s">
        <v>240</v>
      </c>
      <c r="E58" s="141" t="s">
        <v>239</v>
      </c>
      <c r="F58" s="142">
        <v>0</v>
      </c>
    </row>
    <row r="59" spans="1:6" ht="16.2" thickBot="1" x14ac:dyDescent="0.35">
      <c r="A59" s="143"/>
      <c r="B59" s="144"/>
      <c r="C59" s="145"/>
      <c r="D59" s="146" t="s">
        <v>281</v>
      </c>
      <c r="E59" s="147" t="s">
        <v>282</v>
      </c>
      <c r="F59" s="148">
        <v>0</v>
      </c>
    </row>
    <row r="60" spans="1:6" ht="15.6" x14ac:dyDescent="0.3">
      <c r="A60" s="149"/>
      <c r="B60" s="150"/>
      <c r="C60" s="151"/>
      <c r="D60" s="152"/>
      <c r="E60" s="153"/>
      <c r="F60" s="154"/>
    </row>
    <row r="61" spans="1:6" ht="15.6" x14ac:dyDescent="0.3">
      <c r="A61" s="133" t="s">
        <v>264</v>
      </c>
      <c r="B61" s="134" t="s">
        <v>148</v>
      </c>
      <c r="C61" s="135"/>
      <c r="D61" s="136"/>
      <c r="E61" s="136"/>
      <c r="F61" s="137"/>
    </row>
    <row r="62" spans="1:6" ht="15.6" thickBot="1" x14ac:dyDescent="0.3">
      <c r="A62" s="138"/>
      <c r="B62" s="139"/>
      <c r="C62" s="140" t="s">
        <v>239</v>
      </c>
      <c r="D62" s="140" t="s">
        <v>240</v>
      </c>
      <c r="E62" s="141" t="s">
        <v>239</v>
      </c>
      <c r="F62" s="142">
        <v>0</v>
      </c>
    </row>
    <row r="63" spans="1:6" ht="16.2" thickBot="1" x14ac:dyDescent="0.35">
      <c r="A63" s="143"/>
      <c r="B63" s="144"/>
      <c r="C63" s="145"/>
      <c r="D63" s="146" t="s">
        <v>281</v>
      </c>
      <c r="E63" s="147" t="s">
        <v>282</v>
      </c>
      <c r="F63" s="148">
        <v>0</v>
      </c>
    </row>
    <row r="64" spans="1:6" ht="15.6" x14ac:dyDescent="0.3">
      <c r="A64" s="149"/>
      <c r="B64" s="150"/>
      <c r="C64" s="151"/>
      <c r="D64" s="152"/>
      <c r="E64" s="153"/>
      <c r="F64" s="154"/>
    </row>
    <row r="65" spans="1:6" ht="15.6" x14ac:dyDescent="0.3">
      <c r="A65" s="133" t="s">
        <v>265</v>
      </c>
      <c r="B65" s="134" t="s">
        <v>154</v>
      </c>
      <c r="C65" s="135"/>
      <c r="D65" s="136"/>
      <c r="E65" s="136"/>
      <c r="F65" s="137"/>
    </row>
    <row r="66" spans="1:6" ht="15.6" thickBot="1" x14ac:dyDescent="0.3">
      <c r="A66" s="138"/>
      <c r="B66" s="139"/>
      <c r="C66" s="140" t="s">
        <v>239</v>
      </c>
      <c r="D66" s="140" t="s">
        <v>240</v>
      </c>
      <c r="E66" s="141" t="s">
        <v>239</v>
      </c>
      <c r="F66" s="142">
        <v>0</v>
      </c>
    </row>
    <row r="67" spans="1:6" ht="16.2" thickBot="1" x14ac:dyDescent="0.35">
      <c r="A67" s="143"/>
      <c r="B67" s="144"/>
      <c r="C67" s="145"/>
      <c r="D67" s="146" t="s">
        <v>281</v>
      </c>
      <c r="E67" s="147" t="s">
        <v>282</v>
      </c>
      <c r="F67" s="148">
        <v>0</v>
      </c>
    </row>
    <row r="68" spans="1:6" ht="15.6" x14ac:dyDescent="0.3">
      <c r="A68" s="149"/>
      <c r="B68" s="150"/>
      <c r="C68" s="151"/>
      <c r="D68" s="152"/>
      <c r="E68" s="153"/>
      <c r="F68" s="154"/>
    </row>
    <row r="69" spans="1:6" ht="31.2" x14ac:dyDescent="0.3">
      <c r="A69" s="133" t="s">
        <v>266</v>
      </c>
      <c r="B69" s="134" t="s">
        <v>159</v>
      </c>
      <c r="C69" s="135"/>
      <c r="D69" s="136"/>
      <c r="E69" s="136"/>
      <c r="F69" s="137"/>
    </row>
    <row r="70" spans="1:6" ht="15.6" thickBot="1" x14ac:dyDescent="0.3">
      <c r="A70" s="138"/>
      <c r="B70" s="139"/>
      <c r="C70" s="140" t="s">
        <v>239</v>
      </c>
      <c r="D70" s="140" t="s">
        <v>240</v>
      </c>
      <c r="E70" s="141" t="s">
        <v>239</v>
      </c>
      <c r="F70" s="142">
        <v>0</v>
      </c>
    </row>
    <row r="71" spans="1:6" ht="16.2" thickBot="1" x14ac:dyDescent="0.35">
      <c r="A71" s="143"/>
      <c r="B71" s="144"/>
      <c r="C71" s="145"/>
      <c r="D71" s="146" t="s">
        <v>281</v>
      </c>
      <c r="E71" s="147" t="s">
        <v>282</v>
      </c>
      <c r="F71" s="148">
        <v>0</v>
      </c>
    </row>
    <row r="72" spans="1:6" ht="15.6" x14ac:dyDescent="0.3">
      <c r="A72" s="149"/>
      <c r="B72" s="150"/>
      <c r="C72" s="151"/>
      <c r="D72" s="152"/>
      <c r="E72" s="153"/>
      <c r="F72" s="154"/>
    </row>
    <row r="73" spans="1:6" ht="15.6" x14ac:dyDescent="0.3">
      <c r="A73" s="133" t="s">
        <v>267</v>
      </c>
      <c r="B73" s="134" t="s">
        <v>165</v>
      </c>
      <c r="C73" s="135"/>
      <c r="D73" s="136"/>
      <c r="E73" s="136"/>
      <c r="F73" s="137"/>
    </row>
    <row r="74" spans="1:6" ht="15.6" thickBot="1" x14ac:dyDescent="0.3">
      <c r="A74" s="138"/>
      <c r="B74" s="139"/>
      <c r="C74" s="140" t="s">
        <v>239</v>
      </c>
      <c r="D74" s="140" t="s">
        <v>240</v>
      </c>
      <c r="E74" s="141" t="s">
        <v>239</v>
      </c>
      <c r="F74" s="142">
        <v>0</v>
      </c>
    </row>
    <row r="75" spans="1:6" ht="16.2" thickBot="1" x14ac:dyDescent="0.35">
      <c r="A75" s="143"/>
      <c r="B75" s="144"/>
      <c r="C75" s="145"/>
      <c r="D75" s="146" t="s">
        <v>281</v>
      </c>
      <c r="E75" s="147" t="s">
        <v>282</v>
      </c>
      <c r="F75" s="148">
        <v>0</v>
      </c>
    </row>
    <row r="76" spans="1:6" ht="15.6" x14ac:dyDescent="0.3">
      <c r="A76" s="149"/>
      <c r="B76" s="150"/>
      <c r="C76" s="151"/>
      <c r="D76" s="152"/>
      <c r="E76" s="153"/>
      <c r="F76" s="154"/>
    </row>
    <row r="77" spans="1:6" ht="15.6" x14ac:dyDescent="0.3">
      <c r="A77" s="133" t="s">
        <v>269</v>
      </c>
      <c r="B77" s="134" t="s">
        <v>170</v>
      </c>
      <c r="C77" s="135"/>
      <c r="D77" s="136"/>
      <c r="E77" s="136"/>
      <c r="F77" s="137"/>
    </row>
    <row r="78" spans="1:6" x14ac:dyDescent="0.25">
      <c r="A78" s="138">
        <v>1</v>
      </c>
      <c r="B78" s="139"/>
      <c r="C78" s="140" t="s">
        <v>107</v>
      </c>
      <c r="D78" s="140" t="s">
        <v>279</v>
      </c>
      <c r="E78" s="141" t="s">
        <v>229</v>
      </c>
      <c r="F78" s="142">
        <v>2514000</v>
      </c>
    </row>
    <row r="79" spans="1:6" ht="30.6" thickBot="1" x14ac:dyDescent="0.3">
      <c r="A79" s="138">
        <v>2</v>
      </c>
      <c r="B79" s="139"/>
      <c r="C79" s="140" t="s">
        <v>10</v>
      </c>
      <c r="D79" s="140" t="s">
        <v>279</v>
      </c>
      <c r="E79" s="141" t="s">
        <v>229</v>
      </c>
      <c r="F79" s="142">
        <v>1872000</v>
      </c>
    </row>
    <row r="80" spans="1:6" ht="16.2" thickBot="1" x14ac:dyDescent="0.35">
      <c r="A80" s="143"/>
      <c r="B80" s="144"/>
      <c r="C80" s="145"/>
      <c r="D80" s="146" t="s">
        <v>281</v>
      </c>
      <c r="E80" s="147" t="s">
        <v>282</v>
      </c>
      <c r="F80" s="148">
        <f>SUM(F78:F79)</f>
        <v>4386000</v>
      </c>
    </row>
    <row r="81" spans="1:6" ht="15.6" x14ac:dyDescent="0.3">
      <c r="A81" s="149"/>
      <c r="B81" s="150"/>
      <c r="C81" s="151"/>
      <c r="D81" s="152"/>
      <c r="E81" s="153"/>
      <c r="F81" s="154"/>
    </row>
    <row r="82" spans="1:6" ht="31.2" x14ac:dyDescent="0.3">
      <c r="A82" s="133" t="s">
        <v>270</v>
      </c>
      <c r="B82" s="134" t="s">
        <v>175</v>
      </c>
      <c r="C82" s="135"/>
      <c r="D82" s="136"/>
      <c r="E82" s="136"/>
      <c r="F82" s="137"/>
    </row>
    <row r="83" spans="1:6" ht="15.6" thickBot="1" x14ac:dyDescent="0.3">
      <c r="A83" s="138"/>
      <c r="B83" s="139"/>
      <c r="C83" s="140" t="s">
        <v>239</v>
      </c>
      <c r="D83" s="140" t="s">
        <v>240</v>
      </c>
      <c r="E83" s="141" t="s">
        <v>239</v>
      </c>
      <c r="F83" s="142">
        <v>0</v>
      </c>
    </row>
    <row r="84" spans="1:6" ht="16.2" thickBot="1" x14ac:dyDescent="0.35">
      <c r="A84" s="143"/>
      <c r="B84" s="144"/>
      <c r="C84" s="145"/>
      <c r="D84" s="146" t="s">
        <v>281</v>
      </c>
      <c r="E84" s="147" t="s">
        <v>282</v>
      </c>
      <c r="F84" s="148">
        <v>0</v>
      </c>
    </row>
    <row r="85" spans="1:6" ht="15.6" x14ac:dyDescent="0.3">
      <c r="A85" s="149"/>
      <c r="B85" s="150"/>
      <c r="C85" s="151"/>
      <c r="D85" s="152"/>
      <c r="E85" s="153"/>
      <c r="F85" s="154"/>
    </row>
    <row r="86" spans="1:6" ht="31.8" thickBot="1" x14ac:dyDescent="0.35">
      <c r="A86" s="155"/>
      <c r="B86" s="156"/>
      <c r="C86" s="156"/>
      <c r="D86" s="157" t="s">
        <v>283</v>
      </c>
      <c r="E86" s="158" t="s">
        <v>282</v>
      </c>
      <c r="F86" s="159">
        <f>+F84+F80+F75+F71+F67+F63+F59+F55+F51+F47+F43+F39+F35+F31+F27+F23+F19+F15+F10</f>
        <v>11247000</v>
      </c>
    </row>
  </sheetData>
  <mergeCells count="6">
    <mergeCell ref="B1:D1"/>
    <mergeCell ref="A2:F2"/>
    <mergeCell ref="A3:F3"/>
    <mergeCell ref="A4:F4"/>
    <mergeCell ref="A5:F5"/>
    <mergeCell ref="B6:D6"/>
  </mergeCells>
  <pageMargins left="0.25" right="0.25" top="0.5" bottom="0.5" header="0.25" footer="0.25"/>
  <pageSetup paperSize="9" scale="69" fitToHeight="4" orientation="landscape" horizontalDpi="1200" verticalDpi="1200" r:id="rId1"/>
  <headerFooter>
    <oddHeader>&amp;LOFFICE OF HEALTH CARE ACCESS&amp;CANNUAL REPORTING&amp;RDANBURY HOSPITAL</oddHeader>
    <oddFooter>&amp;LREPORT 6A&amp;C&amp;P OF &amp;N&amp;R&amp;D,&amp;T</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7"/>
  <sheetViews>
    <sheetView workbookViewId="0">
      <selection activeCell="B23" sqref="B23"/>
    </sheetView>
  </sheetViews>
  <sheetFormatPr defaultColWidth="9.109375" defaultRowHeight="15" x14ac:dyDescent="0.25"/>
  <cols>
    <col min="1" max="1" width="5.109375" style="39" customWidth="1"/>
    <col min="2" max="2" width="70.88671875" style="39" customWidth="1"/>
    <col min="3" max="3" width="34.5546875" style="39" customWidth="1"/>
    <col min="4" max="4" width="23.6640625" style="39" customWidth="1"/>
    <col min="5" max="16384" width="9.109375" style="39"/>
  </cols>
  <sheetData>
    <row r="1" spans="1:5" x14ac:dyDescent="0.25">
      <c r="A1" s="160"/>
      <c r="E1" s="161"/>
    </row>
    <row r="2" spans="1:5" x14ac:dyDescent="0.25">
      <c r="A2" s="471" t="s">
        <v>0</v>
      </c>
      <c r="B2" s="471"/>
      <c r="C2" s="471"/>
      <c r="D2" s="471"/>
    </row>
    <row r="3" spans="1:5" x14ac:dyDescent="0.25">
      <c r="A3" s="471" t="s">
        <v>1</v>
      </c>
      <c r="B3" s="471"/>
      <c r="C3" s="471"/>
      <c r="D3" s="471"/>
    </row>
    <row r="4" spans="1:5" x14ac:dyDescent="0.25">
      <c r="A4" s="471" t="s">
        <v>181</v>
      </c>
      <c r="B4" s="471"/>
      <c r="C4" s="471"/>
      <c r="D4" s="471"/>
    </row>
    <row r="5" spans="1:5" x14ac:dyDescent="0.25">
      <c r="A5" s="471" t="s">
        <v>284</v>
      </c>
      <c r="B5" s="471"/>
      <c r="C5" s="471"/>
      <c r="D5" s="471"/>
    </row>
    <row r="6" spans="1:5" ht="13.5" customHeight="1" thickBot="1" x14ac:dyDescent="0.3">
      <c r="B6" s="162"/>
      <c r="C6" s="162"/>
      <c r="D6" s="163"/>
    </row>
    <row r="7" spans="1:5" x14ac:dyDescent="0.25">
      <c r="A7" s="164">
        <v>-1</v>
      </c>
      <c r="B7" s="165">
        <v>-2</v>
      </c>
      <c r="C7" s="166">
        <v>-3</v>
      </c>
      <c r="D7" s="166">
        <v>-4</v>
      </c>
    </row>
    <row r="8" spans="1:5" s="171" customFormat="1" ht="13.2" x14ac:dyDescent="0.25">
      <c r="A8" s="167"/>
      <c r="B8" s="168" t="s">
        <v>285</v>
      </c>
      <c r="C8" s="169"/>
      <c r="D8" s="170"/>
    </row>
    <row r="9" spans="1:5" ht="14.25" customHeight="1" thickBot="1" x14ac:dyDescent="0.3">
      <c r="A9" s="172" t="s">
        <v>5</v>
      </c>
      <c r="B9" s="173" t="s">
        <v>286</v>
      </c>
      <c r="C9" s="174" t="s">
        <v>275</v>
      </c>
      <c r="D9" s="175" t="s">
        <v>223</v>
      </c>
    </row>
    <row r="10" spans="1:5" x14ac:dyDescent="0.25">
      <c r="A10" s="176"/>
      <c r="B10" s="177"/>
      <c r="C10" s="178"/>
      <c r="D10" s="179"/>
    </row>
    <row r="11" spans="1:5" x14ac:dyDescent="0.25">
      <c r="A11" s="180" t="s">
        <v>225</v>
      </c>
      <c r="B11" s="181" t="s">
        <v>10</v>
      </c>
      <c r="C11" s="182"/>
      <c r="D11" s="183"/>
    </row>
    <row r="12" spans="1:5" ht="15.6" thickBot="1" x14ac:dyDescent="0.3">
      <c r="A12" s="184">
        <v>0</v>
      </c>
      <c r="B12" s="185" t="s">
        <v>240</v>
      </c>
      <c r="C12" s="186">
        <v>0</v>
      </c>
      <c r="D12" s="187" t="s">
        <v>239</v>
      </c>
    </row>
    <row r="13" spans="1:5" ht="13.5" customHeight="1" thickBot="1" x14ac:dyDescent="0.3">
      <c r="A13" s="188"/>
      <c r="B13" s="189" t="s">
        <v>287</v>
      </c>
      <c r="C13" s="190">
        <v>0</v>
      </c>
      <c r="D13" s="191" t="s">
        <v>282</v>
      </c>
    </row>
    <row r="14" spans="1:5" ht="14.25" customHeight="1" x14ac:dyDescent="0.25">
      <c r="A14" s="192"/>
      <c r="B14" s="193"/>
      <c r="C14" s="194"/>
      <c r="D14" s="195"/>
    </row>
    <row r="15" spans="1:5" x14ac:dyDescent="0.25">
      <c r="A15" s="180" t="s">
        <v>236</v>
      </c>
      <c r="B15" s="181" t="s">
        <v>38</v>
      </c>
      <c r="C15" s="182"/>
      <c r="D15" s="183"/>
    </row>
    <row r="16" spans="1:5" ht="15.6" thickBot="1" x14ac:dyDescent="0.3">
      <c r="A16" s="184">
        <v>0</v>
      </c>
      <c r="B16" s="185" t="s">
        <v>240</v>
      </c>
      <c r="C16" s="186">
        <v>0</v>
      </c>
      <c r="D16" s="187" t="s">
        <v>239</v>
      </c>
    </row>
    <row r="17" spans="1:4" ht="13.5" customHeight="1" thickBot="1" x14ac:dyDescent="0.3">
      <c r="A17" s="188"/>
      <c r="B17" s="189" t="s">
        <v>287</v>
      </c>
      <c r="C17" s="190">
        <v>0</v>
      </c>
      <c r="D17" s="191" t="s">
        <v>282</v>
      </c>
    </row>
    <row r="18" spans="1:4" ht="14.25" customHeight="1" x14ac:dyDescent="0.25">
      <c r="A18" s="192"/>
      <c r="B18" s="193"/>
      <c r="C18" s="194"/>
      <c r="D18" s="195"/>
    </row>
    <row r="19" spans="1:4" x14ac:dyDescent="0.25">
      <c r="A19" s="180" t="s">
        <v>238</v>
      </c>
      <c r="B19" s="181" t="s">
        <v>50</v>
      </c>
      <c r="C19" s="182"/>
      <c r="D19" s="183"/>
    </row>
    <row r="20" spans="1:4" ht="15.6" thickBot="1" x14ac:dyDescent="0.3">
      <c r="A20" s="184">
        <v>0</v>
      </c>
      <c r="B20" s="185" t="s">
        <v>240</v>
      </c>
      <c r="C20" s="186">
        <v>0</v>
      </c>
      <c r="D20" s="187" t="s">
        <v>239</v>
      </c>
    </row>
    <row r="21" spans="1:4" ht="13.5" customHeight="1" thickBot="1" x14ac:dyDescent="0.3">
      <c r="A21" s="188"/>
      <c r="B21" s="189" t="s">
        <v>287</v>
      </c>
      <c r="C21" s="190">
        <v>0</v>
      </c>
      <c r="D21" s="191" t="s">
        <v>282</v>
      </c>
    </row>
    <row r="22" spans="1:4" ht="14.25" customHeight="1" x14ac:dyDescent="0.25">
      <c r="A22" s="192"/>
      <c r="B22" s="193"/>
      <c r="C22" s="194"/>
      <c r="D22" s="195"/>
    </row>
    <row r="23" spans="1:4" x14ac:dyDescent="0.25">
      <c r="A23" s="180" t="s">
        <v>241</v>
      </c>
      <c r="B23" s="181" t="s">
        <v>61</v>
      </c>
      <c r="C23" s="182"/>
      <c r="D23" s="183"/>
    </row>
    <row r="24" spans="1:4" ht="15.6" thickBot="1" x14ac:dyDescent="0.3">
      <c r="A24" s="184">
        <v>0</v>
      </c>
      <c r="B24" s="185" t="s">
        <v>240</v>
      </c>
      <c r="C24" s="186">
        <v>0</v>
      </c>
      <c r="D24" s="187" t="s">
        <v>239</v>
      </c>
    </row>
    <row r="25" spans="1:4" ht="13.5" customHeight="1" thickBot="1" x14ac:dyDescent="0.3">
      <c r="A25" s="188"/>
      <c r="B25" s="189" t="s">
        <v>287</v>
      </c>
      <c r="C25" s="190">
        <v>0</v>
      </c>
      <c r="D25" s="191" t="s">
        <v>282</v>
      </c>
    </row>
    <row r="26" spans="1:4" ht="14.25" customHeight="1" x14ac:dyDescent="0.25">
      <c r="A26" s="192"/>
      <c r="B26" s="193"/>
      <c r="C26" s="194"/>
      <c r="D26" s="195"/>
    </row>
    <row r="27" spans="1:4" x14ac:dyDescent="0.25">
      <c r="A27" s="180" t="s">
        <v>242</v>
      </c>
      <c r="B27" s="181" t="s">
        <v>75</v>
      </c>
      <c r="C27" s="182"/>
      <c r="D27" s="183"/>
    </row>
    <row r="28" spans="1:4" ht="15.6" thickBot="1" x14ac:dyDescent="0.3">
      <c r="A28" s="184">
        <v>0</v>
      </c>
      <c r="B28" s="185" t="s">
        <v>240</v>
      </c>
      <c r="C28" s="186">
        <v>0</v>
      </c>
      <c r="D28" s="187" t="s">
        <v>239</v>
      </c>
    </row>
    <row r="29" spans="1:4" ht="13.5" customHeight="1" thickBot="1" x14ac:dyDescent="0.3">
      <c r="A29" s="188"/>
      <c r="B29" s="189" t="s">
        <v>287</v>
      </c>
      <c r="C29" s="190">
        <v>0</v>
      </c>
      <c r="D29" s="191" t="s">
        <v>282</v>
      </c>
    </row>
    <row r="30" spans="1:4" ht="14.25" customHeight="1" x14ac:dyDescent="0.25">
      <c r="A30" s="192"/>
      <c r="B30" s="193"/>
      <c r="C30" s="194"/>
      <c r="D30" s="195"/>
    </row>
    <row r="31" spans="1:4" x14ac:dyDescent="0.25">
      <c r="A31" s="180" t="s">
        <v>243</v>
      </c>
      <c r="B31" s="181" t="s">
        <v>81</v>
      </c>
      <c r="C31" s="182"/>
      <c r="D31" s="183"/>
    </row>
    <row r="32" spans="1:4" ht="15.6" thickBot="1" x14ac:dyDescent="0.3">
      <c r="A32" s="184">
        <v>0</v>
      </c>
      <c r="B32" s="185" t="s">
        <v>240</v>
      </c>
      <c r="C32" s="186">
        <v>0</v>
      </c>
      <c r="D32" s="187" t="s">
        <v>239</v>
      </c>
    </row>
    <row r="33" spans="1:4" ht="13.5" customHeight="1" thickBot="1" x14ac:dyDescent="0.3">
      <c r="A33" s="188"/>
      <c r="B33" s="189" t="s">
        <v>287</v>
      </c>
      <c r="C33" s="190">
        <v>0</v>
      </c>
      <c r="D33" s="191" t="s">
        <v>282</v>
      </c>
    </row>
    <row r="34" spans="1:4" ht="14.25" customHeight="1" x14ac:dyDescent="0.25">
      <c r="A34" s="192"/>
      <c r="B34" s="193"/>
      <c r="C34" s="194"/>
      <c r="D34" s="195"/>
    </row>
    <row r="35" spans="1:4" x14ac:dyDescent="0.25">
      <c r="A35" s="180" t="s">
        <v>248</v>
      </c>
      <c r="B35" s="181" t="s">
        <v>90</v>
      </c>
      <c r="C35" s="182"/>
      <c r="D35" s="183"/>
    </row>
    <row r="36" spans="1:4" ht="15.6" thickBot="1" x14ac:dyDescent="0.3">
      <c r="A36" s="184">
        <v>0</v>
      </c>
      <c r="B36" s="185" t="s">
        <v>240</v>
      </c>
      <c r="C36" s="186">
        <v>0</v>
      </c>
      <c r="D36" s="187" t="s">
        <v>239</v>
      </c>
    </row>
    <row r="37" spans="1:4" ht="13.5" customHeight="1" thickBot="1" x14ac:dyDescent="0.3">
      <c r="A37" s="188"/>
      <c r="B37" s="189" t="s">
        <v>287</v>
      </c>
      <c r="C37" s="190">
        <v>0</v>
      </c>
      <c r="D37" s="191" t="s">
        <v>282</v>
      </c>
    </row>
    <row r="38" spans="1:4" ht="14.25" customHeight="1" x14ac:dyDescent="0.25">
      <c r="A38" s="192"/>
      <c r="B38" s="193"/>
      <c r="C38" s="194"/>
      <c r="D38" s="195"/>
    </row>
    <row r="39" spans="1:4" x14ac:dyDescent="0.25">
      <c r="A39" s="180" t="s">
        <v>249</v>
      </c>
      <c r="B39" s="181" t="s">
        <v>94</v>
      </c>
      <c r="C39" s="182"/>
      <c r="D39" s="183"/>
    </row>
    <row r="40" spans="1:4" ht="15.6" thickBot="1" x14ac:dyDescent="0.3">
      <c r="A40" s="184">
        <v>0</v>
      </c>
      <c r="B40" s="185" t="s">
        <v>240</v>
      </c>
      <c r="C40" s="186">
        <v>0</v>
      </c>
      <c r="D40" s="187" t="s">
        <v>239</v>
      </c>
    </row>
    <row r="41" spans="1:4" ht="13.5" customHeight="1" thickBot="1" x14ac:dyDescent="0.3">
      <c r="A41" s="188"/>
      <c r="B41" s="189" t="s">
        <v>287</v>
      </c>
      <c r="C41" s="190">
        <v>0</v>
      </c>
      <c r="D41" s="191" t="s">
        <v>282</v>
      </c>
    </row>
    <row r="42" spans="1:4" ht="14.25" customHeight="1" x14ac:dyDescent="0.25">
      <c r="A42" s="192"/>
      <c r="B42" s="193"/>
      <c r="C42" s="194"/>
      <c r="D42" s="195"/>
    </row>
    <row r="43" spans="1:4" x14ac:dyDescent="0.25">
      <c r="A43" s="180" t="s">
        <v>250</v>
      </c>
      <c r="B43" s="181" t="s">
        <v>101</v>
      </c>
      <c r="C43" s="182"/>
      <c r="D43" s="183"/>
    </row>
    <row r="44" spans="1:4" ht="15.6" thickBot="1" x14ac:dyDescent="0.3">
      <c r="A44" s="184">
        <v>0</v>
      </c>
      <c r="B44" s="185" t="s">
        <v>240</v>
      </c>
      <c r="C44" s="186">
        <v>0</v>
      </c>
      <c r="D44" s="187" t="s">
        <v>239</v>
      </c>
    </row>
    <row r="45" spans="1:4" ht="13.5" customHeight="1" thickBot="1" x14ac:dyDescent="0.3">
      <c r="A45" s="188"/>
      <c r="B45" s="189" t="s">
        <v>287</v>
      </c>
      <c r="C45" s="190">
        <v>0</v>
      </c>
      <c r="D45" s="191" t="s">
        <v>282</v>
      </c>
    </row>
    <row r="46" spans="1:4" ht="14.25" customHeight="1" x14ac:dyDescent="0.25">
      <c r="A46" s="192"/>
      <c r="B46" s="193"/>
      <c r="C46" s="194"/>
      <c r="D46" s="195"/>
    </row>
    <row r="47" spans="1:4" x14ac:dyDescent="0.25">
      <c r="A47" s="180" t="s">
        <v>253</v>
      </c>
      <c r="B47" s="181" t="s">
        <v>288</v>
      </c>
      <c r="C47" s="182"/>
      <c r="D47" s="183"/>
    </row>
    <row r="48" spans="1:4" ht="15.6" thickBot="1" x14ac:dyDescent="0.3">
      <c r="A48" s="184">
        <v>0</v>
      </c>
      <c r="B48" s="185" t="s">
        <v>240</v>
      </c>
      <c r="C48" s="186">
        <v>0</v>
      </c>
      <c r="D48" s="187" t="s">
        <v>239</v>
      </c>
    </row>
    <row r="49" spans="1:4" ht="13.5" customHeight="1" thickBot="1" x14ac:dyDescent="0.3">
      <c r="A49" s="188"/>
      <c r="B49" s="189" t="s">
        <v>287</v>
      </c>
      <c r="C49" s="190">
        <v>0</v>
      </c>
      <c r="D49" s="191" t="s">
        <v>282</v>
      </c>
    </row>
    <row r="50" spans="1:4" ht="14.25" customHeight="1" x14ac:dyDescent="0.25">
      <c r="A50" s="192"/>
      <c r="B50" s="193"/>
      <c r="C50" s="194"/>
      <c r="D50" s="195"/>
    </row>
    <row r="51" spans="1:4" x14ac:dyDescent="0.25">
      <c r="A51" s="180" t="s">
        <v>259</v>
      </c>
      <c r="B51" s="181" t="s">
        <v>107</v>
      </c>
      <c r="C51" s="182"/>
      <c r="D51" s="183"/>
    </row>
    <row r="52" spans="1:4" ht="15.6" thickBot="1" x14ac:dyDescent="0.3">
      <c r="A52" s="184">
        <v>0</v>
      </c>
      <c r="B52" s="185" t="s">
        <v>240</v>
      </c>
      <c r="C52" s="186">
        <v>0</v>
      </c>
      <c r="D52" s="187" t="s">
        <v>239</v>
      </c>
    </row>
    <row r="53" spans="1:4" ht="13.5" customHeight="1" thickBot="1" x14ac:dyDescent="0.3">
      <c r="A53" s="188"/>
      <c r="B53" s="189" t="s">
        <v>287</v>
      </c>
      <c r="C53" s="190">
        <v>0</v>
      </c>
      <c r="D53" s="191" t="s">
        <v>282</v>
      </c>
    </row>
    <row r="54" spans="1:4" ht="14.25" customHeight="1" x14ac:dyDescent="0.25">
      <c r="A54" s="192"/>
      <c r="B54" s="193"/>
      <c r="C54" s="194"/>
      <c r="D54" s="195"/>
    </row>
    <row r="55" spans="1:4" x14ac:dyDescent="0.25">
      <c r="A55" s="180" t="s">
        <v>263</v>
      </c>
      <c r="B55" s="181" t="s">
        <v>110</v>
      </c>
      <c r="C55" s="182"/>
      <c r="D55" s="183"/>
    </row>
    <row r="56" spans="1:4" ht="15.6" thickBot="1" x14ac:dyDescent="0.3">
      <c r="A56" s="184">
        <v>0</v>
      </c>
      <c r="B56" s="185" t="s">
        <v>240</v>
      </c>
      <c r="C56" s="186">
        <v>0</v>
      </c>
      <c r="D56" s="187" t="s">
        <v>239</v>
      </c>
    </row>
    <row r="57" spans="1:4" ht="13.5" customHeight="1" thickBot="1" x14ac:dyDescent="0.3">
      <c r="A57" s="188"/>
      <c r="B57" s="189" t="s">
        <v>287</v>
      </c>
      <c r="C57" s="190">
        <v>0</v>
      </c>
      <c r="D57" s="191" t="s">
        <v>282</v>
      </c>
    </row>
    <row r="58" spans="1:4" ht="14.25" customHeight="1" x14ac:dyDescent="0.25">
      <c r="A58" s="192"/>
      <c r="B58" s="193"/>
      <c r="C58" s="194"/>
      <c r="D58" s="195"/>
    </row>
    <row r="59" spans="1:4" x14ac:dyDescent="0.25">
      <c r="A59" s="180" t="s">
        <v>264</v>
      </c>
      <c r="B59" s="181" t="s">
        <v>289</v>
      </c>
      <c r="C59" s="182"/>
      <c r="D59" s="183"/>
    </row>
    <row r="60" spans="1:4" ht="15.6" thickBot="1" x14ac:dyDescent="0.3">
      <c r="A60" s="184">
        <v>0</v>
      </c>
      <c r="B60" s="185" t="s">
        <v>240</v>
      </c>
      <c r="C60" s="186">
        <v>0</v>
      </c>
      <c r="D60" s="187" t="s">
        <v>239</v>
      </c>
    </row>
    <row r="61" spans="1:4" ht="13.5" customHeight="1" thickBot="1" x14ac:dyDescent="0.3">
      <c r="A61" s="188"/>
      <c r="B61" s="189" t="s">
        <v>287</v>
      </c>
      <c r="C61" s="190">
        <v>0</v>
      </c>
      <c r="D61" s="191" t="s">
        <v>282</v>
      </c>
    </row>
    <row r="62" spans="1:4" ht="14.25" customHeight="1" x14ac:dyDescent="0.25">
      <c r="A62" s="192"/>
      <c r="B62" s="193"/>
      <c r="C62" s="194"/>
      <c r="D62" s="195"/>
    </row>
    <row r="63" spans="1:4" x14ac:dyDescent="0.25">
      <c r="A63" s="180" t="s">
        <v>265</v>
      </c>
      <c r="B63" s="181" t="s">
        <v>115</v>
      </c>
      <c r="C63" s="182"/>
      <c r="D63" s="183"/>
    </row>
    <row r="64" spans="1:4" ht="15.6" thickBot="1" x14ac:dyDescent="0.3">
      <c r="A64" s="184">
        <v>0</v>
      </c>
      <c r="B64" s="185" t="s">
        <v>240</v>
      </c>
      <c r="C64" s="186">
        <v>0</v>
      </c>
      <c r="D64" s="187" t="s">
        <v>239</v>
      </c>
    </row>
    <row r="65" spans="1:4" ht="13.5" customHeight="1" thickBot="1" x14ac:dyDescent="0.3">
      <c r="A65" s="188"/>
      <c r="B65" s="189" t="s">
        <v>287</v>
      </c>
      <c r="C65" s="190">
        <v>0</v>
      </c>
      <c r="D65" s="191" t="s">
        <v>282</v>
      </c>
    </row>
    <row r="66" spans="1:4" ht="14.25" customHeight="1" x14ac:dyDescent="0.25">
      <c r="A66" s="192"/>
      <c r="B66" s="193"/>
      <c r="C66" s="194"/>
      <c r="D66" s="195"/>
    </row>
    <row r="67" spans="1:4" x14ac:dyDescent="0.25">
      <c r="A67" s="180" t="s">
        <v>266</v>
      </c>
      <c r="B67" s="181" t="s">
        <v>120</v>
      </c>
      <c r="C67" s="182"/>
      <c r="D67" s="183"/>
    </row>
    <row r="68" spans="1:4" ht="15.6" thickBot="1" x14ac:dyDescent="0.3">
      <c r="A68" s="184">
        <v>0</v>
      </c>
      <c r="B68" s="185" t="s">
        <v>240</v>
      </c>
      <c r="C68" s="186">
        <v>0</v>
      </c>
      <c r="D68" s="187" t="s">
        <v>239</v>
      </c>
    </row>
    <row r="69" spans="1:4" ht="13.5" customHeight="1" thickBot="1" x14ac:dyDescent="0.3">
      <c r="A69" s="188"/>
      <c r="B69" s="189" t="s">
        <v>287</v>
      </c>
      <c r="C69" s="190">
        <v>0</v>
      </c>
      <c r="D69" s="191" t="s">
        <v>282</v>
      </c>
    </row>
    <row r="70" spans="1:4" ht="14.25" customHeight="1" x14ac:dyDescent="0.25">
      <c r="A70" s="192"/>
      <c r="B70" s="193"/>
      <c r="C70" s="194"/>
      <c r="D70" s="195"/>
    </row>
    <row r="71" spans="1:4" x14ac:dyDescent="0.25">
      <c r="A71" s="180" t="s">
        <v>267</v>
      </c>
      <c r="B71" s="181" t="s">
        <v>124</v>
      </c>
      <c r="C71" s="182"/>
      <c r="D71" s="183"/>
    </row>
    <row r="72" spans="1:4" ht="15.6" thickBot="1" x14ac:dyDescent="0.3">
      <c r="A72" s="184">
        <v>0</v>
      </c>
      <c r="B72" s="185" t="s">
        <v>240</v>
      </c>
      <c r="C72" s="186">
        <v>0</v>
      </c>
      <c r="D72" s="187" t="s">
        <v>239</v>
      </c>
    </row>
    <row r="73" spans="1:4" ht="13.5" customHeight="1" thickBot="1" x14ac:dyDescent="0.3">
      <c r="A73" s="188"/>
      <c r="B73" s="189" t="s">
        <v>287</v>
      </c>
      <c r="C73" s="190">
        <v>0</v>
      </c>
      <c r="D73" s="191" t="s">
        <v>282</v>
      </c>
    </row>
    <row r="74" spans="1:4" ht="14.25" customHeight="1" x14ac:dyDescent="0.25">
      <c r="A74" s="192"/>
      <c r="B74" s="193"/>
      <c r="C74" s="194"/>
      <c r="D74" s="195"/>
    </row>
    <row r="75" spans="1:4" x14ac:dyDescent="0.25">
      <c r="A75" s="180" t="s">
        <v>269</v>
      </c>
      <c r="B75" s="181" t="s">
        <v>130</v>
      </c>
      <c r="C75" s="182"/>
      <c r="D75" s="183"/>
    </row>
    <row r="76" spans="1:4" ht="15.6" thickBot="1" x14ac:dyDescent="0.3">
      <c r="A76" s="184">
        <v>0</v>
      </c>
      <c r="B76" s="185" t="s">
        <v>240</v>
      </c>
      <c r="C76" s="186">
        <v>0</v>
      </c>
      <c r="D76" s="187" t="s">
        <v>239</v>
      </c>
    </row>
    <row r="77" spans="1:4" ht="13.5" customHeight="1" thickBot="1" x14ac:dyDescent="0.3">
      <c r="A77" s="188"/>
      <c r="B77" s="189" t="s">
        <v>287</v>
      </c>
      <c r="C77" s="190">
        <v>0</v>
      </c>
      <c r="D77" s="191" t="s">
        <v>282</v>
      </c>
    </row>
    <row r="78" spans="1:4" ht="14.25" customHeight="1" x14ac:dyDescent="0.25">
      <c r="A78" s="192"/>
      <c r="B78" s="193"/>
      <c r="C78" s="194"/>
      <c r="D78" s="195"/>
    </row>
    <row r="79" spans="1:4" x14ac:dyDescent="0.25">
      <c r="A79" s="180" t="s">
        <v>270</v>
      </c>
      <c r="B79" s="181" t="s">
        <v>135</v>
      </c>
      <c r="C79" s="182"/>
      <c r="D79" s="183"/>
    </row>
    <row r="80" spans="1:4" ht="15.6" thickBot="1" x14ac:dyDescent="0.3">
      <c r="A80" s="184">
        <v>0</v>
      </c>
      <c r="B80" s="185" t="s">
        <v>240</v>
      </c>
      <c r="C80" s="186">
        <v>0</v>
      </c>
      <c r="D80" s="187" t="s">
        <v>239</v>
      </c>
    </row>
    <row r="81" spans="1:4" ht="13.5" customHeight="1" thickBot="1" x14ac:dyDescent="0.3">
      <c r="A81" s="188"/>
      <c r="B81" s="189" t="s">
        <v>287</v>
      </c>
      <c r="C81" s="190">
        <v>0</v>
      </c>
      <c r="D81" s="191" t="s">
        <v>282</v>
      </c>
    </row>
    <row r="82" spans="1:4" ht="14.25" customHeight="1" x14ac:dyDescent="0.25">
      <c r="A82" s="192"/>
      <c r="B82" s="193"/>
      <c r="C82" s="194"/>
      <c r="D82" s="195"/>
    </row>
    <row r="83" spans="1:4" x14ac:dyDescent="0.25">
      <c r="A83" s="180" t="s">
        <v>290</v>
      </c>
      <c r="B83" s="181" t="s">
        <v>148</v>
      </c>
      <c r="C83" s="182"/>
      <c r="D83" s="183"/>
    </row>
    <row r="84" spans="1:4" ht="15.6" thickBot="1" x14ac:dyDescent="0.3">
      <c r="A84" s="184">
        <v>0</v>
      </c>
      <c r="B84" s="185" t="s">
        <v>240</v>
      </c>
      <c r="C84" s="186">
        <v>0</v>
      </c>
      <c r="D84" s="187" t="s">
        <v>239</v>
      </c>
    </row>
    <row r="85" spans="1:4" ht="13.5" customHeight="1" thickBot="1" x14ac:dyDescent="0.3">
      <c r="A85" s="188"/>
      <c r="B85" s="189" t="s">
        <v>287</v>
      </c>
      <c r="C85" s="190">
        <v>0</v>
      </c>
      <c r="D85" s="191" t="s">
        <v>282</v>
      </c>
    </row>
    <row r="86" spans="1:4" ht="14.25" customHeight="1" x14ac:dyDescent="0.25">
      <c r="A86" s="192"/>
      <c r="B86" s="193"/>
      <c r="C86" s="194"/>
      <c r="D86" s="195"/>
    </row>
    <row r="87" spans="1:4" x14ac:dyDescent="0.25">
      <c r="A87" s="180" t="s">
        <v>291</v>
      </c>
      <c r="B87" s="181" t="s">
        <v>154</v>
      </c>
      <c r="C87" s="182"/>
      <c r="D87" s="183"/>
    </row>
    <row r="88" spans="1:4" ht="15.6" thickBot="1" x14ac:dyDescent="0.3">
      <c r="A88" s="184">
        <v>0</v>
      </c>
      <c r="B88" s="185" t="s">
        <v>240</v>
      </c>
      <c r="C88" s="186">
        <v>0</v>
      </c>
      <c r="D88" s="187" t="s">
        <v>239</v>
      </c>
    </row>
    <row r="89" spans="1:4" ht="13.5" customHeight="1" thickBot="1" x14ac:dyDescent="0.3">
      <c r="A89" s="188"/>
      <c r="B89" s="189" t="s">
        <v>287</v>
      </c>
      <c r="C89" s="190">
        <v>0</v>
      </c>
      <c r="D89" s="191" t="s">
        <v>282</v>
      </c>
    </row>
    <row r="90" spans="1:4" ht="14.25" customHeight="1" x14ac:dyDescent="0.25">
      <c r="A90" s="192"/>
      <c r="B90" s="193"/>
      <c r="C90" s="194"/>
      <c r="D90" s="195"/>
    </row>
    <row r="91" spans="1:4" ht="26.4" x14ac:dyDescent="0.25">
      <c r="A91" s="180" t="s">
        <v>292</v>
      </c>
      <c r="B91" s="181" t="s">
        <v>159</v>
      </c>
      <c r="C91" s="182"/>
      <c r="D91" s="183"/>
    </row>
    <row r="92" spans="1:4" ht="15.6" thickBot="1" x14ac:dyDescent="0.3">
      <c r="A92" s="184">
        <v>0</v>
      </c>
      <c r="B92" s="185" t="s">
        <v>240</v>
      </c>
      <c r="C92" s="186">
        <v>0</v>
      </c>
      <c r="D92" s="187" t="s">
        <v>239</v>
      </c>
    </row>
    <row r="93" spans="1:4" ht="13.5" customHeight="1" thickBot="1" x14ac:dyDescent="0.3">
      <c r="A93" s="188"/>
      <c r="B93" s="189" t="s">
        <v>287</v>
      </c>
      <c r="C93" s="190">
        <v>0</v>
      </c>
      <c r="D93" s="191" t="s">
        <v>282</v>
      </c>
    </row>
    <row r="94" spans="1:4" ht="14.25" customHeight="1" x14ac:dyDescent="0.25">
      <c r="A94" s="192"/>
      <c r="B94" s="193"/>
      <c r="C94" s="194"/>
      <c r="D94" s="195"/>
    </row>
    <row r="95" spans="1:4" x14ac:dyDescent="0.25">
      <c r="A95" s="180" t="s">
        <v>293</v>
      </c>
      <c r="B95" s="181" t="s">
        <v>165</v>
      </c>
      <c r="C95" s="182"/>
      <c r="D95" s="183"/>
    </row>
    <row r="96" spans="1:4" ht="15.6" thickBot="1" x14ac:dyDescent="0.3">
      <c r="A96" s="184">
        <v>0</v>
      </c>
      <c r="B96" s="185" t="s">
        <v>240</v>
      </c>
      <c r="C96" s="186">
        <v>0</v>
      </c>
      <c r="D96" s="187" t="s">
        <v>239</v>
      </c>
    </row>
    <row r="97" spans="1:4" ht="13.5" customHeight="1" thickBot="1" x14ac:dyDescent="0.3">
      <c r="A97" s="188"/>
      <c r="B97" s="189" t="s">
        <v>287</v>
      </c>
      <c r="C97" s="190">
        <v>0</v>
      </c>
      <c r="D97" s="191" t="s">
        <v>282</v>
      </c>
    </row>
    <row r="98" spans="1:4" ht="14.25" customHeight="1" x14ac:dyDescent="0.25">
      <c r="A98" s="192"/>
      <c r="B98" s="193"/>
      <c r="C98" s="194"/>
      <c r="D98" s="195"/>
    </row>
    <row r="99" spans="1:4" x14ac:dyDescent="0.25">
      <c r="A99" s="180" t="s">
        <v>294</v>
      </c>
      <c r="B99" s="181" t="s">
        <v>170</v>
      </c>
      <c r="C99" s="182"/>
      <c r="D99" s="183"/>
    </row>
    <row r="100" spans="1:4" ht="15.6" thickBot="1" x14ac:dyDescent="0.3">
      <c r="A100" s="184">
        <v>0</v>
      </c>
      <c r="B100" s="185" t="s">
        <v>240</v>
      </c>
      <c r="C100" s="186">
        <v>0</v>
      </c>
      <c r="D100" s="187" t="s">
        <v>239</v>
      </c>
    </row>
    <row r="101" spans="1:4" ht="13.5" customHeight="1" thickBot="1" x14ac:dyDescent="0.3">
      <c r="A101" s="188"/>
      <c r="B101" s="189" t="s">
        <v>287</v>
      </c>
      <c r="C101" s="190">
        <v>0</v>
      </c>
      <c r="D101" s="191" t="s">
        <v>282</v>
      </c>
    </row>
    <row r="102" spans="1:4" ht="14.25" customHeight="1" x14ac:dyDescent="0.25">
      <c r="A102" s="192"/>
      <c r="B102" s="193"/>
      <c r="C102" s="194"/>
      <c r="D102" s="195"/>
    </row>
    <row r="103" spans="1:4" x14ac:dyDescent="0.25">
      <c r="A103" s="180" t="s">
        <v>295</v>
      </c>
      <c r="B103" s="181" t="s">
        <v>175</v>
      </c>
      <c r="C103" s="182"/>
      <c r="D103" s="183"/>
    </row>
    <row r="104" spans="1:4" ht="15.6" thickBot="1" x14ac:dyDescent="0.3">
      <c r="A104" s="184">
        <v>0</v>
      </c>
      <c r="B104" s="185" t="s">
        <v>240</v>
      </c>
      <c r="C104" s="186">
        <v>0</v>
      </c>
      <c r="D104" s="187" t="s">
        <v>239</v>
      </c>
    </row>
    <row r="105" spans="1:4" ht="13.5" customHeight="1" thickBot="1" x14ac:dyDescent="0.3">
      <c r="A105" s="188"/>
      <c r="B105" s="189" t="s">
        <v>287</v>
      </c>
      <c r="C105" s="190">
        <v>0</v>
      </c>
      <c r="D105" s="191" t="s">
        <v>282</v>
      </c>
    </row>
    <row r="106" spans="1:4" ht="14.25" customHeight="1" x14ac:dyDescent="0.25">
      <c r="A106" s="192"/>
      <c r="B106" s="193"/>
      <c r="C106" s="194"/>
      <c r="D106" s="195"/>
    </row>
    <row r="107" spans="1:4" ht="13.5" customHeight="1" thickBot="1" x14ac:dyDescent="0.3">
      <c r="B107" s="196" t="s">
        <v>296</v>
      </c>
      <c r="C107" s="197">
        <f>+C105+C101+C97+C93+C89+C85+C81+C77+C73+C69+C65+C61+C57+C53+C49+C45+C41+C37+C33+C29+C25+C21+C17+C13</f>
        <v>0</v>
      </c>
      <c r="D107" s="198" t="s">
        <v>282</v>
      </c>
    </row>
  </sheetData>
  <mergeCells count="4">
    <mergeCell ref="A2:D2"/>
    <mergeCell ref="A3:D3"/>
    <mergeCell ref="A4:D4"/>
    <mergeCell ref="A5:D5"/>
  </mergeCells>
  <pageMargins left="0.25" right="0.25" top="0.5" bottom="0.5" header="0.25" footer="0.25"/>
  <pageSetup paperSize="9" scale="74" orientation="portrait" horizontalDpi="1200" verticalDpi="1200" r:id="rId1"/>
  <headerFooter>
    <oddHeader>&amp;LOFFICE OF HEALTH CARE ACCESS&amp;CANNUAL REPORTING&amp;RDANBURY HOSPITAL</oddHeader>
    <oddFooter>&amp;LREPORT 7&amp;C&amp;P OF &amp;N&amp;R&amp;D, &amp;T</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7"/>
  <sheetViews>
    <sheetView workbookViewId="0">
      <selection activeCell="B11" sqref="B11"/>
    </sheetView>
  </sheetViews>
  <sheetFormatPr defaultColWidth="9.109375" defaultRowHeight="13.2" x14ac:dyDescent="0.25"/>
  <cols>
    <col min="1" max="1" width="8.5546875" style="199" customWidth="1"/>
    <col min="2" max="2" width="85.88671875" style="199" customWidth="1"/>
    <col min="3" max="4" width="32.44140625" style="199" customWidth="1"/>
    <col min="5" max="16384" width="9.109375" style="199"/>
  </cols>
  <sheetData>
    <row r="1" spans="1:4" x14ac:dyDescent="0.25">
      <c r="A1" s="160"/>
    </row>
    <row r="2" spans="1:4" x14ac:dyDescent="0.25">
      <c r="A2" s="471" t="s">
        <v>0</v>
      </c>
      <c r="B2" s="471"/>
      <c r="C2" s="471"/>
      <c r="D2" s="471"/>
    </row>
    <row r="3" spans="1:4" x14ac:dyDescent="0.25">
      <c r="A3" s="471" t="s">
        <v>1</v>
      </c>
      <c r="B3" s="471"/>
      <c r="C3" s="471"/>
      <c r="D3" s="471"/>
    </row>
    <row r="4" spans="1:4" x14ac:dyDescent="0.25">
      <c r="A4" s="471" t="s">
        <v>181</v>
      </c>
      <c r="B4" s="471"/>
      <c r="C4" s="471"/>
      <c r="D4" s="471"/>
    </row>
    <row r="5" spans="1:4" x14ac:dyDescent="0.25">
      <c r="A5" s="471" t="s">
        <v>297</v>
      </c>
      <c r="B5" s="471"/>
      <c r="C5" s="471"/>
      <c r="D5" s="471"/>
    </row>
    <row r="6" spans="1:4" ht="13.5" customHeight="1" thickBot="1" x14ac:dyDescent="0.3">
      <c r="B6" s="162"/>
      <c r="C6" s="162"/>
      <c r="D6" s="163"/>
    </row>
    <row r="7" spans="1:4" x14ac:dyDescent="0.25">
      <c r="A7" s="200">
        <v>-1</v>
      </c>
      <c r="B7" s="201">
        <v>-2</v>
      </c>
      <c r="C7" s="201">
        <v>-3</v>
      </c>
      <c r="D7" s="166">
        <v>-4</v>
      </c>
    </row>
    <row r="8" spans="1:4" s="171" customFormat="1" x14ac:dyDescent="0.25">
      <c r="A8" s="202"/>
      <c r="B8" s="203" t="s">
        <v>285</v>
      </c>
      <c r="C8" s="204"/>
      <c r="D8" s="205"/>
    </row>
    <row r="9" spans="1:4" ht="14.25" customHeight="1" thickBot="1" x14ac:dyDescent="0.3">
      <c r="A9" s="206" t="s">
        <v>5</v>
      </c>
      <c r="B9" s="207" t="s">
        <v>298</v>
      </c>
      <c r="C9" s="208" t="s">
        <v>275</v>
      </c>
      <c r="D9" s="209" t="s">
        <v>299</v>
      </c>
    </row>
    <row r="10" spans="1:4" x14ac:dyDescent="0.25">
      <c r="A10" s="176"/>
      <c r="B10" s="179"/>
      <c r="C10" s="179"/>
      <c r="D10" s="178"/>
    </row>
    <row r="11" spans="1:4" x14ac:dyDescent="0.25">
      <c r="A11" s="210" t="s">
        <v>225</v>
      </c>
      <c r="B11" s="181" t="s">
        <v>10</v>
      </c>
      <c r="C11" s="179"/>
      <c r="D11" s="211"/>
    </row>
    <row r="12" spans="1:4" ht="13.8" thickBot="1" x14ac:dyDescent="0.3">
      <c r="A12" s="212">
        <v>0</v>
      </c>
      <c r="B12" s="213" t="s">
        <v>240</v>
      </c>
      <c r="C12" s="214">
        <v>0</v>
      </c>
      <c r="D12" s="215" t="s">
        <v>300</v>
      </c>
    </row>
    <row r="13" spans="1:4" ht="13.5" customHeight="1" thickBot="1" x14ac:dyDescent="0.3">
      <c r="A13" s="216"/>
      <c r="B13" s="217" t="s">
        <v>198</v>
      </c>
      <c r="C13" s="218">
        <v>0</v>
      </c>
      <c r="D13" s="219"/>
    </row>
    <row r="14" spans="1:4" ht="14.25" customHeight="1" x14ac:dyDescent="0.25">
      <c r="A14" s="220"/>
      <c r="B14" s="221"/>
      <c r="C14" s="222"/>
      <c r="D14" s="223"/>
    </row>
    <row r="15" spans="1:4" x14ac:dyDescent="0.25">
      <c r="A15" s="210" t="s">
        <v>236</v>
      </c>
      <c r="B15" s="181" t="s">
        <v>38</v>
      </c>
      <c r="C15" s="179"/>
      <c r="D15" s="211"/>
    </row>
    <row r="16" spans="1:4" ht="13.8" thickBot="1" x14ac:dyDescent="0.3">
      <c r="A16" s="212">
        <v>0</v>
      </c>
      <c r="B16" s="213" t="s">
        <v>240</v>
      </c>
      <c r="C16" s="214">
        <v>0</v>
      </c>
      <c r="D16" s="215" t="s">
        <v>300</v>
      </c>
    </row>
    <row r="17" spans="1:4" ht="13.5" customHeight="1" thickBot="1" x14ac:dyDescent="0.3">
      <c r="A17" s="216"/>
      <c r="B17" s="217" t="s">
        <v>198</v>
      </c>
      <c r="C17" s="218">
        <v>0</v>
      </c>
      <c r="D17" s="219"/>
    </row>
    <row r="18" spans="1:4" ht="14.25" customHeight="1" x14ac:dyDescent="0.25">
      <c r="A18" s="220"/>
      <c r="B18" s="221"/>
      <c r="C18" s="222"/>
      <c r="D18" s="223"/>
    </row>
    <row r="19" spans="1:4" x14ac:dyDescent="0.25">
      <c r="A19" s="210" t="s">
        <v>238</v>
      </c>
      <c r="B19" s="181" t="s">
        <v>50</v>
      </c>
      <c r="C19" s="179"/>
      <c r="D19" s="211"/>
    </row>
    <row r="20" spans="1:4" ht="13.8" thickBot="1" x14ac:dyDescent="0.3">
      <c r="A20" s="212">
        <v>0</v>
      </c>
      <c r="B20" s="213" t="s">
        <v>240</v>
      </c>
      <c r="C20" s="214">
        <v>0</v>
      </c>
      <c r="D20" s="215" t="s">
        <v>300</v>
      </c>
    </row>
    <row r="21" spans="1:4" ht="13.5" customHeight="1" thickBot="1" x14ac:dyDescent="0.3">
      <c r="A21" s="216"/>
      <c r="B21" s="217" t="s">
        <v>198</v>
      </c>
      <c r="C21" s="218">
        <v>0</v>
      </c>
      <c r="D21" s="219"/>
    </row>
    <row r="22" spans="1:4" ht="14.25" customHeight="1" x14ac:dyDescent="0.25">
      <c r="A22" s="220"/>
      <c r="B22" s="221"/>
      <c r="C22" s="222"/>
      <c r="D22" s="223"/>
    </row>
    <row r="23" spans="1:4" x14ac:dyDescent="0.25">
      <c r="A23" s="210" t="s">
        <v>241</v>
      </c>
      <c r="B23" s="181" t="s">
        <v>61</v>
      </c>
      <c r="C23" s="179"/>
      <c r="D23" s="211"/>
    </row>
    <row r="24" spans="1:4" ht="13.8" thickBot="1" x14ac:dyDescent="0.3">
      <c r="A24" s="212">
        <v>0</v>
      </c>
      <c r="B24" s="213" t="s">
        <v>240</v>
      </c>
      <c r="C24" s="214">
        <v>0</v>
      </c>
      <c r="D24" s="215" t="s">
        <v>300</v>
      </c>
    </row>
    <row r="25" spans="1:4" ht="13.5" customHeight="1" thickBot="1" x14ac:dyDescent="0.3">
      <c r="A25" s="216"/>
      <c r="B25" s="217" t="s">
        <v>198</v>
      </c>
      <c r="C25" s="218">
        <v>0</v>
      </c>
      <c r="D25" s="219"/>
    </row>
    <row r="26" spans="1:4" ht="14.25" customHeight="1" x14ac:dyDescent="0.25">
      <c r="A26" s="220"/>
      <c r="B26" s="221"/>
      <c r="C26" s="222"/>
      <c r="D26" s="223"/>
    </row>
    <row r="27" spans="1:4" x14ac:dyDescent="0.25">
      <c r="A27" s="210" t="s">
        <v>242</v>
      </c>
      <c r="B27" s="181" t="s">
        <v>75</v>
      </c>
      <c r="C27" s="179"/>
      <c r="D27" s="211"/>
    </row>
    <row r="28" spans="1:4" ht="13.8" thickBot="1" x14ac:dyDescent="0.3">
      <c r="A28" s="212">
        <v>0</v>
      </c>
      <c r="B28" s="213" t="s">
        <v>240</v>
      </c>
      <c r="C28" s="214">
        <v>0</v>
      </c>
      <c r="D28" s="215" t="s">
        <v>300</v>
      </c>
    </row>
    <row r="29" spans="1:4" ht="13.5" customHeight="1" thickBot="1" x14ac:dyDescent="0.3">
      <c r="A29" s="216"/>
      <c r="B29" s="217" t="s">
        <v>198</v>
      </c>
      <c r="C29" s="218">
        <v>0</v>
      </c>
      <c r="D29" s="219"/>
    </row>
    <row r="30" spans="1:4" ht="14.25" customHeight="1" x14ac:dyDescent="0.25">
      <c r="A30" s="220"/>
      <c r="B30" s="221"/>
      <c r="C30" s="222"/>
      <c r="D30" s="223"/>
    </row>
    <row r="31" spans="1:4" x14ac:dyDescent="0.25">
      <c r="A31" s="210" t="s">
        <v>243</v>
      </c>
      <c r="B31" s="181" t="s">
        <v>81</v>
      </c>
      <c r="C31" s="179"/>
      <c r="D31" s="211"/>
    </row>
    <row r="32" spans="1:4" ht="13.8" thickBot="1" x14ac:dyDescent="0.3">
      <c r="A32" s="212">
        <v>0</v>
      </c>
      <c r="B32" s="213" t="s">
        <v>240</v>
      </c>
      <c r="C32" s="214">
        <v>0</v>
      </c>
      <c r="D32" s="215" t="s">
        <v>300</v>
      </c>
    </row>
    <row r="33" spans="1:4" ht="13.5" customHeight="1" thickBot="1" x14ac:dyDescent="0.3">
      <c r="A33" s="216"/>
      <c r="B33" s="217" t="s">
        <v>198</v>
      </c>
      <c r="C33" s="218">
        <v>0</v>
      </c>
      <c r="D33" s="219"/>
    </row>
    <row r="34" spans="1:4" ht="14.25" customHeight="1" x14ac:dyDescent="0.25">
      <c r="A34" s="220"/>
      <c r="B34" s="221"/>
      <c r="C34" s="222"/>
      <c r="D34" s="223"/>
    </row>
    <row r="35" spans="1:4" x14ac:dyDescent="0.25">
      <c r="A35" s="210" t="s">
        <v>248</v>
      </c>
      <c r="B35" s="181" t="s">
        <v>90</v>
      </c>
      <c r="C35" s="179"/>
      <c r="D35" s="211"/>
    </row>
    <row r="36" spans="1:4" ht="13.8" thickBot="1" x14ac:dyDescent="0.3">
      <c r="A36" s="212">
        <v>0</v>
      </c>
      <c r="B36" s="213" t="s">
        <v>240</v>
      </c>
      <c r="C36" s="214">
        <v>0</v>
      </c>
      <c r="D36" s="215" t="s">
        <v>300</v>
      </c>
    </row>
    <row r="37" spans="1:4" ht="13.5" customHeight="1" thickBot="1" x14ac:dyDescent="0.3">
      <c r="A37" s="216"/>
      <c r="B37" s="217" t="s">
        <v>198</v>
      </c>
      <c r="C37" s="218">
        <v>0</v>
      </c>
      <c r="D37" s="219"/>
    </row>
    <row r="38" spans="1:4" ht="14.25" customHeight="1" x14ac:dyDescent="0.25">
      <c r="A38" s="220"/>
      <c r="B38" s="221"/>
      <c r="C38" s="222"/>
      <c r="D38" s="223"/>
    </row>
    <row r="39" spans="1:4" x14ac:dyDescent="0.25">
      <c r="A39" s="210" t="s">
        <v>249</v>
      </c>
      <c r="B39" s="181" t="s">
        <v>94</v>
      </c>
      <c r="C39" s="179"/>
      <c r="D39" s="211"/>
    </row>
    <row r="40" spans="1:4" ht="13.8" thickBot="1" x14ac:dyDescent="0.3">
      <c r="A40" s="212">
        <v>0</v>
      </c>
      <c r="B40" s="213" t="s">
        <v>240</v>
      </c>
      <c r="C40" s="214">
        <v>0</v>
      </c>
      <c r="D40" s="215" t="s">
        <v>300</v>
      </c>
    </row>
    <row r="41" spans="1:4" ht="13.5" customHeight="1" thickBot="1" x14ac:dyDescent="0.3">
      <c r="A41" s="216"/>
      <c r="B41" s="217" t="s">
        <v>198</v>
      </c>
      <c r="C41" s="218">
        <v>0</v>
      </c>
      <c r="D41" s="219"/>
    </row>
    <row r="42" spans="1:4" ht="14.25" customHeight="1" x14ac:dyDescent="0.25">
      <c r="A42" s="220"/>
      <c r="B42" s="221"/>
      <c r="C42" s="222"/>
      <c r="D42" s="223"/>
    </row>
    <row r="43" spans="1:4" x14ac:dyDescent="0.25">
      <c r="A43" s="210" t="s">
        <v>250</v>
      </c>
      <c r="B43" s="181" t="s">
        <v>101</v>
      </c>
      <c r="C43" s="179"/>
      <c r="D43" s="211"/>
    </row>
    <row r="44" spans="1:4" ht="13.8" thickBot="1" x14ac:dyDescent="0.3">
      <c r="A44" s="212">
        <v>0</v>
      </c>
      <c r="B44" s="213" t="s">
        <v>240</v>
      </c>
      <c r="C44" s="214">
        <v>0</v>
      </c>
      <c r="D44" s="215" t="s">
        <v>300</v>
      </c>
    </row>
    <row r="45" spans="1:4" ht="13.5" customHeight="1" thickBot="1" x14ac:dyDescent="0.3">
      <c r="A45" s="216"/>
      <c r="B45" s="217" t="s">
        <v>198</v>
      </c>
      <c r="C45" s="218">
        <v>0</v>
      </c>
      <c r="D45" s="219"/>
    </row>
    <row r="46" spans="1:4" ht="14.25" customHeight="1" x14ac:dyDescent="0.25">
      <c r="A46" s="220"/>
      <c r="B46" s="221"/>
      <c r="C46" s="222"/>
      <c r="D46" s="223"/>
    </row>
    <row r="47" spans="1:4" x14ac:dyDescent="0.25">
      <c r="A47" s="210" t="s">
        <v>253</v>
      </c>
      <c r="B47" s="181" t="s">
        <v>288</v>
      </c>
      <c r="C47" s="179"/>
      <c r="D47" s="211"/>
    </row>
    <row r="48" spans="1:4" ht="13.8" thickBot="1" x14ac:dyDescent="0.3">
      <c r="A48" s="212">
        <v>0</v>
      </c>
      <c r="B48" s="213" t="s">
        <v>240</v>
      </c>
      <c r="C48" s="214">
        <v>0</v>
      </c>
      <c r="D48" s="215" t="s">
        <v>300</v>
      </c>
    </row>
    <row r="49" spans="1:4" ht="13.5" customHeight="1" thickBot="1" x14ac:dyDescent="0.3">
      <c r="A49" s="216"/>
      <c r="B49" s="217" t="s">
        <v>198</v>
      </c>
      <c r="C49" s="218">
        <v>0</v>
      </c>
      <c r="D49" s="219"/>
    </row>
    <row r="50" spans="1:4" ht="14.25" customHeight="1" x14ac:dyDescent="0.25">
      <c r="A50" s="220"/>
      <c r="B50" s="221"/>
      <c r="C50" s="222"/>
      <c r="D50" s="223"/>
    </row>
    <row r="51" spans="1:4" x14ac:dyDescent="0.25">
      <c r="A51" s="210" t="s">
        <v>259</v>
      </c>
      <c r="B51" s="181" t="s">
        <v>107</v>
      </c>
      <c r="C51" s="179"/>
      <c r="D51" s="211"/>
    </row>
    <row r="52" spans="1:4" ht="13.8" thickBot="1" x14ac:dyDescent="0.3">
      <c r="A52" s="212">
        <v>0</v>
      </c>
      <c r="B52" s="213" t="s">
        <v>240</v>
      </c>
      <c r="C52" s="214">
        <v>0</v>
      </c>
      <c r="D52" s="215" t="s">
        <v>300</v>
      </c>
    </row>
    <row r="53" spans="1:4" ht="13.5" customHeight="1" thickBot="1" x14ac:dyDescent="0.3">
      <c r="A53" s="216"/>
      <c r="B53" s="217" t="s">
        <v>198</v>
      </c>
      <c r="C53" s="218">
        <v>0</v>
      </c>
      <c r="D53" s="219"/>
    </row>
    <row r="54" spans="1:4" ht="14.25" customHeight="1" x14ac:dyDescent="0.25">
      <c r="A54" s="220"/>
      <c r="B54" s="221"/>
      <c r="C54" s="222"/>
      <c r="D54" s="223"/>
    </row>
    <row r="55" spans="1:4" x14ac:dyDescent="0.25">
      <c r="A55" s="210" t="s">
        <v>263</v>
      </c>
      <c r="B55" s="181" t="s">
        <v>110</v>
      </c>
      <c r="C55" s="179"/>
      <c r="D55" s="211"/>
    </row>
    <row r="56" spans="1:4" ht="13.8" thickBot="1" x14ac:dyDescent="0.3">
      <c r="A56" s="212">
        <v>0</v>
      </c>
      <c r="B56" s="213" t="s">
        <v>240</v>
      </c>
      <c r="C56" s="214">
        <v>0</v>
      </c>
      <c r="D56" s="215" t="s">
        <v>300</v>
      </c>
    </row>
    <row r="57" spans="1:4" ht="13.5" customHeight="1" thickBot="1" x14ac:dyDescent="0.3">
      <c r="A57" s="216"/>
      <c r="B57" s="217" t="s">
        <v>198</v>
      </c>
      <c r="C57" s="218">
        <v>0</v>
      </c>
      <c r="D57" s="219"/>
    </row>
    <row r="58" spans="1:4" ht="14.25" customHeight="1" x14ac:dyDescent="0.25">
      <c r="A58" s="220"/>
      <c r="B58" s="221"/>
      <c r="C58" s="222"/>
      <c r="D58" s="223"/>
    </row>
    <row r="59" spans="1:4" x14ac:dyDescent="0.25">
      <c r="A59" s="210" t="s">
        <v>264</v>
      </c>
      <c r="B59" s="181" t="s">
        <v>289</v>
      </c>
      <c r="C59" s="179"/>
      <c r="D59" s="211"/>
    </row>
    <row r="60" spans="1:4" ht="13.8" thickBot="1" x14ac:dyDescent="0.3">
      <c r="A60" s="212">
        <v>0</v>
      </c>
      <c r="B60" s="213" t="s">
        <v>240</v>
      </c>
      <c r="C60" s="214">
        <v>0</v>
      </c>
      <c r="D60" s="215" t="s">
        <v>300</v>
      </c>
    </row>
    <row r="61" spans="1:4" ht="13.5" customHeight="1" thickBot="1" x14ac:dyDescent="0.3">
      <c r="A61" s="216"/>
      <c r="B61" s="217" t="s">
        <v>198</v>
      </c>
      <c r="C61" s="218">
        <v>0</v>
      </c>
      <c r="D61" s="219"/>
    </row>
    <row r="62" spans="1:4" ht="14.25" customHeight="1" x14ac:dyDescent="0.25">
      <c r="A62" s="220"/>
      <c r="B62" s="221"/>
      <c r="C62" s="222"/>
      <c r="D62" s="223"/>
    </row>
    <row r="63" spans="1:4" x14ac:dyDescent="0.25">
      <c r="A63" s="210" t="s">
        <v>265</v>
      </c>
      <c r="B63" s="181" t="s">
        <v>115</v>
      </c>
      <c r="C63" s="179"/>
      <c r="D63" s="211"/>
    </row>
    <row r="64" spans="1:4" ht="13.8" thickBot="1" x14ac:dyDescent="0.3">
      <c r="A64" s="212">
        <v>0</v>
      </c>
      <c r="B64" s="213" t="s">
        <v>240</v>
      </c>
      <c r="C64" s="214">
        <v>0</v>
      </c>
      <c r="D64" s="215" t="s">
        <v>300</v>
      </c>
    </row>
    <row r="65" spans="1:4" ht="13.5" customHeight="1" thickBot="1" x14ac:dyDescent="0.3">
      <c r="A65" s="216"/>
      <c r="B65" s="217" t="s">
        <v>198</v>
      </c>
      <c r="C65" s="218">
        <v>0</v>
      </c>
      <c r="D65" s="219"/>
    </row>
    <row r="66" spans="1:4" ht="14.25" customHeight="1" x14ac:dyDescent="0.25">
      <c r="A66" s="220"/>
      <c r="B66" s="221"/>
      <c r="C66" s="222"/>
      <c r="D66" s="223"/>
    </row>
    <row r="67" spans="1:4" x14ac:dyDescent="0.25">
      <c r="A67" s="210" t="s">
        <v>266</v>
      </c>
      <c r="B67" s="181" t="s">
        <v>120</v>
      </c>
      <c r="C67" s="179"/>
      <c r="D67" s="211"/>
    </row>
    <row r="68" spans="1:4" ht="13.8" thickBot="1" x14ac:dyDescent="0.3">
      <c r="A68" s="212">
        <v>0</v>
      </c>
      <c r="B68" s="213" t="s">
        <v>240</v>
      </c>
      <c r="C68" s="214">
        <v>0</v>
      </c>
      <c r="D68" s="215" t="s">
        <v>300</v>
      </c>
    </row>
    <row r="69" spans="1:4" ht="13.5" customHeight="1" thickBot="1" x14ac:dyDescent="0.3">
      <c r="A69" s="216"/>
      <c r="B69" s="217" t="s">
        <v>198</v>
      </c>
      <c r="C69" s="218">
        <v>0</v>
      </c>
      <c r="D69" s="219"/>
    </row>
    <row r="70" spans="1:4" ht="14.25" customHeight="1" x14ac:dyDescent="0.25">
      <c r="A70" s="220"/>
      <c r="B70" s="221"/>
      <c r="C70" s="222"/>
      <c r="D70" s="223"/>
    </row>
    <row r="71" spans="1:4" x14ac:dyDescent="0.25">
      <c r="A71" s="210" t="s">
        <v>267</v>
      </c>
      <c r="B71" s="181" t="s">
        <v>124</v>
      </c>
      <c r="C71" s="179"/>
      <c r="D71" s="211"/>
    </row>
    <row r="72" spans="1:4" ht="13.8" thickBot="1" x14ac:dyDescent="0.3">
      <c r="A72" s="212">
        <v>0</v>
      </c>
      <c r="B72" s="213" t="s">
        <v>240</v>
      </c>
      <c r="C72" s="214">
        <v>0</v>
      </c>
      <c r="D72" s="215" t="s">
        <v>300</v>
      </c>
    </row>
    <row r="73" spans="1:4" ht="13.5" customHeight="1" thickBot="1" x14ac:dyDescent="0.3">
      <c r="A73" s="216"/>
      <c r="B73" s="217" t="s">
        <v>198</v>
      </c>
      <c r="C73" s="218">
        <v>0</v>
      </c>
      <c r="D73" s="219"/>
    </row>
    <row r="74" spans="1:4" ht="14.25" customHeight="1" x14ac:dyDescent="0.25">
      <c r="A74" s="220"/>
      <c r="B74" s="221"/>
      <c r="C74" s="222"/>
      <c r="D74" s="223"/>
    </row>
    <row r="75" spans="1:4" x14ac:dyDescent="0.25">
      <c r="A75" s="210" t="s">
        <v>269</v>
      </c>
      <c r="B75" s="181" t="s">
        <v>130</v>
      </c>
      <c r="C75" s="179"/>
      <c r="D75" s="211"/>
    </row>
    <row r="76" spans="1:4" ht="13.8" thickBot="1" x14ac:dyDescent="0.3">
      <c r="A76" s="212">
        <v>0</v>
      </c>
      <c r="B76" s="213" t="s">
        <v>240</v>
      </c>
      <c r="C76" s="214">
        <v>0</v>
      </c>
      <c r="D76" s="215" t="s">
        <v>300</v>
      </c>
    </row>
    <row r="77" spans="1:4" ht="13.5" customHeight="1" thickBot="1" x14ac:dyDescent="0.3">
      <c r="A77" s="216"/>
      <c r="B77" s="217" t="s">
        <v>198</v>
      </c>
      <c r="C77" s="218">
        <v>0</v>
      </c>
      <c r="D77" s="219"/>
    </row>
    <row r="78" spans="1:4" ht="14.25" customHeight="1" x14ac:dyDescent="0.25">
      <c r="A78" s="220"/>
      <c r="B78" s="221"/>
      <c r="C78" s="222"/>
      <c r="D78" s="223"/>
    </row>
    <row r="79" spans="1:4" x14ac:dyDescent="0.25">
      <c r="A79" s="210" t="s">
        <v>270</v>
      </c>
      <c r="B79" s="181" t="s">
        <v>135</v>
      </c>
      <c r="C79" s="179"/>
      <c r="D79" s="211"/>
    </row>
    <row r="80" spans="1:4" ht="13.8" thickBot="1" x14ac:dyDescent="0.3">
      <c r="A80" s="212">
        <v>0</v>
      </c>
      <c r="B80" s="213" t="s">
        <v>240</v>
      </c>
      <c r="C80" s="214">
        <v>0</v>
      </c>
      <c r="D80" s="215" t="s">
        <v>300</v>
      </c>
    </row>
    <row r="81" spans="1:4" ht="13.5" customHeight="1" thickBot="1" x14ac:dyDescent="0.3">
      <c r="A81" s="216"/>
      <c r="B81" s="217" t="s">
        <v>198</v>
      </c>
      <c r="C81" s="218">
        <v>0</v>
      </c>
      <c r="D81" s="219"/>
    </row>
    <row r="82" spans="1:4" ht="14.25" customHeight="1" x14ac:dyDescent="0.25">
      <c r="A82" s="220"/>
      <c r="B82" s="221"/>
      <c r="C82" s="222"/>
      <c r="D82" s="223"/>
    </row>
    <row r="83" spans="1:4" x14ac:dyDescent="0.25">
      <c r="A83" s="210" t="s">
        <v>290</v>
      </c>
      <c r="B83" s="181" t="s">
        <v>148</v>
      </c>
      <c r="C83" s="179"/>
      <c r="D83" s="211"/>
    </row>
    <row r="84" spans="1:4" ht="13.8" thickBot="1" x14ac:dyDescent="0.3">
      <c r="A84" s="212">
        <v>0</v>
      </c>
      <c r="B84" s="213" t="s">
        <v>240</v>
      </c>
      <c r="C84" s="214">
        <v>0</v>
      </c>
      <c r="D84" s="215" t="s">
        <v>300</v>
      </c>
    </row>
    <row r="85" spans="1:4" ht="13.5" customHeight="1" thickBot="1" x14ac:dyDescent="0.3">
      <c r="A85" s="216"/>
      <c r="B85" s="217" t="s">
        <v>198</v>
      </c>
      <c r="C85" s="218">
        <v>0</v>
      </c>
      <c r="D85" s="219"/>
    </row>
    <row r="86" spans="1:4" ht="14.25" customHeight="1" x14ac:dyDescent="0.25">
      <c r="A86" s="220"/>
      <c r="B86" s="221"/>
      <c r="C86" s="222"/>
      <c r="D86" s="223"/>
    </row>
    <row r="87" spans="1:4" x14ac:dyDescent="0.25">
      <c r="A87" s="210" t="s">
        <v>291</v>
      </c>
      <c r="B87" s="181" t="s">
        <v>154</v>
      </c>
      <c r="C87" s="179"/>
      <c r="D87" s="211"/>
    </row>
    <row r="88" spans="1:4" ht="13.8" thickBot="1" x14ac:dyDescent="0.3">
      <c r="A88" s="212">
        <v>0</v>
      </c>
      <c r="B88" s="213" t="s">
        <v>240</v>
      </c>
      <c r="C88" s="214">
        <v>0</v>
      </c>
      <c r="D88" s="215" t="s">
        <v>300</v>
      </c>
    </row>
    <row r="89" spans="1:4" ht="13.5" customHeight="1" thickBot="1" x14ac:dyDescent="0.3">
      <c r="A89" s="216"/>
      <c r="B89" s="217" t="s">
        <v>198</v>
      </c>
      <c r="C89" s="218">
        <v>0</v>
      </c>
      <c r="D89" s="219"/>
    </row>
    <row r="90" spans="1:4" ht="14.25" customHeight="1" x14ac:dyDescent="0.25">
      <c r="A90" s="220"/>
      <c r="B90" s="221"/>
      <c r="C90" s="222"/>
      <c r="D90" s="223"/>
    </row>
    <row r="91" spans="1:4" ht="26.4" x14ac:dyDescent="0.25">
      <c r="A91" s="210" t="s">
        <v>292</v>
      </c>
      <c r="B91" s="181" t="s">
        <v>159</v>
      </c>
      <c r="C91" s="179"/>
      <c r="D91" s="211"/>
    </row>
    <row r="92" spans="1:4" ht="13.8" thickBot="1" x14ac:dyDescent="0.3">
      <c r="A92" s="212">
        <v>0</v>
      </c>
      <c r="B92" s="213" t="s">
        <v>240</v>
      </c>
      <c r="C92" s="214">
        <v>0</v>
      </c>
      <c r="D92" s="215" t="s">
        <v>300</v>
      </c>
    </row>
    <row r="93" spans="1:4" ht="13.5" customHeight="1" thickBot="1" x14ac:dyDescent="0.3">
      <c r="A93" s="216"/>
      <c r="B93" s="217" t="s">
        <v>198</v>
      </c>
      <c r="C93" s="218">
        <v>0</v>
      </c>
      <c r="D93" s="219"/>
    </row>
    <row r="94" spans="1:4" ht="14.25" customHeight="1" x14ac:dyDescent="0.25">
      <c r="A94" s="220"/>
      <c r="B94" s="221"/>
      <c r="C94" s="222"/>
      <c r="D94" s="223"/>
    </row>
    <row r="95" spans="1:4" x14ac:dyDescent="0.25">
      <c r="A95" s="210" t="s">
        <v>293</v>
      </c>
      <c r="B95" s="181" t="s">
        <v>165</v>
      </c>
      <c r="C95" s="179"/>
      <c r="D95" s="211"/>
    </row>
    <row r="96" spans="1:4" ht="13.8" thickBot="1" x14ac:dyDescent="0.3">
      <c r="A96" s="212">
        <v>0</v>
      </c>
      <c r="B96" s="213" t="s">
        <v>240</v>
      </c>
      <c r="C96" s="214">
        <v>0</v>
      </c>
      <c r="D96" s="215" t="s">
        <v>300</v>
      </c>
    </row>
    <row r="97" spans="1:4" ht="13.5" customHeight="1" thickBot="1" x14ac:dyDescent="0.3">
      <c r="A97" s="216"/>
      <c r="B97" s="217" t="s">
        <v>198</v>
      </c>
      <c r="C97" s="218">
        <v>0</v>
      </c>
      <c r="D97" s="219"/>
    </row>
    <row r="98" spans="1:4" ht="14.25" customHeight="1" x14ac:dyDescent="0.25">
      <c r="A98" s="220"/>
      <c r="B98" s="221"/>
      <c r="C98" s="222"/>
      <c r="D98" s="223"/>
    </row>
    <row r="99" spans="1:4" x14ac:dyDescent="0.25">
      <c r="A99" s="210" t="s">
        <v>294</v>
      </c>
      <c r="B99" s="181" t="s">
        <v>170</v>
      </c>
      <c r="C99" s="179"/>
      <c r="D99" s="211"/>
    </row>
    <row r="100" spans="1:4" ht="13.8" thickBot="1" x14ac:dyDescent="0.3">
      <c r="A100" s="212">
        <v>0</v>
      </c>
      <c r="B100" s="213" t="s">
        <v>240</v>
      </c>
      <c r="C100" s="214">
        <v>0</v>
      </c>
      <c r="D100" s="215" t="s">
        <v>300</v>
      </c>
    </row>
    <row r="101" spans="1:4" ht="13.5" customHeight="1" thickBot="1" x14ac:dyDescent="0.3">
      <c r="A101" s="216"/>
      <c r="B101" s="217" t="s">
        <v>198</v>
      </c>
      <c r="C101" s="218">
        <v>0</v>
      </c>
      <c r="D101" s="219"/>
    </row>
    <row r="102" spans="1:4" ht="14.25" customHeight="1" x14ac:dyDescent="0.25">
      <c r="A102" s="220"/>
      <c r="B102" s="221"/>
      <c r="C102" s="222"/>
      <c r="D102" s="223"/>
    </row>
    <row r="103" spans="1:4" x14ac:dyDescent="0.25">
      <c r="A103" s="210" t="s">
        <v>295</v>
      </c>
      <c r="B103" s="181" t="s">
        <v>175</v>
      </c>
      <c r="C103" s="179"/>
      <c r="D103" s="211"/>
    </row>
    <row r="104" spans="1:4" ht="13.8" thickBot="1" x14ac:dyDescent="0.3">
      <c r="A104" s="212">
        <v>0</v>
      </c>
      <c r="B104" s="213" t="s">
        <v>240</v>
      </c>
      <c r="C104" s="214">
        <v>0</v>
      </c>
      <c r="D104" s="215" t="s">
        <v>300</v>
      </c>
    </row>
    <row r="105" spans="1:4" ht="13.5" customHeight="1" thickBot="1" x14ac:dyDescent="0.3">
      <c r="A105" s="216"/>
      <c r="B105" s="217" t="s">
        <v>198</v>
      </c>
      <c r="C105" s="218">
        <v>0</v>
      </c>
      <c r="D105" s="219"/>
    </row>
    <row r="106" spans="1:4" ht="14.25" customHeight="1" x14ac:dyDescent="0.25">
      <c r="A106" s="220"/>
      <c r="B106" s="221"/>
      <c r="C106" s="222"/>
      <c r="D106" s="223"/>
    </row>
    <row r="107" spans="1:4" ht="13.5" customHeight="1" thickBot="1" x14ac:dyDescent="0.3">
      <c r="A107" s="224"/>
      <c r="B107" s="225" t="s">
        <v>271</v>
      </c>
      <c r="C107" s="226">
        <f>+C105+C101+C97+C93+C89+C85+C81+C77+C73+C69+C65+C61+C57+C53+C49+C45+C41+C37+C33+C29+C25+C21+C17+C13</f>
        <v>0</v>
      </c>
      <c r="D107" s="227"/>
    </row>
  </sheetData>
  <mergeCells count="4">
    <mergeCell ref="A2:D2"/>
    <mergeCell ref="A3:D3"/>
    <mergeCell ref="A4:D4"/>
    <mergeCell ref="A5:D5"/>
  </mergeCells>
  <printOptions horizontalCentered="1"/>
  <pageMargins left="0.5" right="0.5" top="0.5" bottom="0.5" header="0.25" footer="0.25"/>
  <pageSetup paperSize="9" scale="80" orientation="landscape" horizontalDpi="1200" verticalDpi="1200" r:id="rId1"/>
  <headerFooter>
    <oddHeader>&amp;LOFFICE OF HEALTH CARE ACCESS&amp;CANNUAL REPORTING&amp;RDANBURY HOSPITAL</oddHeader>
    <oddFooter>&amp;LREPORT 8&amp;C&amp;P OF &amp;N&amp;R&amp;D,&amp;T</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8"/>
  <sheetViews>
    <sheetView topLeftCell="A7" workbookViewId="0">
      <selection activeCell="H20" sqref="H20"/>
    </sheetView>
  </sheetViews>
  <sheetFormatPr defaultColWidth="9.109375" defaultRowHeight="13.2" x14ac:dyDescent="0.25"/>
  <cols>
    <col min="1" max="1" width="6.88671875" style="228" customWidth="1"/>
    <col min="2" max="2" width="43.88671875" style="228" customWidth="1"/>
    <col min="3" max="3" width="19.44140625" style="228" customWidth="1"/>
    <col min="4" max="4" width="22.88671875" style="228" customWidth="1"/>
    <col min="5" max="5" width="21" style="1" customWidth="1"/>
    <col min="6" max="6" width="19.5546875" style="1" customWidth="1"/>
    <col min="7" max="16384" width="9.109375" style="228"/>
  </cols>
  <sheetData>
    <row r="1" spans="1:6" x14ac:dyDescent="0.25">
      <c r="B1" s="473"/>
      <c r="C1" s="473"/>
      <c r="D1" s="473"/>
    </row>
    <row r="2" spans="1:6" s="229" customFormat="1" x14ac:dyDescent="0.25">
      <c r="A2" s="474" t="s">
        <v>0</v>
      </c>
      <c r="B2" s="474"/>
      <c r="C2" s="474"/>
      <c r="D2" s="474"/>
      <c r="E2" s="474"/>
      <c r="F2" s="474"/>
    </row>
    <row r="3" spans="1:6" s="229" customFormat="1" x14ac:dyDescent="0.25">
      <c r="A3" s="474" t="s">
        <v>1</v>
      </c>
      <c r="B3" s="474"/>
      <c r="C3" s="474"/>
      <c r="D3" s="474"/>
      <c r="E3" s="474"/>
      <c r="F3" s="474"/>
    </row>
    <row r="4" spans="1:6" s="229" customFormat="1" x14ac:dyDescent="0.25">
      <c r="A4" s="474" t="s">
        <v>181</v>
      </c>
      <c r="B4" s="474"/>
      <c r="C4" s="474"/>
      <c r="D4" s="474"/>
      <c r="E4" s="474"/>
      <c r="F4" s="474"/>
    </row>
    <row r="5" spans="1:6" s="229" customFormat="1" x14ac:dyDescent="0.25">
      <c r="A5" s="474" t="s">
        <v>301</v>
      </c>
      <c r="B5" s="474"/>
      <c r="C5" s="474"/>
      <c r="D5" s="474"/>
      <c r="E5" s="474"/>
      <c r="F5" s="474"/>
    </row>
    <row r="6" spans="1:6" s="229" customFormat="1" x14ac:dyDescent="0.25">
      <c r="A6" s="474" t="s">
        <v>302</v>
      </c>
      <c r="B6" s="474"/>
      <c r="C6" s="474"/>
      <c r="D6" s="474"/>
      <c r="E6" s="474"/>
      <c r="F6" s="474"/>
    </row>
    <row r="7" spans="1:6" s="229" customFormat="1" ht="13.5" customHeight="1" thickBot="1" x14ac:dyDescent="0.3">
      <c r="B7" s="472"/>
      <c r="C7" s="472"/>
      <c r="D7" s="472"/>
      <c r="E7" s="230"/>
      <c r="F7" s="230"/>
    </row>
    <row r="8" spans="1:6" s="229" customFormat="1" x14ac:dyDescent="0.25">
      <c r="A8" s="231">
        <v>-1</v>
      </c>
      <c r="B8" s="232">
        <v>-2</v>
      </c>
      <c r="C8" s="233">
        <v>-3</v>
      </c>
      <c r="D8" s="232">
        <v>-4</v>
      </c>
      <c r="E8" s="233">
        <v>-5</v>
      </c>
      <c r="F8" s="234">
        <v>-6</v>
      </c>
    </row>
    <row r="9" spans="1:6" s="241" customFormat="1" ht="31.5" customHeight="1" thickBot="1" x14ac:dyDescent="0.3">
      <c r="A9" s="235" t="s">
        <v>5</v>
      </c>
      <c r="B9" s="236" t="s">
        <v>6</v>
      </c>
      <c r="C9" s="237" t="s">
        <v>303</v>
      </c>
      <c r="D9" s="238" t="s">
        <v>304</v>
      </c>
      <c r="E9" s="239" t="s">
        <v>305</v>
      </c>
      <c r="F9" s="240" t="s">
        <v>306</v>
      </c>
    </row>
    <row r="10" spans="1:6" x14ac:dyDescent="0.25">
      <c r="A10" s="242"/>
      <c r="B10" s="243"/>
      <c r="C10" s="244"/>
      <c r="D10" s="245"/>
      <c r="E10" s="179"/>
      <c r="F10" s="178"/>
    </row>
    <row r="11" spans="1:6" ht="17.25" customHeight="1" thickBot="1" x14ac:dyDescent="0.3">
      <c r="A11" s="172" t="s">
        <v>192</v>
      </c>
      <c r="B11" s="246" t="s">
        <v>307</v>
      </c>
      <c r="C11" s="247"/>
      <c r="D11" s="247"/>
      <c r="E11" s="247"/>
      <c r="F11" s="248"/>
    </row>
    <row r="12" spans="1:6" ht="15.75" customHeight="1" x14ac:dyDescent="0.25">
      <c r="A12" s="249"/>
      <c r="B12" s="250" t="s">
        <v>308</v>
      </c>
      <c r="C12" s="251">
        <v>0</v>
      </c>
      <c r="D12" s="251">
        <v>0</v>
      </c>
      <c r="E12" s="251">
        <f t="shared" ref="E12:E18" si="0">D12-C12</f>
        <v>0</v>
      </c>
      <c r="F12" s="252">
        <f t="shared" ref="F12:F18" si="1">IF(C12=0,0,E12/C12)</f>
        <v>0</v>
      </c>
    </row>
    <row r="13" spans="1:6" x14ac:dyDescent="0.25">
      <c r="A13" s="253">
        <v>1</v>
      </c>
      <c r="B13" s="254" t="s">
        <v>309</v>
      </c>
      <c r="C13" s="255">
        <v>0</v>
      </c>
      <c r="D13" s="255">
        <v>0</v>
      </c>
      <c r="E13" s="255">
        <f t="shared" si="0"/>
        <v>0</v>
      </c>
      <c r="F13" s="256">
        <f t="shared" si="1"/>
        <v>0</v>
      </c>
    </row>
    <row r="14" spans="1:6" x14ac:dyDescent="0.25">
      <c r="A14" s="253">
        <v>2</v>
      </c>
      <c r="B14" s="254" t="s">
        <v>310</v>
      </c>
      <c r="C14" s="255">
        <v>0</v>
      </c>
      <c r="D14" s="255">
        <v>0</v>
      </c>
      <c r="E14" s="255">
        <f t="shared" si="0"/>
        <v>0</v>
      </c>
      <c r="F14" s="256">
        <f t="shared" si="1"/>
        <v>0</v>
      </c>
    </row>
    <row r="15" spans="1:6" x14ac:dyDescent="0.25">
      <c r="A15" s="253">
        <v>3</v>
      </c>
      <c r="B15" s="254" t="s">
        <v>311</v>
      </c>
      <c r="C15" s="255">
        <v>0</v>
      </c>
      <c r="D15" s="255">
        <v>0</v>
      </c>
      <c r="E15" s="255">
        <f t="shared" si="0"/>
        <v>0</v>
      </c>
      <c r="F15" s="256">
        <f t="shared" si="1"/>
        <v>0</v>
      </c>
    </row>
    <row r="16" spans="1:6" x14ac:dyDescent="0.25">
      <c r="A16" s="253">
        <v>4</v>
      </c>
      <c r="B16" s="254" t="s">
        <v>312</v>
      </c>
      <c r="C16" s="255">
        <v>0</v>
      </c>
      <c r="D16" s="255">
        <v>0</v>
      </c>
      <c r="E16" s="255">
        <f t="shared" si="0"/>
        <v>0</v>
      </c>
      <c r="F16" s="256">
        <f t="shared" si="1"/>
        <v>0</v>
      </c>
    </row>
    <row r="17" spans="1:6" x14ac:dyDescent="0.25">
      <c r="A17" s="257"/>
      <c r="B17" s="258" t="s">
        <v>313</v>
      </c>
      <c r="C17" s="259">
        <f>C12+(C13+C14-C15+C16)</f>
        <v>0</v>
      </c>
      <c r="D17" s="259">
        <f>D12+(D13+D14-D15+D16)</f>
        <v>0</v>
      </c>
      <c r="E17" s="259">
        <f t="shared" si="0"/>
        <v>0</v>
      </c>
      <c r="F17" s="260">
        <f t="shared" si="1"/>
        <v>0</v>
      </c>
    </row>
    <row r="18" spans="1:6" x14ac:dyDescent="0.25">
      <c r="A18" s="261">
        <v>5</v>
      </c>
      <c r="B18" s="262" t="s">
        <v>314</v>
      </c>
      <c r="C18" s="263">
        <v>0</v>
      </c>
      <c r="D18" s="263">
        <v>0</v>
      </c>
      <c r="E18" s="263">
        <f t="shared" si="0"/>
        <v>0</v>
      </c>
      <c r="F18" s="264">
        <f t="shared" si="1"/>
        <v>0</v>
      </c>
    </row>
    <row r="19" spans="1:6" ht="13.8" thickBot="1" x14ac:dyDescent="0.3">
      <c r="A19" s="265"/>
      <c r="B19" s="266"/>
      <c r="C19" s="267"/>
      <c r="D19" s="267"/>
      <c r="E19" s="267"/>
      <c r="F19" s="268"/>
    </row>
    <row r="20" spans="1:6" ht="17.25" customHeight="1" thickBot="1" x14ac:dyDescent="0.3">
      <c r="A20" s="172" t="s">
        <v>199</v>
      </c>
      <c r="B20" s="246" t="s">
        <v>315</v>
      </c>
      <c r="C20" s="247"/>
      <c r="D20" s="247"/>
      <c r="E20" s="247"/>
      <c r="F20" s="248"/>
    </row>
    <row r="21" spans="1:6" ht="15.75" customHeight="1" x14ac:dyDescent="0.25">
      <c r="A21" s="249"/>
      <c r="B21" s="250" t="s">
        <v>308</v>
      </c>
      <c r="C21" s="251">
        <v>0</v>
      </c>
      <c r="D21" s="251">
        <v>0</v>
      </c>
      <c r="E21" s="251">
        <f t="shared" ref="E21:E27" si="2">D21-C21</f>
        <v>0</v>
      </c>
      <c r="F21" s="252">
        <f t="shared" ref="F21:F27" si="3">IF(C21=0,0,E21/C21)</f>
        <v>0</v>
      </c>
    </row>
    <row r="22" spans="1:6" x14ac:dyDescent="0.25">
      <c r="A22" s="253">
        <v>1</v>
      </c>
      <c r="B22" s="254" t="s">
        <v>309</v>
      </c>
      <c r="C22" s="255">
        <v>0</v>
      </c>
      <c r="D22" s="255">
        <v>0</v>
      </c>
      <c r="E22" s="255">
        <f t="shared" si="2"/>
        <v>0</v>
      </c>
      <c r="F22" s="256">
        <f t="shared" si="3"/>
        <v>0</v>
      </c>
    </row>
    <row r="23" spans="1:6" x14ac:dyDescent="0.25">
      <c r="A23" s="253">
        <v>2</v>
      </c>
      <c r="B23" s="254" t="s">
        <v>310</v>
      </c>
      <c r="C23" s="255">
        <v>0</v>
      </c>
      <c r="D23" s="255">
        <v>0</v>
      </c>
      <c r="E23" s="255">
        <f t="shared" si="2"/>
        <v>0</v>
      </c>
      <c r="F23" s="256">
        <f t="shared" si="3"/>
        <v>0</v>
      </c>
    </row>
    <row r="24" spans="1:6" x14ac:dyDescent="0.25">
      <c r="A24" s="253">
        <v>3</v>
      </c>
      <c r="B24" s="254" t="s">
        <v>311</v>
      </c>
      <c r="C24" s="255">
        <v>0</v>
      </c>
      <c r="D24" s="255">
        <v>0</v>
      </c>
      <c r="E24" s="255">
        <f t="shared" si="2"/>
        <v>0</v>
      </c>
      <c r="F24" s="256">
        <f t="shared" si="3"/>
        <v>0</v>
      </c>
    </row>
    <row r="25" spans="1:6" x14ac:dyDescent="0.25">
      <c r="A25" s="253">
        <v>4</v>
      </c>
      <c r="B25" s="254" t="s">
        <v>312</v>
      </c>
      <c r="C25" s="255">
        <v>0</v>
      </c>
      <c r="D25" s="255">
        <v>0</v>
      </c>
      <c r="E25" s="255">
        <f t="shared" si="2"/>
        <v>0</v>
      </c>
      <c r="F25" s="256">
        <f t="shared" si="3"/>
        <v>0</v>
      </c>
    </row>
    <row r="26" spans="1:6" x14ac:dyDescent="0.25">
      <c r="A26" s="257"/>
      <c r="B26" s="258" t="s">
        <v>313</v>
      </c>
      <c r="C26" s="259">
        <f>C21+(C22+C23-C24+C25)</f>
        <v>0</v>
      </c>
      <c r="D26" s="259">
        <f>D21+(D22+D23-D24+D25)</f>
        <v>0</v>
      </c>
      <c r="E26" s="259">
        <f t="shared" si="2"/>
        <v>0</v>
      </c>
      <c r="F26" s="260">
        <f t="shared" si="3"/>
        <v>0</v>
      </c>
    </row>
    <row r="27" spans="1:6" x14ac:dyDescent="0.25">
      <c r="A27" s="261">
        <v>5</v>
      </c>
      <c r="B27" s="262" t="s">
        <v>314</v>
      </c>
      <c r="C27" s="263">
        <v>0</v>
      </c>
      <c r="D27" s="263">
        <v>0</v>
      </c>
      <c r="E27" s="263">
        <f t="shared" si="2"/>
        <v>0</v>
      </c>
      <c r="F27" s="264">
        <f t="shared" si="3"/>
        <v>0</v>
      </c>
    </row>
    <row r="28" spans="1:6" ht="13.8" thickBot="1" x14ac:dyDescent="0.3">
      <c r="A28" s="265"/>
      <c r="B28" s="266"/>
      <c r="C28" s="267"/>
      <c r="D28" s="267"/>
      <c r="E28" s="267"/>
      <c r="F28" s="268"/>
    </row>
    <row r="29" spans="1:6" ht="17.25" customHeight="1" thickBot="1" x14ac:dyDescent="0.3">
      <c r="A29" s="172" t="s">
        <v>200</v>
      </c>
      <c r="B29" s="246" t="s">
        <v>316</v>
      </c>
      <c r="C29" s="247"/>
      <c r="D29" s="247"/>
      <c r="E29" s="247"/>
      <c r="F29" s="248"/>
    </row>
    <row r="30" spans="1:6" ht="15.75" customHeight="1" x14ac:dyDescent="0.25">
      <c r="A30" s="249"/>
      <c r="B30" s="250" t="s">
        <v>308</v>
      </c>
      <c r="C30" s="251">
        <v>0</v>
      </c>
      <c r="D30" s="251">
        <v>0</v>
      </c>
      <c r="E30" s="251">
        <f t="shared" ref="E30:E36" si="4">D30-C30</f>
        <v>0</v>
      </c>
      <c r="F30" s="252">
        <f t="shared" ref="F30:F36" si="5">IF(C30=0,0,E30/C30)</f>
        <v>0</v>
      </c>
    </row>
    <row r="31" spans="1:6" x14ac:dyDescent="0.25">
      <c r="A31" s="253">
        <v>1</v>
      </c>
      <c r="B31" s="254" t="s">
        <v>309</v>
      </c>
      <c r="C31" s="255">
        <v>0</v>
      </c>
      <c r="D31" s="255">
        <v>0</v>
      </c>
      <c r="E31" s="255">
        <f t="shared" si="4"/>
        <v>0</v>
      </c>
      <c r="F31" s="256">
        <f t="shared" si="5"/>
        <v>0</v>
      </c>
    </row>
    <row r="32" spans="1:6" x14ac:dyDescent="0.25">
      <c r="A32" s="253">
        <v>2</v>
      </c>
      <c r="B32" s="254" t="s">
        <v>310</v>
      </c>
      <c r="C32" s="255">
        <v>0</v>
      </c>
      <c r="D32" s="255">
        <v>0</v>
      </c>
      <c r="E32" s="255">
        <f t="shared" si="4"/>
        <v>0</v>
      </c>
      <c r="F32" s="256">
        <f t="shared" si="5"/>
        <v>0</v>
      </c>
    </row>
    <row r="33" spans="1:6" x14ac:dyDescent="0.25">
      <c r="A33" s="253">
        <v>3</v>
      </c>
      <c r="B33" s="254" t="s">
        <v>311</v>
      </c>
      <c r="C33" s="255">
        <v>0</v>
      </c>
      <c r="D33" s="255">
        <v>0</v>
      </c>
      <c r="E33" s="255">
        <f t="shared" si="4"/>
        <v>0</v>
      </c>
      <c r="F33" s="256">
        <f t="shared" si="5"/>
        <v>0</v>
      </c>
    </row>
    <row r="34" spans="1:6" x14ac:dyDescent="0.25">
      <c r="A34" s="253">
        <v>4</v>
      </c>
      <c r="B34" s="254" t="s">
        <v>312</v>
      </c>
      <c r="C34" s="255">
        <v>0</v>
      </c>
      <c r="D34" s="255">
        <v>0</v>
      </c>
      <c r="E34" s="255">
        <f t="shared" si="4"/>
        <v>0</v>
      </c>
      <c r="F34" s="256">
        <f t="shared" si="5"/>
        <v>0</v>
      </c>
    </row>
    <row r="35" spans="1:6" x14ac:dyDescent="0.25">
      <c r="A35" s="257"/>
      <c r="B35" s="258" t="s">
        <v>313</v>
      </c>
      <c r="C35" s="259">
        <f>C30+(C31+C32-C33+C34)</f>
        <v>0</v>
      </c>
      <c r="D35" s="259">
        <f>D30+(D31+D32-D33+D34)</f>
        <v>0</v>
      </c>
      <c r="E35" s="259">
        <f t="shared" si="4"/>
        <v>0</v>
      </c>
      <c r="F35" s="260">
        <f t="shared" si="5"/>
        <v>0</v>
      </c>
    </row>
    <row r="36" spans="1:6" x14ac:dyDescent="0.25">
      <c r="A36" s="261">
        <v>5</v>
      </c>
      <c r="B36" s="262" t="s">
        <v>314</v>
      </c>
      <c r="C36" s="263">
        <v>0</v>
      </c>
      <c r="D36" s="263">
        <v>0</v>
      </c>
      <c r="E36" s="263">
        <f t="shared" si="4"/>
        <v>0</v>
      </c>
      <c r="F36" s="264">
        <f t="shared" si="5"/>
        <v>0</v>
      </c>
    </row>
    <row r="37" spans="1:6" ht="13.8" thickBot="1" x14ac:dyDescent="0.3">
      <c r="A37" s="265"/>
      <c r="B37" s="266"/>
      <c r="C37" s="267"/>
      <c r="D37" s="267"/>
      <c r="E37" s="267"/>
      <c r="F37" s="268"/>
    </row>
    <row r="38" spans="1:6" x14ac:dyDescent="0.25">
      <c r="A38" s="269"/>
      <c r="B38" s="269"/>
      <c r="C38" s="269"/>
      <c r="D38" s="269"/>
      <c r="E38" s="269"/>
      <c r="F38" s="269"/>
    </row>
  </sheetData>
  <mergeCells count="7">
    <mergeCell ref="B7:D7"/>
    <mergeCell ref="B1:D1"/>
    <mergeCell ref="A2:F2"/>
    <mergeCell ref="A3:F3"/>
    <mergeCell ref="A4:F4"/>
    <mergeCell ref="A5:F5"/>
    <mergeCell ref="A6:F6"/>
  </mergeCells>
  <printOptions horizontalCentered="1"/>
  <pageMargins left="0.5" right="0.5" top="0.5" bottom="0.5" header="0.25" footer="0.25"/>
  <pageSetup paperSize="9" scale="95" orientation="landscape" horizontalDpi="1200" verticalDpi="1200"/>
  <headerFooter>
    <oddHeader>&amp;L&amp;10OFFICE OF HEALTH CARE ACCESS&amp;C&amp;10ANNUAL REPORTING&amp;R&amp;10DANBURY HOSPITAL</oddHeader>
    <oddFooter>&amp;L&amp;10REPORT 16&amp;C&amp;10&amp;P OF &amp;N&amp;R&amp;10&amp;D, &amp;T</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1"/>
  <sheetViews>
    <sheetView zoomScale="75" zoomScaleSheetLayoutView="75" workbookViewId="0">
      <selection activeCell="B14" sqref="B14"/>
    </sheetView>
  </sheetViews>
  <sheetFormatPr defaultColWidth="9.109375" defaultRowHeight="15.6" x14ac:dyDescent="0.3"/>
  <cols>
    <col min="1" max="1" width="33.5546875" style="270" customWidth="1"/>
    <col min="2" max="2" width="48.88671875" style="270" customWidth="1"/>
    <col min="3" max="3" width="43" style="282" customWidth="1"/>
    <col min="4" max="16384" width="9.109375" style="270"/>
  </cols>
  <sheetData>
    <row r="1" spans="1:4" ht="12.75" customHeight="1" x14ac:dyDescent="0.3">
      <c r="A1" s="480" t="s">
        <v>0</v>
      </c>
      <c r="B1" s="481"/>
      <c r="C1" s="482"/>
    </row>
    <row r="2" spans="1:4" ht="12.75" customHeight="1" x14ac:dyDescent="0.3">
      <c r="A2" s="480" t="s">
        <v>1</v>
      </c>
      <c r="B2" s="481"/>
      <c r="C2" s="482"/>
    </row>
    <row r="3" spans="1:4" ht="12.75" customHeight="1" x14ac:dyDescent="0.3">
      <c r="A3" s="480" t="s">
        <v>2</v>
      </c>
      <c r="B3" s="481"/>
      <c r="C3" s="482"/>
    </row>
    <row r="4" spans="1:4" ht="12.75" customHeight="1" x14ac:dyDescent="0.3">
      <c r="A4" s="480" t="s">
        <v>317</v>
      </c>
      <c r="B4" s="481"/>
      <c r="C4" s="482"/>
    </row>
    <row r="5" spans="1:4" ht="12.75" customHeight="1" thickBot="1" x14ac:dyDescent="0.35">
      <c r="A5" s="483"/>
      <c r="B5" s="484"/>
      <c r="C5" s="485"/>
    </row>
    <row r="6" spans="1:4" ht="15.75" customHeight="1" thickBot="1" x14ac:dyDescent="0.35">
      <c r="A6" s="486" t="s">
        <v>318</v>
      </c>
      <c r="B6" s="487"/>
      <c r="C6" s="488"/>
    </row>
    <row r="7" spans="1:4" ht="15.75" customHeight="1" thickBot="1" x14ac:dyDescent="0.35">
      <c r="A7" s="271">
        <v>-1</v>
      </c>
      <c r="B7" s="272">
        <v>-2</v>
      </c>
      <c r="C7" s="272">
        <v>-3</v>
      </c>
    </row>
    <row r="8" spans="1:4" ht="16.2" thickBot="1" x14ac:dyDescent="0.35">
      <c r="A8" s="273" t="s">
        <v>319</v>
      </c>
      <c r="B8" s="274" t="s">
        <v>320</v>
      </c>
      <c r="C8" s="275" t="s">
        <v>321</v>
      </c>
    </row>
    <row r="9" spans="1:4" s="277" customFormat="1" ht="12.75" customHeight="1" thickBot="1" x14ac:dyDescent="0.35">
      <c r="A9" s="475" t="s">
        <v>322</v>
      </c>
      <c r="B9" s="476"/>
      <c r="C9" s="276">
        <v>0</v>
      </c>
    </row>
    <row r="10" spans="1:4" s="277" customFormat="1" ht="15.75" customHeight="1" thickBot="1" x14ac:dyDescent="0.35">
      <c r="A10" s="477"/>
      <c r="B10" s="478"/>
      <c r="C10" s="479"/>
      <c r="D10" s="278"/>
    </row>
    <row r="11" spans="1:4" ht="15.75" customHeight="1" thickBot="1" x14ac:dyDescent="0.35">
      <c r="A11" s="279"/>
      <c r="B11" s="280" t="s">
        <v>323</v>
      </c>
      <c r="C11" s="281">
        <v>0</v>
      </c>
    </row>
  </sheetData>
  <sheetProtection insertRows="0" deleteRows="0"/>
  <mergeCells count="8">
    <mergeCell ref="A9:B9"/>
    <mergeCell ref="A10:C10"/>
    <mergeCell ref="A1:C1"/>
    <mergeCell ref="A2:C2"/>
    <mergeCell ref="A3:C3"/>
    <mergeCell ref="A4:C4"/>
    <mergeCell ref="A5:C5"/>
    <mergeCell ref="A6:C6"/>
  </mergeCells>
  <printOptions gridLines="1"/>
  <pageMargins left="0.5" right="0.5" top="0.5" bottom="0.5" header="0.25" footer="0.25"/>
  <pageSetup paperSize="9" scale="74" orientation="portrait" errors="blank" horizontalDpi="1200" verticalDpi="1200"/>
  <headerFooter>
    <oddHeader>&amp;LOFFICE OF HEALTH CARE ACCESS&amp;CANNUAL REPORTING&amp;RDANBURY HOSPITAL</oddHeader>
    <oddFooter>&amp;LREPORT 17A PATIENT ACTIVITY&amp;C&amp;P OF &amp;N&amp;R&amp;D, &amp;T</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9"/>
  <sheetViews>
    <sheetView zoomScale="75" zoomScaleSheetLayoutView="75" workbookViewId="0">
      <selection activeCell="E10" sqref="E10"/>
    </sheetView>
  </sheetViews>
  <sheetFormatPr defaultColWidth="9.109375" defaultRowHeight="15.6" x14ac:dyDescent="0.3"/>
  <cols>
    <col min="1" max="1" width="6.5546875" style="270" customWidth="1"/>
    <col min="2" max="2" width="39.109375" style="270" customWidth="1"/>
    <col min="3" max="3" width="20.33203125" style="270" customWidth="1"/>
    <col min="4" max="4" width="20" style="270" customWidth="1"/>
    <col min="5" max="5" width="20.109375" style="282" customWidth="1"/>
    <col min="6" max="6" width="18.5546875" style="270" customWidth="1"/>
    <col min="7" max="16384" width="9.109375" style="270"/>
  </cols>
  <sheetData>
    <row r="1" spans="1:6" s="283" customFormat="1" ht="12.75" customHeight="1" x14ac:dyDescent="0.3">
      <c r="A1" s="499"/>
      <c r="B1" s="500"/>
      <c r="C1" s="500"/>
      <c r="D1" s="500"/>
      <c r="E1" s="500"/>
      <c r="F1" s="501"/>
    </row>
    <row r="2" spans="1:6" s="283" customFormat="1" ht="15.75" customHeight="1" x14ac:dyDescent="0.3">
      <c r="A2" s="480" t="s">
        <v>0</v>
      </c>
      <c r="B2" s="481"/>
      <c r="C2" s="481"/>
      <c r="D2" s="481"/>
      <c r="E2" s="481"/>
      <c r="F2" s="482"/>
    </row>
    <row r="3" spans="1:6" s="283" customFormat="1" ht="12.75" customHeight="1" x14ac:dyDescent="0.3">
      <c r="A3" s="480" t="s">
        <v>1</v>
      </c>
      <c r="B3" s="481"/>
      <c r="C3" s="481"/>
      <c r="D3" s="481"/>
      <c r="E3" s="481"/>
      <c r="F3" s="482"/>
    </row>
    <row r="4" spans="1:6" s="283" customFormat="1" x14ac:dyDescent="0.3">
      <c r="A4" s="480" t="s">
        <v>181</v>
      </c>
      <c r="B4" s="481"/>
      <c r="C4" s="481"/>
      <c r="D4" s="481"/>
      <c r="E4" s="481"/>
      <c r="F4" s="482"/>
    </row>
    <row r="5" spans="1:6" x14ac:dyDescent="0.3">
      <c r="A5" s="480" t="s">
        <v>324</v>
      </c>
      <c r="B5" s="481"/>
      <c r="C5" s="481"/>
      <c r="D5" s="481"/>
      <c r="E5" s="481"/>
      <c r="F5" s="482"/>
    </row>
    <row r="6" spans="1:6" ht="16.5" customHeight="1" thickBot="1" x14ac:dyDescent="0.35">
      <c r="A6" s="502"/>
      <c r="B6" s="503"/>
      <c r="C6" s="503"/>
      <c r="D6" s="503"/>
      <c r="E6" s="503"/>
      <c r="F6" s="504"/>
    </row>
    <row r="7" spans="1:6" ht="16.5" customHeight="1" thickBot="1" x14ac:dyDescent="0.35">
      <c r="A7" s="493" t="s">
        <v>325</v>
      </c>
      <c r="B7" s="494"/>
      <c r="C7" s="494"/>
      <c r="D7" s="494"/>
      <c r="E7" s="494"/>
      <c r="F7" s="494"/>
    </row>
    <row r="8" spans="1:6" ht="14.25" customHeight="1" x14ac:dyDescent="0.3">
      <c r="A8" s="284">
        <v>-1</v>
      </c>
      <c r="B8" s="285">
        <v>-2</v>
      </c>
      <c r="C8" s="285">
        <v>-3</v>
      </c>
      <c r="D8" s="285">
        <v>-4</v>
      </c>
      <c r="E8" s="285">
        <v>-5</v>
      </c>
      <c r="F8" s="286">
        <v>-6</v>
      </c>
    </row>
    <row r="9" spans="1:6" ht="30.75" customHeight="1" thickBot="1" x14ac:dyDescent="0.35">
      <c r="A9" s="287" t="s">
        <v>326</v>
      </c>
      <c r="B9" s="288" t="s">
        <v>327</v>
      </c>
      <c r="C9" s="289" t="s">
        <v>328</v>
      </c>
      <c r="D9" s="289" t="s">
        <v>329</v>
      </c>
      <c r="E9" s="289" t="s">
        <v>330</v>
      </c>
      <c r="F9" s="290" t="s">
        <v>331</v>
      </c>
    </row>
    <row r="10" spans="1:6" x14ac:dyDescent="0.3">
      <c r="A10" s="291"/>
      <c r="B10" s="292"/>
      <c r="C10" s="293"/>
      <c r="D10" s="293"/>
      <c r="E10" s="293"/>
      <c r="F10" s="294"/>
    </row>
    <row r="11" spans="1:6" x14ac:dyDescent="0.3">
      <c r="A11" s="295" t="s">
        <v>185</v>
      </c>
      <c r="B11" s="495" t="s">
        <v>332</v>
      </c>
      <c r="C11" s="496"/>
      <c r="D11" s="496"/>
      <c r="E11" s="496"/>
      <c r="F11" s="496"/>
    </row>
    <row r="12" spans="1:6" x14ac:dyDescent="0.3">
      <c r="A12" s="489"/>
      <c r="B12" s="490"/>
      <c r="C12" s="490"/>
      <c r="D12" s="490"/>
      <c r="E12" s="490"/>
      <c r="F12" s="490"/>
    </row>
    <row r="13" spans="1:6" x14ac:dyDescent="0.3">
      <c r="A13" s="295" t="s">
        <v>186</v>
      </c>
      <c r="B13" s="497" t="s">
        <v>333</v>
      </c>
      <c r="C13" s="498"/>
      <c r="D13" s="498"/>
      <c r="E13" s="498"/>
      <c r="F13" s="498"/>
    </row>
    <row r="14" spans="1:6" x14ac:dyDescent="0.3">
      <c r="A14" s="489"/>
      <c r="B14" s="490"/>
      <c r="C14" s="490"/>
      <c r="D14" s="490"/>
      <c r="E14" s="490"/>
      <c r="F14" s="490"/>
    </row>
    <row r="15" spans="1:6" x14ac:dyDescent="0.3">
      <c r="A15" s="295" t="s">
        <v>220</v>
      </c>
      <c r="B15" s="497" t="s">
        <v>334</v>
      </c>
      <c r="C15" s="498"/>
      <c r="D15" s="498"/>
      <c r="E15" s="498"/>
      <c r="F15" s="498"/>
    </row>
    <row r="16" spans="1:6" x14ac:dyDescent="0.3">
      <c r="A16" s="489"/>
      <c r="B16" s="490"/>
      <c r="C16" s="490"/>
      <c r="D16" s="490"/>
      <c r="E16" s="490"/>
      <c r="F16" s="490"/>
    </row>
    <row r="17" spans="1:6" x14ac:dyDescent="0.3">
      <c r="A17" s="295" t="s">
        <v>335</v>
      </c>
      <c r="B17" s="491" t="s">
        <v>336</v>
      </c>
      <c r="C17" s="491"/>
      <c r="D17" s="491"/>
      <c r="E17" s="491"/>
      <c r="F17" s="491"/>
    </row>
    <row r="18" spans="1:6" ht="16.5" customHeight="1" thickBot="1" x14ac:dyDescent="0.35">
      <c r="A18" s="296"/>
      <c r="B18" s="492"/>
      <c r="C18" s="492"/>
      <c r="D18" s="492"/>
      <c r="E18" s="492"/>
      <c r="F18" s="297"/>
    </row>
    <row r="19" spans="1:6" ht="16.5" customHeight="1" thickBot="1" x14ac:dyDescent="0.35">
      <c r="A19" s="298"/>
      <c r="B19" s="298" t="s">
        <v>337</v>
      </c>
      <c r="C19" s="299">
        <v>0</v>
      </c>
      <c r="D19" s="299">
        <v>0</v>
      </c>
      <c r="E19" s="299">
        <v>0</v>
      </c>
      <c r="F19" s="281">
        <v>0</v>
      </c>
    </row>
  </sheetData>
  <sheetProtection insertRows="0" deleteRows="0"/>
  <mergeCells count="15">
    <mergeCell ref="A1:F1"/>
    <mergeCell ref="A2:F2"/>
    <mergeCell ref="A3:F3"/>
    <mergeCell ref="A4:F4"/>
    <mergeCell ref="A5:F5"/>
    <mergeCell ref="A6:F6"/>
    <mergeCell ref="A16:F16"/>
    <mergeCell ref="B17:F17"/>
    <mergeCell ref="B18:E18"/>
    <mergeCell ref="A7:F7"/>
    <mergeCell ref="B11:F11"/>
    <mergeCell ref="A12:F12"/>
    <mergeCell ref="B13:F13"/>
    <mergeCell ref="A14:F14"/>
    <mergeCell ref="B15:F15"/>
  </mergeCells>
  <printOptions gridLines="1"/>
  <pageMargins left="0.5" right="0.5" top="0.5" bottom="0.5" header="0.25" footer="0.25"/>
  <pageSetup paperSize="9" scale="74" orientation="portrait" horizontalDpi="1200" verticalDpi="1200"/>
  <headerFooter>
    <oddHeader>&amp;LOFFICE OF HEALTH CARE ACCESS&amp;CANNUAL REPORTING&amp;RDANBURY HOSPITAL</oddHeader>
    <oddFooter>&amp;LREPORT 17B FUND ACTIVITY&amp;C&amp;P OF &amp;N&amp;R&amp;D, &amp;T</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30</vt:i4>
      </vt:variant>
    </vt:vector>
  </HeadingPairs>
  <TitlesOfParts>
    <vt:vector size="45" baseType="lpstr">
      <vt:lpstr>Report20</vt:lpstr>
      <vt:lpstr>Report5</vt:lpstr>
      <vt:lpstr>Report6</vt:lpstr>
      <vt:lpstr>Report6A</vt:lpstr>
      <vt:lpstr>Report7</vt:lpstr>
      <vt:lpstr>Report8</vt:lpstr>
      <vt:lpstr>Report16</vt:lpstr>
      <vt:lpstr>Report17A</vt:lpstr>
      <vt:lpstr>Report17B</vt:lpstr>
      <vt:lpstr>Report18</vt:lpstr>
      <vt:lpstr>Report19</vt:lpstr>
      <vt:lpstr>Report19B</vt:lpstr>
      <vt:lpstr>Report21</vt:lpstr>
      <vt:lpstr>Report22</vt:lpstr>
      <vt:lpstr>Report23</vt:lpstr>
      <vt:lpstr>Report16!Print_Area</vt:lpstr>
      <vt:lpstr>Report17A!Print_Area</vt:lpstr>
      <vt:lpstr>Report17B!Print_Area</vt:lpstr>
      <vt:lpstr>Report18!Print_Area</vt:lpstr>
      <vt:lpstr>Report19!Print_Area</vt:lpstr>
      <vt:lpstr>Report19B!Print_Area</vt:lpstr>
      <vt:lpstr>Report20!Print_Area</vt:lpstr>
      <vt:lpstr>Report21!Print_Area</vt:lpstr>
      <vt:lpstr>Report22!Print_Area</vt:lpstr>
      <vt:lpstr>Report23!Print_Area</vt:lpstr>
      <vt:lpstr>Report5!Print_Area</vt:lpstr>
      <vt:lpstr>Report6!Print_Area</vt:lpstr>
      <vt:lpstr>Report6A!Print_Area</vt:lpstr>
      <vt:lpstr>Report7!Print_Area</vt:lpstr>
      <vt:lpstr>Report8!Print_Area</vt:lpstr>
      <vt:lpstr>Report16!Print_Titles</vt:lpstr>
      <vt:lpstr>Report17A!Print_Titles</vt:lpstr>
      <vt:lpstr>Report17B!Print_Titles</vt:lpstr>
      <vt:lpstr>Report18!Print_Titles</vt:lpstr>
      <vt:lpstr>Report19!Print_Titles</vt:lpstr>
      <vt:lpstr>Report19B!Print_Titles</vt:lpstr>
      <vt:lpstr>Report20!Print_Titles</vt:lpstr>
      <vt:lpstr>Report21!Print_Titles</vt:lpstr>
      <vt:lpstr>Report22!Print_Titles</vt:lpstr>
      <vt:lpstr>Report23!Print_Titles</vt:lpstr>
      <vt:lpstr>Report5!Print_Titles</vt:lpstr>
      <vt:lpstr>Report6!Print_Titles</vt:lpstr>
      <vt:lpstr>Report6A!Print_Titles</vt:lpstr>
      <vt:lpstr>Report7!Print_Titles</vt:lpstr>
      <vt:lpstr>Report8!Print_Titles</vt:lpstr>
    </vt:vector>
  </TitlesOfParts>
  <Company>DPH OHCA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hrsadmin</dc:creator>
  <cp:lastModifiedBy>Veyberman, Alla</cp:lastModifiedBy>
  <cp:lastPrinted>2016-07-21T19:08:48Z</cp:lastPrinted>
  <dcterms:created xsi:type="dcterms:W3CDTF">2016-07-20T13:51:35Z</dcterms:created>
  <dcterms:modified xsi:type="dcterms:W3CDTF">2016-07-27T14:54:40Z</dcterms:modified>
</cp:coreProperties>
</file>