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4.xml" ContentType="application/vnd.openxmlformats-officedocument.drawing+xml"/>
  <Override PartName="/xl/slicers/slicer4.xml" ContentType="application/vnd.ms-excel.slicer+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drawings/drawing5.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slicers/slicer5.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8.xml" ContentType="application/vnd.openxmlformats-officedocument.drawing+xml"/>
  <Override PartName="/xl/slicers/slicer6.xml" ContentType="application/vnd.ms-excel.slicer+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9.xml" ContentType="application/vnd.openxmlformats-officedocument.drawing+xml"/>
  <Override PartName="/xl/slicers/slicer7.xml" ContentType="application/vnd.ms-excel.slicer+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2.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hidePivotFieldList="1" defaultThemeVersion="166925"/>
  <mc:AlternateContent xmlns:mc="http://schemas.openxmlformats.org/markup-compatibility/2006">
    <mc:Choice Requires="x15">
      <x15ac:absPath xmlns:x15ac="http://schemas.microsoft.com/office/spreadsheetml/2010/11/ac" url="U:\HIT-PMO\Data Team\Dashboards\"/>
    </mc:Choice>
  </mc:AlternateContent>
  <xr:revisionPtr revIDLastSave="0" documentId="13_ncr:1_{280B823B-29D1-4352-89A1-0870BA593890}" xr6:coauthVersionLast="47" xr6:coauthVersionMax="47" xr10:uidLastSave="{00000000-0000-0000-0000-000000000000}"/>
  <bookViews>
    <workbookView showHorizontalScroll="0" showVerticalScroll="0" xWindow="1080" yWindow="120" windowWidth="27420" windowHeight="19860" tabRatio="643" firstSheet="6" activeTab="6" autoFilterDateGrouping="0" xr2:uid="{EF42F461-B827-45C8-882B-4BA86B9AC4E8}"/>
  </bookViews>
  <sheets>
    <sheet name="source data" sheetId="3" state="hidden" r:id="rId1"/>
    <sheet name="1" sheetId="24" state="hidden" r:id="rId2"/>
    <sheet name="1 (a)" sheetId="34" state="hidden" r:id="rId3"/>
    <sheet name="2" sheetId="23" state="hidden" r:id="rId4"/>
    <sheet name="3" sheetId="19" state="hidden" r:id="rId5"/>
    <sheet name="4" sheetId="26" state="hidden" r:id="rId6"/>
    <sheet name="Cover" sheetId="27" r:id="rId7"/>
    <sheet name="RaceEthn" sheetId="17" r:id="rId8"/>
    <sheet name="Primary Payer" sheetId="6" r:id="rId9"/>
    <sheet name="Age" sheetId="9" r:id="rId10"/>
    <sheet name="Top10 Reasons " sheetId="28" r:id="rId11"/>
    <sheet name="Avoidable ED Class" sheetId="29" r:id="rId12"/>
    <sheet name="Avoidable ED visits" sheetId="25" r:id="rId13"/>
    <sheet name="Top10 Reasons_avoidable" sheetId="31" r:id="rId14"/>
    <sheet name="Frequency of ED Visits" sheetId="33" r:id="rId15"/>
  </sheets>
  <externalReferences>
    <externalReference r:id="rId16"/>
    <externalReference r:id="rId17"/>
  </externalReferences>
  <definedNames>
    <definedName name="_xlcn.WorksheetConnection_EDvisits20162020.xlsxTable4" hidden="1">Table4</definedName>
    <definedName name="_xlnm.Print_Area" localSheetId="14">'Frequency of ED Visits'!$G$2:$W$34</definedName>
    <definedName name="_xlnm.Print_Area" localSheetId="13">'Top10 Reasons_avoidable'!$I$2:$T$33</definedName>
    <definedName name="Slicer_Age_Category">#N/A</definedName>
    <definedName name="Slicer_Payer1">#N/A</definedName>
    <definedName name="Slicer_Race_Ethnicity">#N/A</definedName>
    <definedName name="Slicer_Race_Ethnicity1">#N/A</definedName>
  </definedNames>
  <calcPr calcId="191029"/>
  <pivotCaches>
    <pivotCache cacheId="15" r:id="rId18"/>
  </pivotCaches>
  <extLst>
    <ext xmlns:x14="http://schemas.microsoft.com/office/spreadsheetml/2009/9/main" uri="{BBE1A952-AA13-448e-AADC-164F8A28A991}">
      <x14:slicerCaches>
        <x14:slicerCache r:id="rId19"/>
        <x14:slicerCache r:id="rId20"/>
        <x14:slicerCache r:id="rId21"/>
        <x14:slicerCache r:id="rId2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4" name="Table4" connection="WorksheetConnection_ED visits 2016-2020.xlsx!Table4"/>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4" i="34" l="1" a="1"/>
  <c r="N24" i="34" s="1"/>
  <c r="K23" i="34"/>
  <c r="K22" i="34"/>
  <c r="D133" i="34"/>
  <c r="C133" i="34"/>
  <c r="B133" i="34"/>
  <c r="A133" i="34"/>
  <c r="D132" i="34"/>
  <c r="C132" i="34"/>
  <c r="B132" i="34"/>
  <c r="A132" i="34"/>
  <c r="D131" i="34"/>
  <c r="C131" i="34"/>
  <c r="B131" i="34"/>
  <c r="A131" i="34"/>
  <c r="D130" i="34"/>
  <c r="C130" i="34"/>
  <c r="B130" i="34"/>
  <c r="A130" i="34"/>
  <c r="D129" i="34"/>
  <c r="C129" i="34"/>
  <c r="B129" i="34"/>
  <c r="A129" i="34"/>
  <c r="D128" i="34"/>
  <c r="C128" i="34"/>
  <c r="B128" i="34"/>
  <c r="A128" i="34"/>
  <c r="D117" i="34"/>
  <c r="C117" i="34"/>
  <c r="B117" i="34"/>
  <c r="A117" i="34"/>
  <c r="D116" i="34"/>
  <c r="C116" i="34"/>
  <c r="B116" i="34"/>
  <c r="A116" i="34"/>
  <c r="D115" i="34"/>
  <c r="C115" i="34"/>
  <c r="B115" i="34"/>
  <c r="A115" i="34"/>
  <c r="D114" i="34"/>
  <c r="C114" i="34"/>
  <c r="B114" i="34"/>
  <c r="A114" i="34"/>
  <c r="D113" i="34"/>
  <c r="C113" i="34"/>
  <c r="B113" i="34"/>
  <c r="A113" i="34"/>
  <c r="D112" i="34"/>
  <c r="C112" i="34"/>
  <c r="B112" i="34"/>
  <c r="A112" i="34"/>
  <c r="D111" i="34"/>
  <c r="D127" i="34" s="1"/>
  <c r="C111" i="34"/>
  <c r="C127" i="34" s="1"/>
  <c r="B111" i="34"/>
  <c r="B127" i="34" s="1"/>
  <c r="B97" i="34"/>
  <c r="C78" i="34"/>
  <c r="D78" i="34" s="1"/>
  <c r="B78" i="34"/>
  <c r="A78" i="34"/>
  <c r="D77" i="34"/>
  <c r="C77" i="34"/>
  <c r="B77" i="34"/>
  <c r="A77" i="34"/>
  <c r="C76" i="34"/>
  <c r="D76" i="34" s="1"/>
  <c r="B76" i="34"/>
  <c r="A76" i="34"/>
  <c r="D75" i="34"/>
  <c r="C75" i="34"/>
  <c r="B75" i="34"/>
  <c r="A75" i="34"/>
  <c r="C74" i="34"/>
  <c r="D74" i="34" s="1"/>
  <c r="B74" i="34"/>
  <c r="A74" i="34"/>
  <c r="D73" i="34"/>
  <c r="C73" i="34"/>
  <c r="B73" i="34"/>
  <c r="A73" i="34"/>
  <c r="C72" i="34"/>
  <c r="B72" i="34"/>
  <c r="C64" i="34"/>
  <c r="B64" i="34"/>
  <c r="A64" i="34"/>
  <c r="C63" i="34"/>
  <c r="B63" i="34"/>
  <c r="A63" i="34"/>
  <c r="C62" i="34"/>
  <c r="B62" i="34"/>
  <c r="A62" i="34"/>
  <c r="C61" i="34"/>
  <c r="B61" i="34"/>
  <c r="A61" i="34"/>
  <c r="C60" i="34"/>
  <c r="B60" i="34"/>
  <c r="A60" i="34"/>
  <c r="C59" i="34"/>
  <c r="B59" i="34"/>
  <c r="A59" i="34"/>
  <c r="B57" i="34"/>
  <c r="B45" i="34"/>
  <c r="B24" i="34"/>
  <c r="A24" i="34"/>
  <c r="B23" i="34"/>
  <c r="A23" i="34"/>
  <c r="B22" i="34"/>
  <c r="A22" i="34"/>
  <c r="B21" i="34"/>
  <c r="A21" i="34"/>
  <c r="B20" i="34"/>
  <c r="A20" i="34"/>
  <c r="B19" i="34"/>
  <c r="A19" i="34"/>
  <c r="B17" i="34"/>
  <c r="B5" i="34"/>
  <c r="B18" i="34" s="1"/>
  <c r="E146" i="26"/>
  <c r="E147" i="26"/>
  <c r="E148" i="26"/>
  <c r="E149" i="26"/>
  <c r="E150" i="26"/>
  <c r="E145" i="26"/>
  <c r="C146" i="26"/>
  <c r="C147" i="26"/>
  <c r="C148" i="26"/>
  <c r="C149" i="26"/>
  <c r="C150" i="26"/>
  <c r="C145" i="26"/>
  <c r="D144" i="26"/>
  <c r="C144" i="26"/>
  <c r="D129" i="23"/>
  <c r="D130" i="23"/>
  <c r="D131" i="23"/>
  <c r="D132" i="23"/>
  <c r="D133" i="23"/>
  <c r="D128" i="23"/>
  <c r="C129" i="23"/>
  <c r="C130" i="23"/>
  <c r="C131" i="23"/>
  <c r="C132" i="23"/>
  <c r="C133" i="23"/>
  <c r="C128" i="23"/>
  <c r="B129" i="23"/>
  <c r="B130" i="23"/>
  <c r="B131" i="23"/>
  <c r="B132" i="23"/>
  <c r="B133" i="23"/>
  <c r="B128" i="23"/>
  <c r="D113" i="23"/>
  <c r="D114" i="23"/>
  <c r="D115" i="23"/>
  <c r="D116" i="23"/>
  <c r="D117" i="23"/>
  <c r="D112" i="23"/>
  <c r="C113" i="23"/>
  <c r="C114" i="23"/>
  <c r="C115" i="23"/>
  <c r="C116" i="23"/>
  <c r="C117" i="23"/>
  <c r="C112" i="23"/>
  <c r="B113" i="23"/>
  <c r="B114" i="23"/>
  <c r="B115" i="23"/>
  <c r="B116" i="23"/>
  <c r="B117" i="23"/>
  <c r="B112" i="23"/>
  <c r="D111" i="23"/>
  <c r="C111" i="23"/>
  <c r="B111" i="23"/>
  <c r="D129" i="19"/>
  <c r="D130" i="19"/>
  <c r="D131" i="19"/>
  <c r="D132" i="19"/>
  <c r="D133" i="19"/>
  <c r="D128" i="19"/>
  <c r="C133" i="19"/>
  <c r="C132" i="19"/>
  <c r="C129" i="19"/>
  <c r="C130" i="19"/>
  <c r="C131" i="19"/>
  <c r="C128" i="19"/>
  <c r="B132" i="19"/>
  <c r="B133" i="19"/>
  <c r="B129" i="19"/>
  <c r="B130" i="19"/>
  <c r="B131" i="19"/>
  <c r="B128" i="19"/>
  <c r="D117" i="19"/>
  <c r="D113" i="19"/>
  <c r="D114" i="19"/>
  <c r="D115" i="19"/>
  <c r="D116" i="19"/>
  <c r="D112" i="19"/>
  <c r="C113" i="19"/>
  <c r="C114" i="19"/>
  <c r="C115" i="19"/>
  <c r="C116" i="19"/>
  <c r="C117" i="19"/>
  <c r="C112" i="19"/>
  <c r="B113" i="19"/>
  <c r="B114" i="19"/>
  <c r="B115" i="19"/>
  <c r="B116" i="19"/>
  <c r="B117" i="19"/>
  <c r="B112" i="19"/>
  <c r="D111" i="19"/>
  <c r="C111" i="19"/>
  <c r="B111" i="19"/>
  <c r="D129" i="24"/>
  <c r="D130" i="24"/>
  <c r="D131" i="24"/>
  <c r="D132" i="24"/>
  <c r="D133" i="24"/>
  <c r="D128" i="24"/>
  <c r="C129" i="24"/>
  <c r="C130" i="24"/>
  <c r="C131" i="24"/>
  <c r="C132" i="24"/>
  <c r="C133" i="24"/>
  <c r="C128" i="24"/>
  <c r="B129" i="24"/>
  <c r="B130" i="24"/>
  <c r="B131" i="24"/>
  <c r="B132" i="24"/>
  <c r="B133" i="24"/>
  <c r="B128" i="24"/>
  <c r="D117" i="24"/>
  <c r="D116" i="24"/>
  <c r="D115" i="24"/>
  <c r="D114" i="24"/>
  <c r="D113" i="24"/>
  <c r="D112" i="24"/>
  <c r="C117" i="24"/>
  <c r="C116" i="24"/>
  <c r="C115" i="24"/>
  <c r="C114" i="24"/>
  <c r="C113" i="24"/>
  <c r="C112" i="24"/>
  <c r="B113" i="24"/>
  <c r="B114" i="24"/>
  <c r="B115" i="24"/>
  <c r="B116" i="24"/>
  <c r="B117" i="24"/>
  <c r="B112" i="24"/>
  <c r="C111" i="24"/>
  <c r="D111" i="24"/>
  <c r="B111" i="24"/>
  <c r="H20" i="34" l="1"/>
  <c r="M22" i="34" s="1"/>
  <c r="I20" i="34"/>
  <c r="J20" i="34"/>
  <c r="G20" i="34"/>
  <c r="D64" i="34"/>
  <c r="D63" i="34"/>
  <c r="D61" i="34"/>
  <c r="D59" i="34"/>
  <c r="D62" i="34"/>
  <c r="D60" i="34"/>
  <c r="C1" i="34"/>
  <c r="R12" i="31"/>
  <c r="R13" i="31"/>
  <c r="R14" i="31"/>
  <c r="R15" i="31"/>
  <c r="R16" i="31"/>
  <c r="R17" i="31"/>
  <c r="R18" i="31"/>
  <c r="R19" i="31"/>
  <c r="R20" i="31"/>
  <c r="R11" i="31"/>
  <c r="P22" i="31"/>
  <c r="Q22" i="31" s="1"/>
  <c r="Q20" i="31"/>
  <c r="Q19" i="31"/>
  <c r="Q18" i="31"/>
  <c r="Q17" i="31"/>
  <c r="Q16" i="31"/>
  <c r="Q15" i="31"/>
  <c r="Q14" i="31"/>
  <c r="Q13" i="31"/>
  <c r="Q12" i="31"/>
  <c r="Q11" i="31"/>
  <c r="P20" i="28"/>
  <c r="Q20" i="28" s="1"/>
  <c r="Q18" i="28"/>
  <c r="Q17" i="28"/>
  <c r="Q16" i="28"/>
  <c r="Q15" i="28"/>
  <c r="Q14" i="28"/>
  <c r="Q13" i="28"/>
  <c r="Q12" i="28"/>
  <c r="Q11" i="28"/>
  <c r="Q10" i="28"/>
  <c r="Q9" i="28"/>
  <c r="R22" i="31" l="1"/>
  <c r="F66" i="26" l="1"/>
  <c r="D66" i="26"/>
  <c r="F49" i="23" l="1"/>
  <c r="B60" i="23" s="1"/>
  <c r="F50" i="23"/>
  <c r="B61" i="23" s="1"/>
  <c r="F51" i="23"/>
  <c r="B62" i="23" s="1"/>
  <c r="F52" i="23"/>
  <c r="B63" i="23" s="1"/>
  <c r="F53" i="23"/>
  <c r="B64" i="23" s="1"/>
  <c r="F48" i="23"/>
  <c r="B59" i="23" s="1"/>
  <c r="C64" i="23"/>
  <c r="C63" i="23"/>
  <c r="C62" i="23"/>
  <c r="C61" i="23"/>
  <c r="C60" i="23"/>
  <c r="C59" i="23"/>
  <c r="C198" i="26"/>
  <c r="D198" i="26"/>
  <c r="E198" i="26"/>
  <c r="F198" i="26"/>
  <c r="C199" i="26"/>
  <c r="D199" i="26"/>
  <c r="E199" i="26"/>
  <c r="F199" i="26"/>
  <c r="C200" i="26"/>
  <c r="D200" i="26"/>
  <c r="E200" i="26"/>
  <c r="F200" i="26"/>
  <c r="C201" i="26"/>
  <c r="D201" i="26"/>
  <c r="E201" i="26"/>
  <c r="F201" i="26"/>
  <c r="C202" i="26"/>
  <c r="D202" i="26"/>
  <c r="E202" i="26"/>
  <c r="F202" i="26"/>
  <c r="C203" i="26"/>
  <c r="D203" i="26"/>
  <c r="E203" i="26"/>
  <c r="F203" i="26"/>
  <c r="B199" i="26"/>
  <c r="B200" i="26"/>
  <c r="B201" i="26"/>
  <c r="B202" i="26"/>
  <c r="B203" i="26"/>
  <c r="B198" i="26"/>
  <c r="A203" i="26"/>
  <c r="A202" i="26"/>
  <c r="A201" i="26"/>
  <c r="A200" i="26"/>
  <c r="A199" i="26"/>
  <c r="A198" i="26"/>
  <c r="G197" i="26"/>
  <c r="F197" i="26"/>
  <c r="E197" i="26"/>
  <c r="C197" i="26"/>
  <c r="B197" i="26"/>
  <c r="C290" i="26"/>
  <c r="D290" i="26"/>
  <c r="E290" i="26"/>
  <c r="C291" i="26"/>
  <c r="D291" i="26"/>
  <c r="E291" i="26"/>
  <c r="C292" i="26"/>
  <c r="D292" i="26"/>
  <c r="E292" i="26"/>
  <c r="C293" i="26"/>
  <c r="D293" i="26"/>
  <c r="E293" i="26"/>
  <c r="C294" i="26"/>
  <c r="D294" i="26"/>
  <c r="E294" i="26"/>
  <c r="C295" i="26"/>
  <c r="D295" i="26"/>
  <c r="E295" i="26"/>
  <c r="B291" i="26"/>
  <c r="B292" i="26"/>
  <c r="B293" i="26"/>
  <c r="B294" i="26"/>
  <c r="B295" i="26"/>
  <c r="B290" i="26"/>
  <c r="A295" i="26"/>
  <c r="A294" i="26"/>
  <c r="A293" i="26"/>
  <c r="A292" i="26"/>
  <c r="A291" i="26"/>
  <c r="A290" i="26"/>
  <c r="F289" i="26"/>
  <c r="E289" i="26"/>
  <c r="D289" i="26"/>
  <c r="C289" i="26"/>
  <c r="B289" i="26"/>
  <c r="C237" i="26"/>
  <c r="D237" i="26"/>
  <c r="E237" i="26"/>
  <c r="C238" i="26"/>
  <c r="D238" i="26"/>
  <c r="E238" i="26"/>
  <c r="C239" i="26"/>
  <c r="D239" i="26"/>
  <c r="E239" i="26"/>
  <c r="C240" i="26"/>
  <c r="D240" i="26"/>
  <c r="E240" i="26"/>
  <c r="C241" i="26"/>
  <c r="D241" i="26"/>
  <c r="E241" i="26"/>
  <c r="C242" i="26"/>
  <c r="D242" i="26"/>
  <c r="E242" i="26"/>
  <c r="B238" i="26"/>
  <c r="B239" i="26"/>
  <c r="B240" i="26"/>
  <c r="B241" i="26"/>
  <c r="B242" i="26"/>
  <c r="B237" i="26"/>
  <c r="E236" i="26"/>
  <c r="D236" i="26"/>
  <c r="C236" i="26"/>
  <c r="A242" i="26"/>
  <c r="A241" i="26"/>
  <c r="A240" i="26"/>
  <c r="A239" i="26"/>
  <c r="A238" i="26"/>
  <c r="A237" i="26"/>
  <c r="F236" i="26"/>
  <c r="B236" i="26"/>
  <c r="E144" i="26"/>
  <c r="D145" i="26"/>
  <c r="D146" i="26"/>
  <c r="D147" i="26"/>
  <c r="D148" i="26"/>
  <c r="D149" i="26"/>
  <c r="D150" i="26"/>
  <c r="A150" i="26"/>
  <c r="A149" i="26"/>
  <c r="A148" i="26"/>
  <c r="A147" i="26"/>
  <c r="A146" i="26"/>
  <c r="A145" i="26"/>
  <c r="F144" i="26"/>
  <c r="B144" i="26"/>
  <c r="A72" i="26"/>
  <c r="B72" i="26"/>
  <c r="C72" i="26"/>
  <c r="D72" i="26"/>
  <c r="E72" i="26"/>
  <c r="F72" i="26"/>
  <c r="B68" i="26"/>
  <c r="C68" i="26"/>
  <c r="D68" i="26"/>
  <c r="E68" i="26"/>
  <c r="F68" i="26"/>
  <c r="B69" i="26"/>
  <c r="C69" i="26"/>
  <c r="D69" i="26"/>
  <c r="E69" i="26"/>
  <c r="F69" i="26"/>
  <c r="B70" i="26"/>
  <c r="C70" i="26"/>
  <c r="D70" i="26"/>
  <c r="E70" i="26"/>
  <c r="F70" i="26"/>
  <c r="B71" i="26"/>
  <c r="C71" i="26"/>
  <c r="D71" i="26"/>
  <c r="E71" i="26"/>
  <c r="F71" i="26"/>
  <c r="E67" i="26"/>
  <c r="F67" i="26"/>
  <c r="C67" i="26"/>
  <c r="D67" i="26"/>
  <c r="B67" i="26"/>
  <c r="C66" i="26"/>
  <c r="E66" i="26"/>
  <c r="G66" i="26"/>
  <c r="B66" i="26"/>
  <c r="A71" i="26"/>
  <c r="A70" i="26"/>
  <c r="A69" i="26"/>
  <c r="A68" i="26"/>
  <c r="A67" i="26"/>
  <c r="B108" i="26"/>
  <c r="C108" i="26"/>
  <c r="B109" i="26"/>
  <c r="C109" i="26"/>
  <c r="B110" i="26"/>
  <c r="C110" i="26"/>
  <c r="B111" i="26"/>
  <c r="C111" i="26"/>
  <c r="B112" i="26"/>
  <c r="C112" i="26"/>
  <c r="C107" i="26"/>
  <c r="B107" i="26"/>
  <c r="B29" i="26"/>
  <c r="B30" i="26"/>
  <c r="B31" i="26"/>
  <c r="B32" i="26"/>
  <c r="B33" i="26"/>
  <c r="B34" i="26"/>
  <c r="C74" i="19"/>
  <c r="C75" i="19"/>
  <c r="C76" i="19"/>
  <c r="C77" i="19"/>
  <c r="C78" i="19"/>
  <c r="F35" i="19"/>
  <c r="B74" i="19" s="1"/>
  <c r="F36" i="19"/>
  <c r="B75" i="19" s="1"/>
  <c r="F37" i="19"/>
  <c r="B76" i="19" s="1"/>
  <c r="F38" i="19"/>
  <c r="B77" i="19" s="1"/>
  <c r="F39" i="19"/>
  <c r="B78" i="19" s="1"/>
  <c r="F34" i="19"/>
  <c r="B73" i="19" s="1"/>
  <c r="C73" i="19"/>
  <c r="C72" i="19"/>
  <c r="B72" i="19"/>
  <c r="C64" i="19"/>
  <c r="C63" i="19"/>
  <c r="C62" i="19"/>
  <c r="C61" i="19"/>
  <c r="C60" i="19"/>
  <c r="C59" i="19"/>
  <c r="B64" i="19"/>
  <c r="B63" i="19"/>
  <c r="B62" i="19"/>
  <c r="B61" i="19"/>
  <c r="B60" i="19"/>
  <c r="B59" i="19"/>
  <c r="C74" i="24"/>
  <c r="C75" i="24"/>
  <c r="C76" i="24"/>
  <c r="C77" i="24"/>
  <c r="C78" i="24"/>
  <c r="C73" i="24"/>
  <c r="B74" i="24"/>
  <c r="B75" i="24"/>
  <c r="B76" i="24"/>
  <c r="B77" i="24"/>
  <c r="B78" i="24"/>
  <c r="B73" i="24"/>
  <c r="C60" i="24"/>
  <c r="C61" i="24"/>
  <c r="C62" i="24"/>
  <c r="C63" i="24"/>
  <c r="C64" i="24"/>
  <c r="C59" i="24"/>
  <c r="B60" i="24"/>
  <c r="B61" i="24"/>
  <c r="B62" i="24"/>
  <c r="B63" i="24"/>
  <c r="B64" i="24"/>
  <c r="B59" i="24"/>
  <c r="B20" i="19"/>
  <c r="B21" i="19"/>
  <c r="B22" i="19"/>
  <c r="B23" i="19"/>
  <c r="B24" i="19"/>
  <c r="B19" i="19"/>
  <c r="B20" i="24"/>
  <c r="B21" i="24"/>
  <c r="B22" i="24"/>
  <c r="B23" i="24"/>
  <c r="B24" i="24"/>
  <c r="B19" i="24"/>
  <c r="C73" i="23"/>
  <c r="C74" i="23"/>
  <c r="C75" i="23"/>
  <c r="C76" i="23"/>
  <c r="C77" i="23"/>
  <c r="C78" i="23"/>
  <c r="B74" i="23"/>
  <c r="B75" i="23"/>
  <c r="B76" i="23"/>
  <c r="B77" i="23"/>
  <c r="B78" i="23"/>
  <c r="B73" i="23"/>
  <c r="A133" i="24"/>
  <c r="A132" i="24"/>
  <c r="A131" i="24"/>
  <c r="A130" i="24"/>
  <c r="A129" i="24"/>
  <c r="A128" i="24"/>
  <c r="A117" i="24"/>
  <c r="A116" i="24"/>
  <c r="A115" i="24"/>
  <c r="A114" i="24"/>
  <c r="A113" i="24"/>
  <c r="A112" i="24"/>
  <c r="D127" i="24"/>
  <c r="C127" i="24"/>
  <c r="B127" i="24"/>
  <c r="B97" i="24"/>
  <c r="A78" i="24"/>
  <c r="A77" i="24"/>
  <c r="A76" i="24"/>
  <c r="A75" i="24"/>
  <c r="A74" i="24"/>
  <c r="A73" i="24"/>
  <c r="C72" i="24"/>
  <c r="B72" i="24"/>
  <c r="A64" i="24"/>
  <c r="A63" i="24"/>
  <c r="A62" i="24"/>
  <c r="A61" i="24"/>
  <c r="A60" i="24"/>
  <c r="A59" i="24"/>
  <c r="B57" i="24"/>
  <c r="B45" i="24"/>
  <c r="A24" i="24"/>
  <c r="A23" i="24"/>
  <c r="A22" i="24"/>
  <c r="A21" i="24"/>
  <c r="A20" i="24"/>
  <c r="A19" i="24"/>
  <c r="B17" i="24"/>
  <c r="B5" i="24"/>
  <c r="B18" i="24" s="1"/>
  <c r="D59" i="23"/>
  <c r="D60" i="23"/>
  <c r="D61" i="23"/>
  <c r="D62" i="23"/>
  <c r="D63" i="23"/>
  <c r="D64" i="23"/>
  <c r="C72" i="23"/>
  <c r="B72" i="23"/>
  <c r="B20" i="23"/>
  <c r="B21" i="23"/>
  <c r="B22" i="23"/>
  <c r="B23" i="23"/>
  <c r="B24" i="23"/>
  <c r="B19" i="23"/>
  <c r="A133" i="23"/>
  <c r="A132" i="23"/>
  <c r="A131" i="23"/>
  <c r="A130" i="23"/>
  <c r="A129" i="23"/>
  <c r="A128" i="23"/>
  <c r="A117" i="23"/>
  <c r="A116" i="23"/>
  <c r="A115" i="23"/>
  <c r="A114" i="23"/>
  <c r="A113" i="23"/>
  <c r="A112" i="23"/>
  <c r="D127" i="23"/>
  <c r="C127" i="23"/>
  <c r="B127" i="23"/>
  <c r="B97" i="23"/>
  <c r="A78" i="23"/>
  <c r="A77" i="23"/>
  <c r="A76" i="23"/>
  <c r="A75" i="23"/>
  <c r="A74" i="23"/>
  <c r="A73" i="23"/>
  <c r="A64" i="23"/>
  <c r="A63" i="23"/>
  <c r="A62" i="23"/>
  <c r="A61" i="23"/>
  <c r="A60" i="23"/>
  <c r="A59" i="23"/>
  <c r="B57" i="23"/>
  <c r="B45" i="23"/>
  <c r="A24" i="23"/>
  <c r="A23" i="23"/>
  <c r="A22" i="23"/>
  <c r="A21" i="23"/>
  <c r="A20" i="23"/>
  <c r="A19" i="23"/>
  <c r="B17" i="23"/>
  <c r="B5" i="23"/>
  <c r="C1" i="23" s="1"/>
  <c r="G3" i="6" s="1"/>
  <c r="A78" i="19"/>
  <c r="D78" i="19"/>
  <c r="D73" i="19"/>
  <c r="D74" i="19"/>
  <c r="D75" i="19"/>
  <c r="D76" i="19"/>
  <c r="D77" i="19"/>
  <c r="A133" i="19"/>
  <c r="A117" i="19"/>
  <c r="D64" i="19"/>
  <c r="D63" i="19"/>
  <c r="D62" i="19"/>
  <c r="D61" i="19"/>
  <c r="D60" i="19"/>
  <c r="D59" i="19"/>
  <c r="A64" i="19"/>
  <c r="A24" i="19"/>
  <c r="C127" i="19"/>
  <c r="D127" i="19"/>
  <c r="B127" i="19"/>
  <c r="A129" i="19"/>
  <c r="A130" i="19"/>
  <c r="A131" i="19"/>
  <c r="A132" i="19"/>
  <c r="A128" i="19"/>
  <c r="A74" i="19"/>
  <c r="A75" i="19"/>
  <c r="A76" i="19"/>
  <c r="A77" i="19"/>
  <c r="A73" i="19"/>
  <c r="A113" i="19"/>
  <c r="A114" i="19"/>
  <c r="A115" i="19"/>
  <c r="A116" i="19"/>
  <c r="A112" i="19"/>
  <c r="B97" i="19"/>
  <c r="A20" i="19"/>
  <c r="A21" i="19"/>
  <c r="A22" i="19"/>
  <c r="A23" i="19"/>
  <c r="A19" i="19"/>
  <c r="B17" i="19"/>
  <c r="B5" i="19"/>
  <c r="B18" i="19" s="1"/>
  <c r="D58" i="19"/>
  <c r="A60" i="19"/>
  <c r="A61" i="19"/>
  <c r="A62" i="19"/>
  <c r="A63" i="19"/>
  <c r="A59" i="19"/>
  <c r="B57" i="19"/>
  <c r="B45" i="19"/>
  <c r="G202" i="26" l="1"/>
  <c r="G201" i="26"/>
  <c r="G199" i="26"/>
  <c r="G198" i="26"/>
  <c r="G203" i="26"/>
  <c r="G200" i="26"/>
  <c r="F291" i="26"/>
  <c r="F290" i="26"/>
  <c r="F295" i="26"/>
  <c r="F294" i="26"/>
  <c r="F293" i="26"/>
  <c r="F292" i="26"/>
  <c r="F240" i="26"/>
  <c r="D76" i="24"/>
  <c r="F239" i="26"/>
  <c r="F238" i="26"/>
  <c r="F237" i="26"/>
  <c r="F241" i="26"/>
  <c r="F242" i="26"/>
  <c r="F145" i="26"/>
  <c r="F146" i="26"/>
  <c r="F150" i="26"/>
  <c r="F148" i="26"/>
  <c r="F149" i="26"/>
  <c r="F147" i="26" l="1"/>
  <c r="G72" i="26"/>
  <c r="G67" i="26"/>
  <c r="G68" i="26"/>
  <c r="G71" i="26"/>
  <c r="G70" i="26"/>
  <c r="G69" i="26"/>
  <c r="D75" i="23"/>
  <c r="D74" i="23"/>
  <c r="D78" i="23"/>
  <c r="D77" i="23"/>
  <c r="D76" i="23"/>
  <c r="D73" i="23"/>
  <c r="D74" i="24"/>
  <c r="D78" i="24"/>
  <c r="D77" i="24"/>
  <c r="D75" i="24"/>
  <c r="D73" i="24"/>
  <c r="D59" i="24"/>
  <c r="D61" i="24"/>
  <c r="D60" i="24"/>
  <c r="D62" i="24"/>
  <c r="D64" i="24"/>
  <c r="D63" i="24"/>
  <c r="C1" i="24"/>
  <c r="G3" i="17" s="1"/>
  <c r="B18" i="23"/>
  <c r="C1" i="19"/>
  <c r="G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7133323-31C8-4F41-817B-934D3B0DBC8C}"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FE7896C-72E3-437F-8E83-6F1BFCE91547}" name="WorksheetConnection_ED visits 2016-2020.xlsx!Table4" type="102" refreshedVersion="7" minRefreshableVersion="5">
    <extLst>
      <ext xmlns:x15="http://schemas.microsoft.com/office/spreadsheetml/2010/11/main" uri="{DE250136-89BD-433C-8126-D09CA5730AF9}">
        <x15:connection id="Table4">
          <x15:rangePr sourceName="_xlcn.WorksheetConnection_EDvisits20162020.xlsxTable4"/>
        </x15:connection>
      </ext>
    </extLst>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<sst xmlns="http://schemas.openxmlformats.org/spreadsheetml/2006/main" count="37930" uniqueCount="169">
  <si>
    <t>&lt;18</t>
  </si>
  <si>
    <t>18 - 44</t>
  </si>
  <si>
    <t>45 - 64</t>
  </si>
  <si>
    <t>65+</t>
  </si>
  <si>
    <t>Commercial</t>
  </si>
  <si>
    <t>Hispanic</t>
  </si>
  <si>
    <t>FY</t>
  </si>
  <si>
    <t>Payer</t>
  </si>
  <si>
    <t>Race_Ethnicity</t>
  </si>
  <si>
    <t>Age_Category</t>
  </si>
  <si>
    <t>Row Labels</t>
  </si>
  <si>
    <t>Column Labels</t>
  </si>
  <si>
    <t xml:space="preserve"> </t>
  </si>
  <si>
    <t>Other Races</t>
  </si>
  <si>
    <t>Age Category</t>
  </si>
  <si>
    <t>Age Group</t>
  </si>
  <si>
    <t>Grand Total</t>
  </si>
  <si>
    <t>AdmitTime</t>
  </si>
  <si>
    <t>LOS</t>
  </si>
  <si>
    <t>ED_Accttype</t>
  </si>
  <si>
    <t>ED Account Type by Age Category</t>
  </si>
  <si>
    <t>Aged:</t>
  </si>
  <si>
    <t>ALL AGES</t>
  </si>
  <si>
    <t>Percent SW:</t>
  </si>
  <si>
    <t>Year</t>
  </si>
  <si>
    <t>Total ED Visits</t>
  </si>
  <si>
    <t>ED ADMIT TIME</t>
  </si>
  <si>
    <t xml:space="preserve">ED Admissions Time </t>
  </si>
  <si>
    <t>tot_Visits</t>
  </si>
  <si>
    <t>Sum of tot_Visits</t>
  </si>
  <si>
    <t>ED ADMIT TIME - ALL DISCHARGES</t>
  </si>
  <si>
    <t>ED ACCOUNTY TYPE - ALL DISCHARGES</t>
  </si>
  <si>
    <t>Primary Payer</t>
  </si>
  <si>
    <t>Medicaid</t>
  </si>
  <si>
    <t>Medicare</t>
  </si>
  <si>
    <t>Uninsured</t>
  </si>
  <si>
    <t>Black  Non-hispanic</t>
  </si>
  <si>
    <t>White Non-hispanic</t>
  </si>
  <si>
    <t>N</t>
  </si>
  <si>
    <t>F</t>
  </si>
  <si>
    <t>M</t>
  </si>
  <si>
    <t>U</t>
  </si>
  <si>
    <t>O</t>
  </si>
  <si>
    <t>sex</t>
  </si>
  <si>
    <t>Treated &amp; Disch</t>
  </si>
  <si>
    <t>Treated and Discharged</t>
  </si>
  <si>
    <t>Treated and Admitted</t>
  </si>
  <si>
    <t>ED ADMIT TIME - ALL Encounters</t>
  </si>
  <si>
    <t>ALL Payers</t>
  </si>
  <si>
    <t>Payer:</t>
  </si>
  <si>
    <t>Primary RaceEthn</t>
  </si>
  <si>
    <t>RaceEthn</t>
  </si>
  <si>
    <t>ALL RaceEthns</t>
  </si>
  <si>
    <t>RaceEthn:</t>
  </si>
  <si>
    <t>Sex</t>
  </si>
  <si>
    <t>epct</t>
  </si>
  <si>
    <t>noner</t>
  </si>
  <si>
    <t>injury</t>
  </si>
  <si>
    <t>psych</t>
  </si>
  <si>
    <t>alcohol</t>
  </si>
  <si>
    <t>drug</t>
  </si>
  <si>
    <t>avoidable_visits</t>
  </si>
  <si>
    <t xml:space="preserve">  </t>
  </si>
  <si>
    <t>med_Chg</t>
  </si>
  <si>
    <t>avoidable</t>
  </si>
  <si>
    <t>Newborn</t>
  </si>
  <si>
    <t>Treated &amp; Admitted</t>
  </si>
  <si>
    <t>Avoidable Visits</t>
  </si>
  <si>
    <t>Total Visits</t>
  </si>
  <si>
    <t>Sum of avoidable_visits</t>
  </si>
  <si>
    <t>avoidable visits</t>
  </si>
  <si>
    <t>Avoidable ED Visits</t>
  </si>
  <si>
    <t>Males</t>
  </si>
  <si>
    <t>Females</t>
  </si>
  <si>
    <t>Admission Time</t>
  </si>
  <si>
    <t>Race Ethnicity</t>
  </si>
  <si>
    <t>Payer and Admissions Time (8am-5pm)</t>
  </si>
  <si>
    <t>Other Public</t>
  </si>
  <si>
    <t>CT EMERGENCY ROOM VISITS BY RACE/ETHNICITY</t>
  </si>
  <si>
    <t>CT EMERGENCY ROOM VISITS BY AGE GROUP</t>
  </si>
  <si>
    <t>CT EMERGENCY ROOM VISITS BY PRIMARY PAYER</t>
  </si>
  <si>
    <t xml:space="preserve">CT AVOIDABLE EMERGENCY ROOM (ED) VISITS </t>
  </si>
  <si>
    <t>CT EMERGENCY ROOM VISITS
FY 2016 - 2021</t>
  </si>
  <si>
    <t>https://portal.ct.gov/OHS/Health-Systems-Planning/FOI/FOI-and-Data-Requests</t>
  </si>
  <si>
    <t>Data includes all emergency room/department (ED) visits for non-admits (treated and discharged) and inpatient admits (treated and admitted to inpatient care) by CT residents and non-residents.</t>
  </si>
  <si>
    <t>Individual patients may have up to three payment sources. The primary payer is the primary source of payment for the visit.</t>
  </si>
  <si>
    <t>ICD10 Code</t>
  </si>
  <si>
    <t>Percent of Total Visits</t>
  </si>
  <si>
    <t>U071</t>
  </si>
  <si>
    <t>COVID-19</t>
  </si>
  <si>
    <t>R0789</t>
  </si>
  <si>
    <t>Other chest pain</t>
  </si>
  <si>
    <t>R079</t>
  </si>
  <si>
    <t>Chest pain, unspecified</t>
  </si>
  <si>
    <t>R519</t>
  </si>
  <si>
    <t>Headache, unspecified</t>
  </si>
  <si>
    <t>N390</t>
  </si>
  <si>
    <t>Urinary tract infection, site not specified</t>
  </si>
  <si>
    <t>A419</t>
  </si>
  <si>
    <t>Sepsis, unspecified organism</t>
  </si>
  <si>
    <t>M545</t>
  </si>
  <si>
    <t>Low back pain</t>
  </si>
  <si>
    <t>R42</t>
  </si>
  <si>
    <t>Dizziness and giddiness</t>
  </si>
  <si>
    <t>S0990XA</t>
  </si>
  <si>
    <t>Unspecified injury of head, initial encounter</t>
  </si>
  <si>
    <t>R109</t>
  </si>
  <si>
    <t>Unspecified abdominal pain</t>
  </si>
  <si>
    <t xml:space="preserve">Statewide ED Visits </t>
  </si>
  <si>
    <t>Total Top Ten Primary Reasons</t>
  </si>
  <si>
    <t>Top Ten Primary Reasons for ED Visits, FY 2021</t>
  </si>
  <si>
    <t>Avoidable ED Classification</t>
  </si>
  <si>
    <t>Cover</t>
  </si>
  <si>
    <t>ED Visits by Patient Race/Ethnicity</t>
  </si>
  <si>
    <t>ED Visits by Primary Payer</t>
  </si>
  <si>
    <t>ED Visits by Patient Age Group</t>
  </si>
  <si>
    <t>Avoidable ED Visits Classification</t>
  </si>
  <si>
    <t>To request aggregate, de-identified or individually identifiable patient data, visit:</t>
  </si>
  <si>
    <t>For more information on the NYU Algorithm, click on this link.</t>
  </si>
  <si>
    <t>ICD 10 Code Description</t>
  </si>
  <si>
    <t># of Visits</t>
  </si>
  <si>
    <t>J069</t>
  </si>
  <si>
    <t>R509</t>
  </si>
  <si>
    <t>R112</t>
  </si>
  <si>
    <t>Z20828</t>
  </si>
  <si>
    <t>J029</t>
  </si>
  <si>
    <t>Top Ten Primary Reasons for Avoidable ED Visits, FY 2021</t>
  </si>
  <si>
    <t>Total Top Ten Primary Reasons (All visits)</t>
  </si>
  <si>
    <t>Percent of Statewide ED Visits</t>
  </si>
  <si>
    <t>Percent of Statewide Avoidable ED Visits</t>
  </si>
  <si>
    <t xml:space="preserve">Statewide Avoidable ED Visits </t>
  </si>
  <si>
    <t>Top Ten Primary Reasons for ED Visits</t>
  </si>
  <si>
    <t>Top Ten Primary Reasons for Avoidable ED Visits</t>
  </si>
  <si>
    <r>
      <t xml:space="preserve">Analyses and Dashboard Created by: </t>
    </r>
    <r>
      <rPr>
        <i/>
        <sz val="11"/>
        <color theme="1"/>
        <rFont val="Calibri"/>
        <family val="2"/>
        <scheme val="minor"/>
      </rPr>
      <t>CT Office of Health Strategy</t>
    </r>
  </si>
  <si>
    <t>Urinary tract infection</t>
  </si>
  <si>
    <t>Acute upper respiratory infection</t>
  </si>
  <si>
    <t>Unspecified fever</t>
  </si>
  <si>
    <t>Nausea with vomiting</t>
  </si>
  <si>
    <t>Contact with and (suspected) exposure to unspecified communicable disease</t>
  </si>
  <si>
    <t>Acute pharyngitis</t>
  </si>
  <si>
    <t>Patient Age</t>
  </si>
  <si>
    <t>Top10 Reason for ED Visits</t>
  </si>
  <si>
    <t xml:space="preserve">Top10 Reasons for ED Visit </t>
  </si>
  <si>
    <t>Patient Race/Ethnicity</t>
  </si>
  <si>
    <t>Frequency of ED Visits per Year</t>
  </si>
  <si>
    <t xml:space="preserve">Average # of visits/year  </t>
  </si>
  <si>
    <t>Frequency of ED Visits</t>
  </si>
  <si>
    <t>Top10 Reasons for Avoidable for ED Visits</t>
  </si>
  <si>
    <t>midnight-7:59am</t>
  </si>
  <si>
    <t>8:00am-5:59pm</t>
  </si>
  <si>
    <t>6:00pm-midnight</t>
  </si>
  <si>
    <t>(24% of CT Residents)</t>
  </si>
  <si>
    <t>% of unique patients that make &lt;4 visit/year</t>
  </si>
  <si>
    <t># of unique patients that make 11+ visits/year</t>
  </si>
  <si>
    <t xml:space="preserve"># of unique ED patients </t>
  </si>
  <si>
    <t>CONTENTS</t>
  </si>
  <si>
    <t>Data represents ED visits to all CT hospitals and their satellite locations, ED visits to Sharon Hospital are not included.</t>
  </si>
  <si>
    <t>NOTES</t>
  </si>
  <si>
    <t>BNH</t>
  </si>
  <si>
    <t>Other</t>
  </si>
  <si>
    <t>His</t>
  </si>
  <si>
    <t>WNH</t>
  </si>
  <si>
    <t>ghost</t>
  </si>
  <si>
    <t>MAX</t>
  </si>
  <si>
    <t>An individual patient may visit an ED multiple times a year. This refers to visits to the same hospital.</t>
  </si>
  <si>
    <t>FUN FACTS</t>
  </si>
  <si>
    <r>
      <t>Data Source:</t>
    </r>
    <r>
      <rPr>
        <i/>
        <sz val="11"/>
        <color theme="1"/>
        <rFont val="Calibri"/>
        <family val="2"/>
        <scheme val="minor"/>
      </rPr>
      <t xml:space="preserve"> CT Hospital Association ChimeData Emergency Department Database</t>
    </r>
  </si>
  <si>
    <t xml:space="preserve">Avoidable ED visits are visits that may have been avoided if patients had access to timely, appropriate, quality primary care. To identify avoidable ED visits, OHS utilized the Johnston et al patch of and the New York University (NYU) Center for Health and Public Service Research Algorithm which classifies ED visits into four categories; non-emergent, emergent/primary care treatable, emergent - ED care needed, preventable or avoidable, and emergent - ED care needed, not-preventable or avoidable. Except for the last category, all the other three are potentially avoidable ED visits. Avoidable ED vsits are a proxy measure of access to, availability and quality of community-based services such as primary care. </t>
  </si>
  <si>
    <t>For more information on the Johnston et al patch, click on this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</si>
</sst>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409]mmmmm;@"/>
    <numFmt numFmtId="165" formatCode="_(* #,##0_);_(* \(#,##0\);_(* &quot;-&quot;??_);_(@_)"/>
  </numFmts>
  <fonts count="40" x14ac:knownFonts="1">
    <font>
      <sz val="11"/>
      <color theme="1"/>
      <name val="Calibri"/>
      <family val="2"/>
      <scheme val="minor"/>
    </font>
    <font>
      <sz val="11"/>
      <color theme="1"/>
      <name val="Calibri"/>
      <family val="2"/>
      <scheme val="minor"/>
    </font>
    <font>
      <sz val="20"/>
      <color rgb="FFC00000"/>
      <name val="Calibri"/>
      <family val="2"/>
      <scheme val="minor"/>
    </font>
    <font>
      <sz val="11"/>
      <color theme="0"/>
      <name val="Calibri"/>
      <family val="2"/>
      <scheme val="minor"/>
    </font>
    <font>
      <b/>
      <sz val="26"/>
      <color theme="0"/>
      <name val="Calibri"/>
      <family val="2"/>
      <scheme val="minor"/>
    </font>
    <font>
      <sz val="24"/>
      <color theme="0"/>
      <name val="Calibri"/>
      <family val="2"/>
      <scheme val="minor"/>
    </font>
    <font>
      <sz val="20"/>
      <color theme="0"/>
      <name val="Calibri"/>
      <family val="2"/>
      <scheme val="minor"/>
    </font>
    <font>
      <sz val="14"/>
      <color rgb="FFC00000"/>
      <name val="Calibri"/>
      <family val="2"/>
      <scheme val="minor"/>
    </font>
    <font>
      <sz val="14"/>
      <color rgb="FF00B050"/>
      <name val="Calibri"/>
      <family val="2"/>
      <scheme val="minor"/>
    </font>
    <font>
      <b/>
      <sz val="14"/>
      <color rgb="FF00B050"/>
      <name val="Calibri"/>
      <family val="2"/>
      <scheme val="minor"/>
    </font>
    <font>
      <sz val="16"/>
      <color rgb="FF00B050"/>
      <name val="Calibri"/>
      <family val="2"/>
      <scheme val="minor"/>
    </font>
    <font>
      <sz val="14"/>
      <color theme="0"/>
      <name val="Calibri"/>
      <family val="2"/>
      <scheme val="minor"/>
    </font>
    <font>
      <b/>
      <sz val="10"/>
      <color theme="0"/>
      <name val="Calibri"/>
      <family val="2"/>
      <scheme val="minor"/>
    </font>
    <font>
      <b/>
      <sz val="20"/>
      <color theme="2" tint="-0.499984740745262"/>
      <name val="Calibri"/>
      <family val="2"/>
      <scheme val="minor"/>
    </font>
    <font>
      <b/>
      <sz val="20"/>
      <color theme="1"/>
      <name val="Calibri"/>
      <family val="2"/>
      <scheme val="minor"/>
    </font>
    <font>
      <b/>
      <sz val="20"/>
      <color theme="4"/>
      <name val="Calibri"/>
      <family val="2"/>
      <scheme val="minor"/>
    </font>
    <font>
      <sz val="8"/>
      <name val="Calibri"/>
      <family val="2"/>
      <scheme val="minor"/>
    </font>
    <font>
      <b/>
      <sz val="14"/>
      <color theme="1"/>
      <name val="Calibri"/>
      <family val="2"/>
      <scheme val="minor"/>
    </font>
    <font>
      <b/>
      <sz val="12"/>
      <color theme="0"/>
      <name val="Calibri"/>
      <family val="2"/>
      <scheme val="minor"/>
    </font>
    <font>
      <sz val="18"/>
      <color rgb="FFC00000"/>
      <name val="Calibri"/>
      <family val="2"/>
      <scheme val="minor"/>
    </font>
    <font>
      <b/>
      <sz val="26"/>
      <color theme="4" tint="-0.249977111117893"/>
      <name val="Calibri"/>
      <family val="2"/>
      <scheme val="minor"/>
    </font>
    <font>
      <sz val="11"/>
      <color theme="4" tint="-0.249977111117893"/>
      <name val="Calibri"/>
      <family val="2"/>
      <scheme val="minor"/>
    </font>
    <font>
      <sz val="20"/>
      <color theme="4" tint="-0.249977111117893"/>
      <name val="Calibri"/>
      <family val="2"/>
      <scheme val="minor"/>
    </font>
    <font>
      <sz val="24"/>
      <color theme="4" tint="-0.249977111117893"/>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0"/>
      <color rgb="FF111111"/>
      <name val="Roboto"/>
    </font>
    <font>
      <b/>
      <sz val="16"/>
      <color rgb="FF1C06C0"/>
      <name val="Calibri"/>
      <family val="2"/>
      <scheme val="minor"/>
    </font>
    <font>
      <sz val="16"/>
      <color theme="1"/>
      <name val="Calibri"/>
      <family val="2"/>
      <scheme val="minor"/>
    </font>
    <font>
      <b/>
      <sz val="10"/>
      <color theme="1"/>
      <name val="Calibri"/>
      <family val="2"/>
      <scheme val="minor"/>
    </font>
    <font>
      <b/>
      <sz val="11"/>
      <color rgb="FF050EBB"/>
      <name val="Calibri"/>
      <family val="2"/>
      <scheme val="minor"/>
    </font>
    <font>
      <b/>
      <sz val="16"/>
      <color rgb="FF002060"/>
      <name val="Calibri"/>
      <family val="2"/>
      <scheme val="minor"/>
    </font>
    <font>
      <sz val="11"/>
      <color rgb="FF6699FF"/>
      <name val="Calibri"/>
      <family val="2"/>
      <scheme val="minor"/>
    </font>
    <font>
      <b/>
      <sz val="24"/>
      <color rgb="FFC00000"/>
      <name val="Calibri"/>
      <family val="2"/>
      <scheme val="minor"/>
    </font>
    <font>
      <b/>
      <sz val="14"/>
      <color theme="0"/>
      <name val="Roboto"/>
    </font>
    <font>
      <sz val="14"/>
      <color theme="1"/>
      <name val="Roboto"/>
    </font>
    <font>
      <sz val="14"/>
      <color rgb="FF6699FF"/>
      <name val="Roboto"/>
    </font>
    <font>
      <b/>
      <sz val="14"/>
      <color rgb="FFC00000"/>
      <name val="Calibri"/>
      <family val="2"/>
      <scheme val="minor"/>
    </font>
    <font>
      <sz val="11"/>
      <color rgb="FFC0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rgb="FFFFFF00"/>
        <bgColor indexed="64"/>
      </patternFill>
    </fill>
    <fill>
      <patternFill patternType="solid">
        <fgColor theme="4" tint="-0.249977111117893"/>
        <bgColor theme="4" tint="0.79998168889431442"/>
      </patternFill>
    </fill>
    <fill>
      <patternFill patternType="solid">
        <fgColor theme="5" tint="0.79998168889431442"/>
        <bgColor indexed="64"/>
      </patternFill>
    </fill>
    <fill>
      <patternFill patternType="solid">
        <fgColor theme="5" tint="0.39997558519241921"/>
        <bgColor indexed="64"/>
      </patternFill>
    </fill>
    <fill>
      <patternFill patternType="solid">
        <fgColor rgb="FFC00000"/>
        <bgColor indexed="64"/>
      </patternFill>
    </fill>
    <fill>
      <patternFill patternType="solid">
        <fgColor rgb="FF6699FF"/>
        <bgColor indexed="64"/>
      </patternFill>
    </fill>
  </fills>
  <borders count="5">
    <border>
      <left/>
      <right/>
      <top/>
      <bottom/>
      <diagonal/>
    </border>
    <border>
      <left/>
      <right/>
      <top style="thin">
        <color theme="4" tint="0.3999755851924192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109">
    <xf numFmtId="0" fontId="0" fillId="0" borderId="0" xfId="0"/>
    <xf numFmtId="0" fontId="0" fillId="0" borderId="0" xfId="0" applyAlignment="1">
      <alignment horizontal="left"/>
    </xf>
    <xf numFmtId="0" fontId="0" fillId="0" borderId="0" xfId="0" pivotButton="1"/>
    <xf numFmtId="3" fontId="0" fillId="0" borderId="0" xfId="0" applyNumberFormat="1"/>
    <xf numFmtId="0" fontId="0" fillId="2" borderId="0" xfId="0" applyFill="1"/>
    <xf numFmtId="9" fontId="0" fillId="0" borderId="0" xfId="0" applyNumberFormat="1"/>
    <xf numFmtId="0" fontId="0" fillId="3" borderId="0" xfId="0" applyFill="1"/>
    <xf numFmtId="0" fontId="0" fillId="4" borderId="0" xfId="0" applyFill="1"/>
    <xf numFmtId="0" fontId="0" fillId="0" borderId="0" xfId="0" applyNumberFormat="1"/>
    <xf numFmtId="0" fontId="0" fillId="5" borderId="0" xfId="0" applyFill="1"/>
    <xf numFmtId="0" fontId="0" fillId="6" borderId="0" xfId="0" applyFill="1"/>
    <xf numFmtId="0" fontId="2" fillId="6" borderId="0" xfId="0" applyFont="1" applyFill="1" applyAlignment="1"/>
    <xf numFmtId="0" fontId="3" fillId="7" borderId="0" xfId="0" applyFont="1" applyFill="1"/>
    <xf numFmtId="0" fontId="6" fillId="7" borderId="0" xfId="0" applyFont="1" applyFill="1" applyAlignment="1"/>
    <xf numFmtId="0" fontId="3" fillId="8" borderId="0" xfId="0" applyFont="1" applyFill="1"/>
    <xf numFmtId="0" fontId="6" fillId="8" borderId="0" xfId="0" applyFont="1" applyFill="1" applyAlignment="1"/>
    <xf numFmtId="164" fontId="0" fillId="0" borderId="0" xfId="0" applyNumberFormat="1"/>
    <xf numFmtId="0" fontId="7" fillId="0" borderId="0" xfId="0" applyFont="1"/>
    <xf numFmtId="0" fontId="8" fillId="0" borderId="0" xfId="0" applyFont="1"/>
    <xf numFmtId="0" fontId="9" fillId="0" borderId="0" xfId="0" applyFont="1"/>
    <xf numFmtId="0" fontId="10" fillId="0" borderId="0" xfId="0" applyFont="1"/>
    <xf numFmtId="0" fontId="11" fillId="6" borderId="0" xfId="0" applyFont="1" applyFill="1"/>
    <xf numFmtId="0" fontId="12" fillId="6" borderId="0" xfId="0" applyFont="1" applyFill="1"/>
    <xf numFmtId="0" fontId="3" fillId="2" borderId="0" xfId="0" applyFont="1" applyFill="1"/>
    <xf numFmtId="0" fontId="0" fillId="9" borderId="0" xfId="0" applyFill="1"/>
    <xf numFmtId="0" fontId="14" fillId="9" borderId="0" xfId="0" applyFont="1" applyFill="1"/>
    <xf numFmtId="0" fontId="0" fillId="9" borderId="0" xfId="0" applyFill="1" applyAlignment="1">
      <alignment horizontal="left"/>
    </xf>
    <xf numFmtId="0" fontId="4" fillId="7" borderId="0" xfId="0" applyFont="1" applyFill="1" applyAlignment="1">
      <alignment vertical="center"/>
    </xf>
    <xf numFmtId="0" fontId="5" fillId="7" borderId="0" xfId="0" applyFont="1" applyFill="1" applyAlignment="1"/>
    <xf numFmtId="0" fontId="5" fillId="6" borderId="0" xfId="0" applyFont="1" applyFill="1" applyAlignment="1"/>
    <xf numFmtId="0" fontId="4" fillId="6" borderId="0" xfId="0" applyFont="1" applyFill="1" applyAlignment="1">
      <alignment vertical="center"/>
    </xf>
    <xf numFmtId="0" fontId="4" fillId="8" borderId="0" xfId="0" applyFont="1" applyFill="1" applyAlignment="1">
      <alignment vertical="center"/>
    </xf>
    <xf numFmtId="0" fontId="5" fillId="8" borderId="0" xfId="0" applyFont="1" applyFill="1" applyAlignment="1"/>
    <xf numFmtId="9" fontId="0" fillId="0" borderId="0" xfId="1" applyFont="1"/>
    <xf numFmtId="0" fontId="17" fillId="9" borderId="0" xfId="0" applyFont="1" applyFill="1"/>
    <xf numFmtId="0" fontId="18" fillId="10" borderId="1" xfId="0" applyFont="1" applyFill="1" applyBorder="1" applyAlignment="1">
      <alignment horizontal="left"/>
    </xf>
    <xf numFmtId="3" fontId="18" fillId="10" borderId="1" xfId="0" applyNumberFormat="1" applyFont="1" applyFill="1" applyBorder="1"/>
    <xf numFmtId="0" fontId="0" fillId="0" borderId="0" xfId="0" applyAlignment="1">
      <alignment horizontal="center" vertical="center"/>
    </xf>
    <xf numFmtId="9" fontId="0" fillId="0" borderId="0" xfId="0" applyNumberFormat="1" applyAlignment="1">
      <alignment horizontal="center" vertical="center"/>
    </xf>
    <xf numFmtId="0" fontId="19" fillId="0" borderId="0" xfId="0" applyFont="1"/>
    <xf numFmtId="0" fontId="0" fillId="0" borderId="0" xfId="0" applyAlignment="1">
      <alignment horizontal="right"/>
    </xf>
    <xf numFmtId="0" fontId="0" fillId="11" borderId="0" xfId="0" applyFill="1"/>
    <xf numFmtId="0" fontId="21" fillId="11" borderId="0" xfId="0" applyFont="1" applyFill="1"/>
    <xf numFmtId="0" fontId="21" fillId="12" borderId="0" xfId="0" applyFont="1" applyFill="1"/>
    <xf numFmtId="0" fontId="22" fillId="12" borderId="0" xfId="0" applyFont="1" applyFill="1" applyAlignment="1"/>
    <xf numFmtId="0" fontId="23" fillId="12" borderId="0" xfId="0" applyFont="1" applyFill="1" applyAlignment="1"/>
    <xf numFmtId="0" fontId="12" fillId="6" borderId="0" xfId="0" applyFont="1" applyFill="1" applyAlignment="1">
      <alignment horizontal="right"/>
    </xf>
    <xf numFmtId="0" fontId="24" fillId="0" borderId="0" xfId="0" applyFont="1"/>
    <xf numFmtId="0" fontId="25" fillId="0" borderId="0" xfId="3"/>
    <xf numFmtId="0" fontId="0" fillId="0" borderId="0" xfId="0" applyAlignment="1">
      <alignment horizontal="left" wrapText="1"/>
    </xf>
    <xf numFmtId="165" fontId="0" fillId="2" borderId="0" xfId="2" applyNumberFormat="1" applyFont="1" applyFill="1"/>
    <xf numFmtId="9" fontId="0" fillId="2" borderId="0" xfId="1" applyFont="1" applyFill="1" applyAlignment="1">
      <alignment horizontal="right" vertical="center"/>
    </xf>
    <xf numFmtId="0" fontId="27" fillId="0" borderId="0" xfId="0" applyFont="1"/>
    <xf numFmtId="9" fontId="0" fillId="2" borderId="0" xfId="1" applyFont="1" applyFill="1" applyAlignment="1">
      <alignment horizontal="center" vertical="center"/>
    </xf>
    <xf numFmtId="165" fontId="0" fillId="2" borderId="4" xfId="0" applyNumberFormat="1" applyFill="1" applyBorder="1"/>
    <xf numFmtId="9" fontId="0" fillId="2" borderId="4" xfId="1" applyFont="1" applyFill="1" applyBorder="1"/>
    <xf numFmtId="0" fontId="0" fillId="2" borderId="0" xfId="0" applyFill="1" applyAlignment="1">
      <alignment horizontal="right"/>
    </xf>
    <xf numFmtId="0" fontId="24" fillId="2" borderId="0" xfId="0" applyFont="1" applyFill="1"/>
    <xf numFmtId="0" fontId="29" fillId="2" borderId="0" xfId="0" applyFont="1" applyFill="1"/>
    <xf numFmtId="0" fontId="25" fillId="0" borderId="0" xfId="3" applyAlignment="1"/>
    <xf numFmtId="0" fontId="24" fillId="2" borderId="2" xfId="0" applyFont="1" applyFill="1" applyBorder="1"/>
    <xf numFmtId="0" fontId="24" fillId="2" borderId="3" xfId="0" applyFont="1" applyFill="1" applyBorder="1"/>
    <xf numFmtId="0" fontId="31" fillId="2" borderId="0" xfId="0" applyFont="1" applyFill="1"/>
    <xf numFmtId="0" fontId="0" fillId="2" borderId="0" xfId="0" applyFill="1" applyBorder="1"/>
    <xf numFmtId="0" fontId="24" fillId="2" borderId="0" xfId="0" applyFont="1" applyFill="1" applyBorder="1" applyAlignment="1">
      <alignment wrapText="1"/>
    </xf>
    <xf numFmtId="0" fontId="24" fillId="2" borderId="0" xfId="0" applyFont="1" applyFill="1" applyBorder="1"/>
    <xf numFmtId="9" fontId="0" fillId="2" borderId="0" xfId="1" applyNumberFormat="1" applyFont="1" applyFill="1" applyAlignment="1">
      <alignment horizontal="right" vertical="center"/>
    </xf>
    <xf numFmtId="0" fontId="24" fillId="2" borderId="3" xfId="0" applyFont="1" applyFill="1" applyBorder="1" applyAlignment="1">
      <alignment horizontal="center"/>
    </xf>
    <xf numFmtId="0" fontId="0" fillId="2" borderId="0" xfId="0" applyFill="1" applyAlignment="1"/>
    <xf numFmtId="0" fontId="34" fillId="0" borderId="0" xfId="0" applyFont="1"/>
    <xf numFmtId="9" fontId="0" fillId="2" borderId="0" xfId="1" applyFont="1" applyFill="1"/>
    <xf numFmtId="0" fontId="35" fillId="14" borderId="0" xfId="0" applyFont="1" applyFill="1" applyAlignment="1"/>
    <xf numFmtId="0" fontId="36" fillId="14" borderId="0" xfId="0" applyFont="1" applyFill="1"/>
    <xf numFmtId="9" fontId="35" fillId="14" borderId="0" xfId="0" applyNumberFormat="1" applyFont="1" applyFill="1" applyAlignment="1"/>
    <xf numFmtId="0" fontId="35" fillId="14" borderId="0" xfId="0" applyFont="1" applyFill="1" applyAlignment="1">
      <alignment wrapText="1"/>
    </xf>
    <xf numFmtId="3" fontId="35" fillId="14" borderId="0" xfId="0" applyNumberFormat="1" applyFont="1" applyFill="1" applyAlignment="1"/>
    <xf numFmtId="0" fontId="37" fillId="14" borderId="0" xfId="0" applyFont="1" applyFill="1" applyAlignment="1"/>
    <xf numFmtId="3" fontId="35" fillId="14" borderId="0" xfId="0" applyNumberFormat="1" applyFont="1" applyFill="1" applyAlignment="1">
      <alignment horizontal="right" vertical="center"/>
    </xf>
    <xf numFmtId="0" fontId="35" fillId="14" borderId="0" xfId="0" applyFont="1" applyFill="1" applyAlignment="1">
      <alignment vertical="center"/>
    </xf>
    <xf numFmtId="0" fontId="38" fillId="0" borderId="0" xfId="0" applyFont="1"/>
    <xf numFmtId="0" fontId="39" fillId="0" borderId="0" xfId="0" applyFont="1"/>
    <xf numFmtId="43" fontId="0" fillId="2" borderId="0" xfId="2" applyFont="1" applyFill="1"/>
    <xf numFmtId="0" fontId="15" fillId="0" borderId="0" xfId="0" applyFont="1" applyAlignment="1">
      <alignment horizontal="center"/>
    </xf>
    <xf numFmtId="0" fontId="13" fillId="0" borderId="0" xfId="0" applyFont="1" applyAlignment="1">
      <alignment horizontal="center"/>
    </xf>
    <xf numFmtId="0" fontId="4" fillId="13" borderId="0" xfId="0" applyFont="1" applyFill="1" applyAlignment="1">
      <alignment horizontal="center" vertical="center" wrapText="1"/>
    </xf>
    <xf numFmtId="0" fontId="4" fillId="13" borderId="0" xfId="0" applyFont="1" applyFill="1" applyAlignment="1">
      <alignment horizontal="center" vertical="center"/>
    </xf>
    <xf numFmtId="0" fontId="0" fillId="0" borderId="0" xfId="0" applyAlignment="1">
      <alignment horizontal="left" wrapText="1"/>
    </xf>
    <xf numFmtId="0" fontId="25" fillId="0" borderId="0" xfId="3" applyAlignment="1"/>
    <xf numFmtId="0" fontId="25" fillId="0" borderId="0" xfId="3"/>
    <xf numFmtId="0" fontId="4" fillId="7" borderId="0" xfId="0" applyFont="1" applyFill="1" applyAlignment="1">
      <alignment horizontal="center" vertical="center"/>
    </xf>
    <xf numFmtId="0" fontId="0" fillId="2" borderId="0" xfId="0" applyFill="1" applyAlignment="1">
      <alignment horizontal="center"/>
    </xf>
    <xf numFmtId="0" fontId="4" fillId="6" borderId="0" xfId="0" applyFont="1" applyFill="1" applyAlignment="1">
      <alignment horizontal="center" vertical="center"/>
    </xf>
    <xf numFmtId="0" fontId="0" fillId="2" borderId="0" xfId="0" applyFill="1" applyAlignment="1">
      <alignment horizontal="right"/>
    </xf>
    <xf numFmtId="0" fontId="4" fillId="8" borderId="0" xfId="0" applyFont="1" applyFill="1" applyAlignment="1">
      <alignment horizontal="center" vertical="center"/>
    </xf>
    <xf numFmtId="0" fontId="28" fillId="2" borderId="0" xfId="0" applyFont="1" applyFill="1" applyAlignment="1">
      <alignment horizontal="center"/>
    </xf>
    <xf numFmtId="0" fontId="30" fillId="2" borderId="2"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24" fillId="2" borderId="2" xfId="0" applyFont="1" applyFill="1" applyBorder="1" applyAlignment="1">
      <alignment horizontal="center" wrapText="1"/>
    </xf>
    <xf numFmtId="0" fontId="24" fillId="2" borderId="3" xfId="0" applyFont="1" applyFill="1" applyBorder="1" applyAlignment="1">
      <alignment horizontal="center" wrapText="1"/>
    </xf>
    <xf numFmtId="0" fontId="31" fillId="2" borderId="0" xfId="0" applyFont="1" applyFill="1" applyAlignment="1">
      <alignment horizontal="center"/>
    </xf>
    <xf numFmtId="0" fontId="20" fillId="12" borderId="0" xfId="0" applyFont="1" applyFill="1" applyAlignment="1">
      <alignment horizontal="center" vertical="center"/>
    </xf>
    <xf numFmtId="0" fontId="32" fillId="2" borderId="0" xfId="0" applyFont="1" applyFill="1" applyAlignment="1">
      <alignment horizontal="center" vertical="center" wrapText="1"/>
    </xf>
    <xf numFmtId="0" fontId="0" fillId="2" borderId="0" xfId="0" applyFont="1" applyFill="1" applyBorder="1" applyAlignment="1">
      <alignment horizontal="center"/>
    </xf>
    <xf numFmtId="0" fontId="0" fillId="2" borderId="0" xfId="0" applyFill="1" applyAlignment="1">
      <alignment horizontal="left" wrapText="1"/>
    </xf>
    <xf numFmtId="0" fontId="30" fillId="2" borderId="0" xfId="0" applyFont="1" applyFill="1" applyBorder="1" applyAlignment="1">
      <alignment horizontal="left" vertical="center" wrapText="1"/>
    </xf>
    <xf numFmtId="0" fontId="24" fillId="2" borderId="0" xfId="0" applyFont="1" applyFill="1" applyBorder="1" applyAlignment="1">
      <alignment horizontal="center" wrapText="1"/>
    </xf>
    <xf numFmtId="0" fontId="33" fillId="0" borderId="0" xfId="0" applyFont="1" applyAlignment="1">
      <alignment horizontal="center"/>
    </xf>
    <xf numFmtId="0" fontId="35" fillId="14" borderId="0" xfId="0" applyFont="1" applyFill="1" applyAlignment="1">
      <alignment horizontal="left" wrapText="1"/>
    </xf>
    <xf numFmtId="0" fontId="35" fillId="14" borderId="0" xfId="0" applyFont="1" applyFill="1" applyAlignment="1">
      <alignment horizontal="left" vertical="center" wrapText="1"/>
    </xf>
  </cellXfs>
  <cellStyles count="4">
    <cellStyle name="Comma" xfId="2" builtinId="3"/>
    <cellStyle name="Hyperlink" xfId="3" builtinId="8"/>
    <cellStyle name="Normal" xfId="0" builtinId="0"/>
    <cellStyle name="Percent" xfId="1" builtinId="5"/>
  </cellStyles>
  <dxfs count="51">
    <dxf>
      <alignment horizontal="right"/>
    </dxf>
    <dxf>
      <alignment vertical="center"/>
    </dxf>
    <dxf>
      <alignment horizontal="center"/>
    </dxf>
    <dxf>
      <alignment horizontal="right"/>
    </dxf>
    <dxf>
      <alignment horizontal="right"/>
    </dxf>
    <dxf>
      <numFmt numFmtId="3" formatCode="#,##0"/>
    </dxf>
    <dxf>
      <font>
        <color theme="0"/>
      </font>
    </dxf>
    <dxf>
      <font>
        <color theme="0"/>
      </font>
    </dxf>
    <dxf>
      <fill>
        <patternFill patternType="solid">
          <bgColor theme="6" tint="-0.249977111117893"/>
        </patternFill>
      </fill>
    </dxf>
    <dxf>
      <fill>
        <patternFill patternType="solid">
          <bgColor theme="6" tint="-0.249977111117893"/>
        </patternFill>
      </fill>
    </dxf>
    <dxf>
      <numFmt numFmtId="3" formatCode="#,##0"/>
    </dxf>
    <dxf>
      <font>
        <color rgb="FFC00000"/>
      </font>
    </dxf>
    <dxf>
      <numFmt numFmtId="3" formatCode="#,##0"/>
    </dxf>
    <dxf>
      <font>
        <color theme="0"/>
      </font>
    </dxf>
    <dxf>
      <font>
        <color theme="0"/>
      </font>
    </dxf>
    <dxf>
      <fill>
        <patternFill patternType="solid">
          <bgColor theme="6" tint="-0.249977111117893"/>
        </patternFill>
      </fill>
    </dxf>
    <dxf>
      <fill>
        <patternFill patternType="solid">
          <bgColor theme="6" tint="-0.249977111117893"/>
        </patternFill>
      </fill>
    </dxf>
    <dxf>
      <fill>
        <patternFill patternType="solid">
          <bgColor rgb="FFFFFF00"/>
        </patternFill>
      </fill>
    </dxf>
    <dxf>
      <fill>
        <patternFill patternType="solid">
          <bgColor rgb="FFFFFF00"/>
        </patternFill>
      </fill>
    </dxf>
    <dxf>
      <numFmt numFmtId="3" formatCode="#,##0"/>
    </dxf>
    <dxf>
      <font>
        <color rgb="FFC00000"/>
      </font>
    </dxf>
    <dxf>
      <fill>
        <patternFill patternType="solid">
          <bgColor rgb="FFFFFF00"/>
        </patternFill>
      </fill>
    </dxf>
    <dxf>
      <fill>
        <patternFill patternType="solid">
          <bgColor rgb="FFFFFF00"/>
        </patternFill>
      </fill>
    </dxf>
    <dxf>
      <numFmt numFmtId="3" formatCode="#,##0"/>
    </dxf>
    <dxf>
      <font>
        <color rgb="FFC00000"/>
      </font>
    </dxf>
    <dxf>
      <numFmt numFmtId="3" formatCode="#,##0"/>
    </dxf>
    <dxf>
      <font>
        <color theme="0"/>
      </font>
    </dxf>
    <dxf>
      <font>
        <color theme="0"/>
      </font>
    </dxf>
    <dxf>
      <fill>
        <patternFill patternType="solid">
          <bgColor theme="6" tint="-0.249977111117893"/>
        </patternFill>
      </fill>
    </dxf>
    <dxf>
      <fill>
        <patternFill patternType="solid">
          <bgColor theme="6" tint="-0.249977111117893"/>
        </patternFill>
      </fill>
    </dxf>
    <dxf>
      <numFmt numFmtId="3" formatCode="#,##0"/>
    </dxf>
    <dxf>
      <font>
        <color rgb="FFC00000"/>
      </font>
    </dxf>
    <dxf>
      <fill>
        <patternFill patternType="solid">
          <bgColor rgb="FFFFFF00"/>
        </patternFill>
      </fill>
    </dxf>
    <dxf>
      <fill>
        <patternFill patternType="solid">
          <bgColor rgb="FFFFFF00"/>
        </patternFill>
      </fill>
    </dxf>
    <dxf>
      <numFmt numFmtId="3" formatCode="#,##0"/>
    </dxf>
    <dxf>
      <font>
        <color theme="0"/>
      </font>
    </dxf>
    <dxf>
      <font>
        <color theme="0"/>
      </font>
    </dxf>
    <dxf>
      <fill>
        <patternFill patternType="solid">
          <bgColor theme="6" tint="-0.249977111117893"/>
        </patternFill>
      </fill>
    </dxf>
    <dxf>
      <fill>
        <patternFill patternType="solid">
          <bgColor theme="6" tint="-0.249977111117893"/>
        </patternFill>
      </fill>
    </dxf>
    <dxf>
      <numFmt numFmtId="1" formatCode="0"/>
    </dxf>
    <dxf>
      <font>
        <b val="0"/>
        <i val="0"/>
        <strike val="0"/>
        <condense val="0"/>
        <extend val="0"/>
        <outline val="0"/>
        <shadow val="0"/>
        <u val="none"/>
        <vertAlign val="baseline"/>
        <sz val="11"/>
        <color theme="1"/>
        <name val="Calibri"/>
        <family val="2"/>
        <scheme val="minor"/>
      </font>
      <numFmt numFmtId="165" formatCode="_(* #,##0_);_(* \(#,##0\);_(* &quot;-&quot;??_);_(@_)"/>
    </dxf>
    <dxf>
      <font>
        <b val="0"/>
        <i val="0"/>
        <strike val="0"/>
        <condense val="0"/>
        <extend val="0"/>
        <outline val="0"/>
        <shadow val="0"/>
        <u val="none"/>
        <vertAlign val="baseline"/>
        <sz val="11"/>
        <color theme="1"/>
        <name val="Calibri"/>
        <family val="2"/>
        <scheme val="minor"/>
      </font>
      <numFmt numFmtId="165" formatCode="_(* #,##0_);_(* \(#,##0\);_(* &quot;-&quot;??_);_(@_)"/>
    </dxf>
    <dxf>
      <font>
        <b val="0"/>
        <i val="0"/>
        <strike val="0"/>
        <condense val="0"/>
        <extend val="0"/>
        <outline val="0"/>
        <shadow val="0"/>
        <u val="none"/>
        <vertAlign val="baseline"/>
        <sz val="11"/>
        <color theme="1"/>
        <name val="Calibri"/>
        <family val="2"/>
        <scheme val="minor"/>
      </font>
      <numFmt numFmtId="165" formatCode="_(* #,##0_);_(* \(#,##0\);_(* &quot;-&quot;??_);_(@_)"/>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alignment horizontal="left" vertical="bottom" textRotation="0" wrapText="0" indent="0" justifyLastLine="0" shrinkToFit="0" readingOrder="0"/>
    </dxf>
    <dxf>
      <font>
        <b/>
        <color theme="1"/>
      </font>
      <border>
        <bottom style="thin">
          <color theme="4"/>
        </bottom>
        <vertical/>
        <horizontal/>
      </border>
    </dxf>
    <dxf>
      <font>
        <color theme="1"/>
      </font>
      <border diagonalUp="0" diagonalDown="0">
        <left/>
        <right/>
        <top/>
        <bottom/>
        <vertical/>
        <horizontal/>
      </border>
    </dxf>
    <dxf>
      <font>
        <b/>
        <color theme="1"/>
      </font>
      <border>
        <bottom style="thin">
          <color theme="4"/>
        </bottom>
        <vertical/>
        <horizontal/>
      </border>
    </dxf>
    <dxf>
      <font>
        <color theme="1"/>
      </font>
      <border diagonalUp="0" diagonalDown="0">
        <left/>
        <right/>
        <top/>
        <bottom/>
        <vertical/>
        <horizontal/>
      </border>
    </dxf>
    <dxf>
      <font>
        <b/>
        <color theme="1"/>
      </font>
      <border>
        <bottom style="thin">
          <color theme="5"/>
        </bottom>
        <vertical/>
        <horizontal/>
      </border>
    </dxf>
    <dxf>
      <font>
        <color theme="1"/>
      </font>
      <fill>
        <patternFill patternType="none">
          <bgColor auto="1"/>
        </patternFill>
      </fill>
      <border diagonalUp="0" diagonalDown="0">
        <left/>
        <right/>
        <top/>
        <bottom/>
        <vertical/>
        <horizontal style="thin">
          <color auto="1"/>
        </horizontal>
      </border>
    </dxf>
  </dxfs>
  <tableStyles count="3" defaultTableStyle="TableStyleMedium2" defaultPivotStyle="PivotStyleLight16">
    <tableStyle name="No Border" pivot="0" table="0" count="10" xr9:uid="{7F9C9355-5BE6-4110-A61E-7F53291C8FAB}">
      <tableStyleElement type="wholeTable" dxfId="50"/>
      <tableStyleElement type="headerRow" dxfId="49"/>
    </tableStyle>
    <tableStyle name="No Border Blue Buttons" pivot="0" table="0" count="10" xr9:uid="{35A566CA-A0DC-442B-8DA5-E1C38859D2B0}">
      <tableStyleElement type="wholeTable" dxfId="48"/>
      <tableStyleElement type="headerRow" dxfId="47"/>
    </tableStyle>
    <tableStyle name="SlicerStyleDark_blue_no_border" pivot="0" table="0" count="10" xr9:uid="{174DC60E-386C-40A4-8F49-09EEEF721508}">
      <tableStyleElement type="wholeTable" dxfId="46"/>
      <tableStyleElement type="headerRow" dxfId="45"/>
    </tableStyle>
  </tableStyles>
  <colors>
    <mruColors>
      <color rgb="FF6699FF"/>
      <color rgb="FFFF9900"/>
      <color rgb="FF050EBB"/>
      <color rgb="FFFFB13F"/>
      <color rgb="FFF4EF2D"/>
      <color rgb="FF000000"/>
    </mruColors>
  </colors>
  <extLst>
    <ext xmlns:x14="http://schemas.microsoft.com/office/spreadsheetml/2009/9/main" uri="{46F421CA-312F-682f-3DD2-61675219B42D}">
      <x14:dxfs count="24">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8168889431442"/>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Dark_blue_no_border">
        <x14:slicerStyle name="No Border">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No Border Blue Buttons">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Dark_blue_no_bord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sharedStrings" Target="sharedStrings.xml"/><Relationship Id="rId21" Type="http://schemas.microsoft.com/office/2007/relationships/slicerCache" Target="slicerCaches/slicerCache3.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07/relationships/slicerCache" Target="slicerCaches/slicerCache2.xml"/><Relationship Id="rId29"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microsoft.com/office/2017/06/relationships/rdRichValue" Target="richData/rdrichvalue.xml"/><Relationship Id="rId36" Type="http://schemas.openxmlformats.org/officeDocument/2006/relationships/customXml" Target="../customXml/item4.xml"/><Relationship Id="rId10" Type="http://schemas.openxmlformats.org/officeDocument/2006/relationships/worksheet" Target="worksheets/sheet10.xml"/><Relationship Id="rId19" Type="http://schemas.microsoft.com/office/2007/relationships/slicerCache" Target="slicerCaches/slicerCache1.xml"/><Relationship Id="rId31"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4.xml"/><Relationship Id="rId27" Type="http://schemas.openxmlformats.org/officeDocument/2006/relationships/sheetMetadata" Target="metadata.xml"/><Relationship Id="rId30" Type="http://schemas.microsoft.com/office/2017/06/relationships/rdRichValueTypes" Target="richData/rdRichValueTypes.xml"/><Relationship Id="rId35"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Total</a:t>
            </a:r>
            <a:r>
              <a:rPr lang="en-US" sz="1100" baseline="0"/>
              <a:t> Visits by ED Account Type</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'1'!$B$58</c:f>
              <c:strCache>
                <c:ptCount val="1"/>
                <c:pt idx="0">
                  <c:v>Treated and Admitted</c:v>
                </c:pt>
              </c:strCache>
            </c:strRef>
          </c:tx>
          <c:spPr>
            <a:solidFill>
              <a:schemeClr val="accent3"/>
            </a:solidFill>
            <a:ln>
              <a:noFill/>
            </a:ln>
            <a:effectLst/>
          </c:spPr>
          <c:invertIfNegative val="0"/>
          <c:dLbls>
            <c:spPr>
              <a:solidFill>
                <a:schemeClr val="accent2">
                  <a:lumMod val="5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'1'!$A$48:$A$53</c:f>
              <c:numCache>
                <c:formatCode>General</c:formatCode>
                <c:ptCount val="6"/>
                <c:pt idx="0">
                  <c:v>2016</c:v>
                </c:pt>
                <c:pt idx="1">
                  <c:v>2017</c:v>
                </c:pt>
                <c:pt idx="2">
                  <c:v>2018</c:v>
                </c:pt>
                <c:pt idx="3">
                  <c:v>2019</c:v>
                </c:pt>
                <c:pt idx="4">
                  <c:v>2020</c:v>
                </c:pt>
                <c:pt idx="5">
                  <c:v>2021</c:v>
                </c:pt>
              </c:numCache>
            </c:numRef>
          </c:cat>
          <c:val>
            <c:numRef>
              <c:f>'1'!$B$59:$B$64</c:f>
              <c:numCache>
                <c:formatCode>0%</c:formatCode>
                <c:ptCount val="6"/>
                <c:pt idx="0">
                  <c:v>0.10779113958174252</c:v>
                </c:pt>
                <c:pt idx="1">
                  <c:v>0.1105718689178528</c:v>
                </c:pt>
                <c:pt idx="2">
                  <c:v>0.10927953674635081</c:v>
                </c:pt>
                <c:pt idx="3">
                  <c:v>0.1102982440230941</c:v>
                </c:pt>
                <c:pt idx="4">
                  <c:v>0.11952147022552607</c:v>
                </c:pt>
                <c:pt idx="5">
                  <c:v>0.12123220295902563</c:v>
                </c:pt>
              </c:numCache>
            </c:numRef>
          </c:val>
          <c:extLst>
            <c:ext xmlns:c16="http://schemas.microsoft.com/office/drawing/2014/chart" uri="{C3380CC4-5D6E-409C-BE32-E72D297353CC}">
              <c16:uniqueId val="{00000001-09B8-49D1-BEFD-6A613CCD7280}"/>
            </c:ext>
          </c:extLst>
        </c:ser>
        <c:ser>
          <c:idx val="0"/>
          <c:order val="1"/>
          <c:tx>
            <c:strRef>
              <c:f>'1'!$C$58</c:f>
              <c:strCache>
                <c:ptCount val="1"/>
                <c:pt idx="0">
                  <c:v>Treated and Discharged</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'1'!$A$48:$A$53</c:f>
              <c:numCache>
                <c:formatCode>General</c:formatCode>
                <c:ptCount val="6"/>
                <c:pt idx="0">
                  <c:v>2016</c:v>
                </c:pt>
                <c:pt idx="1">
                  <c:v>2017</c:v>
                </c:pt>
                <c:pt idx="2">
                  <c:v>2018</c:v>
                </c:pt>
                <c:pt idx="3">
                  <c:v>2019</c:v>
                </c:pt>
                <c:pt idx="4">
                  <c:v>2020</c:v>
                </c:pt>
                <c:pt idx="5">
                  <c:v>2021</c:v>
                </c:pt>
              </c:numCache>
            </c:numRef>
          </c:cat>
          <c:val>
            <c:numRef>
              <c:f>'1'!$C$59:$C$64</c:f>
              <c:numCache>
                <c:formatCode>0%</c:formatCode>
                <c:ptCount val="6"/>
                <c:pt idx="0">
                  <c:v>0.45796674051811365</c:v>
                </c:pt>
                <c:pt idx="1">
                  <c:v>0.45209606826857607</c:v>
                </c:pt>
                <c:pt idx="2">
                  <c:v>0.43805054310136643</c:v>
                </c:pt>
                <c:pt idx="3">
                  <c:v>0.42750828966719107</c:v>
                </c:pt>
                <c:pt idx="4">
                  <c:v>0.41847284981236116</c:v>
                </c:pt>
                <c:pt idx="5">
                  <c:v>0.42203934258550374</c:v>
                </c:pt>
              </c:numCache>
            </c:numRef>
          </c:val>
          <c:extLst>
            <c:ext xmlns:c16="http://schemas.microsoft.com/office/drawing/2014/chart" uri="{C3380CC4-5D6E-409C-BE32-E72D297353CC}">
              <c16:uniqueId val="{00000003-09B8-49D1-BEFD-6A613CCD7280}"/>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l"/>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6441881486805849"/>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Time of Admissions - All Encounters</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099061140473879"/>
          <c:y val="0.11855477855477856"/>
          <c:w val="0.75870119188868512"/>
          <c:h val="0.76917056696584252"/>
        </c:manualLayout>
      </c:layout>
      <c:barChart>
        <c:barDir val="bar"/>
        <c:grouping val="percentStacked"/>
        <c:varyColors val="0"/>
        <c:ser>
          <c:idx val="1"/>
          <c:order val="0"/>
          <c:tx>
            <c:strRef>
              <c:f>'3'!$A$128</c:f>
              <c:strCache>
                <c:ptCount val="1"/>
                <c:pt idx="0">
                  <c:v>2016</c:v>
                </c:pt>
              </c:strCache>
            </c:strRef>
          </c:tx>
          <c:spPr>
            <a:solidFill>
              <a:schemeClr val="accent2"/>
            </a:solidFill>
            <a:ln>
              <a:solidFill>
                <a:schemeClr val="bg1">
                  <a:lumMod val="6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'3'!$B$128:$D$128</c:f>
              <c:numCache>
                <c:formatCode>0%</c:formatCode>
                <c:ptCount val="3"/>
                <c:pt idx="0">
                  <c:v>0.14138414413194458</c:v>
                </c:pt>
                <c:pt idx="1">
                  <c:v>0.55619355348336841</c:v>
                </c:pt>
                <c:pt idx="2">
                  <c:v>0.30242230238468704</c:v>
                </c:pt>
              </c:numCache>
            </c:numRef>
          </c:val>
          <c:extLst>
            <c:ext xmlns:c16="http://schemas.microsoft.com/office/drawing/2014/chart" uri="{C3380CC4-5D6E-409C-BE32-E72D297353CC}">
              <c16:uniqueId val="{00000000-9AA4-426C-AC9D-153C0910D80F}"/>
            </c:ext>
          </c:extLst>
        </c:ser>
        <c:ser>
          <c:idx val="2"/>
          <c:order val="1"/>
          <c:tx>
            <c:strRef>
              <c:f>'3'!$A$129</c:f>
              <c:strCache>
                <c:ptCount val="1"/>
                <c:pt idx="0">
                  <c:v>2017</c:v>
                </c:pt>
              </c:strCache>
            </c:strRef>
          </c:tx>
          <c:spPr>
            <a:solidFill>
              <a:schemeClr val="accent3"/>
            </a:solidFill>
            <a:ln>
              <a:solidFill>
                <a:srgbClr val="FFB13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'3'!$B$129:$D$129</c:f>
              <c:numCache>
                <c:formatCode>0%</c:formatCode>
                <c:ptCount val="3"/>
                <c:pt idx="0">
                  <c:v>0.14227313731579552</c:v>
                </c:pt>
                <c:pt idx="1">
                  <c:v>0.55637192022730475</c:v>
                </c:pt>
                <c:pt idx="2">
                  <c:v>0.30135494245689975</c:v>
                </c:pt>
              </c:numCache>
            </c:numRef>
          </c:val>
          <c:extLst>
            <c:ext xmlns:c16="http://schemas.microsoft.com/office/drawing/2014/chart" uri="{C3380CC4-5D6E-409C-BE32-E72D297353CC}">
              <c16:uniqueId val="{00000001-9AA4-426C-AC9D-153C0910D80F}"/>
            </c:ext>
          </c:extLst>
        </c:ser>
        <c:ser>
          <c:idx val="3"/>
          <c:order val="2"/>
          <c:tx>
            <c:strRef>
              <c:f>'3'!$A$130</c:f>
              <c:strCache>
                <c:ptCount val="1"/>
                <c:pt idx="0">
                  <c:v>2018</c:v>
                </c:pt>
              </c:strCache>
            </c:strRef>
          </c:tx>
          <c:spPr>
            <a:solidFill>
              <a:schemeClr val="accent4"/>
            </a:solidFill>
            <a:ln>
              <a:solidFill>
                <a:schemeClr val="accen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'3'!$B$130:$D$130</c:f>
              <c:numCache>
                <c:formatCode>0%</c:formatCode>
                <c:ptCount val="3"/>
                <c:pt idx="0">
                  <c:v>0.14256039589384115</c:v>
                </c:pt>
                <c:pt idx="1">
                  <c:v>0.55903797899913343</c:v>
                </c:pt>
                <c:pt idx="2">
                  <c:v>0.29840162510702539</c:v>
                </c:pt>
              </c:numCache>
            </c:numRef>
          </c:val>
          <c:extLst>
            <c:ext xmlns:c16="http://schemas.microsoft.com/office/drawing/2014/chart" uri="{C3380CC4-5D6E-409C-BE32-E72D297353CC}">
              <c16:uniqueId val="{00000002-9AA4-426C-AC9D-153C0910D80F}"/>
            </c:ext>
          </c:extLst>
        </c:ser>
        <c:ser>
          <c:idx val="0"/>
          <c:order val="3"/>
          <c:tx>
            <c:strRef>
              <c:f>'3'!$A$131</c:f>
              <c:strCache>
                <c:ptCount val="1"/>
                <c:pt idx="0">
                  <c:v>2019</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'3'!$B$131:$D$131</c:f>
              <c:numCache>
                <c:formatCode>0%</c:formatCode>
                <c:ptCount val="3"/>
                <c:pt idx="0">
                  <c:v>0.14167872496178802</c:v>
                </c:pt>
                <c:pt idx="1">
                  <c:v>0.56350877331325155</c:v>
                </c:pt>
                <c:pt idx="2">
                  <c:v>0.29480855895816332</c:v>
                </c:pt>
              </c:numCache>
            </c:numRef>
          </c:val>
          <c:extLst>
            <c:ext xmlns:c16="http://schemas.microsoft.com/office/drawing/2014/chart" uri="{C3380CC4-5D6E-409C-BE32-E72D297353CC}">
              <c16:uniqueId val="{00000003-9AA4-426C-AC9D-153C0910D80F}"/>
            </c:ext>
          </c:extLst>
        </c:ser>
        <c:ser>
          <c:idx val="4"/>
          <c:order val="4"/>
          <c:tx>
            <c:strRef>
              <c:f>'3'!$A$132</c:f>
              <c:strCache>
                <c:ptCount val="1"/>
                <c:pt idx="0">
                  <c:v>2020</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'3'!$B$132:$D$132</c:f>
              <c:numCache>
                <c:formatCode>0%</c:formatCode>
                <c:ptCount val="3"/>
                <c:pt idx="0">
                  <c:v>0.14388872650998058</c:v>
                </c:pt>
                <c:pt idx="1">
                  <c:v>0.57156533441284918</c:v>
                </c:pt>
                <c:pt idx="2">
                  <c:v>0.28454281306610107</c:v>
                </c:pt>
              </c:numCache>
            </c:numRef>
          </c:val>
          <c:extLst>
            <c:ext xmlns:c16="http://schemas.microsoft.com/office/drawing/2014/chart" uri="{C3380CC4-5D6E-409C-BE32-E72D297353CC}">
              <c16:uniqueId val="{00000004-9AA4-426C-AC9D-153C0910D80F}"/>
            </c:ext>
          </c:extLst>
        </c:ser>
        <c:ser>
          <c:idx val="5"/>
          <c:order val="5"/>
          <c:tx>
            <c:strRef>
              <c:f>'3'!$A$133</c:f>
              <c:strCache>
                <c:ptCount val="1"/>
                <c:pt idx="0">
                  <c:v>2021</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'3'!$B$133:$D$133</c:f>
              <c:numCache>
                <c:formatCode>0%</c:formatCode>
                <c:ptCount val="3"/>
                <c:pt idx="0">
                  <c:v>0.14194937542858416</c:v>
                </c:pt>
                <c:pt idx="1">
                  <c:v>0.58053542591186202</c:v>
                </c:pt>
                <c:pt idx="2">
                  <c:v>0.27750444806039992</c:v>
                </c:pt>
              </c:numCache>
            </c:numRef>
          </c:val>
          <c:extLst>
            <c:ext xmlns:c16="http://schemas.microsoft.com/office/drawing/2014/chart" uri="{C3380CC4-5D6E-409C-BE32-E72D297353CC}">
              <c16:uniqueId val="{00000005-9AA4-426C-AC9D-153C0910D80F}"/>
            </c:ext>
          </c:extLst>
        </c:ser>
        <c:dLbls>
          <c:dLblPos val="ctr"/>
          <c:showLegendKey val="0"/>
          <c:showVal val="1"/>
          <c:showCatName val="0"/>
          <c:showSerName val="0"/>
          <c:showPercent val="0"/>
          <c:showBubbleSize val="0"/>
        </c:dLbls>
        <c:gapWidth val="45"/>
        <c:overlap val="100"/>
        <c:axId val="575299952"/>
        <c:axId val="575286640"/>
      </c:barChart>
      <c:catAx>
        <c:axId val="575299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75286640"/>
        <c:crosses val="autoZero"/>
        <c:auto val="1"/>
        <c:lblAlgn val="ctr"/>
        <c:lblOffset val="100"/>
        <c:noMultiLvlLbl val="0"/>
      </c:catAx>
      <c:valAx>
        <c:axId val="57528664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75299952"/>
        <c:crosses val="autoZero"/>
        <c:crossBetween val="between"/>
      </c:valAx>
      <c:spPr>
        <a:noFill/>
        <a:ln>
          <a:noFill/>
        </a:ln>
        <a:effectLst/>
      </c:spPr>
    </c:plotArea>
    <c:legend>
      <c:legendPos val="b"/>
      <c:layout>
        <c:manualLayout>
          <c:xMode val="edge"/>
          <c:yMode val="edge"/>
          <c:x val="0.18652226476827383"/>
          <c:y val="0.8877253455206211"/>
          <c:w val="0.79938428073203194"/>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000" b="0" i="0" u="none" strike="noStrike" kern="1200" cap="none" spc="20" baseline="0">
                <a:solidFill>
                  <a:schemeClr val="dk1">
                    <a:lumMod val="50000"/>
                    <a:lumOff val="50000"/>
                  </a:schemeClr>
                </a:solidFill>
                <a:latin typeface="+mn-lt"/>
                <a:ea typeface="+mn-ea"/>
                <a:cs typeface="+mn-cs"/>
              </a:defRPr>
            </a:pPr>
            <a:r>
              <a:rPr lang="en-US" sz="1000"/>
              <a:t>Percent Total Visits</a:t>
            </a:r>
          </a:p>
        </c:rich>
      </c:tx>
      <c:overlay val="0"/>
      <c:spPr>
        <a:noFill/>
        <a:ln>
          <a:noFill/>
        </a:ln>
        <a:effectLst/>
      </c:spPr>
      <c:txPr>
        <a:bodyPr rot="0" spcFirstLastPara="1" vertOverflow="ellipsis" vert="horz" wrap="square" anchor="ctr" anchorCtr="1"/>
        <a:lstStyle/>
        <a:p>
          <a:pPr>
            <a:defRPr sz="100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spPr>
            <a:ln w="22225" cap="rnd" cmpd="sng" algn="ctr">
              <a:solidFill>
                <a:schemeClr val="accent5">
                  <a:tint val="54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 (a)'!$A$19:$A$24</c:f>
              <c:numCache>
                <c:formatCode>General</c:formatCode>
                <c:ptCount val="6"/>
                <c:pt idx="0">
                  <c:v>2016</c:v>
                </c:pt>
                <c:pt idx="1">
                  <c:v>2017</c:v>
                </c:pt>
                <c:pt idx="2">
                  <c:v>2018</c:v>
                </c:pt>
                <c:pt idx="3">
                  <c:v>2019</c:v>
                </c:pt>
                <c:pt idx="4">
                  <c:v>2020</c:v>
                </c:pt>
                <c:pt idx="5">
                  <c:v>2021</c:v>
                </c:pt>
              </c:numCache>
            </c:numRef>
          </c:cat>
          <c:val>
            <c:numRef>
              <c:f>'1 (a)'!$B$19:$B$24</c:f>
              <c:numCache>
                <c:formatCode>0%</c:formatCode>
                <c:ptCount val="6"/>
                <c:pt idx="0">
                  <c:v>0.56575788009985617</c:v>
                </c:pt>
                <c:pt idx="1">
                  <c:v>0.56266793718642882</c:v>
                </c:pt>
                <c:pt idx="2">
                  <c:v>0.5473300798477172</c:v>
                </c:pt>
                <c:pt idx="3">
                  <c:v>0.53780653369028519</c:v>
                </c:pt>
                <c:pt idx="4">
                  <c:v>0.53799432003788727</c:v>
                </c:pt>
                <c:pt idx="5">
                  <c:v>0.54327154554452939</c:v>
                </c:pt>
              </c:numCache>
            </c:numRef>
          </c:val>
          <c:smooth val="0"/>
          <c:extLst>
            <c:ext xmlns:c16="http://schemas.microsoft.com/office/drawing/2014/chart" uri="{C3380CC4-5D6E-409C-BE32-E72D297353CC}">
              <c16:uniqueId val="{00000000-403B-4498-89E6-A3AE37D7FE76}"/>
            </c:ext>
          </c:extLst>
        </c:ser>
        <c:ser>
          <c:idx val="1"/>
          <c:order val="1"/>
          <c:spPr>
            <a:ln w="22225" cap="rnd" cmpd="sng" algn="ctr">
              <a:solidFill>
                <a:schemeClr val="accent5">
                  <a:tint val="77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 (a)'!$A$19:$A$24</c:f>
              <c:numCache>
                <c:formatCode>General</c:formatCode>
                <c:ptCount val="6"/>
                <c:pt idx="0">
                  <c:v>2016</c:v>
                </c:pt>
                <c:pt idx="1">
                  <c:v>2017</c:v>
                </c:pt>
                <c:pt idx="2">
                  <c:v>2018</c:v>
                </c:pt>
                <c:pt idx="3">
                  <c:v>2019</c:v>
                </c:pt>
                <c:pt idx="4">
                  <c:v>2020</c:v>
                </c:pt>
                <c:pt idx="5">
                  <c:v>2021</c:v>
                </c:pt>
              </c:numCache>
            </c:numRef>
          </c:cat>
          <c:val>
            <c:numRef>
              <c:f>'1 (a)'!$G$22:$G$27</c:f>
              <c:numCache>
                <c:formatCode>0%</c:formatCode>
                <c:ptCount val="6"/>
                <c:pt idx="0">
                  <c:v>0.16498338028981363</c:v>
                </c:pt>
                <c:pt idx="1">
                  <c:v>0.16305089344672852</c:v>
                </c:pt>
                <c:pt idx="2">
                  <c:v>0.16431479862439288</c:v>
                </c:pt>
                <c:pt idx="3">
                  <c:v>0.16506327483581662</c:v>
                </c:pt>
                <c:pt idx="4">
                  <c:v>0.1671298373067539</c:v>
                </c:pt>
                <c:pt idx="5">
                  <c:v>0.16374160781353547</c:v>
                </c:pt>
              </c:numCache>
            </c:numRef>
          </c:val>
          <c:smooth val="0"/>
          <c:extLst>
            <c:ext xmlns:c16="http://schemas.microsoft.com/office/drawing/2014/chart" uri="{C3380CC4-5D6E-409C-BE32-E72D297353CC}">
              <c16:uniqueId val="{00000002-403B-4498-89E6-A3AE37D7FE76}"/>
            </c:ext>
          </c:extLst>
        </c:ser>
        <c:ser>
          <c:idx val="2"/>
          <c:order val="2"/>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 (a)'!$A$19:$A$24</c:f>
              <c:numCache>
                <c:formatCode>General</c:formatCode>
                <c:ptCount val="6"/>
                <c:pt idx="0">
                  <c:v>2016</c:v>
                </c:pt>
                <c:pt idx="1">
                  <c:v>2017</c:v>
                </c:pt>
                <c:pt idx="2">
                  <c:v>2018</c:v>
                </c:pt>
                <c:pt idx="3">
                  <c:v>2019</c:v>
                </c:pt>
                <c:pt idx="4">
                  <c:v>2020</c:v>
                </c:pt>
                <c:pt idx="5">
                  <c:v>2021</c:v>
                </c:pt>
              </c:numCache>
            </c:numRef>
          </c:cat>
          <c:val>
            <c:numRef>
              <c:f>'1 (a)'!$H$22:$H$27</c:f>
              <c:numCache>
                <c:formatCode>0%</c:formatCode>
                <c:ptCount val="6"/>
                <c:pt idx="0">
                  <c:v>5.3384314654810312E-2</c:v>
                </c:pt>
                <c:pt idx="1">
                  <c:v>5.3839560873392318E-2</c:v>
                </c:pt>
                <c:pt idx="2">
                  <c:v>4.96791498407049E-2</c:v>
                </c:pt>
                <c:pt idx="3">
                  <c:v>4.7058893107649359E-2</c:v>
                </c:pt>
                <c:pt idx="4">
                  <c:v>4.8543825893687491E-2</c:v>
                </c:pt>
                <c:pt idx="5">
                  <c:v>5.3559484984868531E-2</c:v>
                </c:pt>
              </c:numCache>
            </c:numRef>
          </c:val>
          <c:smooth val="0"/>
          <c:extLst>
            <c:ext xmlns:c16="http://schemas.microsoft.com/office/drawing/2014/chart" uri="{C3380CC4-5D6E-409C-BE32-E72D297353CC}">
              <c16:uniqueId val="{00000003-403B-4498-89E6-A3AE37D7FE76}"/>
            </c:ext>
          </c:extLst>
        </c:ser>
        <c:ser>
          <c:idx val="3"/>
          <c:order val="3"/>
          <c:spPr>
            <a:ln w="22225" cap="rnd" cmpd="sng" algn="ctr">
              <a:solidFill>
                <a:schemeClr val="accent5">
                  <a:shade val="76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 (a)'!$A$19:$A$24</c:f>
              <c:numCache>
                <c:formatCode>General</c:formatCode>
                <c:ptCount val="6"/>
                <c:pt idx="0">
                  <c:v>2016</c:v>
                </c:pt>
                <c:pt idx="1">
                  <c:v>2017</c:v>
                </c:pt>
                <c:pt idx="2">
                  <c:v>2018</c:v>
                </c:pt>
                <c:pt idx="3">
                  <c:v>2019</c:v>
                </c:pt>
                <c:pt idx="4">
                  <c:v>2020</c:v>
                </c:pt>
                <c:pt idx="5">
                  <c:v>2021</c:v>
                </c:pt>
              </c:numCache>
            </c:numRef>
          </c:cat>
          <c:val>
            <c:numRef>
              <c:f>'1 (a)'!$I$22:$I$27</c:f>
              <c:numCache>
                <c:formatCode>0%</c:formatCode>
                <c:ptCount val="6"/>
                <c:pt idx="0">
                  <c:v>0.21587442495551987</c:v>
                </c:pt>
                <c:pt idx="1">
                  <c:v>0.22044160849345032</c:v>
                </c:pt>
                <c:pt idx="2">
                  <c:v>0.23867597168718499</c:v>
                </c:pt>
                <c:pt idx="3">
                  <c:v>0.25007129836624886</c:v>
                </c:pt>
                <c:pt idx="4">
                  <c:v>0.24633201676167135</c:v>
                </c:pt>
                <c:pt idx="5">
                  <c:v>0.23942736165706663</c:v>
                </c:pt>
              </c:numCache>
            </c:numRef>
          </c:val>
          <c:smooth val="0"/>
          <c:extLst>
            <c:ext xmlns:c16="http://schemas.microsoft.com/office/drawing/2014/chart" uri="{C3380CC4-5D6E-409C-BE32-E72D297353CC}">
              <c16:uniqueId val="{00000004-403B-4498-89E6-A3AE37D7FE76}"/>
            </c:ext>
          </c:extLst>
        </c:ser>
        <c:ser>
          <c:idx val="4"/>
          <c:order val="4"/>
          <c:spPr>
            <a:ln w="22225" cap="rnd" cmpd="sng" algn="ctr">
              <a:solidFill>
                <a:schemeClr val="accent5">
                  <a:shade val="53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 (a)'!$A$19:$A$24</c:f>
              <c:numCache>
                <c:formatCode>General</c:formatCode>
                <c:ptCount val="6"/>
                <c:pt idx="0">
                  <c:v>2016</c:v>
                </c:pt>
                <c:pt idx="1">
                  <c:v>2017</c:v>
                </c:pt>
                <c:pt idx="2">
                  <c:v>2018</c:v>
                </c:pt>
                <c:pt idx="3">
                  <c:v>2019</c:v>
                </c:pt>
                <c:pt idx="4">
                  <c:v>2020</c:v>
                </c:pt>
                <c:pt idx="5">
                  <c:v>2021</c:v>
                </c:pt>
              </c:numCache>
            </c:numRef>
          </c:cat>
          <c:val>
            <c:numRef>
              <c:f>'1 (a)'!$J$22:$J$27</c:f>
              <c:numCache>
                <c:formatCode>0%</c:formatCode>
                <c:ptCount val="6"/>
                <c:pt idx="0">
                  <c:v>0.56575788009985617</c:v>
                </c:pt>
                <c:pt idx="1">
                  <c:v>0.56266793718642882</c:v>
                </c:pt>
                <c:pt idx="2">
                  <c:v>0.5473300798477172</c:v>
                </c:pt>
                <c:pt idx="3">
                  <c:v>0.53780653369028519</c:v>
                </c:pt>
                <c:pt idx="4">
                  <c:v>0.53799432003788727</c:v>
                </c:pt>
                <c:pt idx="5">
                  <c:v>0.54327154554452939</c:v>
                </c:pt>
              </c:numCache>
            </c:numRef>
          </c:val>
          <c:smooth val="0"/>
          <c:extLst>
            <c:ext xmlns:c16="http://schemas.microsoft.com/office/drawing/2014/chart" uri="{C3380CC4-5D6E-409C-BE32-E72D297353CC}">
              <c16:uniqueId val="{00000005-403B-4498-89E6-A3AE37D7FE7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35592143"/>
        <c:axId val="835590063"/>
      </c:lineChart>
      <c:catAx>
        <c:axId val="83559214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n-lt"/>
                <a:ea typeface="+mn-ea"/>
                <a:cs typeface="+mn-cs"/>
              </a:defRPr>
            </a:pPr>
            <a:endParaRPr lang="en-US"/>
          </a:p>
        </c:txPr>
        <c:crossAx val="835590063"/>
        <c:crosses val="autoZero"/>
        <c:auto val="1"/>
        <c:lblAlgn val="ctr"/>
        <c:lblOffset val="100"/>
        <c:noMultiLvlLbl val="0"/>
      </c:catAx>
      <c:valAx>
        <c:axId val="835590063"/>
        <c:scaling>
          <c:orientation val="minMax"/>
        </c:scaling>
        <c:delete val="1"/>
        <c:axPos val="r"/>
        <c:numFmt formatCode="0%" sourceLinked="1"/>
        <c:majorTickMark val="none"/>
        <c:minorTickMark val="none"/>
        <c:tickLblPos val="nextTo"/>
        <c:crossAx val="835592143"/>
        <c:crosses val="max"/>
        <c:crossBetween val="between"/>
      </c:valAx>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Total</a:t>
            </a:r>
            <a:r>
              <a:rPr lang="en-US" sz="1100" baseline="0"/>
              <a:t> Visits by ED Account Type</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1"/>
          <c:order val="0"/>
          <c:tx>
            <c:strRef>
              <c:f>'2'!$B$58</c:f>
              <c:strCache>
                <c:ptCount val="1"/>
                <c:pt idx="0">
                  <c:v>Treated and Admitted</c:v>
                </c:pt>
              </c:strCache>
            </c:strRef>
          </c:tx>
          <c:spPr>
            <a:solidFill>
              <a:schemeClr val="accent6">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'2'!$A$59:$A$64</c:f>
              <c:numCache>
                <c:formatCode>General</c:formatCode>
                <c:ptCount val="6"/>
                <c:pt idx="0">
                  <c:v>2021</c:v>
                </c:pt>
                <c:pt idx="1">
                  <c:v>2020</c:v>
                </c:pt>
                <c:pt idx="2">
                  <c:v>2019</c:v>
                </c:pt>
                <c:pt idx="3">
                  <c:v>2018</c:v>
                </c:pt>
                <c:pt idx="4">
                  <c:v>2017</c:v>
                </c:pt>
                <c:pt idx="5">
                  <c:v>2016</c:v>
                </c:pt>
              </c:numCache>
            </c:numRef>
          </c:cat>
          <c:val>
            <c:numRef>
              <c:f>'2'!$B$59:$B$64</c:f>
              <c:numCache>
                <c:formatCode>0%</c:formatCode>
                <c:ptCount val="6"/>
                <c:pt idx="0">
                  <c:v>4.8254832202344706E-3</c:v>
                </c:pt>
                <c:pt idx="1">
                  <c:v>4.5217750116053161E-3</c:v>
                </c:pt>
                <c:pt idx="2">
                  <c:v>3.7942559144787595E-3</c:v>
                </c:pt>
                <c:pt idx="3">
                  <c:v>3.7457270558882367E-3</c:v>
                </c:pt>
                <c:pt idx="4">
                  <c:v>3.4084135927611235E-3</c:v>
                </c:pt>
                <c:pt idx="5">
                  <c:v>3.2299036921961967E-3</c:v>
                </c:pt>
              </c:numCache>
            </c:numRef>
          </c:val>
          <c:extLst>
            <c:ext xmlns:c16="http://schemas.microsoft.com/office/drawing/2014/chart" uri="{C3380CC4-5D6E-409C-BE32-E72D297353CC}">
              <c16:uniqueId val="{00000001-F5EB-4B09-B8B5-0E24B283A254}"/>
            </c:ext>
          </c:extLst>
        </c:ser>
        <c:ser>
          <c:idx val="2"/>
          <c:order val="1"/>
          <c:tx>
            <c:strRef>
              <c:f>'2'!$C$58</c:f>
              <c:strCache>
                <c:ptCount val="1"/>
                <c:pt idx="0">
                  <c:v>Treated and Discharged</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'2'!$A$59:$A$64</c:f>
              <c:numCache>
                <c:formatCode>General</c:formatCode>
                <c:ptCount val="6"/>
                <c:pt idx="0">
                  <c:v>2021</c:v>
                </c:pt>
                <c:pt idx="1">
                  <c:v>2020</c:v>
                </c:pt>
                <c:pt idx="2">
                  <c:v>2019</c:v>
                </c:pt>
                <c:pt idx="3">
                  <c:v>2018</c:v>
                </c:pt>
                <c:pt idx="4">
                  <c:v>2017</c:v>
                </c:pt>
                <c:pt idx="5">
                  <c:v>2016</c:v>
                </c:pt>
              </c:numCache>
            </c:numRef>
          </c:cat>
          <c:val>
            <c:numRef>
              <c:f>'2'!$C$59:$C$64</c:f>
              <c:numCache>
                <c:formatCode>0%</c:formatCode>
                <c:ptCount val="6"/>
                <c:pt idx="0">
                  <c:v>5.8723612078451733E-2</c:v>
                </c:pt>
                <c:pt idx="1">
                  <c:v>6.4579481175942838E-2</c:v>
                </c:pt>
                <c:pt idx="2">
                  <c:v>6.1277167306052018E-2</c:v>
                </c:pt>
                <c:pt idx="3">
                  <c:v>6.1862932605323953E-2</c:v>
                </c:pt>
                <c:pt idx="4">
                  <c:v>6.247600897336731E-2</c:v>
                </c:pt>
                <c:pt idx="5">
                  <c:v>6.3527917476963736E-2</c:v>
                </c:pt>
              </c:numCache>
            </c:numRef>
          </c:val>
          <c:extLst>
            <c:ext xmlns:c16="http://schemas.microsoft.com/office/drawing/2014/chart" uri="{C3380CC4-5D6E-409C-BE32-E72D297353CC}">
              <c16:uniqueId val="{00000003-F5EB-4B09-B8B5-0E24B283A254}"/>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6441881486805849"/>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a:t>Percent Total</a:t>
            </a:r>
            <a:r>
              <a:rPr lang="en-US" sz="1000" b="0" baseline="0"/>
              <a:t> Visits by Admissions Time</a:t>
            </a:r>
            <a:endParaRPr lang="en-US" sz="1000" b="0"/>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'2'!$B$111</c:f>
              <c:strCache>
                <c:ptCount val="1"/>
                <c:pt idx="0">
                  <c:v>midnight-7:59am</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'2'!$A$112:$A$117</c:f>
              <c:numCache>
                <c:formatCode>General</c:formatCode>
                <c:ptCount val="6"/>
                <c:pt idx="0">
                  <c:v>2016</c:v>
                </c:pt>
                <c:pt idx="1">
                  <c:v>2017</c:v>
                </c:pt>
                <c:pt idx="2">
                  <c:v>2018</c:v>
                </c:pt>
                <c:pt idx="3">
                  <c:v>2019</c:v>
                </c:pt>
                <c:pt idx="4">
                  <c:v>2020</c:v>
                </c:pt>
                <c:pt idx="5">
                  <c:v>2021</c:v>
                </c:pt>
              </c:numCache>
            </c:numRef>
          </c:cat>
          <c:val>
            <c:numRef>
              <c:f>'2'!$B$112:$B$117</c:f>
              <c:numCache>
                <c:formatCode>0%</c:formatCode>
                <c:ptCount val="6"/>
                <c:pt idx="0">
                  <c:v>1.0529786959263843E-2</c:v>
                </c:pt>
                <c:pt idx="1">
                  <c:v>1.0433564868842624E-2</c:v>
                </c:pt>
                <c:pt idx="2">
                  <c:v>1.0266042830816596E-2</c:v>
                </c:pt>
                <c:pt idx="3">
                  <c:v>1.0227537071864811E-2</c:v>
                </c:pt>
                <c:pt idx="4">
                  <c:v>1.0584673480328793E-2</c:v>
                </c:pt>
                <c:pt idx="5">
                  <c:v>9.5772480462705794E-3</c:v>
                </c:pt>
              </c:numCache>
            </c:numRef>
          </c:val>
          <c:extLst>
            <c:ext xmlns:c16="http://schemas.microsoft.com/office/drawing/2014/chart" uri="{C3380CC4-5D6E-409C-BE32-E72D297353CC}">
              <c16:uniqueId val="{00000001-21F7-4704-B9B8-CE249049BDA7}"/>
            </c:ext>
          </c:extLst>
        </c:ser>
        <c:ser>
          <c:idx val="3"/>
          <c:order val="1"/>
          <c:tx>
            <c:strRef>
              <c:f>'2'!$C$111</c:f>
              <c:strCache>
                <c:ptCount val="1"/>
                <c:pt idx="0">
                  <c:v>8:00am-5:59pm</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'2'!$A$112:$A$117</c:f>
              <c:numCache>
                <c:formatCode>General</c:formatCode>
                <c:ptCount val="6"/>
                <c:pt idx="0">
                  <c:v>2016</c:v>
                </c:pt>
                <c:pt idx="1">
                  <c:v>2017</c:v>
                </c:pt>
                <c:pt idx="2">
                  <c:v>2018</c:v>
                </c:pt>
                <c:pt idx="3">
                  <c:v>2019</c:v>
                </c:pt>
                <c:pt idx="4">
                  <c:v>2020</c:v>
                </c:pt>
                <c:pt idx="5">
                  <c:v>2021</c:v>
                </c:pt>
              </c:numCache>
            </c:numRef>
          </c:cat>
          <c:val>
            <c:numRef>
              <c:f>'2'!$C$112:$C$117</c:f>
              <c:numCache>
                <c:formatCode>0%</c:formatCode>
                <c:ptCount val="6"/>
                <c:pt idx="0">
                  <c:v>3.5608559746322162E-2</c:v>
                </c:pt>
                <c:pt idx="1">
                  <c:v>3.5109681990703856E-2</c:v>
                </c:pt>
                <c:pt idx="2">
                  <c:v>3.4747897911665153E-2</c:v>
                </c:pt>
                <c:pt idx="3">
                  <c:v>3.4779803045655928E-2</c:v>
                </c:pt>
                <c:pt idx="4">
                  <c:v>3.8045117717761839E-2</c:v>
                </c:pt>
                <c:pt idx="5">
                  <c:v>3.5534569703429365E-2</c:v>
                </c:pt>
              </c:numCache>
            </c:numRef>
          </c:val>
          <c:extLst>
            <c:ext xmlns:c16="http://schemas.microsoft.com/office/drawing/2014/chart" uri="{C3380CC4-5D6E-409C-BE32-E72D297353CC}">
              <c16:uniqueId val="{00000002-21F7-4704-B9B8-CE249049BDA7}"/>
            </c:ext>
          </c:extLst>
        </c:ser>
        <c:ser>
          <c:idx val="0"/>
          <c:order val="2"/>
          <c:tx>
            <c:strRef>
              <c:f>'2'!$D$111</c:f>
              <c:strCache>
                <c:ptCount val="1"/>
                <c:pt idx="0">
                  <c:v>6:00pm-midnight</c:v>
                </c:pt>
              </c:strCache>
            </c:strRef>
          </c:tx>
          <c:spPr>
            <a:solidFill>
              <a:schemeClr val="accent5"/>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'2'!$A$112:$A$117</c:f>
              <c:numCache>
                <c:formatCode>General</c:formatCode>
                <c:ptCount val="6"/>
                <c:pt idx="0">
                  <c:v>2016</c:v>
                </c:pt>
                <c:pt idx="1">
                  <c:v>2017</c:v>
                </c:pt>
                <c:pt idx="2">
                  <c:v>2018</c:v>
                </c:pt>
                <c:pt idx="3">
                  <c:v>2019</c:v>
                </c:pt>
                <c:pt idx="4">
                  <c:v>2020</c:v>
                </c:pt>
                <c:pt idx="5">
                  <c:v>2021</c:v>
                </c:pt>
              </c:numCache>
            </c:numRef>
          </c:cat>
          <c:val>
            <c:numRef>
              <c:f>'2'!$D$112:$D$117</c:f>
              <c:numCache>
                <c:formatCode>0%</c:formatCode>
                <c:ptCount val="6"/>
                <c:pt idx="0">
                  <c:v>2.0619474463573935E-2</c:v>
                </c:pt>
                <c:pt idx="1">
                  <c:v>2.0341175706581949E-2</c:v>
                </c:pt>
                <c:pt idx="2">
                  <c:v>2.0594718918730444E-2</c:v>
                </c:pt>
                <c:pt idx="3">
                  <c:v>2.0064740230809567E-2</c:v>
                </c:pt>
                <c:pt idx="4">
                  <c:v>2.0470683486690226E-2</c:v>
                </c:pt>
                <c:pt idx="5">
                  <c:v>1.843881334886539E-2</c:v>
                </c:pt>
              </c:numCache>
            </c:numRef>
          </c:val>
          <c:extLst>
            <c:ext xmlns:c16="http://schemas.microsoft.com/office/drawing/2014/chart" uri="{C3380CC4-5D6E-409C-BE32-E72D297353CC}">
              <c16:uniqueId val="{00000004-21F7-4704-B9B8-CE249049BDA7}"/>
            </c:ext>
          </c:extLst>
        </c:ser>
        <c:dLbls>
          <c:dLblPos val="ctr"/>
          <c:showLegendKey val="0"/>
          <c:showVal val="1"/>
          <c:showCatName val="0"/>
          <c:showSerName val="0"/>
          <c:showPercent val="0"/>
          <c:showBubbleSize val="0"/>
        </c:dLbls>
        <c:gapWidth val="45"/>
        <c:overlap val="100"/>
        <c:axId val="1205283471"/>
        <c:axId val="1205300111"/>
      </c:barChart>
      <c:catAx>
        <c:axId val="120528347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5300111"/>
        <c:crosses val="autoZero"/>
        <c:auto val="1"/>
        <c:lblAlgn val="ctr"/>
        <c:lblOffset val="100"/>
        <c:noMultiLvlLbl val="0"/>
      </c:catAx>
      <c:valAx>
        <c:axId val="1205300111"/>
        <c:scaling>
          <c:orientation val="minMax"/>
        </c:scaling>
        <c:delete val="1"/>
        <c:axPos val="l"/>
        <c:numFmt formatCode="0%" sourceLinked="1"/>
        <c:majorTickMark val="none"/>
        <c:minorTickMark val="none"/>
        <c:tickLblPos val="nextTo"/>
        <c:crossAx val="1205283471"/>
        <c:crosses val="autoZero"/>
        <c:crossBetween val="between"/>
      </c:valAx>
      <c:spPr>
        <a:noFill/>
        <a:ln>
          <a:noFill/>
        </a:ln>
        <a:effectLst/>
      </c:spPr>
    </c:plotArea>
    <c:legend>
      <c:legendPos val="b"/>
      <c:layout>
        <c:manualLayout>
          <c:xMode val="edge"/>
          <c:yMode val="edge"/>
          <c:x val="8.7651593791933546E-2"/>
          <c:y val="0.88483741615631384"/>
          <c:w val="0.66218343077485686"/>
          <c:h val="8.336981736204136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Time of Admissions - All Encounters</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'3'!$B$127</c:f>
              <c:strCache>
                <c:ptCount val="1"/>
                <c:pt idx="0">
                  <c:v>midnight-7:59am</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'3'!$B$128:$B$133</c:f>
              <c:numCache>
                <c:formatCode>0%</c:formatCode>
                <c:ptCount val="6"/>
                <c:pt idx="0">
                  <c:v>0.14138414413194458</c:v>
                </c:pt>
                <c:pt idx="1">
                  <c:v>0.14227313731579552</c:v>
                </c:pt>
                <c:pt idx="2">
                  <c:v>0.14256039589384115</c:v>
                </c:pt>
                <c:pt idx="3">
                  <c:v>0.14167872496178802</c:v>
                </c:pt>
                <c:pt idx="4">
                  <c:v>0.14388872650998058</c:v>
                </c:pt>
                <c:pt idx="5">
                  <c:v>0.14194937542858416</c:v>
                </c:pt>
              </c:numCache>
            </c:numRef>
          </c:val>
          <c:smooth val="0"/>
          <c:extLst>
            <c:ext xmlns:c16="http://schemas.microsoft.com/office/drawing/2014/chart" uri="{C3380CC4-5D6E-409C-BE32-E72D297353CC}">
              <c16:uniqueId val="{00000000-D540-425B-A914-ABACE04AB83F}"/>
            </c:ext>
          </c:extLst>
        </c:ser>
        <c:ser>
          <c:idx val="2"/>
          <c:order val="1"/>
          <c:tx>
            <c:strRef>
              <c:f>'3'!$C$127</c:f>
              <c:strCache>
                <c:ptCount val="1"/>
                <c:pt idx="0">
                  <c:v>8:00am-5:59pm</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'3'!$C$128:$C$133</c:f>
              <c:numCache>
                <c:formatCode>0%</c:formatCode>
                <c:ptCount val="6"/>
                <c:pt idx="0">
                  <c:v>0.55619355348336841</c:v>
                </c:pt>
                <c:pt idx="1">
                  <c:v>0.55637192022730475</c:v>
                </c:pt>
                <c:pt idx="2">
                  <c:v>0.55903797899913343</c:v>
                </c:pt>
                <c:pt idx="3">
                  <c:v>0.56350877331325155</c:v>
                </c:pt>
                <c:pt idx="4">
                  <c:v>0.57156533441284918</c:v>
                </c:pt>
                <c:pt idx="5">
                  <c:v>0.58053542591186202</c:v>
                </c:pt>
              </c:numCache>
            </c:numRef>
          </c:val>
          <c:smooth val="0"/>
          <c:extLst>
            <c:ext xmlns:c16="http://schemas.microsoft.com/office/drawing/2014/chart" uri="{C3380CC4-5D6E-409C-BE32-E72D297353CC}">
              <c16:uniqueId val="{00000001-D540-425B-A914-ABACE04AB83F}"/>
            </c:ext>
          </c:extLst>
        </c:ser>
        <c:ser>
          <c:idx val="3"/>
          <c:order val="2"/>
          <c:tx>
            <c:strRef>
              <c:f>'3'!$D$127</c:f>
              <c:strCache>
                <c:ptCount val="1"/>
                <c:pt idx="0">
                  <c:v>6:00pm-midnight</c:v>
                </c:pt>
              </c:strCache>
            </c:strRef>
          </c:tx>
          <c:spPr>
            <a:ln w="28575" cap="rnd">
              <a:solidFill>
                <a:schemeClr val="accent1"/>
              </a:solidFill>
              <a:round/>
            </a:ln>
            <a:effectLst/>
          </c:spPr>
          <c:marker>
            <c:symbol val="circle"/>
            <c:size val="5"/>
            <c:spPr>
              <a:solidFill>
                <a:schemeClr val="accent1">
                  <a:lumMod val="60000"/>
                  <a:lumOff val="40000"/>
                </a:schemeClr>
              </a:solidFill>
              <a:ln w="9525">
                <a:solidFill>
                  <a:schemeClr val="accent1"/>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'3'!$D$128:$D$133</c:f>
              <c:numCache>
                <c:formatCode>0%</c:formatCode>
                <c:ptCount val="6"/>
                <c:pt idx="0">
                  <c:v>0.30242230238468704</c:v>
                </c:pt>
                <c:pt idx="1">
                  <c:v>0.30135494245689975</c:v>
                </c:pt>
                <c:pt idx="2">
                  <c:v>0.29840162510702539</c:v>
                </c:pt>
                <c:pt idx="3">
                  <c:v>0.29480855895816332</c:v>
                </c:pt>
                <c:pt idx="4">
                  <c:v>0.28454281306610107</c:v>
                </c:pt>
                <c:pt idx="5">
                  <c:v>0.27750444806039992</c:v>
                </c:pt>
              </c:numCache>
            </c:numRef>
          </c:val>
          <c:smooth val="0"/>
          <c:extLst>
            <c:ext xmlns:c16="http://schemas.microsoft.com/office/drawing/2014/chart" uri="{C3380CC4-5D6E-409C-BE32-E72D297353CC}">
              <c16:uniqueId val="{00000002-D540-425B-A914-ABACE04AB83F}"/>
            </c:ext>
          </c:extLst>
        </c:ser>
        <c:dLbls>
          <c:showLegendKey val="0"/>
          <c:showVal val="0"/>
          <c:showCatName val="0"/>
          <c:showSerName val="0"/>
          <c:showPercent val="0"/>
          <c:showBubbleSize val="0"/>
        </c:dLbls>
        <c:marker val="1"/>
        <c:smooth val="0"/>
        <c:axId val="575299952"/>
        <c:axId val="575286640"/>
      </c:lineChart>
      <c:catAx>
        <c:axId val="575299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75286640"/>
        <c:crosses val="autoZero"/>
        <c:auto val="1"/>
        <c:lblAlgn val="ctr"/>
        <c:lblOffset val="100"/>
        <c:noMultiLvlLbl val="0"/>
      </c:catAx>
      <c:valAx>
        <c:axId val="575286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299952"/>
        <c:crosses val="autoZero"/>
        <c:crossBetween val="between"/>
      </c:valAx>
      <c:spPr>
        <a:noFill/>
        <a:ln>
          <a:noFill/>
        </a:ln>
        <a:effectLst/>
      </c:spPr>
    </c:plotArea>
    <c:legend>
      <c:legendPos val="b"/>
      <c:layout>
        <c:manualLayout>
          <c:xMode val="edge"/>
          <c:yMode val="edge"/>
          <c:x val="5.238994873962903E-2"/>
          <c:y val="0.8877253455206211"/>
          <c:w val="0.88683084077577556"/>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Percent Total</a:t>
            </a:r>
            <a:r>
              <a:rPr lang="en-US" sz="1100" baseline="0"/>
              <a:t> Visits by ED Account Type </a:t>
            </a:r>
          </a:p>
          <a:p>
            <a:pPr>
              <a:defRPr sz="1100"/>
            </a:pPr>
            <a:r>
              <a:rPr lang="en-US" sz="1100" baseline="0"/>
              <a:t>All Encounters</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66876429602925"/>
          <c:y val="0.16251748251748249"/>
          <c:w val="0.84251731334787971"/>
          <c:h val="0.71588385367912932"/>
        </c:manualLayout>
      </c:layout>
      <c:barChart>
        <c:barDir val="bar"/>
        <c:grouping val="percentStacked"/>
        <c:varyColors val="0"/>
        <c:ser>
          <c:idx val="2"/>
          <c:order val="0"/>
          <c:tx>
            <c:strRef>
              <c:f>'1'!$B$58</c:f>
              <c:strCache>
                <c:ptCount val="1"/>
                <c:pt idx="0">
                  <c:v>Treated and Admitted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'2'!$A$73:$A$78</c:f>
              <c:numCache>
                <c:formatCode>General</c:formatCode>
                <c:ptCount val="6"/>
                <c:pt idx="0">
                  <c:v>2021</c:v>
                </c:pt>
                <c:pt idx="1">
                  <c:v>2020</c:v>
                </c:pt>
                <c:pt idx="2">
                  <c:v>2019</c:v>
                </c:pt>
                <c:pt idx="3">
                  <c:v>2018</c:v>
                </c:pt>
                <c:pt idx="4">
                  <c:v>2017</c:v>
                </c:pt>
                <c:pt idx="5">
                  <c:v>2016</c:v>
                </c:pt>
              </c:numCache>
            </c:numRef>
          </c:cat>
          <c:val>
            <c:numRef>
              <c:f>'1'!$B$73:$B$78</c:f>
              <c:numCache>
                <c:formatCode>0%</c:formatCode>
                <c:ptCount val="6"/>
                <c:pt idx="0">
                  <c:v>0.15095285920453591</c:v>
                </c:pt>
                <c:pt idx="1">
                  <c:v>0.15438615442087511</c:v>
                </c:pt>
                <c:pt idx="2">
                  <c:v>0.15458598125651354</c:v>
                </c:pt>
                <c:pt idx="3">
                  <c:v>0.15719219805306175</c:v>
                </c:pt>
                <c:pt idx="4">
                  <c:v>0.17521760944555503</c:v>
                </c:pt>
                <c:pt idx="5">
                  <c:v>0.17862274074239029</c:v>
                </c:pt>
              </c:numCache>
            </c:numRef>
          </c:val>
          <c:extLst>
            <c:ext xmlns:c16="http://schemas.microsoft.com/office/drawing/2014/chart" uri="{C3380CC4-5D6E-409C-BE32-E72D297353CC}">
              <c16:uniqueId val="{00000001-D1FE-42D3-AED0-19CFE7251895}"/>
            </c:ext>
          </c:extLst>
        </c:ser>
        <c:ser>
          <c:idx val="0"/>
          <c:order val="1"/>
          <c:tx>
            <c:strRef>
              <c:f>'1'!$C$58</c:f>
              <c:strCache>
                <c:ptCount val="1"/>
                <c:pt idx="0">
                  <c:v>Treated and Discharged</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'2'!$A$73:$A$78</c:f>
              <c:numCache>
                <c:formatCode>General</c:formatCode>
                <c:ptCount val="6"/>
                <c:pt idx="0">
                  <c:v>2021</c:v>
                </c:pt>
                <c:pt idx="1">
                  <c:v>2020</c:v>
                </c:pt>
                <c:pt idx="2">
                  <c:v>2019</c:v>
                </c:pt>
                <c:pt idx="3">
                  <c:v>2018</c:v>
                </c:pt>
                <c:pt idx="4">
                  <c:v>2017</c:v>
                </c:pt>
                <c:pt idx="5">
                  <c:v>2016</c:v>
                </c:pt>
              </c:numCache>
            </c:numRef>
          </c:cat>
          <c:val>
            <c:numRef>
              <c:f>'1'!$C$73:$C$78</c:f>
              <c:numCache>
                <c:formatCode>0%</c:formatCode>
                <c:ptCount val="6"/>
                <c:pt idx="0">
                  <c:v>0.84904714079546406</c:v>
                </c:pt>
                <c:pt idx="1">
                  <c:v>0.84561384557912489</c:v>
                </c:pt>
                <c:pt idx="2">
                  <c:v>0.84541401874348643</c:v>
                </c:pt>
                <c:pt idx="3">
                  <c:v>0.84280780194693827</c:v>
                </c:pt>
                <c:pt idx="4">
                  <c:v>0.82478239055444491</c:v>
                </c:pt>
                <c:pt idx="5">
                  <c:v>0.82137725925760974</c:v>
                </c:pt>
              </c:numCache>
            </c:numRef>
          </c:val>
          <c:extLst>
            <c:ext xmlns:c16="http://schemas.microsoft.com/office/drawing/2014/chart" uri="{C3380CC4-5D6E-409C-BE32-E72D297353CC}">
              <c16:uniqueId val="{00000004-D1FE-42D3-AED0-19CFE7251895}"/>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4857407080734049"/>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 Total Visits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'2'!$A$19:$A$24</c:f>
              <c:numCache>
                <c:formatCode>General</c:formatCode>
                <c:ptCount val="6"/>
                <c:pt idx="0">
                  <c:v>2016</c:v>
                </c:pt>
                <c:pt idx="1">
                  <c:v>2017</c:v>
                </c:pt>
                <c:pt idx="2">
                  <c:v>2018</c:v>
                </c:pt>
                <c:pt idx="3">
                  <c:v>2019</c:v>
                </c:pt>
                <c:pt idx="4">
                  <c:v>2020</c:v>
                </c:pt>
                <c:pt idx="5">
                  <c:v>2021</c:v>
                </c:pt>
              </c:numCache>
            </c:numRef>
          </c:cat>
          <c:val>
            <c:numRef>
              <c:f>'2'!$B$19:$B$24</c:f>
              <c:numCache>
                <c:formatCode>0%</c:formatCode>
                <c:ptCount val="6"/>
                <c:pt idx="0">
                  <c:v>6.6757821169159931E-2</c:v>
                </c:pt>
                <c:pt idx="1">
                  <c:v>6.5884422566128434E-2</c:v>
                </c:pt>
                <c:pt idx="2">
                  <c:v>6.5608659661212196E-2</c:v>
                </c:pt>
                <c:pt idx="3">
                  <c:v>6.5073394603929358E-2</c:v>
                </c:pt>
                <c:pt idx="4">
                  <c:v>6.9102037690315463E-2</c:v>
                </c:pt>
                <c:pt idx="5">
                  <c:v>6.3551398998504899E-2</c:v>
                </c:pt>
              </c:numCache>
            </c:numRef>
          </c:val>
          <c:smooth val="0"/>
          <c:extLst>
            <c:ext xmlns:c16="http://schemas.microsoft.com/office/drawing/2014/chart" uri="{C3380CC4-5D6E-409C-BE32-E72D297353CC}">
              <c16:uniqueId val="{00000001-AC04-417B-81DA-2A77C072FBDD}"/>
            </c:ext>
          </c:extLst>
        </c:ser>
        <c:dLbls>
          <c:dLblPos val="t"/>
          <c:showLegendKey val="0"/>
          <c:showVal val="1"/>
          <c:showCatName val="0"/>
          <c:showSerName val="0"/>
          <c:showPercent val="0"/>
          <c:showBubbleSize val="0"/>
        </c:dLbls>
        <c:marker val="1"/>
        <c:smooth val="0"/>
        <c:axId val="835592143"/>
        <c:axId val="835590063"/>
      </c:lineChart>
      <c:catAx>
        <c:axId val="835592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590063"/>
        <c:crosses val="autoZero"/>
        <c:auto val="1"/>
        <c:lblAlgn val="ctr"/>
        <c:lblOffset val="100"/>
        <c:noMultiLvlLbl val="0"/>
      </c:catAx>
      <c:valAx>
        <c:axId val="835590063"/>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35592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Total</a:t>
            </a:r>
            <a:r>
              <a:rPr lang="en-US" sz="1100" baseline="0"/>
              <a:t> Visits by ED Account Type</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'3'!$B$58</c:f>
              <c:strCache>
                <c:ptCount val="1"/>
                <c:pt idx="0">
                  <c:v>Treated and Admitted</c:v>
                </c:pt>
              </c:strCache>
            </c:strRef>
          </c:tx>
          <c:spPr>
            <a:solidFill>
              <a:schemeClr val="accent6">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'3'!$A$59:$A$64</c:f>
              <c:numCache>
                <c:formatCode>General</c:formatCode>
                <c:ptCount val="6"/>
                <c:pt idx="0">
                  <c:v>2021</c:v>
                </c:pt>
                <c:pt idx="1">
                  <c:v>2020</c:v>
                </c:pt>
                <c:pt idx="2">
                  <c:v>2019</c:v>
                </c:pt>
                <c:pt idx="3">
                  <c:v>2018</c:v>
                </c:pt>
                <c:pt idx="4">
                  <c:v>2017</c:v>
                </c:pt>
                <c:pt idx="5">
                  <c:v>2016</c:v>
                </c:pt>
              </c:numCache>
            </c:numRef>
          </c:cat>
          <c:val>
            <c:numRef>
              <c:f>'3'!$B$59:$B$64</c:f>
              <c:numCache>
                <c:formatCode>0%</c:formatCode>
                <c:ptCount val="6"/>
                <c:pt idx="0">
                  <c:v>9.0455541281148896E-2</c:v>
                </c:pt>
                <c:pt idx="1">
                  <c:v>1.2797020541712665E-2</c:v>
                </c:pt>
                <c:pt idx="2">
                  <c:v>8.0182734098492942E-2</c:v>
                </c:pt>
                <c:pt idx="3">
                  <c:v>7.8376158553830386E-2</c:v>
                </c:pt>
                <c:pt idx="4">
                  <c:v>7.7834123871818955E-2</c:v>
                </c:pt>
                <c:pt idx="5">
                  <c:v>7.349472821037506E-2</c:v>
                </c:pt>
              </c:numCache>
            </c:numRef>
          </c:val>
          <c:extLst>
            <c:ext xmlns:c16="http://schemas.microsoft.com/office/drawing/2014/chart" uri="{C3380CC4-5D6E-409C-BE32-E72D297353CC}">
              <c16:uniqueId val="{00000000-1CB3-4863-AF8C-9F4E5E874C85}"/>
            </c:ext>
          </c:extLst>
        </c:ser>
        <c:ser>
          <c:idx val="1"/>
          <c:order val="1"/>
          <c:tx>
            <c:strRef>
              <c:f>'3'!$C$58</c:f>
              <c:strCache>
                <c:ptCount val="1"/>
                <c:pt idx="0">
                  <c:v>Treated and Discharged</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'3'!$A$59:$A$64</c:f>
              <c:numCache>
                <c:formatCode>General</c:formatCode>
                <c:ptCount val="6"/>
                <c:pt idx="0">
                  <c:v>2021</c:v>
                </c:pt>
                <c:pt idx="1">
                  <c:v>2020</c:v>
                </c:pt>
                <c:pt idx="2">
                  <c:v>2019</c:v>
                </c:pt>
                <c:pt idx="3">
                  <c:v>2018</c:v>
                </c:pt>
                <c:pt idx="4">
                  <c:v>2017</c:v>
                </c:pt>
                <c:pt idx="5">
                  <c:v>2016</c:v>
                </c:pt>
              </c:numCache>
            </c:numRef>
          </c:cat>
          <c:val>
            <c:numRef>
              <c:f>'3'!$C$59:$C$64</c:f>
              <c:numCache>
                <c:formatCode>0%</c:formatCode>
                <c:ptCount val="6"/>
                <c:pt idx="0">
                  <c:v>0.14712425312132127</c:v>
                </c:pt>
                <c:pt idx="1">
                  <c:v>2.00490214677949E-2</c:v>
                </c:pt>
                <c:pt idx="2">
                  <c:v>0.13716425697902579</c:v>
                </c:pt>
                <c:pt idx="3">
                  <c:v>0.13222074284334326</c:v>
                </c:pt>
                <c:pt idx="4">
                  <c:v>0.12640707170270865</c:v>
                </c:pt>
                <c:pt idx="5">
                  <c:v>0.1184707609708268</c:v>
                </c:pt>
              </c:numCache>
            </c:numRef>
          </c:val>
          <c:extLst>
            <c:ext xmlns:c16="http://schemas.microsoft.com/office/drawing/2014/chart" uri="{C3380CC4-5D6E-409C-BE32-E72D297353CC}">
              <c16:uniqueId val="{00000001-1CB3-4863-AF8C-9F4E5E874C85}"/>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79089428580463583"/>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a:t>Percent Total</a:t>
            </a:r>
            <a:r>
              <a:rPr lang="en-US" sz="1000" b="0" baseline="0"/>
              <a:t> Visits by Admissions Time</a:t>
            </a:r>
            <a:endParaRPr lang="en-US" sz="1000" b="0"/>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'3'!$B$111</c:f>
              <c:strCache>
                <c:ptCount val="1"/>
                <c:pt idx="0">
                  <c:v>midnight-7:59am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'3'!$A$112:$A$117</c:f>
              <c:numCache>
                <c:formatCode>General</c:formatCode>
                <c:ptCount val="6"/>
                <c:pt idx="0">
                  <c:v>2016</c:v>
                </c:pt>
                <c:pt idx="1">
                  <c:v>2017</c:v>
                </c:pt>
                <c:pt idx="2">
                  <c:v>2018</c:v>
                </c:pt>
                <c:pt idx="3">
                  <c:v>2019</c:v>
                </c:pt>
                <c:pt idx="4">
                  <c:v>2020</c:v>
                </c:pt>
                <c:pt idx="5">
                  <c:v>2021</c:v>
                </c:pt>
              </c:numCache>
            </c:numRef>
          </c:cat>
          <c:val>
            <c:numRef>
              <c:f>'3'!$B$112:$B$117</c:f>
              <c:numCache>
                <c:formatCode>0%</c:formatCode>
                <c:ptCount val="6"/>
                <c:pt idx="0">
                  <c:v>2.7717488749879317E-2</c:v>
                </c:pt>
                <c:pt idx="1">
                  <c:v>2.9046422194488542E-2</c:v>
                </c:pt>
                <c:pt idx="2">
                  <c:v>2.9497681278080039E-2</c:v>
                </c:pt>
                <c:pt idx="3">
                  <c:v>2.9749489740263667E-2</c:v>
                </c:pt>
                <c:pt idx="4">
                  <c:v>3.0960795132175561E-2</c:v>
                </c:pt>
                <c:pt idx="5">
                  <c:v>3.2366982452718483E-2</c:v>
                </c:pt>
              </c:numCache>
            </c:numRef>
          </c:val>
          <c:extLst>
            <c:ext xmlns:c16="http://schemas.microsoft.com/office/drawing/2014/chart" uri="{C3380CC4-5D6E-409C-BE32-E72D297353CC}">
              <c16:uniqueId val="{00000001-261D-46AE-BFD3-FD2D502CBA91}"/>
            </c:ext>
          </c:extLst>
        </c:ser>
        <c:ser>
          <c:idx val="2"/>
          <c:order val="1"/>
          <c:tx>
            <c:strRef>
              <c:f>'3'!$C$111</c:f>
              <c:strCache>
                <c:ptCount val="1"/>
                <c:pt idx="0">
                  <c:v>8:00am-5:59pm</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'3'!$A$112:$A$117</c:f>
              <c:numCache>
                <c:formatCode>General</c:formatCode>
                <c:ptCount val="6"/>
                <c:pt idx="0">
                  <c:v>2016</c:v>
                </c:pt>
                <c:pt idx="1">
                  <c:v>2017</c:v>
                </c:pt>
                <c:pt idx="2">
                  <c:v>2018</c:v>
                </c:pt>
                <c:pt idx="3">
                  <c:v>2019</c:v>
                </c:pt>
                <c:pt idx="4">
                  <c:v>2020</c:v>
                </c:pt>
                <c:pt idx="5">
                  <c:v>2021</c:v>
                </c:pt>
              </c:numCache>
            </c:numRef>
          </c:cat>
          <c:val>
            <c:numRef>
              <c:f>'3'!$C$112:$C$117</c:f>
              <c:numCache>
                <c:formatCode>0%</c:formatCode>
                <c:ptCount val="6"/>
                <c:pt idx="0">
                  <c:v>0.11497504222321694</c:v>
                </c:pt>
                <c:pt idx="1">
                  <c:v>0.12296458040377581</c:v>
                </c:pt>
                <c:pt idx="2">
                  <c:v>0.1278532031422524</c:v>
                </c:pt>
                <c:pt idx="3">
                  <c:v>0.13326157497762481</c:v>
                </c:pt>
                <c:pt idx="4">
                  <c:v>0.13913953419309058</c:v>
                </c:pt>
                <c:pt idx="5">
                  <c:v>0.14702672982899637</c:v>
                </c:pt>
              </c:numCache>
            </c:numRef>
          </c:val>
          <c:extLst>
            <c:ext xmlns:c16="http://schemas.microsoft.com/office/drawing/2014/chart" uri="{C3380CC4-5D6E-409C-BE32-E72D297353CC}">
              <c16:uniqueId val="{00000002-261D-46AE-BFD3-FD2D502CBA91}"/>
            </c:ext>
          </c:extLst>
        </c:ser>
        <c:ser>
          <c:idx val="3"/>
          <c:order val="2"/>
          <c:tx>
            <c:strRef>
              <c:f>'3'!$D$111</c:f>
              <c:strCache>
                <c:ptCount val="1"/>
                <c:pt idx="0">
                  <c:v>6:00pm-midnight</c:v>
                </c:pt>
              </c:strCache>
            </c:strRef>
          </c:tx>
          <c:spPr>
            <a:solidFill>
              <a:schemeClr val="accent5"/>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'3'!$A$112:$A$117</c:f>
              <c:numCache>
                <c:formatCode>General</c:formatCode>
                <c:ptCount val="6"/>
                <c:pt idx="0">
                  <c:v>2016</c:v>
                </c:pt>
                <c:pt idx="1">
                  <c:v>2017</c:v>
                </c:pt>
                <c:pt idx="2">
                  <c:v>2018</c:v>
                </c:pt>
                <c:pt idx="3">
                  <c:v>2019</c:v>
                </c:pt>
                <c:pt idx="4">
                  <c:v>2020</c:v>
                </c:pt>
                <c:pt idx="5">
                  <c:v>2021</c:v>
                </c:pt>
              </c:numCache>
            </c:numRef>
          </c:cat>
          <c:val>
            <c:numRef>
              <c:f>'3'!$D$112:$D$117</c:f>
              <c:numCache>
                <c:formatCode>0%</c:formatCode>
                <c:ptCount val="6"/>
                <c:pt idx="0">
                  <c:v>4.9272958208105601E-2</c:v>
                </c:pt>
                <c:pt idx="1">
                  <c:v>5.2230192976263273E-2</c:v>
                </c:pt>
                <c:pt idx="2">
                  <c:v>5.3246016976841191E-2</c:v>
                </c:pt>
                <c:pt idx="3">
                  <c:v>5.4332640720632631E-2</c:v>
                </c:pt>
                <c:pt idx="4">
                  <c:v>5.5855565784558442E-2</c:v>
                </c:pt>
                <c:pt idx="5">
                  <c:v>5.818147472111794E-2</c:v>
                </c:pt>
              </c:numCache>
            </c:numRef>
          </c:val>
          <c:extLst>
            <c:ext xmlns:c16="http://schemas.microsoft.com/office/drawing/2014/chart" uri="{C3380CC4-5D6E-409C-BE32-E72D297353CC}">
              <c16:uniqueId val="{00000001-6158-42E7-806D-AE9B75AB0A23}"/>
            </c:ext>
          </c:extLst>
        </c:ser>
        <c:dLbls>
          <c:dLblPos val="ctr"/>
          <c:showLegendKey val="0"/>
          <c:showVal val="1"/>
          <c:showCatName val="0"/>
          <c:showSerName val="0"/>
          <c:showPercent val="0"/>
          <c:showBubbleSize val="0"/>
        </c:dLbls>
        <c:gapWidth val="45"/>
        <c:overlap val="100"/>
        <c:axId val="1205283471"/>
        <c:axId val="1205300111"/>
      </c:barChart>
      <c:catAx>
        <c:axId val="120528347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5300111"/>
        <c:crosses val="autoZero"/>
        <c:auto val="1"/>
        <c:lblAlgn val="ctr"/>
        <c:lblOffset val="100"/>
        <c:noMultiLvlLbl val="0"/>
      </c:catAx>
      <c:valAx>
        <c:axId val="1205300111"/>
        <c:scaling>
          <c:orientation val="minMax"/>
        </c:scaling>
        <c:delete val="1"/>
        <c:axPos val="l"/>
        <c:numFmt formatCode="0%" sourceLinked="1"/>
        <c:majorTickMark val="none"/>
        <c:minorTickMark val="none"/>
        <c:tickLblPos val="nextTo"/>
        <c:crossAx val="1205283471"/>
        <c:crosses val="autoZero"/>
        <c:crossBetween val="between"/>
      </c:valAx>
      <c:spPr>
        <a:noFill/>
        <a:ln>
          <a:noFill/>
        </a:ln>
        <a:effectLst/>
      </c:spPr>
    </c:plotArea>
    <c:legend>
      <c:legendPos val="b"/>
      <c:layout>
        <c:manualLayout>
          <c:xMode val="edge"/>
          <c:yMode val="edge"/>
          <c:x val="8.7651593791933546E-2"/>
          <c:y val="0.88483741615631384"/>
          <c:w val="0.8219025073634284"/>
          <c:h val="7.8125546806649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Time of Admissions - All Encounters</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'3'!$B$127</c:f>
              <c:strCache>
                <c:ptCount val="1"/>
                <c:pt idx="0">
                  <c:v>midnight-7:59am</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'3'!$B$128:$B$133</c:f>
              <c:numCache>
                <c:formatCode>0%</c:formatCode>
                <c:ptCount val="6"/>
                <c:pt idx="0">
                  <c:v>0.14138414413194458</c:v>
                </c:pt>
                <c:pt idx="1">
                  <c:v>0.14227313731579552</c:v>
                </c:pt>
                <c:pt idx="2">
                  <c:v>0.14256039589384115</c:v>
                </c:pt>
                <c:pt idx="3">
                  <c:v>0.14167872496178802</c:v>
                </c:pt>
                <c:pt idx="4">
                  <c:v>0.14388872650998058</c:v>
                </c:pt>
                <c:pt idx="5">
                  <c:v>0.14194937542858416</c:v>
                </c:pt>
              </c:numCache>
            </c:numRef>
          </c:val>
          <c:smooth val="0"/>
          <c:extLst>
            <c:ext xmlns:c16="http://schemas.microsoft.com/office/drawing/2014/chart" uri="{C3380CC4-5D6E-409C-BE32-E72D297353CC}">
              <c16:uniqueId val="{00000001-F8F3-4D86-BC85-61BF8CE0F894}"/>
            </c:ext>
          </c:extLst>
        </c:ser>
        <c:ser>
          <c:idx val="2"/>
          <c:order val="1"/>
          <c:tx>
            <c:strRef>
              <c:f>'3'!$C$127</c:f>
              <c:strCache>
                <c:ptCount val="1"/>
                <c:pt idx="0">
                  <c:v>8:00am-5:59pm</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'3'!$C$128:$C$133</c:f>
              <c:numCache>
                <c:formatCode>0%</c:formatCode>
                <c:ptCount val="6"/>
                <c:pt idx="0">
                  <c:v>0.55619355348336841</c:v>
                </c:pt>
                <c:pt idx="1">
                  <c:v>0.55637192022730475</c:v>
                </c:pt>
                <c:pt idx="2">
                  <c:v>0.55903797899913343</c:v>
                </c:pt>
                <c:pt idx="3">
                  <c:v>0.56350877331325155</c:v>
                </c:pt>
                <c:pt idx="4">
                  <c:v>0.57156533441284918</c:v>
                </c:pt>
                <c:pt idx="5">
                  <c:v>0.58053542591186202</c:v>
                </c:pt>
              </c:numCache>
            </c:numRef>
          </c:val>
          <c:smooth val="0"/>
          <c:extLst>
            <c:ext xmlns:c16="http://schemas.microsoft.com/office/drawing/2014/chart" uri="{C3380CC4-5D6E-409C-BE32-E72D297353CC}">
              <c16:uniqueId val="{00000002-F8F3-4D86-BC85-61BF8CE0F894}"/>
            </c:ext>
          </c:extLst>
        </c:ser>
        <c:ser>
          <c:idx val="3"/>
          <c:order val="2"/>
          <c:tx>
            <c:strRef>
              <c:f>'3'!$D$127</c:f>
              <c:strCache>
                <c:ptCount val="1"/>
                <c:pt idx="0">
                  <c:v>6:00pm-midnight</c:v>
                </c:pt>
              </c:strCache>
            </c:strRef>
          </c:tx>
          <c:spPr>
            <a:ln w="28575" cap="rnd">
              <a:solidFill>
                <a:schemeClr val="accent1"/>
              </a:solidFill>
              <a:round/>
            </a:ln>
            <a:effectLst/>
          </c:spPr>
          <c:marker>
            <c:symbol val="circle"/>
            <c:size val="5"/>
            <c:spPr>
              <a:solidFill>
                <a:schemeClr val="accent1">
                  <a:lumMod val="60000"/>
                  <a:lumOff val="40000"/>
                </a:schemeClr>
              </a:solidFill>
              <a:ln w="9525">
                <a:solidFill>
                  <a:schemeClr val="accent1"/>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'3'!$D$128:$D$133</c:f>
              <c:numCache>
                <c:formatCode>0%</c:formatCode>
                <c:ptCount val="6"/>
                <c:pt idx="0">
                  <c:v>0.30242230238468704</c:v>
                </c:pt>
                <c:pt idx="1">
                  <c:v>0.30135494245689975</c:v>
                </c:pt>
                <c:pt idx="2">
                  <c:v>0.29840162510702539</c:v>
                </c:pt>
                <c:pt idx="3">
                  <c:v>0.29480855895816332</c:v>
                </c:pt>
                <c:pt idx="4">
                  <c:v>0.28454281306610107</c:v>
                </c:pt>
                <c:pt idx="5">
                  <c:v>0.27750444806039992</c:v>
                </c:pt>
              </c:numCache>
            </c:numRef>
          </c:val>
          <c:smooth val="0"/>
          <c:extLst>
            <c:ext xmlns:c16="http://schemas.microsoft.com/office/drawing/2014/chart" uri="{C3380CC4-5D6E-409C-BE32-E72D297353CC}">
              <c16:uniqueId val="{00000001-DACF-4030-A01F-E948E1E4C733}"/>
            </c:ext>
          </c:extLst>
        </c:ser>
        <c:dLbls>
          <c:showLegendKey val="0"/>
          <c:showVal val="0"/>
          <c:showCatName val="0"/>
          <c:showSerName val="0"/>
          <c:showPercent val="0"/>
          <c:showBubbleSize val="0"/>
        </c:dLbls>
        <c:marker val="1"/>
        <c:smooth val="0"/>
        <c:axId val="575299952"/>
        <c:axId val="575286640"/>
      </c:lineChart>
      <c:catAx>
        <c:axId val="575299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75286640"/>
        <c:crosses val="autoZero"/>
        <c:auto val="1"/>
        <c:lblAlgn val="ctr"/>
        <c:lblOffset val="100"/>
        <c:noMultiLvlLbl val="0"/>
      </c:catAx>
      <c:valAx>
        <c:axId val="575286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299952"/>
        <c:crosses val="autoZero"/>
        <c:crossBetween val="between"/>
      </c:valAx>
      <c:spPr>
        <a:noFill/>
        <a:ln>
          <a:noFill/>
        </a:ln>
        <a:effectLst/>
      </c:spPr>
    </c:plotArea>
    <c:legend>
      <c:legendPos val="b"/>
      <c:layout>
        <c:manualLayout>
          <c:xMode val="edge"/>
          <c:yMode val="edge"/>
          <c:x val="5.238994873962903E-2"/>
          <c:y val="0.8877253455206211"/>
          <c:w val="0.88683084077577556"/>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a:t>Percent Total</a:t>
            </a:r>
            <a:r>
              <a:rPr lang="en-US" sz="1000" b="0" baseline="0"/>
              <a:t> Visits by Admissions Time</a:t>
            </a:r>
            <a:endParaRPr lang="en-US" sz="1000" b="0"/>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0"/>
          <c:tx>
            <c:strRef>
              <c:f>'1'!$B$111</c:f>
              <c:strCache>
                <c:ptCount val="1"/>
                <c:pt idx="0">
                  <c:v>midnight-7:59am</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'1'!$A$112:$A$117</c:f>
              <c:numCache>
                <c:formatCode>General</c:formatCode>
                <c:ptCount val="6"/>
                <c:pt idx="0">
                  <c:v>2016</c:v>
                </c:pt>
                <c:pt idx="1">
                  <c:v>2017</c:v>
                </c:pt>
                <c:pt idx="2">
                  <c:v>2018</c:v>
                </c:pt>
                <c:pt idx="3">
                  <c:v>2019</c:v>
                </c:pt>
                <c:pt idx="4">
                  <c:v>2020</c:v>
                </c:pt>
                <c:pt idx="5">
                  <c:v>2021</c:v>
                </c:pt>
              </c:numCache>
            </c:numRef>
          </c:cat>
          <c:val>
            <c:numRef>
              <c:f>'1'!$B$112:$B$117</c:f>
              <c:numCache>
                <c:formatCode>0%</c:formatCode>
                <c:ptCount val="6"/>
                <c:pt idx="0">
                  <c:v>7.7829895918359676E-2</c:v>
                </c:pt>
                <c:pt idx="1">
                  <c:v>7.7765968459475504E-2</c:v>
                </c:pt>
                <c:pt idx="2">
                  <c:v>7.5313585992879184E-2</c:v>
                </c:pt>
                <c:pt idx="3">
                  <c:v>7.3023326722627666E-2</c:v>
                </c:pt>
                <c:pt idx="4">
                  <c:v>7.2807142310090917E-2</c:v>
                </c:pt>
                <c:pt idx="5">
                  <c:v>7.2491290094935476E-2</c:v>
                </c:pt>
              </c:numCache>
            </c:numRef>
          </c:val>
          <c:smooth val="0"/>
          <c:extLst>
            <c:ext xmlns:c16="http://schemas.microsoft.com/office/drawing/2014/chart" uri="{C3380CC4-5D6E-409C-BE32-E72D297353CC}">
              <c16:uniqueId val="{00000001-E278-4537-AF73-42E22AD4644A}"/>
            </c:ext>
          </c:extLst>
        </c:ser>
        <c:ser>
          <c:idx val="0"/>
          <c:order val="1"/>
          <c:tx>
            <c:strRef>
              <c:f>'1'!$C$111</c:f>
              <c:strCache>
                <c:ptCount val="1"/>
                <c:pt idx="0">
                  <c:v>8:00am-5:59pm</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'1'!$A$112:$A$117</c:f>
              <c:numCache>
                <c:formatCode>General</c:formatCode>
                <c:ptCount val="6"/>
                <c:pt idx="0">
                  <c:v>2016</c:v>
                </c:pt>
                <c:pt idx="1">
                  <c:v>2017</c:v>
                </c:pt>
                <c:pt idx="2">
                  <c:v>2018</c:v>
                </c:pt>
                <c:pt idx="3">
                  <c:v>2019</c:v>
                </c:pt>
                <c:pt idx="4">
                  <c:v>2020</c:v>
                </c:pt>
                <c:pt idx="5">
                  <c:v>2021</c:v>
                </c:pt>
              </c:numCache>
            </c:numRef>
          </c:cat>
          <c:val>
            <c:numRef>
              <c:f>'1'!$C$112:$C$117</c:f>
              <c:numCache>
                <c:formatCode>0%</c:formatCode>
                <c:ptCount val="6"/>
                <c:pt idx="0">
                  <c:v>0.31948148510369923</c:v>
                </c:pt>
                <c:pt idx="1">
                  <c:v>0.31825426984013699</c:v>
                </c:pt>
                <c:pt idx="2">
                  <c:v>0.31240629225323463</c:v>
                </c:pt>
                <c:pt idx="3">
                  <c:v>0.31071893724035238</c:v>
                </c:pt>
                <c:pt idx="4">
                  <c:v>0.31626401039086077</c:v>
                </c:pt>
                <c:pt idx="5">
                  <c:v>0.32456980325635648</c:v>
                </c:pt>
              </c:numCache>
            </c:numRef>
          </c:val>
          <c:smooth val="0"/>
          <c:extLst>
            <c:ext xmlns:c16="http://schemas.microsoft.com/office/drawing/2014/chart" uri="{C3380CC4-5D6E-409C-BE32-E72D297353CC}">
              <c16:uniqueId val="{00000002-E278-4537-AF73-42E22AD4644A}"/>
            </c:ext>
          </c:extLst>
        </c:ser>
        <c:ser>
          <c:idx val="1"/>
          <c:order val="2"/>
          <c:tx>
            <c:strRef>
              <c:f>'1'!$D$111</c:f>
              <c:strCache>
                <c:ptCount val="1"/>
                <c:pt idx="0">
                  <c:v>6:00pm-midnight</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'1'!$A$112:$A$117</c:f>
              <c:numCache>
                <c:formatCode>General</c:formatCode>
                <c:ptCount val="6"/>
                <c:pt idx="0">
                  <c:v>2016</c:v>
                </c:pt>
                <c:pt idx="1">
                  <c:v>2017</c:v>
                </c:pt>
                <c:pt idx="2">
                  <c:v>2018</c:v>
                </c:pt>
                <c:pt idx="3">
                  <c:v>2019</c:v>
                </c:pt>
                <c:pt idx="4">
                  <c:v>2020</c:v>
                </c:pt>
                <c:pt idx="5">
                  <c:v>2021</c:v>
                </c:pt>
              </c:numCache>
            </c:numRef>
          </c:cat>
          <c:val>
            <c:numRef>
              <c:f>'1'!$D$112:$D$117</c:f>
              <c:numCache>
                <c:formatCode>0%</c:formatCode>
                <c:ptCount val="6"/>
                <c:pt idx="0">
                  <c:v>0.1684464990777973</c:v>
                </c:pt>
                <c:pt idx="1">
                  <c:v>0.16664769888681635</c:v>
                </c:pt>
                <c:pt idx="2">
                  <c:v>0.15961020160160341</c:v>
                </c:pt>
                <c:pt idx="3">
                  <c:v>0.15406229834390653</c:v>
                </c:pt>
                <c:pt idx="4">
                  <c:v>0.14892160433140095</c:v>
                </c:pt>
                <c:pt idx="5">
                  <c:v>0.14620507689366044</c:v>
                </c:pt>
              </c:numCache>
            </c:numRef>
          </c:val>
          <c:smooth val="0"/>
          <c:extLst>
            <c:ext xmlns:c16="http://schemas.microsoft.com/office/drawing/2014/chart" uri="{C3380CC4-5D6E-409C-BE32-E72D297353CC}">
              <c16:uniqueId val="{00000004-E278-4537-AF73-42E22AD4644A}"/>
            </c:ext>
          </c:extLst>
        </c:ser>
        <c:dLbls>
          <c:dLblPos val="ctr"/>
          <c:showLegendKey val="0"/>
          <c:showVal val="1"/>
          <c:showCatName val="0"/>
          <c:showSerName val="0"/>
          <c:showPercent val="0"/>
          <c:showBubbleSize val="0"/>
        </c:dLbls>
        <c:marker val="1"/>
        <c:smooth val="0"/>
        <c:axId val="1205283471"/>
        <c:axId val="1205300111"/>
      </c:lineChart>
      <c:catAx>
        <c:axId val="120528347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5300111"/>
        <c:crosses val="autoZero"/>
        <c:auto val="1"/>
        <c:lblAlgn val="ctr"/>
        <c:lblOffset val="100"/>
        <c:noMultiLvlLbl val="0"/>
      </c:catAx>
      <c:valAx>
        <c:axId val="1205300111"/>
        <c:scaling>
          <c:orientation val="minMax"/>
        </c:scaling>
        <c:delete val="1"/>
        <c:axPos val="l"/>
        <c:numFmt formatCode="0%" sourceLinked="1"/>
        <c:majorTickMark val="none"/>
        <c:minorTickMark val="none"/>
        <c:tickLblPos val="nextTo"/>
        <c:crossAx val="1205283471"/>
        <c:crosses val="autoZero"/>
        <c:crossBetween val="between"/>
      </c:valAx>
      <c:spPr>
        <a:noFill/>
        <a:ln>
          <a:noFill/>
        </a:ln>
        <a:effectLst/>
      </c:spPr>
    </c:plotArea>
    <c:legend>
      <c:legendPos val="b"/>
      <c:layout>
        <c:manualLayout>
          <c:xMode val="edge"/>
          <c:yMode val="edge"/>
          <c:x val="4.2279606156308498E-2"/>
          <c:y val="0.88483741615631384"/>
          <c:w val="0.90578189976706636"/>
          <c:h val="8.336981736204136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Percent Total</a:t>
            </a:r>
            <a:r>
              <a:rPr lang="en-US" sz="1100" baseline="0"/>
              <a:t> Visits by ED Account Type </a:t>
            </a:r>
          </a:p>
          <a:p>
            <a:pPr>
              <a:defRPr sz="1100"/>
            </a:pPr>
            <a:r>
              <a:rPr lang="en-US" sz="1100" baseline="0"/>
              <a:t>All Encounters</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66876429602925"/>
          <c:y val="0.16251748251748249"/>
          <c:w val="0.84251731334787971"/>
          <c:h val="0.71588385367912932"/>
        </c:manualLayout>
      </c:layout>
      <c:barChart>
        <c:barDir val="bar"/>
        <c:grouping val="percentStacked"/>
        <c:varyColors val="0"/>
        <c:ser>
          <c:idx val="1"/>
          <c:order val="0"/>
          <c:tx>
            <c:strRef>
              <c:f>'3'!$B$58</c:f>
              <c:strCache>
                <c:ptCount val="1"/>
                <c:pt idx="0">
                  <c:v>Treated and Admitted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'3'!$B$73:$B$78</c:f>
              <c:numCache>
                <c:formatCode>0%</c:formatCode>
                <c:ptCount val="6"/>
                <c:pt idx="0">
                  <c:v>0.15095285920453591</c:v>
                </c:pt>
                <c:pt idx="1">
                  <c:v>0.15438615442087511</c:v>
                </c:pt>
                <c:pt idx="2">
                  <c:v>0.15458598125651354</c:v>
                </c:pt>
                <c:pt idx="3">
                  <c:v>0.15719219805306175</c:v>
                </c:pt>
                <c:pt idx="4">
                  <c:v>0.17521760944555503</c:v>
                </c:pt>
                <c:pt idx="5">
                  <c:v>0.17862274074239029</c:v>
                </c:pt>
              </c:numCache>
            </c:numRef>
          </c:val>
          <c:extLst>
            <c:ext xmlns:c16="http://schemas.microsoft.com/office/drawing/2014/chart" uri="{C3380CC4-5D6E-409C-BE32-E72D297353CC}">
              <c16:uniqueId val="{00000001-3D22-4E0D-B037-67686059CE64}"/>
            </c:ext>
          </c:extLst>
        </c:ser>
        <c:ser>
          <c:idx val="2"/>
          <c:order val="1"/>
          <c:tx>
            <c:strRef>
              <c:f>'3'!$C$58</c:f>
              <c:strCache>
                <c:ptCount val="1"/>
                <c:pt idx="0">
                  <c:v>Treated and Discharged</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'3'!$C$73:$C$78</c:f>
              <c:numCache>
                <c:formatCode>0%</c:formatCode>
                <c:ptCount val="6"/>
                <c:pt idx="0">
                  <c:v>0.84904714079546406</c:v>
                </c:pt>
                <c:pt idx="1">
                  <c:v>0.84561384557912489</c:v>
                </c:pt>
                <c:pt idx="2">
                  <c:v>0.84541401874348643</c:v>
                </c:pt>
                <c:pt idx="3">
                  <c:v>0.84280780194693827</c:v>
                </c:pt>
                <c:pt idx="4">
                  <c:v>0.82478239055444491</c:v>
                </c:pt>
                <c:pt idx="5">
                  <c:v>0.82137725925760974</c:v>
                </c:pt>
              </c:numCache>
            </c:numRef>
          </c:val>
          <c:extLst>
            <c:ext xmlns:c16="http://schemas.microsoft.com/office/drawing/2014/chart" uri="{C3380CC4-5D6E-409C-BE32-E72D297353CC}">
              <c16:uniqueId val="{00000003-3D22-4E0D-B037-67686059CE64}"/>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3664632282410478"/>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[CT ED visits 2016-2021 Dashboard_Nov 2022.xlsx]3!PivotTable15</c:name>
    <c:fmtId val="0"/>
  </c:pivotSource>
  <c:chart>
    <c:title>
      <c:tx>
        <c:rich>
          <a:bodyPr rot="0" spcFirstLastPara="1" vertOverflow="ellipsis" vert="horz" wrap="square" anchor="ctr" anchorCtr="1"/>
          <a:lstStyle/>
          <a:p>
            <a:pPr>
              <a:defRPr sz="1000" b="1" i="0" u="none" strike="noStrike" kern="1200" cap="all" spc="120" normalizeH="0" baseline="0">
                <a:solidFill>
                  <a:schemeClr val="tx1">
                    <a:lumMod val="65000"/>
                    <a:lumOff val="35000"/>
                  </a:schemeClr>
                </a:solidFill>
                <a:latin typeface="+mn-lt"/>
                <a:ea typeface="+mn-ea"/>
                <a:cs typeface="+mn-cs"/>
              </a:defRPr>
            </a:pPr>
            <a:r>
              <a:rPr lang="en-US" sz="1000"/>
              <a:t>Total ED Visits - All Encounters</a:t>
            </a:r>
          </a:p>
        </c:rich>
      </c:tx>
      <c:overlay val="0"/>
      <c:spPr>
        <a:noFill/>
        <a:ln>
          <a:noFill/>
        </a:ln>
        <a:effectLst/>
      </c:spPr>
      <c:txPr>
        <a:bodyPr rot="0" spcFirstLastPara="1" vertOverflow="ellipsis" vert="horz" wrap="square" anchor="ctr" anchorCtr="1"/>
        <a:lstStyle/>
        <a:p>
          <a:pPr>
            <a:defRPr sz="10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0555555555555555E-2"/>
          <c:y val="0.23148148148148148"/>
          <c:w val="0.93888888888888888"/>
          <c:h val="0.65253864100320802"/>
        </c:manualLayout>
      </c:layout>
      <c:lineChart>
        <c:grouping val="stacked"/>
        <c:varyColors val="0"/>
        <c:ser>
          <c:idx val="0"/>
          <c:order val="0"/>
          <c:tx>
            <c:strRef>
              <c:f>'3'!$B$149</c:f>
              <c:strCache>
                <c:ptCount val="1"/>
                <c:pt idx="0">
                  <c:v>Total</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'3'!$A$150:$A$156</c:f>
              <c:strCache>
                <c:ptCount val="6"/>
                <c:pt idx="0">
                  <c:v>2016</c:v>
                </c:pt>
                <c:pt idx="1">
                  <c:v>2017</c:v>
                </c:pt>
                <c:pt idx="2">
                  <c:v>2018</c:v>
                </c:pt>
                <c:pt idx="3">
                  <c:v>2019</c:v>
                </c:pt>
                <c:pt idx="4">
                  <c:v>2020</c:v>
                </c:pt>
                <c:pt idx="5">
                  <c:v>2021</c:v>
                </c:pt>
              </c:strCache>
            </c:strRef>
          </c:cat>
          <c:val>
            <c:numRef>
              <c:f>'3'!$B$150:$B$156</c:f>
              <c:numCache>
                <c:formatCode>#,##0</c:formatCode>
                <c:ptCount val="6"/>
                <c:pt idx="0">
                  <c:v>1595094</c:v>
                </c:pt>
                <c:pt idx="1">
                  <c:v>1555269</c:v>
                </c:pt>
                <c:pt idx="2">
                  <c:v>1548698</c:v>
                </c:pt>
                <c:pt idx="3">
                  <c:v>1521774</c:v>
                </c:pt>
                <c:pt idx="4">
                  <c:v>1279586</c:v>
                </c:pt>
                <c:pt idx="5">
                  <c:v>1302253</c:v>
                </c:pt>
              </c:numCache>
            </c:numRef>
          </c:val>
          <c:smooth val="0"/>
          <c:extLst>
            <c:ext xmlns:c16="http://schemas.microsoft.com/office/drawing/2014/chart" uri="{C3380CC4-5D6E-409C-BE32-E72D297353CC}">
              <c16:uniqueId val="{00000002-A0B2-4CE9-949D-022297495A74}"/>
            </c:ext>
          </c:extLst>
        </c:ser>
        <c:dLbls>
          <c:dLblPos val="t"/>
          <c:showLegendKey val="0"/>
          <c:showVal val="1"/>
          <c:showCatName val="0"/>
          <c:showSerName val="0"/>
          <c:showPercent val="0"/>
          <c:showBubbleSize val="0"/>
        </c:dLbls>
        <c:marker val="1"/>
        <c:smooth val="0"/>
        <c:axId val="1732167583"/>
        <c:axId val="1732165087"/>
      </c:lineChart>
      <c:catAx>
        <c:axId val="17321675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crossAx val="1732165087"/>
        <c:crosses val="autoZero"/>
        <c:auto val="1"/>
        <c:lblAlgn val="ctr"/>
        <c:lblOffset val="100"/>
        <c:noMultiLvlLbl val="0"/>
      </c:catAx>
      <c:valAx>
        <c:axId val="1732165087"/>
        <c:scaling>
          <c:orientation val="minMax"/>
        </c:scaling>
        <c:delete val="1"/>
        <c:axPos val="l"/>
        <c:numFmt formatCode="#,##0" sourceLinked="1"/>
        <c:majorTickMark val="none"/>
        <c:minorTickMark val="none"/>
        <c:tickLblPos val="nextTo"/>
        <c:crossAx val="1732167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000"/>
              <a:t>Percent</a:t>
            </a:r>
            <a:r>
              <a:rPr lang="en-US" sz="1000" baseline="0"/>
              <a:t> Avoidable ED Visits</a:t>
            </a:r>
            <a:endParaRPr lang="en-US" sz="1000"/>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'4'!$B$29:$B$34</c:f>
              <c:strCache>
                <c:ptCount val="6"/>
                <c:pt idx="0">
                  <c:v>40%</c:v>
                </c:pt>
                <c:pt idx="1">
                  <c:v>39%</c:v>
                </c:pt>
                <c:pt idx="2">
                  <c:v>39%</c:v>
                </c:pt>
                <c:pt idx="3">
                  <c:v>39%</c:v>
                </c:pt>
                <c:pt idx="4">
                  <c:v>37%</c:v>
                </c:pt>
                <c:pt idx="5">
                  <c:v>33%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'4'!$A$29:$A$34</c:f>
              <c:numCache>
                <c:formatCode>General</c:formatCode>
                <c:ptCount val="6"/>
                <c:pt idx="0">
                  <c:v>2016</c:v>
                </c:pt>
                <c:pt idx="1">
                  <c:v>2017</c:v>
                </c:pt>
                <c:pt idx="2">
                  <c:v>2018</c:v>
                </c:pt>
                <c:pt idx="3">
                  <c:v>2019</c:v>
                </c:pt>
                <c:pt idx="4">
                  <c:v>2020</c:v>
                </c:pt>
                <c:pt idx="5">
                  <c:v>2021</c:v>
                </c:pt>
              </c:numCache>
            </c:numRef>
          </c:cat>
          <c:val>
            <c:numRef>
              <c:f>'4'!$B$29:$B$34</c:f>
              <c:numCache>
                <c:formatCode>0%</c:formatCode>
                <c:ptCount val="6"/>
                <c:pt idx="0">
                  <c:v>0.39838755822102034</c:v>
                </c:pt>
                <c:pt idx="1">
                  <c:v>0.39028117364391629</c:v>
                </c:pt>
                <c:pt idx="2">
                  <c:v>0.39493273070153156</c:v>
                </c:pt>
                <c:pt idx="3">
                  <c:v>0.39131844902133911</c:v>
                </c:pt>
                <c:pt idx="4">
                  <c:v>0.3726854222021812</c:v>
                </c:pt>
                <c:pt idx="5">
                  <c:v>0.33391846633948996</c:v>
                </c:pt>
              </c:numCache>
            </c:numRef>
          </c:val>
          <c:smooth val="0"/>
          <c:extLst>
            <c:ext xmlns:c16="http://schemas.microsoft.com/office/drawing/2014/chart" uri="{C3380CC4-5D6E-409C-BE32-E72D297353CC}">
              <c16:uniqueId val="{00000001-F8A5-427B-AEC9-2EB9A09F9182}"/>
            </c:ext>
          </c:extLst>
        </c:ser>
        <c:dLbls>
          <c:dLblPos val="t"/>
          <c:showLegendKey val="0"/>
          <c:showVal val="1"/>
          <c:showCatName val="0"/>
          <c:showSerName val="0"/>
          <c:showPercent val="0"/>
          <c:showBubbleSize val="0"/>
        </c:dLbls>
        <c:marker val="1"/>
        <c:smooth val="0"/>
        <c:axId val="1395289455"/>
        <c:axId val="1395288623"/>
      </c:lineChart>
      <c:catAx>
        <c:axId val="1395289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95288623"/>
        <c:crosses val="autoZero"/>
        <c:auto val="1"/>
        <c:lblAlgn val="ctr"/>
        <c:lblOffset val="100"/>
        <c:noMultiLvlLbl val="0"/>
      </c:catAx>
      <c:valAx>
        <c:axId val="1395288623"/>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95289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tx>
            <c:strRef>
              <c:f>'4'!$B$106</c:f>
              <c:strCache>
                <c:ptCount val="1"/>
                <c:pt idx="0">
                  <c:v>Females</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4BF9-4659-866B-75DC948F74A3}"/>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4BF9-4659-866B-75DC948F74A3}"/>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4BF9-4659-866B-75DC948F74A3}"/>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4BF9-4659-866B-75DC948F74A3}"/>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4BF9-4659-866B-75DC948F74A3}"/>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4BF9-4659-866B-75DC948F74A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numRef>
              <c:f>'4'!$A$107:$A$112</c:f>
              <c:numCache>
                <c:formatCode>General</c:formatCode>
                <c:ptCount val="6"/>
                <c:pt idx="0">
                  <c:v>2016</c:v>
                </c:pt>
                <c:pt idx="1">
                  <c:v>2017</c:v>
                </c:pt>
                <c:pt idx="2">
                  <c:v>2018</c:v>
                </c:pt>
                <c:pt idx="3">
                  <c:v>2019</c:v>
                </c:pt>
                <c:pt idx="4">
                  <c:v>2020</c:v>
                </c:pt>
                <c:pt idx="5">
                  <c:v>2021</c:v>
                </c:pt>
              </c:numCache>
            </c:numRef>
          </c:cat>
          <c:val>
            <c:numRef>
              <c:f>'4'!$B$107:$B$112</c:f>
              <c:numCache>
                <c:formatCode>0%</c:formatCode>
                <c:ptCount val="6"/>
                <c:pt idx="0">
                  <c:v>0.5835145258023875</c:v>
                </c:pt>
                <c:pt idx="1">
                  <c:v>0.58212443218415411</c:v>
                </c:pt>
                <c:pt idx="2">
                  <c:v>0.5794597399750353</c:v>
                </c:pt>
                <c:pt idx="3">
                  <c:v>0.57847111715464217</c:v>
                </c:pt>
                <c:pt idx="4">
                  <c:v>0.5702927786647356</c:v>
                </c:pt>
                <c:pt idx="5">
                  <c:v>0.57138607412034426</c:v>
                </c:pt>
              </c:numCache>
            </c:numRef>
          </c:val>
          <c:extLst>
            <c:ext xmlns:c16="http://schemas.microsoft.com/office/drawing/2014/chart" uri="{C3380CC4-5D6E-409C-BE32-E72D297353CC}">
              <c16:uniqueId val="{00000005-9C52-4A54-96B6-84FD688D6C9A}"/>
            </c:ext>
          </c:extLst>
        </c:ser>
        <c:ser>
          <c:idx val="0"/>
          <c:order val="1"/>
          <c:tx>
            <c:strRef>
              <c:f>'4'!$C$106</c:f>
              <c:strCache>
                <c:ptCount val="1"/>
                <c:pt idx="0">
                  <c:v>Males</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4BF9-4659-866B-75DC948F74A3}"/>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F-4BF9-4659-866B-75DC948F74A3}"/>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1-4BF9-4659-866B-75DC948F74A3}"/>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3-4BF9-4659-866B-75DC948F74A3}"/>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5-4BF9-4659-866B-75DC948F74A3}"/>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7-4BF9-4659-866B-75DC948F74A3}"/>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numRef>
              <c:f>'4'!$A$107:$A$112</c:f>
              <c:numCache>
                <c:formatCode>General</c:formatCode>
                <c:ptCount val="6"/>
                <c:pt idx="0">
                  <c:v>2016</c:v>
                </c:pt>
                <c:pt idx="1">
                  <c:v>2017</c:v>
                </c:pt>
                <c:pt idx="2">
                  <c:v>2018</c:v>
                </c:pt>
                <c:pt idx="3">
                  <c:v>2019</c:v>
                </c:pt>
                <c:pt idx="4">
                  <c:v>2020</c:v>
                </c:pt>
                <c:pt idx="5">
                  <c:v>2021</c:v>
                </c:pt>
              </c:numCache>
            </c:numRef>
          </c:cat>
          <c:val>
            <c:numRef>
              <c:f>'4'!$C$107:$C$112</c:f>
              <c:numCache>
                <c:formatCode>0%</c:formatCode>
                <c:ptCount val="6"/>
                <c:pt idx="0">
                  <c:v>0.41648390054831669</c:v>
                </c:pt>
                <c:pt idx="1">
                  <c:v>0.41787421107850137</c:v>
                </c:pt>
                <c:pt idx="2">
                  <c:v>0.42053862505366157</c:v>
                </c:pt>
                <c:pt idx="3">
                  <c:v>0.42152374626595757</c:v>
                </c:pt>
                <c:pt idx="4">
                  <c:v>0.42968874762556791</c:v>
                </c:pt>
                <c:pt idx="5">
                  <c:v>0.42858015014746959</c:v>
                </c:pt>
              </c:numCache>
            </c:numRef>
          </c:val>
          <c:extLst>
            <c:ext xmlns:c16="http://schemas.microsoft.com/office/drawing/2014/chart" uri="{C3380CC4-5D6E-409C-BE32-E72D297353CC}">
              <c16:uniqueId val="{00000006-9C52-4A54-96B6-84FD688D6C9A}"/>
            </c:ext>
          </c:extLst>
        </c:ser>
        <c:dLbls>
          <c:dLblPos val="ctr"/>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000"/>
              <a:t>Percent ED Visits by Primary Payer</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'4'!$C$66</c:f>
              <c:strCache>
                <c:ptCount val="1"/>
                <c:pt idx="0">
                  <c:v>Medicaid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'4'!$C$67:$C$72</c:f>
              <c:numCache>
                <c:formatCode>0%</c:formatCode>
                <c:ptCount val="6"/>
                <c:pt idx="0">
                  <c:v>0.19290713617818139</c:v>
                </c:pt>
                <c:pt idx="1">
                  <c:v>0.18316179302487218</c:v>
                </c:pt>
                <c:pt idx="2">
                  <c:v>0.18496066756914509</c:v>
                </c:pt>
                <c:pt idx="3">
                  <c:v>0.18153439855392456</c:v>
                </c:pt>
                <c:pt idx="4">
                  <c:v>0.16646476415340586</c:v>
                </c:pt>
                <c:pt idx="5">
                  <c:v>0.14438129291696769</c:v>
                </c:pt>
              </c:numCache>
            </c:numRef>
          </c:val>
          <c:smooth val="0"/>
          <c:extLst>
            <c:ext xmlns:c16="http://schemas.microsoft.com/office/drawing/2014/chart" uri="{C3380CC4-5D6E-409C-BE32-E72D297353CC}">
              <c16:uniqueId val="{00000001-B729-427E-BA7B-53A0F810D2BA}"/>
            </c:ext>
          </c:extLst>
        </c:ser>
        <c:ser>
          <c:idx val="2"/>
          <c:order val="1"/>
          <c:tx>
            <c:strRef>
              <c:f>'4'!$D$66</c:f>
              <c:strCache>
                <c:ptCount val="1"/>
                <c:pt idx="0">
                  <c:v>Medicare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'4'!$D$67:$D$72</c:f>
              <c:numCache>
                <c:formatCode>0%</c:formatCode>
                <c:ptCount val="6"/>
                <c:pt idx="0">
                  <c:v>6.7939455340563004E-2</c:v>
                </c:pt>
                <c:pt idx="1">
                  <c:v>7.0671083725066225E-2</c:v>
                </c:pt>
                <c:pt idx="2">
                  <c:v>7.2630435581372207E-2</c:v>
                </c:pt>
                <c:pt idx="3">
                  <c:v>7.3554214730308154E-2</c:v>
                </c:pt>
                <c:pt idx="4">
                  <c:v>7.1745364131054909E-2</c:v>
                </c:pt>
                <c:pt idx="5">
                  <c:v>7.040855614231642E-2</c:v>
                </c:pt>
              </c:numCache>
            </c:numRef>
          </c:val>
          <c:smooth val="0"/>
          <c:extLst>
            <c:ext xmlns:c16="http://schemas.microsoft.com/office/drawing/2014/chart" uri="{C3380CC4-5D6E-409C-BE32-E72D297353CC}">
              <c16:uniqueId val="{00000002-B729-427E-BA7B-53A0F810D2BA}"/>
            </c:ext>
          </c:extLst>
        </c:ser>
        <c:ser>
          <c:idx val="3"/>
          <c:order val="2"/>
          <c:tx>
            <c:strRef>
              <c:f>'4'!$E$66</c:f>
              <c:strCache>
                <c:ptCount val="1"/>
                <c:pt idx="0">
                  <c:v>Uninsured</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'4'!$E$67:$E$72</c:f>
              <c:numCache>
                <c:formatCode>0%</c:formatCode>
                <c:ptCount val="6"/>
                <c:pt idx="0">
                  <c:v>2.8603102558846061E-2</c:v>
                </c:pt>
                <c:pt idx="1">
                  <c:v>2.7837653742214377E-2</c:v>
                </c:pt>
                <c:pt idx="2">
                  <c:v>2.8034085394957588E-2</c:v>
                </c:pt>
                <c:pt idx="3">
                  <c:v>2.7394232175079882E-2</c:v>
                </c:pt>
                <c:pt idx="4">
                  <c:v>2.8356516166947756E-2</c:v>
                </c:pt>
                <c:pt idx="5">
                  <c:v>2.2880109462600585E-2</c:v>
                </c:pt>
              </c:numCache>
            </c:numRef>
          </c:val>
          <c:smooth val="0"/>
          <c:extLst>
            <c:ext xmlns:c16="http://schemas.microsoft.com/office/drawing/2014/chart" uri="{C3380CC4-5D6E-409C-BE32-E72D297353CC}">
              <c16:uniqueId val="{00000003-B729-427E-BA7B-53A0F810D2BA}"/>
            </c:ext>
          </c:extLst>
        </c:ser>
        <c:ser>
          <c:idx val="4"/>
          <c:order val="3"/>
          <c:tx>
            <c:strRef>
              <c:f>'4'!$F$66</c:f>
              <c:strCache>
                <c:ptCount val="1"/>
                <c:pt idx="0">
                  <c:v>Other Public</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'4'!$F$67:$F$72</c:f>
              <c:numCache>
                <c:formatCode>0%</c:formatCode>
                <c:ptCount val="6"/>
                <c:pt idx="0">
                  <c:v>3.6609053842594878E-3</c:v>
                </c:pt>
                <c:pt idx="1">
                  <c:v>3.7441025359600155E-3</c:v>
                </c:pt>
                <c:pt idx="2">
                  <c:v>4.0331931086628903E-3</c:v>
                </c:pt>
                <c:pt idx="3">
                  <c:v>3.9957714141521687E-3</c:v>
                </c:pt>
                <c:pt idx="4">
                  <c:v>3.7976743313853085E-3</c:v>
                </c:pt>
                <c:pt idx="5">
                  <c:v>3.5672348238015212E-3</c:v>
                </c:pt>
              </c:numCache>
            </c:numRef>
          </c:val>
          <c:smooth val="0"/>
          <c:extLst>
            <c:ext xmlns:c16="http://schemas.microsoft.com/office/drawing/2014/chart" uri="{C3380CC4-5D6E-409C-BE32-E72D297353CC}">
              <c16:uniqueId val="{00000004-B729-427E-BA7B-53A0F810D2BA}"/>
            </c:ext>
          </c:extLst>
        </c:ser>
        <c:ser>
          <c:idx val="0"/>
          <c:order val="4"/>
          <c:tx>
            <c:strRef>
              <c:f>'4'!$B$66</c:f>
              <c:strCache>
                <c:ptCount val="1"/>
                <c:pt idx="0">
                  <c:v>Commercial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'4'!$B$67:$B$72</c:f>
              <c:numCache>
                <c:formatCode>0%</c:formatCode>
                <c:ptCount val="6"/>
                <c:pt idx="0">
                  <c:v>0.10527695875917033</c:v>
                </c:pt>
                <c:pt idx="1">
                  <c:v>0.10486654061580346</c:v>
                </c:pt>
                <c:pt idx="2">
                  <c:v>0.10527434904739334</c:v>
                </c:pt>
                <c:pt idx="3">
                  <c:v>0.1048398321478748</c:v>
                </c:pt>
                <c:pt idx="4">
                  <c:v>0.10232110341938722</c:v>
                </c:pt>
                <c:pt idx="5">
                  <c:v>9.2681272993803812E-2</c:v>
                </c:pt>
              </c:numCache>
            </c:numRef>
          </c:val>
          <c:smooth val="0"/>
          <c:extLst>
            <c:ext xmlns:c16="http://schemas.microsoft.com/office/drawing/2014/chart" uri="{C3380CC4-5D6E-409C-BE32-E72D297353CC}">
              <c16:uniqueId val="{00000006-B729-427E-BA7B-53A0F810D2BA}"/>
            </c:ext>
          </c:extLst>
        </c:ser>
        <c:dLbls>
          <c:showLegendKey val="0"/>
          <c:showVal val="0"/>
          <c:showCatName val="0"/>
          <c:showSerName val="0"/>
          <c:showPercent val="0"/>
          <c:showBubbleSize val="0"/>
        </c:dLbls>
        <c:marker val="1"/>
        <c:smooth val="0"/>
        <c:axId val="1503273712"/>
        <c:axId val="1503276208"/>
      </c:lineChart>
      <c:catAx>
        <c:axId val="1503273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3276208"/>
        <c:crosses val="autoZero"/>
        <c:auto val="1"/>
        <c:lblAlgn val="ctr"/>
        <c:lblOffset val="100"/>
        <c:noMultiLvlLbl val="0"/>
      </c:catAx>
      <c:valAx>
        <c:axId val="1503276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3273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000"/>
              <a:t>Percent</a:t>
            </a:r>
            <a:r>
              <a:rPr lang="en-US" sz="1000" baseline="0"/>
              <a:t> Visits by Time of Admissions</a:t>
            </a:r>
            <a:endParaRPr lang="en-US" sz="1000"/>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55555555555555E-2"/>
          <c:y val="0.10280110819480896"/>
          <c:w val="0.93888888888888888"/>
          <c:h val="0.60698490813648298"/>
        </c:manualLayout>
      </c:layout>
      <c:bar3DChart>
        <c:barDir val="col"/>
        <c:grouping val="stacked"/>
        <c:varyColors val="0"/>
        <c:ser>
          <c:idx val="0"/>
          <c:order val="0"/>
          <c:tx>
            <c:strRef>
              <c:f>'4'!$C$144</c:f>
              <c:strCache>
                <c:ptCount val="1"/>
                <c:pt idx="0">
                  <c:v>midnight-7:59am</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'4'!$A$145:$B$150</c:f>
              <c:multiLvlStrCache>
                <c:ptCount val="6"/>
                <c:lvl>
                  <c:pt idx="0">
                    <c:v> </c:v>
                  </c:pt>
                  <c:pt idx="1">
                    <c:v> </c:v>
                  </c:pt>
                  <c:pt idx="2">
                    <c:v> </c:v>
                  </c:pt>
                  <c:pt idx="3">
                    <c:v> </c:v>
                  </c:pt>
                  <c:pt idx="4">
                    <c:v> </c:v>
                  </c:pt>
                  <c:pt idx="5">
                    <c:v> </c:v>
                  </c:pt>
                </c:lvl>
                <c:lvl>
                  <c:pt idx="0">
                    <c:v>2016</c:v>
                  </c:pt>
                  <c:pt idx="1">
                    <c:v>2017</c:v>
                  </c:pt>
                  <c:pt idx="2">
                    <c:v>2018</c:v>
                  </c:pt>
                  <c:pt idx="3">
                    <c:v>2019</c:v>
                  </c:pt>
                  <c:pt idx="4">
                    <c:v>2020</c:v>
                  </c:pt>
                  <c:pt idx="5">
                    <c:v>2021</c:v>
                  </c:pt>
                </c:lvl>
              </c:multiLvlStrCache>
            </c:multiLvlStrRef>
          </c:cat>
          <c:val>
            <c:numRef>
              <c:f>'4'!$C$145:$C$150</c:f>
              <c:numCache>
                <c:formatCode>0%</c:formatCode>
                <c:ptCount val="6"/>
                <c:pt idx="0">
                  <c:v>5.4905341751019063E-2</c:v>
                </c:pt>
                <c:pt idx="1">
                  <c:v>5.4215343565003841E-2</c:v>
                </c:pt>
                <c:pt idx="2">
                  <c:v>5.537300932073258E-2</c:v>
                </c:pt>
                <c:pt idx="3">
                  <c:v>5.4938773321137051E-2</c:v>
                </c:pt>
                <c:pt idx="4">
                  <c:v>5.2609554709882739E-2</c:v>
                </c:pt>
                <c:pt idx="5">
                  <c:v>4.6279061177820303E-2</c:v>
                </c:pt>
              </c:numCache>
            </c:numRef>
          </c:val>
          <c:extLst>
            <c:ext xmlns:c16="http://schemas.microsoft.com/office/drawing/2014/chart" uri="{C3380CC4-5D6E-409C-BE32-E72D297353CC}">
              <c16:uniqueId val="{00000000-179F-4B79-BE68-D3E61F5F95AE}"/>
            </c:ext>
          </c:extLst>
        </c:ser>
        <c:ser>
          <c:idx val="1"/>
          <c:order val="1"/>
          <c:tx>
            <c:strRef>
              <c:f>'4'!$D$144</c:f>
              <c:strCache>
                <c:ptCount val="1"/>
                <c:pt idx="0">
                  <c:v>8:00am-5:59pm</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'4'!$A$145:$B$150</c:f>
              <c:multiLvlStrCache>
                <c:ptCount val="6"/>
                <c:lvl>
                  <c:pt idx="0">
                    <c:v> </c:v>
                  </c:pt>
                  <c:pt idx="1">
                    <c:v> </c:v>
                  </c:pt>
                  <c:pt idx="2">
                    <c:v> </c:v>
                  </c:pt>
                  <c:pt idx="3">
                    <c:v> </c:v>
                  </c:pt>
                  <c:pt idx="4">
                    <c:v> </c:v>
                  </c:pt>
                  <c:pt idx="5">
                    <c:v> </c:v>
                  </c:pt>
                </c:lvl>
                <c:lvl>
                  <c:pt idx="0">
                    <c:v>2016</c:v>
                  </c:pt>
                  <c:pt idx="1">
                    <c:v>2017</c:v>
                  </c:pt>
                  <c:pt idx="2">
                    <c:v>2018</c:v>
                  </c:pt>
                  <c:pt idx="3">
                    <c:v>2019</c:v>
                  </c:pt>
                  <c:pt idx="4">
                    <c:v>2020</c:v>
                  </c:pt>
                  <c:pt idx="5">
                    <c:v>2021</c:v>
                  </c:pt>
                </c:lvl>
              </c:multiLvlStrCache>
            </c:multiLvlStrRef>
          </c:cat>
          <c:val>
            <c:numRef>
              <c:f>'4'!$D$145:$D$150</c:f>
              <c:numCache>
                <c:formatCode>0%</c:formatCode>
                <c:ptCount val="6"/>
                <c:pt idx="0">
                  <c:v>0.23001030517825288</c:v>
                </c:pt>
                <c:pt idx="1">
                  <c:v>0.22467532356589126</c:v>
                </c:pt>
                <c:pt idx="2">
                  <c:v>0.22753993273511042</c:v>
                </c:pt>
                <c:pt idx="3">
                  <c:v>0.2272171267185534</c:v>
                </c:pt>
                <c:pt idx="4">
                  <c:v>0.22242015359577239</c:v>
                </c:pt>
                <c:pt idx="5">
                  <c:v>0.20373009941002246</c:v>
                </c:pt>
              </c:numCache>
            </c:numRef>
          </c:val>
          <c:extLst>
            <c:ext xmlns:c16="http://schemas.microsoft.com/office/drawing/2014/chart" uri="{C3380CC4-5D6E-409C-BE32-E72D297353CC}">
              <c16:uniqueId val="{00000001-179F-4B79-BE68-D3E61F5F95AE}"/>
            </c:ext>
          </c:extLst>
        </c:ser>
        <c:ser>
          <c:idx val="2"/>
          <c:order val="2"/>
          <c:tx>
            <c:strRef>
              <c:f>'4'!$E$144</c:f>
              <c:strCache>
                <c:ptCount val="1"/>
                <c:pt idx="0">
                  <c:v>midnight-7:59am</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'4'!$A$145:$B$150</c:f>
              <c:multiLvlStrCache>
                <c:ptCount val="6"/>
                <c:lvl>
                  <c:pt idx="0">
                    <c:v> </c:v>
                  </c:pt>
                  <c:pt idx="1">
                    <c:v> </c:v>
                  </c:pt>
                  <c:pt idx="2">
                    <c:v> </c:v>
                  </c:pt>
                  <c:pt idx="3">
                    <c:v> </c:v>
                  </c:pt>
                  <c:pt idx="4">
                    <c:v> </c:v>
                  </c:pt>
                  <c:pt idx="5">
                    <c:v> </c:v>
                  </c:pt>
                </c:lvl>
                <c:lvl>
                  <c:pt idx="0">
                    <c:v>2016</c:v>
                  </c:pt>
                  <c:pt idx="1">
                    <c:v>2017</c:v>
                  </c:pt>
                  <c:pt idx="2">
                    <c:v>2018</c:v>
                  </c:pt>
                  <c:pt idx="3">
                    <c:v>2019</c:v>
                  </c:pt>
                  <c:pt idx="4">
                    <c:v>2020</c:v>
                  </c:pt>
                  <c:pt idx="5">
                    <c:v>2021</c:v>
                  </c:pt>
                </c:lvl>
              </c:multiLvlStrCache>
            </c:multiLvlStrRef>
          </c:cat>
          <c:val>
            <c:numRef>
              <c:f>'4'!$E$145:$E$150</c:f>
              <c:numCache>
                <c:formatCode>0%</c:formatCode>
                <c:ptCount val="6"/>
                <c:pt idx="0">
                  <c:v>0.11347191129174844</c:v>
                </c:pt>
                <c:pt idx="1">
                  <c:v>0.11139050651302122</c:v>
                </c:pt>
                <c:pt idx="2">
                  <c:v>0.11201978864568822</c:v>
                </c:pt>
                <c:pt idx="3">
                  <c:v>0.1091613144514231</c:v>
                </c:pt>
                <c:pt idx="4">
                  <c:v>9.7655190504585057E-2</c:v>
                </c:pt>
                <c:pt idx="5">
                  <c:v>8.3908289095129721E-2</c:v>
                </c:pt>
              </c:numCache>
            </c:numRef>
          </c:val>
          <c:extLst>
            <c:ext xmlns:c16="http://schemas.microsoft.com/office/drawing/2014/chart" uri="{C3380CC4-5D6E-409C-BE32-E72D297353CC}">
              <c16:uniqueId val="{00000002-179F-4B79-BE68-D3E61F5F95AE}"/>
            </c:ext>
          </c:extLst>
        </c:ser>
        <c:dLbls>
          <c:showLegendKey val="0"/>
          <c:showVal val="1"/>
          <c:showCatName val="0"/>
          <c:showSerName val="0"/>
          <c:showPercent val="0"/>
          <c:showBubbleSize val="0"/>
        </c:dLbls>
        <c:gapWidth val="63"/>
        <c:shape val="box"/>
        <c:axId val="777993168"/>
        <c:axId val="777993584"/>
        <c:axId val="0"/>
      </c:bar3DChart>
      <c:catAx>
        <c:axId val="7779931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77993584"/>
        <c:crosses val="autoZero"/>
        <c:auto val="1"/>
        <c:lblAlgn val="ctr"/>
        <c:lblOffset val="100"/>
        <c:noMultiLvlLbl val="0"/>
      </c:catAx>
      <c:valAx>
        <c:axId val="777993584"/>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77993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cap="all" spc="120" normalizeH="0" baseline="0">
                <a:solidFill>
                  <a:schemeClr val="tx1">
                    <a:lumMod val="65000"/>
                    <a:lumOff val="35000"/>
                  </a:schemeClr>
                </a:solidFill>
                <a:latin typeface="+mn-lt"/>
                <a:ea typeface="+mn-ea"/>
                <a:cs typeface="+mn-cs"/>
              </a:defRPr>
            </a:pPr>
            <a:r>
              <a:rPr lang="en-US" sz="1050" b="0"/>
              <a:t>Percent</a:t>
            </a:r>
            <a:r>
              <a:rPr lang="en-US" sz="1050" b="0" baseline="0"/>
              <a:t> Visits by Age Category</a:t>
            </a:r>
            <a:endParaRPr lang="en-US" sz="1050" b="0"/>
          </a:p>
        </c:rich>
      </c:tx>
      <c:overlay val="0"/>
      <c:spPr>
        <a:noFill/>
        <a:ln>
          <a:noFill/>
        </a:ln>
        <a:effectLst/>
      </c:spPr>
      <c:txPr>
        <a:bodyPr rot="0" spcFirstLastPara="1" vertOverflow="ellipsis" vert="horz" wrap="square" anchor="ctr" anchorCtr="1"/>
        <a:lstStyle/>
        <a:p>
          <a:pPr>
            <a:defRPr sz="1050" b="0"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885005028577036"/>
          <c:y val="0.11953703703703704"/>
          <c:w val="0.856882036941644"/>
          <c:h val="0.75689012831729363"/>
        </c:manualLayout>
      </c:layout>
      <c:barChart>
        <c:barDir val="bar"/>
        <c:grouping val="percentStacked"/>
        <c:varyColors val="0"/>
        <c:ser>
          <c:idx val="0"/>
          <c:order val="0"/>
          <c:tx>
            <c:strRef>
              <c:f>'4'!$B$236</c:f>
              <c:strCache>
                <c:ptCount val="1"/>
                <c:pt idx="0">
                  <c:v>&lt;18</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'4'!$B$237:$B$242</c:f>
              <c:numCache>
                <c:formatCode>0%</c:formatCode>
                <c:ptCount val="6"/>
                <c:pt idx="0">
                  <c:v>5.1211578531974972E-2</c:v>
                </c:pt>
                <c:pt idx="1">
                  <c:v>6.9962127288044726E-2</c:v>
                </c:pt>
                <c:pt idx="2">
                  <c:v>8.4635517085322812E-2</c:v>
                </c:pt>
                <c:pt idx="3">
                  <c:v>8.7255913149626343E-2</c:v>
                </c:pt>
                <c:pt idx="4">
                  <c:v>8.5540074157589477E-2</c:v>
                </c:pt>
                <c:pt idx="5">
                  <c:v>8.7814756268909541E-2</c:v>
                </c:pt>
              </c:numCache>
            </c:numRef>
          </c:val>
          <c:extLst>
            <c:ext xmlns:c16="http://schemas.microsoft.com/office/drawing/2014/chart" uri="{C3380CC4-5D6E-409C-BE32-E72D297353CC}">
              <c16:uniqueId val="{00000000-638D-4D6F-9D37-2623D4281373}"/>
            </c:ext>
          </c:extLst>
        </c:ser>
        <c:ser>
          <c:idx val="1"/>
          <c:order val="1"/>
          <c:tx>
            <c:strRef>
              <c:f>'4'!$C$236</c:f>
              <c:strCache>
                <c:ptCount val="1"/>
                <c:pt idx="0">
                  <c:v>18 - 44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'4'!$C$237:$C$242</c:f>
              <c:numCache>
                <c:formatCode>0%</c:formatCode>
                <c:ptCount val="6"/>
                <c:pt idx="0">
                  <c:v>0.13619760665170283</c:v>
                </c:pt>
                <c:pt idx="1">
                  <c:v>0.15005208477663867</c:v>
                </c:pt>
                <c:pt idx="2">
                  <c:v>0.1520437206024022</c:v>
                </c:pt>
                <c:pt idx="3">
                  <c:v>0.15451394718014738</c:v>
                </c:pt>
                <c:pt idx="4">
                  <c:v>0.15543379541031169</c:v>
                </c:pt>
                <c:pt idx="5">
                  <c:v>0.16518533204124644</c:v>
                </c:pt>
              </c:numCache>
            </c:numRef>
          </c:val>
          <c:extLst>
            <c:ext xmlns:c16="http://schemas.microsoft.com/office/drawing/2014/chart" uri="{C3380CC4-5D6E-409C-BE32-E72D297353CC}">
              <c16:uniqueId val="{00000001-638D-4D6F-9D37-2623D4281373}"/>
            </c:ext>
          </c:extLst>
        </c:ser>
        <c:ser>
          <c:idx val="2"/>
          <c:order val="2"/>
          <c:tx>
            <c:strRef>
              <c:f>'4'!$D$236</c:f>
              <c:strCache>
                <c:ptCount val="1"/>
                <c:pt idx="0">
                  <c:v>45 - 64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'4'!$D$237:$D$242</c:f>
              <c:numCache>
                <c:formatCode>0%</c:formatCode>
                <c:ptCount val="6"/>
                <c:pt idx="0">
                  <c:v>8.7184054167661743E-2</c:v>
                </c:pt>
                <c:pt idx="1">
                  <c:v>9.3352317843427471E-2</c:v>
                </c:pt>
                <c:pt idx="2">
                  <c:v>9.4544952453518058E-2</c:v>
                </c:pt>
                <c:pt idx="3">
                  <c:v>9.4774123967358445E-2</c:v>
                </c:pt>
                <c:pt idx="4">
                  <c:v>9.389831368528534E-2</c:v>
                </c:pt>
                <c:pt idx="5">
                  <c:v>9.3690506753833946E-2</c:v>
                </c:pt>
              </c:numCache>
            </c:numRef>
          </c:val>
          <c:extLst>
            <c:ext xmlns:c16="http://schemas.microsoft.com/office/drawing/2014/chart" uri="{C3380CC4-5D6E-409C-BE32-E72D297353CC}">
              <c16:uniqueId val="{00000002-638D-4D6F-9D37-2623D4281373}"/>
            </c:ext>
          </c:extLst>
        </c:ser>
        <c:ser>
          <c:idx val="3"/>
          <c:order val="3"/>
          <c:tx>
            <c:strRef>
              <c:f>'4'!$E$236</c:f>
              <c:strCache>
                <c:ptCount val="1"/>
                <c:pt idx="0">
                  <c:v>65+</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'4'!$E$237:$E$242</c:f>
              <c:numCache>
                <c:formatCode>0%</c:formatCode>
                <c:ptCount val="6"/>
                <c:pt idx="0">
                  <c:v>5.9325226988150542E-2</c:v>
                </c:pt>
                <c:pt idx="1">
                  <c:v>5.9318892294070155E-2</c:v>
                </c:pt>
                <c:pt idx="2">
                  <c:v>6.0094258880096514E-2</c:v>
                </c:pt>
                <c:pt idx="3">
                  <c:v>5.8388746404399026E-2</c:v>
                </c:pt>
                <c:pt idx="4">
                  <c:v>5.5408990390729801E-2</c:v>
                </c:pt>
                <c:pt idx="5">
                  <c:v>5.1696963157030242E-2</c:v>
                </c:pt>
              </c:numCache>
            </c:numRef>
          </c:val>
          <c:extLst>
            <c:ext xmlns:c16="http://schemas.microsoft.com/office/drawing/2014/chart" uri="{C3380CC4-5D6E-409C-BE32-E72D297353CC}">
              <c16:uniqueId val="{00000003-638D-4D6F-9D37-2623D4281373}"/>
            </c:ext>
          </c:extLst>
        </c:ser>
        <c:dLbls>
          <c:dLblPos val="ctr"/>
          <c:showLegendKey val="0"/>
          <c:showVal val="1"/>
          <c:showCatName val="0"/>
          <c:showSerName val="0"/>
          <c:showPercent val="0"/>
          <c:showBubbleSize val="0"/>
        </c:dLbls>
        <c:gapWidth val="79"/>
        <c:overlap val="100"/>
        <c:axId val="667253151"/>
        <c:axId val="667253567"/>
      </c:barChart>
      <c:catAx>
        <c:axId val="6672531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667253567"/>
        <c:crosses val="autoZero"/>
        <c:auto val="1"/>
        <c:lblAlgn val="ctr"/>
        <c:lblOffset val="100"/>
        <c:noMultiLvlLbl val="0"/>
      </c:catAx>
      <c:valAx>
        <c:axId val="667253567"/>
        <c:scaling>
          <c:orientation val="minMax"/>
        </c:scaling>
        <c:delete val="1"/>
        <c:axPos val="b"/>
        <c:numFmt formatCode="0%" sourceLinked="1"/>
        <c:majorTickMark val="none"/>
        <c:minorTickMark val="none"/>
        <c:tickLblPos val="nextTo"/>
        <c:crossAx val="667253151"/>
        <c:crosses val="autoZero"/>
        <c:crossBetween val="between"/>
      </c:valAx>
      <c:spPr>
        <a:noFill/>
        <a:ln>
          <a:noFill/>
        </a:ln>
        <a:effectLst/>
      </c:spPr>
    </c:plotArea>
    <c:legend>
      <c:legendPos val="b"/>
      <c:layout>
        <c:manualLayout>
          <c:xMode val="edge"/>
          <c:yMode val="edge"/>
          <c:x val="9.2432359506463543E-2"/>
          <c:y val="0.88568642461358993"/>
          <c:w val="0.84317266416464309"/>
          <c:h val="8.6535797608632253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r>
              <a:rPr lang="en-US" sz="1000" b="0"/>
              <a:t>percent avoidable visits </a:t>
            </a:r>
          </a:p>
          <a:p>
            <a:pPr>
              <a:defRPr sz="1000" b="0"/>
            </a:pPr>
            <a:r>
              <a:rPr lang="en-US" sz="1000" b="0"/>
              <a:t>by race ethnicity</a:t>
            </a:r>
          </a:p>
        </c:rich>
      </c:tx>
      <c:overlay val="0"/>
      <c:spPr>
        <a:noFill/>
        <a:ln>
          <a:noFill/>
        </a:ln>
        <a:effectLst/>
      </c:spPr>
      <c:txPr>
        <a:bodyPr rot="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7491479209270623E-2"/>
          <c:y val="0.22817184310294547"/>
          <c:w val="0.92501704158145881"/>
          <c:h val="0.67302384076990374"/>
        </c:manualLayout>
      </c:layout>
      <c:barChart>
        <c:barDir val="col"/>
        <c:grouping val="stacked"/>
        <c:varyColors val="0"/>
        <c:ser>
          <c:idx val="0"/>
          <c:order val="0"/>
          <c:tx>
            <c:strRef>
              <c:f>'4'!$B$289</c:f>
              <c:strCache>
                <c:ptCount val="1"/>
                <c:pt idx="0">
                  <c:v>Black  Non-hispanic</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'4'!$B$290:$B$295</c:f>
              <c:numCache>
                <c:formatCode>0%</c:formatCode>
                <c:ptCount val="6"/>
                <c:pt idx="0">
                  <c:v>7.3565960685075538E-2</c:v>
                </c:pt>
                <c:pt idx="1">
                  <c:v>7.1132905523738979E-2</c:v>
                </c:pt>
                <c:pt idx="2">
                  <c:v>7.1966632343426554E-2</c:v>
                </c:pt>
                <c:pt idx="3">
                  <c:v>7.1655974613181683E-2</c:v>
                </c:pt>
                <c:pt idx="4">
                  <c:v>6.8298342971085987E-2</c:v>
                </c:pt>
                <c:pt idx="5">
                  <c:v>6.0240278971136936E-2</c:v>
                </c:pt>
              </c:numCache>
            </c:numRef>
          </c:val>
          <c:extLst>
            <c:ext xmlns:c16="http://schemas.microsoft.com/office/drawing/2014/chart" uri="{C3380CC4-5D6E-409C-BE32-E72D297353CC}">
              <c16:uniqueId val="{00000000-D9B5-4644-A080-78856657AAD6}"/>
            </c:ext>
          </c:extLst>
        </c:ser>
        <c:ser>
          <c:idx val="1"/>
          <c:order val="1"/>
          <c:tx>
            <c:strRef>
              <c:f>'4'!$C$289</c:f>
              <c:strCache>
                <c:ptCount val="1"/>
                <c:pt idx="0">
                  <c:v>White Non-hispanic</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'4'!$C$290:$C$295</c:f>
              <c:numCache>
                <c:formatCode>0%</c:formatCode>
                <c:ptCount val="6"/>
                <c:pt idx="0">
                  <c:v>0.10656350851799334</c:v>
                </c:pt>
                <c:pt idx="1">
                  <c:v>0.10722572166294073</c:v>
                </c:pt>
                <c:pt idx="2">
                  <c:v>0.11740617356385813</c:v>
                </c:pt>
                <c:pt idx="3">
                  <c:v>0.12047775723333425</c:v>
                </c:pt>
                <c:pt idx="4">
                  <c:v>0.11231349815565345</c:v>
                </c:pt>
                <c:pt idx="5">
                  <c:v>9.509688456236999E-2</c:v>
                </c:pt>
              </c:numCache>
            </c:numRef>
          </c:val>
          <c:extLst>
            <c:ext xmlns:c16="http://schemas.microsoft.com/office/drawing/2014/chart" uri="{C3380CC4-5D6E-409C-BE32-E72D297353CC}">
              <c16:uniqueId val="{00000001-D9B5-4644-A080-78856657AAD6}"/>
            </c:ext>
          </c:extLst>
        </c:ser>
        <c:ser>
          <c:idx val="2"/>
          <c:order val="2"/>
          <c:tx>
            <c:strRef>
              <c:f>'4'!$D$289</c:f>
              <c:strCache>
                <c:ptCount val="1"/>
                <c:pt idx="0">
                  <c:v>Other Races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'4'!$D$290:$D$295</c:f>
              <c:numCache>
                <c:formatCode>0%</c:formatCode>
                <c:ptCount val="6"/>
                <c:pt idx="0">
                  <c:v>2.3404002527750718E-2</c:v>
                </c:pt>
                <c:pt idx="1">
                  <c:v>2.2840961121195113E-2</c:v>
                </c:pt>
                <c:pt idx="2">
                  <c:v>2.0914245486208408E-2</c:v>
                </c:pt>
                <c:pt idx="3">
                  <c:v>1.9466827885743873E-2</c:v>
                </c:pt>
                <c:pt idx="4">
                  <c:v>1.9056400662401753E-2</c:v>
                </c:pt>
                <c:pt idx="5">
                  <c:v>1.8402609544381925E-2</c:v>
                </c:pt>
              </c:numCache>
            </c:numRef>
          </c:val>
          <c:extLst>
            <c:ext xmlns:c16="http://schemas.microsoft.com/office/drawing/2014/chart" uri="{C3380CC4-5D6E-409C-BE32-E72D297353CC}">
              <c16:uniqueId val="{00000002-D9B5-4644-A080-78856657AAD6}"/>
            </c:ext>
          </c:extLst>
        </c:ser>
        <c:ser>
          <c:idx val="3"/>
          <c:order val="3"/>
          <c:tx>
            <c:strRef>
              <c:f>'4'!$E$289</c:f>
              <c:strCache>
                <c:ptCount val="1"/>
                <c:pt idx="0">
                  <c:v>Hispanic</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'4'!$E$290:$E$295</c:f>
              <c:numCache>
                <c:formatCode>0%</c:formatCode>
                <c:ptCount val="6"/>
                <c:pt idx="0">
                  <c:v>0.19485408649020053</c:v>
                </c:pt>
                <c:pt idx="1">
                  <c:v>0.18908158533604166</c:v>
                </c:pt>
                <c:pt idx="2">
                  <c:v>0.18464567930803816</c:v>
                </c:pt>
                <c:pt idx="3">
                  <c:v>0.17971788928907967</c:v>
                </c:pt>
                <c:pt idx="4">
                  <c:v>0.17301718041303984</c:v>
                </c:pt>
                <c:pt idx="5">
                  <c:v>0.16017869326160125</c:v>
                </c:pt>
              </c:numCache>
            </c:numRef>
          </c:val>
          <c:extLst>
            <c:ext xmlns:c16="http://schemas.microsoft.com/office/drawing/2014/chart" uri="{C3380CC4-5D6E-409C-BE32-E72D297353CC}">
              <c16:uniqueId val="{00000003-D9B5-4644-A080-78856657AAD6}"/>
            </c:ext>
          </c:extLst>
        </c:ser>
        <c:dLbls>
          <c:dLblPos val="ctr"/>
          <c:showLegendKey val="0"/>
          <c:showVal val="1"/>
          <c:showCatName val="0"/>
          <c:showSerName val="0"/>
          <c:showPercent val="0"/>
          <c:showBubbleSize val="0"/>
        </c:dLbls>
        <c:gapWidth val="51"/>
        <c:overlap val="100"/>
        <c:axId val="1465836351"/>
        <c:axId val="1465827615"/>
      </c:barChart>
      <c:catAx>
        <c:axId val="14658363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465827615"/>
        <c:crosses val="autoZero"/>
        <c:auto val="1"/>
        <c:lblAlgn val="ctr"/>
        <c:lblOffset val="100"/>
        <c:noMultiLvlLbl val="0"/>
      </c:catAx>
      <c:valAx>
        <c:axId val="1465827615"/>
        <c:scaling>
          <c:orientation val="minMax"/>
        </c:scaling>
        <c:delete val="1"/>
        <c:axPos val="l"/>
        <c:numFmt formatCode="0%" sourceLinked="1"/>
        <c:majorTickMark val="none"/>
        <c:minorTickMark val="none"/>
        <c:tickLblPos val="nextTo"/>
        <c:crossAx val="1465836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000"/>
              <a:t>Avoidable</a:t>
            </a:r>
            <a:r>
              <a:rPr lang="en-US" sz="1000" baseline="0"/>
              <a:t> ED Visits by Primary Payer - Admissions Time </a:t>
            </a:r>
          </a:p>
          <a:p>
            <a:pPr>
              <a:defRPr sz="1000"/>
            </a:pPr>
            <a:r>
              <a:rPr lang="en-US" sz="1000" baseline="0"/>
              <a:t>Between 8 a.m. and 5.p.m.</a:t>
            </a:r>
            <a:endParaRPr lang="en-US" sz="1000"/>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1122703412073499E-2"/>
          <c:y val="0.16393518518518516"/>
          <c:w val="0.91832174103237096"/>
          <c:h val="0.6227621026538348"/>
        </c:manualLayout>
      </c:layout>
      <c:barChart>
        <c:barDir val="col"/>
        <c:grouping val="stacked"/>
        <c:varyColors val="0"/>
        <c:ser>
          <c:idx val="0"/>
          <c:order val="0"/>
          <c:tx>
            <c:strRef>
              <c:f>'4'!$B$197</c:f>
              <c:strCache>
                <c:ptCount val="1"/>
                <c:pt idx="0">
                  <c:v>Commercial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'4'!$B$198:$B$203</c:f>
              <c:numCache>
                <c:formatCode>0%</c:formatCode>
                <c:ptCount val="6"/>
                <c:pt idx="0">
                  <c:v>5.8411617406873825E-2</c:v>
                </c:pt>
                <c:pt idx="1">
                  <c:v>5.82405257540657E-2</c:v>
                </c:pt>
                <c:pt idx="2">
                  <c:v>5.8859883333613146E-2</c:v>
                </c:pt>
                <c:pt idx="3">
                  <c:v>5.9552611212965928E-2</c:v>
                </c:pt>
                <c:pt idx="4">
                  <c:v>6.0914005224345986E-2</c:v>
                </c:pt>
                <c:pt idx="5">
                  <c:v>5.6579723499197168E-2</c:v>
                </c:pt>
              </c:numCache>
            </c:numRef>
          </c:val>
          <c:extLst>
            <c:ext xmlns:c16="http://schemas.microsoft.com/office/drawing/2014/chart" uri="{C3380CC4-5D6E-409C-BE32-E72D297353CC}">
              <c16:uniqueId val="{00000000-4236-4208-B9C2-892C271E3E57}"/>
            </c:ext>
          </c:extLst>
        </c:ser>
        <c:ser>
          <c:idx val="1"/>
          <c:order val="1"/>
          <c:tx>
            <c:strRef>
              <c:f>'4'!$C$197</c:f>
              <c:strCache>
                <c:ptCount val="1"/>
                <c:pt idx="0">
                  <c:v>Medicaid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'4'!$C$198:$C$203</c:f>
              <c:numCache>
                <c:formatCode>0%</c:formatCode>
                <c:ptCount val="6"/>
                <c:pt idx="0">
                  <c:v>0.10914070829430744</c:v>
                </c:pt>
                <c:pt idx="1">
                  <c:v>0.10240514255861846</c:v>
                </c:pt>
                <c:pt idx="2">
                  <c:v>0.10310973898009815</c:v>
                </c:pt>
                <c:pt idx="3">
                  <c:v>0.1013310856506945</c:v>
                </c:pt>
                <c:pt idx="4">
                  <c:v>9.4841176292957269E-2</c:v>
                </c:pt>
                <c:pt idx="5">
                  <c:v>8.3763826804776037E-2</c:v>
                </c:pt>
              </c:numCache>
            </c:numRef>
          </c:val>
          <c:extLst>
            <c:ext xmlns:c16="http://schemas.microsoft.com/office/drawing/2014/chart" uri="{C3380CC4-5D6E-409C-BE32-E72D297353CC}">
              <c16:uniqueId val="{00000001-4236-4208-B9C2-892C271E3E57}"/>
            </c:ext>
          </c:extLst>
        </c:ser>
        <c:ser>
          <c:idx val="2"/>
          <c:order val="2"/>
          <c:tx>
            <c:strRef>
              <c:f>'4'!$D$197</c:f>
              <c:strCache>
                <c:ptCount val="1"/>
                <c:pt idx="0">
                  <c:v>Medicare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'4'!$D$198:$D$203</c:f>
              <c:numCache>
                <c:formatCode>0%</c:formatCode>
                <c:ptCount val="6"/>
                <c:pt idx="0">
                  <c:v>4.4359081126880293E-2</c:v>
                </c:pt>
                <c:pt idx="1">
                  <c:v>4.6298378911943841E-2</c:v>
                </c:pt>
                <c:pt idx="2">
                  <c:v>4.7687322639404207E-2</c:v>
                </c:pt>
                <c:pt idx="3">
                  <c:v>4.8710797207075406E-2</c:v>
                </c:pt>
                <c:pt idx="4">
                  <c:v>4.8056538483540766E-2</c:v>
                </c:pt>
                <c:pt idx="5">
                  <c:v>4.7732137649903673E-2</c:v>
                </c:pt>
              </c:numCache>
            </c:numRef>
          </c:val>
          <c:extLst>
            <c:ext xmlns:c16="http://schemas.microsoft.com/office/drawing/2014/chart" uri="{C3380CC4-5D6E-409C-BE32-E72D297353CC}">
              <c16:uniqueId val="{00000002-4236-4208-B9C2-892C271E3E57}"/>
            </c:ext>
          </c:extLst>
        </c:ser>
        <c:ser>
          <c:idx val="3"/>
          <c:order val="3"/>
          <c:tx>
            <c:strRef>
              <c:f>'4'!$E$197</c:f>
              <c:strCache>
                <c:ptCount val="1"/>
                <c:pt idx="0">
                  <c:v>Uninsured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'4'!$E$198:$E$203</c:f>
              <c:numCache>
                <c:formatCode>0%</c:formatCode>
                <c:ptCount val="6"/>
                <c:pt idx="0">
                  <c:v>1.6005425410665457E-2</c:v>
                </c:pt>
                <c:pt idx="1">
                  <c:v>1.5484203126918884E-2</c:v>
                </c:pt>
                <c:pt idx="2">
                  <c:v>1.5449631117235249E-2</c:v>
                </c:pt>
                <c:pt idx="3">
                  <c:v>1.5206120616464732E-2</c:v>
                </c:pt>
                <c:pt idx="4">
                  <c:v>1.6329394688594588E-2</c:v>
                </c:pt>
                <c:pt idx="5">
                  <c:v>1.3423903905769466E-2</c:v>
                </c:pt>
              </c:numCache>
            </c:numRef>
          </c:val>
          <c:extLst>
            <c:ext xmlns:c16="http://schemas.microsoft.com/office/drawing/2014/chart" uri="{C3380CC4-5D6E-409C-BE32-E72D297353CC}">
              <c16:uniqueId val="{00000003-4236-4208-B9C2-892C271E3E57}"/>
            </c:ext>
          </c:extLst>
        </c:ser>
        <c:ser>
          <c:idx val="4"/>
          <c:order val="4"/>
          <c:tx>
            <c:strRef>
              <c:f>'4'!$F$197</c:f>
              <c:strCache>
                <c:ptCount val="1"/>
                <c:pt idx="0">
                  <c:v>Other Public</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'4'!$F$198:$F$203</c:f>
              <c:numCache>
                <c:formatCode>0%</c:formatCode>
                <c:ptCount val="6"/>
                <c:pt idx="0">
                  <c:v>2.0934729395258216E-3</c:v>
                </c:pt>
                <c:pt idx="1">
                  <c:v>2.2470732143442711E-3</c:v>
                </c:pt>
                <c:pt idx="2">
                  <c:v>2.4333566647596889E-3</c:v>
                </c:pt>
                <c:pt idx="3">
                  <c:v>2.4165120313528812E-3</c:v>
                </c:pt>
                <c:pt idx="4">
                  <c:v>2.2790389063337673E-3</c:v>
                </c:pt>
                <c:pt idx="5">
                  <c:v>2.2305075503761553E-3</c:v>
                </c:pt>
              </c:numCache>
            </c:numRef>
          </c:val>
          <c:extLst>
            <c:ext xmlns:c16="http://schemas.microsoft.com/office/drawing/2014/chart" uri="{C3380CC4-5D6E-409C-BE32-E72D297353CC}">
              <c16:uniqueId val="{00000004-4236-4208-B9C2-892C271E3E57}"/>
            </c:ext>
          </c:extLst>
        </c:ser>
        <c:dLbls>
          <c:dLblPos val="ctr"/>
          <c:showLegendKey val="0"/>
          <c:showVal val="1"/>
          <c:showCatName val="0"/>
          <c:showSerName val="0"/>
          <c:showPercent val="0"/>
          <c:showBubbleSize val="0"/>
        </c:dLbls>
        <c:gapWidth val="49"/>
        <c:overlap val="100"/>
        <c:axId val="1229293055"/>
        <c:axId val="1229288063"/>
      </c:barChart>
      <c:catAx>
        <c:axId val="1229293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9288063"/>
        <c:crosses val="autoZero"/>
        <c:auto val="1"/>
        <c:lblAlgn val="ctr"/>
        <c:lblOffset val="100"/>
        <c:noMultiLvlLbl val="0"/>
      </c:catAx>
      <c:valAx>
        <c:axId val="1229288063"/>
        <c:scaling>
          <c:orientation val="minMax"/>
        </c:scaling>
        <c:delete val="1"/>
        <c:axPos val="l"/>
        <c:numFmt formatCode="0%" sourceLinked="1"/>
        <c:majorTickMark val="none"/>
        <c:minorTickMark val="none"/>
        <c:tickLblPos val="nextTo"/>
        <c:crossAx val="1229293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100" b="1" i="0" u="none" strike="noStrike" kern="1200" cap="none" spc="20" baseline="0">
                <a:solidFill>
                  <a:schemeClr val="dk1">
                    <a:lumMod val="50000"/>
                    <a:lumOff val="50000"/>
                  </a:schemeClr>
                </a:solidFill>
                <a:latin typeface="+mn-lt"/>
                <a:ea typeface="+mn-ea"/>
                <a:cs typeface="+mn-cs"/>
              </a:defRPr>
            </a:pPr>
            <a:r>
              <a:rPr lang="en-US" sz="1100" b="1"/>
              <a:t>FIG 1: RACE/ETHNICITY AS PERCENT OF </a:t>
            </a:r>
          </a:p>
          <a:p>
            <a:pPr>
              <a:defRPr sz="1100" b="1"/>
            </a:pPr>
            <a:r>
              <a:rPr lang="en-US" sz="1100" b="1"/>
              <a:t>STATEWIDE</a:t>
            </a:r>
            <a:r>
              <a:rPr lang="en-US" sz="1100" b="1" baseline="0"/>
              <a:t> ED VISITS</a:t>
            </a:r>
            <a:endParaRPr lang="en-US" sz="1100" b="1"/>
          </a:p>
        </c:rich>
      </c:tx>
      <c:layout>
        <c:manualLayout>
          <c:xMode val="edge"/>
          <c:yMode val="edge"/>
          <c:x val="0.26762443372192996"/>
          <c:y val="4.4091710758377423E-3"/>
        </c:manualLayout>
      </c:layout>
      <c:overlay val="0"/>
      <c:spPr>
        <a:noFill/>
        <a:ln>
          <a:noFill/>
        </a:ln>
        <a:effectLst/>
      </c:spPr>
      <c:txPr>
        <a:bodyPr rot="0" spcFirstLastPara="1" vertOverflow="ellipsis" vert="horz" wrap="square" anchor="ctr" anchorCtr="1"/>
        <a:lstStyle/>
        <a:p>
          <a:pPr>
            <a:defRPr sz="1100" b="1"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spPr>
            <a:ln w="28575" cap="rnd" cmpd="sng" algn="ctr">
              <a:solidFill>
                <a:srgbClr val="FFB13F"/>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'1'!$A$19:$A$24</c:f>
              <c:numCache>
                <c:formatCode>General</c:formatCode>
                <c:ptCount val="6"/>
                <c:pt idx="0">
                  <c:v>2016</c:v>
                </c:pt>
                <c:pt idx="1">
                  <c:v>2017</c:v>
                </c:pt>
                <c:pt idx="2">
                  <c:v>2018</c:v>
                </c:pt>
                <c:pt idx="3">
                  <c:v>2019</c:v>
                </c:pt>
                <c:pt idx="4">
                  <c:v>2020</c:v>
                </c:pt>
                <c:pt idx="5">
                  <c:v>2021</c:v>
                </c:pt>
              </c:numCache>
            </c:numRef>
          </c:cat>
          <c:val>
            <c:numRef>
              <c:f>'1'!$B$19:$B$24</c:f>
              <c:numCache>
                <c:formatCode>0%</c:formatCode>
                <c:ptCount val="6"/>
                <c:pt idx="0">
                  <c:v>0.56575788009985617</c:v>
                </c:pt>
                <c:pt idx="1">
                  <c:v>0.56266793718642882</c:v>
                </c:pt>
                <c:pt idx="2">
                  <c:v>0.5473300798477172</c:v>
                </c:pt>
                <c:pt idx="3">
                  <c:v>0.53780653369028519</c:v>
                </c:pt>
                <c:pt idx="4">
                  <c:v>0.53799432003788727</c:v>
                </c:pt>
                <c:pt idx="5">
                  <c:v>0.54327154554452939</c:v>
                </c:pt>
              </c:numCache>
            </c:numRef>
          </c:val>
          <c:smooth val="0"/>
          <c:extLst>
            <c:ext xmlns:c16="http://schemas.microsoft.com/office/drawing/2014/chart" uri="{C3380CC4-5D6E-409C-BE32-E72D297353CC}">
              <c16:uniqueId val="{00000000-6B17-4291-8C66-017D2BFE7E09}"/>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35592143"/>
        <c:axId val="835590063"/>
      </c:lineChart>
      <c:catAx>
        <c:axId val="83559214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n-lt"/>
                <a:ea typeface="+mn-ea"/>
                <a:cs typeface="+mn-cs"/>
              </a:defRPr>
            </a:pPr>
            <a:endParaRPr lang="en-US"/>
          </a:p>
        </c:txPr>
        <c:crossAx val="835590063"/>
        <c:crosses val="autoZero"/>
        <c:auto val="1"/>
        <c:lblAlgn val="ctr"/>
        <c:lblOffset val="100"/>
        <c:noMultiLvlLbl val="0"/>
      </c:catAx>
      <c:valAx>
        <c:axId val="835590063"/>
        <c:scaling>
          <c:orientation val="minMax"/>
        </c:scaling>
        <c:delete val="1"/>
        <c:axPos val="l"/>
        <c:numFmt formatCode="0%" sourceLinked="1"/>
        <c:majorTickMark val="none"/>
        <c:minorTickMark val="none"/>
        <c:tickLblPos val="nextTo"/>
        <c:crossAx val="835592143"/>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Percent Total</a:t>
            </a:r>
            <a:r>
              <a:rPr lang="en-US" sz="1100" baseline="0"/>
              <a:t> Visits by ED Account Type </a:t>
            </a:r>
          </a:p>
          <a:p>
            <a:pPr>
              <a:defRPr sz="1100"/>
            </a:pPr>
            <a:r>
              <a:rPr lang="en-US" sz="1100" baseline="0"/>
              <a:t>All Encounters</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66876429602925"/>
          <c:y val="0.16251748251748249"/>
          <c:w val="0.84251731334787971"/>
          <c:h val="0.58068571848099404"/>
        </c:manualLayout>
      </c:layout>
      <c:barChart>
        <c:barDir val="col"/>
        <c:grouping val="stacked"/>
        <c:varyColors val="0"/>
        <c:ser>
          <c:idx val="2"/>
          <c:order val="0"/>
          <c:tx>
            <c:strRef>
              <c:f>'1'!$B$58</c:f>
              <c:strCache>
                <c:ptCount val="1"/>
                <c:pt idx="0">
                  <c:v>Treated and Admitted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'1'!$A$73:$A$78</c:f>
              <c:numCache>
                <c:formatCode>General</c:formatCode>
                <c:ptCount val="6"/>
                <c:pt idx="0">
                  <c:v>2016</c:v>
                </c:pt>
                <c:pt idx="1">
                  <c:v>2017</c:v>
                </c:pt>
                <c:pt idx="2">
                  <c:v>2018</c:v>
                </c:pt>
                <c:pt idx="3">
                  <c:v>2019</c:v>
                </c:pt>
                <c:pt idx="4">
                  <c:v>2020</c:v>
                </c:pt>
                <c:pt idx="5">
                  <c:v>2021</c:v>
                </c:pt>
              </c:numCache>
            </c:numRef>
          </c:cat>
          <c:val>
            <c:numRef>
              <c:f>'1'!$B$73:$B$78</c:f>
              <c:numCache>
                <c:formatCode>0%</c:formatCode>
                <c:ptCount val="6"/>
                <c:pt idx="0">
                  <c:v>0.15095285920453591</c:v>
                </c:pt>
                <c:pt idx="1">
                  <c:v>0.15438615442087511</c:v>
                </c:pt>
                <c:pt idx="2">
                  <c:v>0.15458598125651354</c:v>
                </c:pt>
                <c:pt idx="3">
                  <c:v>0.15719219805306175</c:v>
                </c:pt>
                <c:pt idx="4">
                  <c:v>0.17521760944555503</c:v>
                </c:pt>
                <c:pt idx="5">
                  <c:v>0.17862274074239029</c:v>
                </c:pt>
              </c:numCache>
            </c:numRef>
          </c:val>
          <c:extLst>
            <c:ext xmlns:c16="http://schemas.microsoft.com/office/drawing/2014/chart" uri="{C3380CC4-5D6E-409C-BE32-E72D297353CC}">
              <c16:uniqueId val="{00000001-5E9B-4888-B4AB-C9D5161DE21F}"/>
            </c:ext>
          </c:extLst>
        </c:ser>
        <c:ser>
          <c:idx val="0"/>
          <c:order val="1"/>
          <c:tx>
            <c:strRef>
              <c:f>'1'!$C$58</c:f>
              <c:strCache>
                <c:ptCount val="1"/>
                <c:pt idx="0">
                  <c:v>Treated and Discharged</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'1'!$A$73:$A$78</c:f>
              <c:numCache>
                <c:formatCode>General</c:formatCode>
                <c:ptCount val="6"/>
                <c:pt idx="0">
                  <c:v>2016</c:v>
                </c:pt>
                <c:pt idx="1">
                  <c:v>2017</c:v>
                </c:pt>
                <c:pt idx="2">
                  <c:v>2018</c:v>
                </c:pt>
                <c:pt idx="3">
                  <c:v>2019</c:v>
                </c:pt>
                <c:pt idx="4">
                  <c:v>2020</c:v>
                </c:pt>
                <c:pt idx="5">
                  <c:v>2021</c:v>
                </c:pt>
              </c:numCache>
            </c:numRef>
          </c:cat>
          <c:val>
            <c:numRef>
              <c:f>'1'!$C$73:$C$78</c:f>
              <c:numCache>
                <c:formatCode>0%</c:formatCode>
                <c:ptCount val="6"/>
                <c:pt idx="0">
                  <c:v>0.84904714079546406</c:v>
                </c:pt>
                <c:pt idx="1">
                  <c:v>0.84561384557912489</c:v>
                </c:pt>
                <c:pt idx="2">
                  <c:v>0.84541401874348643</c:v>
                </c:pt>
                <c:pt idx="3">
                  <c:v>0.84280780194693827</c:v>
                </c:pt>
                <c:pt idx="4">
                  <c:v>0.82478239055444491</c:v>
                </c:pt>
                <c:pt idx="5">
                  <c:v>0.82137725925760974</c:v>
                </c:pt>
              </c:numCache>
            </c:numRef>
          </c:val>
          <c:extLst>
            <c:ext xmlns:c16="http://schemas.microsoft.com/office/drawing/2014/chart" uri="{C3380CC4-5D6E-409C-BE32-E72D297353CC}">
              <c16:uniqueId val="{00000003-5E9B-4888-B4AB-C9D5161DE21F}"/>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l"/>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4857407080734049"/>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b="1" i="0" u="none" strike="noStrike" baseline="0">
                <a:effectLst/>
              </a:rPr>
              <a:t>FIG 5:  ED VISITS TYPE </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66876429602925"/>
          <c:y val="0.16251748251748249"/>
          <c:w val="0.84251731334787971"/>
          <c:h val="0.61057259669464392"/>
        </c:manualLayout>
      </c:layout>
      <c:barChart>
        <c:barDir val="col"/>
        <c:grouping val="stacked"/>
        <c:varyColors val="0"/>
        <c:ser>
          <c:idx val="1"/>
          <c:order val="0"/>
          <c:tx>
            <c:strRef>
              <c:f>'3'!$B$58</c:f>
              <c:strCache>
                <c:ptCount val="1"/>
                <c:pt idx="0">
                  <c:v>Treated and Admitted</c:v>
                </c:pt>
              </c:strCache>
            </c:strRef>
          </c:tx>
          <c:spPr>
            <a:solidFill>
              <a:schemeClr val="bg1">
                <a:lumMod val="65000"/>
              </a:schemeClr>
            </a:solidFill>
            <a:ln>
              <a:noFill/>
            </a:ln>
            <a:effectLst/>
          </c:spPr>
          <c:invertIfNegative val="0"/>
          <c:dLbls>
            <c:spPr>
              <a:solidFill>
                <a:schemeClr val="accent1">
                  <a:lumMod val="75000"/>
                </a:schemeClr>
              </a:solid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'3'!$B$73:$B$78</c:f>
              <c:numCache>
                <c:formatCode>0%</c:formatCode>
                <c:ptCount val="6"/>
                <c:pt idx="0">
                  <c:v>0.15095285920453591</c:v>
                </c:pt>
                <c:pt idx="1">
                  <c:v>0.15438615442087511</c:v>
                </c:pt>
                <c:pt idx="2">
                  <c:v>0.15458598125651354</c:v>
                </c:pt>
                <c:pt idx="3">
                  <c:v>0.15719219805306175</c:v>
                </c:pt>
                <c:pt idx="4">
                  <c:v>0.17521760944555503</c:v>
                </c:pt>
                <c:pt idx="5">
                  <c:v>0.17862274074239029</c:v>
                </c:pt>
              </c:numCache>
            </c:numRef>
          </c:val>
          <c:extLst>
            <c:ext xmlns:c16="http://schemas.microsoft.com/office/drawing/2014/chart" uri="{C3380CC4-5D6E-409C-BE32-E72D297353CC}">
              <c16:uniqueId val="{00000000-09FC-4671-85B9-C5CA8D3715AC}"/>
            </c:ext>
          </c:extLst>
        </c:ser>
        <c:ser>
          <c:idx val="2"/>
          <c:order val="1"/>
          <c:tx>
            <c:strRef>
              <c:f>'3'!$C$58</c:f>
              <c:strCache>
                <c:ptCount val="1"/>
                <c:pt idx="0">
                  <c:v>Treated and Discharged</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'3'!$C$73:$C$78</c:f>
              <c:numCache>
                <c:formatCode>0%</c:formatCode>
                <c:ptCount val="6"/>
                <c:pt idx="0">
                  <c:v>0.84904714079546406</c:v>
                </c:pt>
                <c:pt idx="1">
                  <c:v>0.84561384557912489</c:v>
                </c:pt>
                <c:pt idx="2">
                  <c:v>0.84541401874348643</c:v>
                </c:pt>
                <c:pt idx="3">
                  <c:v>0.84280780194693827</c:v>
                </c:pt>
                <c:pt idx="4">
                  <c:v>0.82478239055444491</c:v>
                </c:pt>
                <c:pt idx="5">
                  <c:v>0.82137725925760974</c:v>
                </c:pt>
              </c:numCache>
            </c:numRef>
          </c:val>
          <c:extLst>
            <c:ext xmlns:c16="http://schemas.microsoft.com/office/drawing/2014/chart" uri="{C3380CC4-5D6E-409C-BE32-E72D297353CC}">
              <c16:uniqueId val="{00000001-09FC-4671-85B9-C5CA8D3715AC}"/>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l"/>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69790597783317287"/>
          <c:h val="8.395038712082995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FIG 5: STATEWIDE</a:t>
            </a:r>
            <a:r>
              <a:rPr lang="en-US" sz="1100" b="1" baseline="0"/>
              <a:t> ED VISITS BY TIME OF ADMISSION</a:t>
            </a:r>
            <a:endParaRPr lang="en-US"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099061140473879"/>
          <c:y val="0.15882330144973489"/>
          <c:w val="0.75870119188868512"/>
          <c:h val="0.72890204160721528"/>
        </c:manualLayout>
      </c:layout>
      <c:barChart>
        <c:barDir val="bar"/>
        <c:grouping val="percentStacked"/>
        <c:varyColors val="0"/>
        <c:ser>
          <c:idx val="1"/>
          <c:order val="0"/>
          <c:tx>
            <c:strRef>
              <c:f>'3'!$A$128</c:f>
              <c:strCache>
                <c:ptCount val="1"/>
                <c:pt idx="0">
                  <c:v>2016</c:v>
                </c:pt>
              </c:strCache>
            </c:strRef>
          </c:tx>
          <c:spPr>
            <a:solidFill>
              <a:schemeClr val="accent2"/>
            </a:solidFill>
            <a:ln>
              <a:solidFill>
                <a:schemeClr val="bg1">
                  <a:lumMod val="6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'3'!$B$128:$D$128</c:f>
              <c:numCache>
                <c:formatCode>0%</c:formatCode>
                <c:ptCount val="3"/>
                <c:pt idx="0">
                  <c:v>0.14138414413194458</c:v>
                </c:pt>
                <c:pt idx="1">
                  <c:v>0.55619355348336841</c:v>
                </c:pt>
                <c:pt idx="2">
                  <c:v>0.30242230238468704</c:v>
                </c:pt>
              </c:numCache>
            </c:numRef>
          </c:val>
          <c:extLst>
            <c:ext xmlns:c16="http://schemas.microsoft.com/office/drawing/2014/chart" uri="{C3380CC4-5D6E-409C-BE32-E72D297353CC}">
              <c16:uniqueId val="{00000000-05E1-44D7-AC09-1F76C255036D}"/>
            </c:ext>
          </c:extLst>
        </c:ser>
        <c:ser>
          <c:idx val="2"/>
          <c:order val="1"/>
          <c:tx>
            <c:strRef>
              <c:f>'3'!$A$129</c:f>
              <c:strCache>
                <c:ptCount val="1"/>
                <c:pt idx="0">
                  <c:v>2017</c:v>
                </c:pt>
              </c:strCache>
            </c:strRef>
          </c:tx>
          <c:spPr>
            <a:solidFill>
              <a:schemeClr val="accent3"/>
            </a:solidFill>
            <a:ln>
              <a:solidFill>
                <a:srgbClr val="FFB13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'3'!$B$129:$D$129</c:f>
              <c:numCache>
                <c:formatCode>0%</c:formatCode>
                <c:ptCount val="3"/>
                <c:pt idx="0">
                  <c:v>0.14227313731579552</c:v>
                </c:pt>
                <c:pt idx="1">
                  <c:v>0.55637192022730475</c:v>
                </c:pt>
                <c:pt idx="2">
                  <c:v>0.30135494245689975</c:v>
                </c:pt>
              </c:numCache>
            </c:numRef>
          </c:val>
          <c:extLst>
            <c:ext xmlns:c16="http://schemas.microsoft.com/office/drawing/2014/chart" uri="{C3380CC4-5D6E-409C-BE32-E72D297353CC}">
              <c16:uniqueId val="{00000001-05E1-44D7-AC09-1F76C255036D}"/>
            </c:ext>
          </c:extLst>
        </c:ser>
        <c:ser>
          <c:idx val="3"/>
          <c:order val="2"/>
          <c:tx>
            <c:strRef>
              <c:f>'3'!$A$130</c:f>
              <c:strCache>
                <c:ptCount val="1"/>
                <c:pt idx="0">
                  <c:v>2018</c:v>
                </c:pt>
              </c:strCache>
            </c:strRef>
          </c:tx>
          <c:spPr>
            <a:solidFill>
              <a:schemeClr val="accent4"/>
            </a:solidFill>
            <a:ln>
              <a:solidFill>
                <a:schemeClr val="accen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'3'!$B$130:$D$130</c:f>
              <c:numCache>
                <c:formatCode>0%</c:formatCode>
                <c:ptCount val="3"/>
                <c:pt idx="0">
                  <c:v>0.14256039589384115</c:v>
                </c:pt>
                <c:pt idx="1">
                  <c:v>0.55903797899913343</c:v>
                </c:pt>
                <c:pt idx="2">
                  <c:v>0.29840162510702539</c:v>
                </c:pt>
              </c:numCache>
            </c:numRef>
          </c:val>
          <c:extLst>
            <c:ext xmlns:c16="http://schemas.microsoft.com/office/drawing/2014/chart" uri="{C3380CC4-5D6E-409C-BE32-E72D297353CC}">
              <c16:uniqueId val="{00000002-05E1-44D7-AC09-1F76C255036D}"/>
            </c:ext>
          </c:extLst>
        </c:ser>
        <c:ser>
          <c:idx val="0"/>
          <c:order val="3"/>
          <c:tx>
            <c:strRef>
              <c:f>'3'!$A$131</c:f>
              <c:strCache>
                <c:ptCount val="1"/>
                <c:pt idx="0">
                  <c:v>2019</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'3'!$B$131:$D$131</c:f>
              <c:numCache>
                <c:formatCode>0%</c:formatCode>
                <c:ptCount val="3"/>
                <c:pt idx="0">
                  <c:v>0.14167872496178802</c:v>
                </c:pt>
                <c:pt idx="1">
                  <c:v>0.56350877331325155</c:v>
                </c:pt>
                <c:pt idx="2">
                  <c:v>0.29480855895816332</c:v>
                </c:pt>
              </c:numCache>
            </c:numRef>
          </c:val>
          <c:extLst>
            <c:ext xmlns:c16="http://schemas.microsoft.com/office/drawing/2014/chart" uri="{C3380CC4-5D6E-409C-BE32-E72D297353CC}">
              <c16:uniqueId val="{00000004-05E1-44D7-AC09-1F76C255036D}"/>
            </c:ext>
          </c:extLst>
        </c:ser>
        <c:ser>
          <c:idx val="4"/>
          <c:order val="4"/>
          <c:tx>
            <c:strRef>
              <c:f>'3'!$A$132</c:f>
              <c:strCache>
                <c:ptCount val="1"/>
                <c:pt idx="0">
                  <c:v>2020</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'3'!$B$132:$D$132</c:f>
              <c:numCache>
                <c:formatCode>0%</c:formatCode>
                <c:ptCount val="3"/>
                <c:pt idx="0">
                  <c:v>0.14388872650998058</c:v>
                </c:pt>
                <c:pt idx="1">
                  <c:v>0.57156533441284918</c:v>
                </c:pt>
                <c:pt idx="2">
                  <c:v>0.28454281306610107</c:v>
                </c:pt>
              </c:numCache>
            </c:numRef>
          </c:val>
          <c:extLst>
            <c:ext xmlns:c16="http://schemas.microsoft.com/office/drawing/2014/chart" uri="{C3380CC4-5D6E-409C-BE32-E72D297353CC}">
              <c16:uniqueId val="{00000005-05E1-44D7-AC09-1F76C255036D}"/>
            </c:ext>
          </c:extLst>
        </c:ser>
        <c:ser>
          <c:idx val="5"/>
          <c:order val="5"/>
          <c:tx>
            <c:strRef>
              <c:f>'3'!$A$133</c:f>
              <c:strCache>
                <c:ptCount val="1"/>
                <c:pt idx="0">
                  <c:v>2021</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'3'!$B$133:$D$133</c:f>
              <c:numCache>
                <c:formatCode>0%</c:formatCode>
                <c:ptCount val="3"/>
                <c:pt idx="0">
                  <c:v>0.14194937542858416</c:v>
                </c:pt>
                <c:pt idx="1">
                  <c:v>0.58053542591186202</c:v>
                </c:pt>
                <c:pt idx="2">
                  <c:v>0.27750444806039992</c:v>
                </c:pt>
              </c:numCache>
            </c:numRef>
          </c:val>
          <c:extLst>
            <c:ext xmlns:c16="http://schemas.microsoft.com/office/drawing/2014/chart" uri="{C3380CC4-5D6E-409C-BE32-E72D297353CC}">
              <c16:uniqueId val="{00000006-05E1-44D7-AC09-1F76C255036D}"/>
            </c:ext>
          </c:extLst>
        </c:ser>
        <c:dLbls>
          <c:dLblPos val="ctr"/>
          <c:showLegendKey val="0"/>
          <c:showVal val="1"/>
          <c:showCatName val="0"/>
          <c:showSerName val="0"/>
          <c:showPercent val="0"/>
          <c:showBubbleSize val="0"/>
        </c:dLbls>
        <c:gapWidth val="45"/>
        <c:overlap val="100"/>
        <c:axId val="575299952"/>
        <c:axId val="575286640"/>
      </c:barChart>
      <c:catAx>
        <c:axId val="575299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75286640"/>
        <c:crosses val="autoZero"/>
        <c:auto val="1"/>
        <c:lblAlgn val="ctr"/>
        <c:lblOffset val="100"/>
        <c:noMultiLvlLbl val="0"/>
      </c:catAx>
      <c:valAx>
        <c:axId val="57528664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75299952"/>
        <c:crosses val="autoZero"/>
        <c:crossBetween val="between"/>
      </c:valAx>
      <c:spPr>
        <a:noFill/>
        <a:ln>
          <a:noFill/>
        </a:ln>
        <a:effectLst/>
      </c:spPr>
    </c:plotArea>
    <c:legend>
      <c:legendPos val="b"/>
      <c:layout>
        <c:manualLayout>
          <c:xMode val="edge"/>
          <c:yMode val="edge"/>
          <c:x val="0.18652226476827383"/>
          <c:y val="0.8877253455206211"/>
          <c:w val="0.79938428073203194"/>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[CT ED visits 2016-2021 Dashboard_Nov 2022.xlsx]3!PivotTable15</c:name>
    <c:fmtId val="6"/>
  </c:pivotSource>
  <c:chart>
    <c:title>
      <c:tx>
        <c:rich>
          <a:bodyPr rot="0" spcFirstLastPara="1" vertOverflow="ellipsis" vert="horz" wrap="square" anchor="ctr" anchorCtr="1"/>
          <a:lstStyle/>
          <a:p>
            <a:pPr>
              <a:defRPr sz="1000" b="1" i="0" u="none" strike="noStrike" kern="1200" cap="all" spc="120" normalizeH="0" baseline="0">
                <a:solidFill>
                  <a:schemeClr val="tx1">
                    <a:lumMod val="65000"/>
                    <a:lumOff val="35000"/>
                  </a:schemeClr>
                </a:solidFill>
                <a:latin typeface="+mn-lt"/>
                <a:ea typeface="+mn-ea"/>
                <a:cs typeface="+mn-cs"/>
              </a:defRPr>
            </a:pPr>
            <a:r>
              <a:rPr lang="en-US" sz="1000"/>
              <a:t>FIG 4: STATEWIDE ED Visits </a:t>
            </a:r>
          </a:p>
        </c:rich>
      </c:tx>
      <c:overlay val="0"/>
      <c:spPr>
        <a:noFill/>
        <a:ln>
          <a:noFill/>
        </a:ln>
        <a:effectLst/>
      </c:spPr>
      <c:txPr>
        <a:bodyPr rot="0" spcFirstLastPara="1" vertOverflow="ellipsis" vert="horz" wrap="square" anchor="ctr" anchorCtr="1"/>
        <a:lstStyle/>
        <a:p>
          <a:pPr>
            <a:defRPr sz="10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0555555555555555E-2"/>
          <c:y val="0.23148148148148148"/>
          <c:w val="0.93888888888888888"/>
          <c:h val="0.65253864100320802"/>
        </c:manualLayout>
      </c:layout>
      <c:lineChart>
        <c:grouping val="stacked"/>
        <c:varyColors val="0"/>
        <c:ser>
          <c:idx val="0"/>
          <c:order val="0"/>
          <c:tx>
            <c:strRef>
              <c:f>'3'!$B$149</c:f>
              <c:strCache>
                <c:ptCount val="1"/>
                <c:pt idx="0">
                  <c:v>Total</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'3'!$A$150:$A$156</c:f>
              <c:strCache>
                <c:ptCount val="6"/>
                <c:pt idx="0">
                  <c:v>2016</c:v>
                </c:pt>
                <c:pt idx="1">
                  <c:v>2017</c:v>
                </c:pt>
                <c:pt idx="2">
                  <c:v>2018</c:v>
                </c:pt>
                <c:pt idx="3">
                  <c:v>2019</c:v>
                </c:pt>
                <c:pt idx="4">
                  <c:v>2020</c:v>
                </c:pt>
                <c:pt idx="5">
                  <c:v>2021</c:v>
                </c:pt>
              </c:strCache>
            </c:strRef>
          </c:cat>
          <c:val>
            <c:numRef>
              <c:f>'3'!$B$150:$B$156</c:f>
              <c:numCache>
                <c:formatCode>#,##0</c:formatCode>
                <c:ptCount val="6"/>
                <c:pt idx="0">
                  <c:v>1595094</c:v>
                </c:pt>
                <c:pt idx="1">
                  <c:v>1555269</c:v>
                </c:pt>
                <c:pt idx="2">
                  <c:v>1548698</c:v>
                </c:pt>
                <c:pt idx="3">
                  <c:v>1521774</c:v>
                </c:pt>
                <c:pt idx="4">
                  <c:v>1279586</c:v>
                </c:pt>
                <c:pt idx="5">
                  <c:v>1302253</c:v>
                </c:pt>
              </c:numCache>
            </c:numRef>
          </c:val>
          <c:smooth val="0"/>
          <c:extLst>
            <c:ext xmlns:c16="http://schemas.microsoft.com/office/drawing/2014/chart" uri="{C3380CC4-5D6E-409C-BE32-E72D297353CC}">
              <c16:uniqueId val="{00000000-F180-44A0-882D-41A2A51FCE7E}"/>
            </c:ext>
          </c:extLst>
        </c:ser>
        <c:dLbls>
          <c:dLblPos val="t"/>
          <c:showLegendKey val="0"/>
          <c:showVal val="1"/>
          <c:showCatName val="0"/>
          <c:showSerName val="0"/>
          <c:showPercent val="0"/>
          <c:showBubbleSize val="0"/>
        </c:dLbls>
        <c:marker val="1"/>
        <c:smooth val="0"/>
        <c:axId val="1732167583"/>
        <c:axId val="1732165087"/>
      </c:lineChart>
      <c:catAx>
        <c:axId val="17321675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crossAx val="1732165087"/>
        <c:crosses val="autoZero"/>
        <c:auto val="1"/>
        <c:lblAlgn val="ctr"/>
        <c:lblOffset val="100"/>
        <c:noMultiLvlLbl val="0"/>
      </c:catAx>
      <c:valAx>
        <c:axId val="1732165087"/>
        <c:scaling>
          <c:orientation val="minMax"/>
        </c:scaling>
        <c:delete val="1"/>
        <c:axPos val="l"/>
        <c:numFmt formatCode="#,##0" sourceLinked="1"/>
        <c:majorTickMark val="none"/>
        <c:minorTickMark val="none"/>
        <c:tickLblPos val="nextTo"/>
        <c:crossAx val="1732167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FIG 2:</a:t>
            </a:r>
            <a:r>
              <a:rPr lang="en-US" sz="1100" b="1" baseline="0"/>
              <a:t> </a:t>
            </a:r>
            <a:r>
              <a:rPr lang="en-US" sz="1100" b="1"/>
              <a:t>RACE/ETHNICITY PERCENT SHARE OF </a:t>
            </a:r>
          </a:p>
          <a:p>
            <a:pPr>
              <a:defRPr sz="1100" b="1"/>
            </a:pPr>
            <a:r>
              <a:rPr lang="en-US" sz="1100" b="1"/>
              <a:t>STATEWIDE ED VISITS TYPE</a:t>
            </a:r>
          </a:p>
        </c:rich>
      </c:tx>
      <c:layout>
        <c:manualLayout>
          <c:xMode val="edge"/>
          <c:yMode val="edge"/>
          <c:x val="0.24925860951318904"/>
          <c:y val="8.8183421516754845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'1'!$B$58</c:f>
              <c:strCache>
                <c:ptCount val="1"/>
                <c:pt idx="0">
                  <c:v>Treated and Admitted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'1'!$A$59:$A$64</c:f>
              <c:numCache>
                <c:formatCode>General</c:formatCode>
                <c:ptCount val="6"/>
                <c:pt idx="0">
                  <c:v>2016</c:v>
                </c:pt>
                <c:pt idx="1">
                  <c:v>2017</c:v>
                </c:pt>
                <c:pt idx="2">
                  <c:v>2018</c:v>
                </c:pt>
                <c:pt idx="3">
                  <c:v>2019</c:v>
                </c:pt>
                <c:pt idx="4">
                  <c:v>2020</c:v>
                </c:pt>
                <c:pt idx="5">
                  <c:v>2021</c:v>
                </c:pt>
              </c:numCache>
            </c:numRef>
          </c:cat>
          <c:val>
            <c:numRef>
              <c:f>'1'!$B$59:$B$64</c:f>
              <c:numCache>
                <c:formatCode>0%</c:formatCode>
                <c:ptCount val="6"/>
                <c:pt idx="0">
                  <c:v>0.10779113958174252</c:v>
                </c:pt>
                <c:pt idx="1">
                  <c:v>0.1105718689178528</c:v>
                </c:pt>
                <c:pt idx="2">
                  <c:v>0.10927953674635081</c:v>
                </c:pt>
                <c:pt idx="3">
                  <c:v>0.1102982440230941</c:v>
                </c:pt>
                <c:pt idx="4">
                  <c:v>0.11952147022552607</c:v>
                </c:pt>
                <c:pt idx="5">
                  <c:v>0.12123220295902563</c:v>
                </c:pt>
              </c:numCache>
            </c:numRef>
          </c:val>
          <c:extLst>
            <c:ext xmlns:c16="http://schemas.microsoft.com/office/drawing/2014/chart" uri="{C3380CC4-5D6E-409C-BE32-E72D297353CC}">
              <c16:uniqueId val="{00000000-B1E6-40D8-B617-37CB9FD4EC5E}"/>
            </c:ext>
          </c:extLst>
        </c:ser>
        <c:ser>
          <c:idx val="0"/>
          <c:order val="1"/>
          <c:tx>
            <c:strRef>
              <c:f>'1'!$C$58</c:f>
              <c:strCache>
                <c:ptCount val="1"/>
                <c:pt idx="0">
                  <c:v>Treated and Discharged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'1'!$A$59:$A$64</c:f>
              <c:numCache>
                <c:formatCode>General</c:formatCode>
                <c:ptCount val="6"/>
                <c:pt idx="0">
                  <c:v>2016</c:v>
                </c:pt>
                <c:pt idx="1">
                  <c:v>2017</c:v>
                </c:pt>
                <c:pt idx="2">
                  <c:v>2018</c:v>
                </c:pt>
                <c:pt idx="3">
                  <c:v>2019</c:v>
                </c:pt>
                <c:pt idx="4">
                  <c:v>2020</c:v>
                </c:pt>
                <c:pt idx="5">
                  <c:v>2021</c:v>
                </c:pt>
              </c:numCache>
            </c:numRef>
          </c:cat>
          <c:val>
            <c:numRef>
              <c:f>'1'!$C$59:$C$64</c:f>
              <c:numCache>
                <c:formatCode>0%</c:formatCode>
                <c:ptCount val="6"/>
                <c:pt idx="0">
                  <c:v>0.45796674051811365</c:v>
                </c:pt>
                <c:pt idx="1">
                  <c:v>0.45209606826857607</c:v>
                </c:pt>
                <c:pt idx="2">
                  <c:v>0.43805054310136643</c:v>
                </c:pt>
                <c:pt idx="3">
                  <c:v>0.42750828966719107</c:v>
                </c:pt>
                <c:pt idx="4">
                  <c:v>0.41847284981236116</c:v>
                </c:pt>
                <c:pt idx="5">
                  <c:v>0.42203934258550374</c:v>
                </c:pt>
              </c:numCache>
            </c:numRef>
          </c:val>
          <c:extLst>
            <c:ext xmlns:c16="http://schemas.microsoft.com/office/drawing/2014/chart" uri="{C3380CC4-5D6E-409C-BE32-E72D297353CC}">
              <c16:uniqueId val="{00000001-B1E6-40D8-B617-37CB9FD4EC5E}"/>
            </c:ext>
          </c:extLst>
        </c:ser>
        <c:dLbls>
          <c:dLblPos val="ctr"/>
          <c:showLegendKey val="0"/>
          <c:showVal val="1"/>
          <c:showCatName val="0"/>
          <c:showSerName val="0"/>
          <c:showPercent val="0"/>
          <c:showBubbleSize val="0"/>
        </c:dLbls>
        <c:gapWidth val="150"/>
        <c:overlap val="100"/>
        <c:axId val="1197282015"/>
        <c:axId val="1197274527"/>
      </c:barChart>
      <c:catAx>
        <c:axId val="119728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72820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FIG 3: RACE/ETHNICITY PERCENT SHARE OF </a:t>
            </a:r>
          </a:p>
          <a:p>
            <a:pPr>
              <a:defRPr sz="1100"/>
            </a:pPr>
            <a:r>
              <a:rPr lang="en-US" sz="1100" b="1"/>
              <a:t>STATEWIDE</a:t>
            </a:r>
            <a:r>
              <a:rPr lang="en-US" sz="1100" b="1" baseline="0"/>
              <a:t> ED VISITS BY TIME OF ADMISSION</a:t>
            </a:r>
            <a:endParaRPr lang="en-US" sz="1100" b="1"/>
          </a:p>
        </c:rich>
      </c:tx>
      <c:layout>
        <c:manualLayout>
          <c:xMode val="edge"/>
          <c:yMode val="edge"/>
          <c:x val="0.22666361955415207"/>
          <c:y val="8.8534749889331559E-3"/>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1285535218387943E-2"/>
          <c:y val="0.17873109486812155"/>
          <c:w val="0.93742889647326511"/>
          <c:h val="0.61354686241909007"/>
        </c:manualLayout>
      </c:layout>
      <c:lineChart>
        <c:grouping val="standard"/>
        <c:varyColors val="0"/>
        <c:ser>
          <c:idx val="3"/>
          <c:order val="0"/>
          <c:tx>
            <c:strRef>
              <c:f>'1'!$B$111</c:f>
              <c:strCache>
                <c:ptCount val="1"/>
                <c:pt idx="0">
                  <c:v>midnight-7:59am</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'1'!$A$112:$A$117</c:f>
              <c:numCache>
                <c:formatCode>General</c:formatCode>
                <c:ptCount val="6"/>
                <c:pt idx="0">
                  <c:v>2016</c:v>
                </c:pt>
                <c:pt idx="1">
                  <c:v>2017</c:v>
                </c:pt>
                <c:pt idx="2">
                  <c:v>2018</c:v>
                </c:pt>
                <c:pt idx="3">
                  <c:v>2019</c:v>
                </c:pt>
                <c:pt idx="4">
                  <c:v>2020</c:v>
                </c:pt>
                <c:pt idx="5">
                  <c:v>2021</c:v>
                </c:pt>
              </c:numCache>
            </c:numRef>
          </c:cat>
          <c:val>
            <c:numRef>
              <c:f>'1'!$B$112:$B$117</c:f>
              <c:numCache>
                <c:formatCode>0%</c:formatCode>
                <c:ptCount val="6"/>
                <c:pt idx="0">
                  <c:v>7.7829895918359676E-2</c:v>
                </c:pt>
                <c:pt idx="1">
                  <c:v>7.7765968459475504E-2</c:v>
                </c:pt>
                <c:pt idx="2">
                  <c:v>7.5313585992879184E-2</c:v>
                </c:pt>
                <c:pt idx="3">
                  <c:v>7.3023326722627666E-2</c:v>
                </c:pt>
                <c:pt idx="4">
                  <c:v>7.2807142310090917E-2</c:v>
                </c:pt>
                <c:pt idx="5">
                  <c:v>7.2491290094935476E-2</c:v>
                </c:pt>
              </c:numCache>
            </c:numRef>
          </c:val>
          <c:smooth val="0"/>
          <c:extLst>
            <c:ext xmlns:c16="http://schemas.microsoft.com/office/drawing/2014/chart" uri="{C3380CC4-5D6E-409C-BE32-E72D297353CC}">
              <c16:uniqueId val="{00000000-C72C-44EC-B7E8-7CDDC265EE76}"/>
            </c:ext>
          </c:extLst>
        </c:ser>
        <c:ser>
          <c:idx val="0"/>
          <c:order val="1"/>
          <c:tx>
            <c:strRef>
              <c:f>'1'!$C$111</c:f>
              <c:strCache>
                <c:ptCount val="1"/>
                <c:pt idx="0">
                  <c:v>8:00am-5:59pm</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'1'!$A$112:$A$117</c:f>
              <c:numCache>
                <c:formatCode>General</c:formatCode>
                <c:ptCount val="6"/>
                <c:pt idx="0">
                  <c:v>2016</c:v>
                </c:pt>
                <c:pt idx="1">
                  <c:v>2017</c:v>
                </c:pt>
                <c:pt idx="2">
                  <c:v>2018</c:v>
                </c:pt>
                <c:pt idx="3">
                  <c:v>2019</c:v>
                </c:pt>
                <c:pt idx="4">
                  <c:v>2020</c:v>
                </c:pt>
                <c:pt idx="5">
                  <c:v>2021</c:v>
                </c:pt>
              </c:numCache>
            </c:numRef>
          </c:cat>
          <c:val>
            <c:numRef>
              <c:f>'1'!$C$112:$C$117</c:f>
              <c:numCache>
                <c:formatCode>0%</c:formatCode>
                <c:ptCount val="6"/>
                <c:pt idx="0">
                  <c:v>0.31948148510369923</c:v>
                </c:pt>
                <c:pt idx="1">
                  <c:v>0.31825426984013699</c:v>
                </c:pt>
                <c:pt idx="2">
                  <c:v>0.31240629225323463</c:v>
                </c:pt>
                <c:pt idx="3">
                  <c:v>0.31071893724035238</c:v>
                </c:pt>
                <c:pt idx="4">
                  <c:v>0.31626401039086077</c:v>
                </c:pt>
                <c:pt idx="5">
                  <c:v>0.32456980325635648</c:v>
                </c:pt>
              </c:numCache>
            </c:numRef>
          </c:val>
          <c:smooth val="0"/>
          <c:extLst>
            <c:ext xmlns:c16="http://schemas.microsoft.com/office/drawing/2014/chart" uri="{C3380CC4-5D6E-409C-BE32-E72D297353CC}">
              <c16:uniqueId val="{00000001-C72C-44EC-B7E8-7CDDC265EE76}"/>
            </c:ext>
          </c:extLst>
        </c:ser>
        <c:ser>
          <c:idx val="1"/>
          <c:order val="2"/>
          <c:tx>
            <c:strRef>
              <c:f>'1'!$D$111</c:f>
              <c:strCache>
                <c:ptCount val="1"/>
                <c:pt idx="0">
                  <c:v>6:00pm-midnight</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'1'!$A$112:$A$117</c:f>
              <c:numCache>
                <c:formatCode>General</c:formatCode>
                <c:ptCount val="6"/>
                <c:pt idx="0">
                  <c:v>2016</c:v>
                </c:pt>
                <c:pt idx="1">
                  <c:v>2017</c:v>
                </c:pt>
                <c:pt idx="2">
                  <c:v>2018</c:v>
                </c:pt>
                <c:pt idx="3">
                  <c:v>2019</c:v>
                </c:pt>
                <c:pt idx="4">
                  <c:v>2020</c:v>
                </c:pt>
                <c:pt idx="5">
                  <c:v>2021</c:v>
                </c:pt>
              </c:numCache>
            </c:numRef>
          </c:cat>
          <c:val>
            <c:numRef>
              <c:f>'1'!$D$112:$D$117</c:f>
              <c:numCache>
                <c:formatCode>0%</c:formatCode>
                <c:ptCount val="6"/>
                <c:pt idx="0">
                  <c:v>0.1684464990777973</c:v>
                </c:pt>
                <c:pt idx="1">
                  <c:v>0.16664769888681635</c:v>
                </c:pt>
                <c:pt idx="2">
                  <c:v>0.15961020160160341</c:v>
                </c:pt>
                <c:pt idx="3">
                  <c:v>0.15406229834390653</c:v>
                </c:pt>
                <c:pt idx="4">
                  <c:v>0.14892160433140095</c:v>
                </c:pt>
                <c:pt idx="5">
                  <c:v>0.14620507689366044</c:v>
                </c:pt>
              </c:numCache>
            </c:numRef>
          </c:val>
          <c:smooth val="0"/>
          <c:extLst>
            <c:ext xmlns:c16="http://schemas.microsoft.com/office/drawing/2014/chart" uri="{C3380CC4-5D6E-409C-BE32-E72D297353CC}">
              <c16:uniqueId val="{00000002-C72C-44EC-B7E8-7CDDC265EE76}"/>
            </c:ext>
          </c:extLst>
        </c:ser>
        <c:dLbls>
          <c:dLblPos val="ctr"/>
          <c:showLegendKey val="0"/>
          <c:showVal val="1"/>
          <c:showCatName val="0"/>
          <c:showSerName val="0"/>
          <c:showPercent val="0"/>
          <c:showBubbleSize val="0"/>
        </c:dLbls>
        <c:marker val="1"/>
        <c:smooth val="0"/>
        <c:axId val="1205283471"/>
        <c:axId val="1205300111"/>
      </c:lineChart>
      <c:catAx>
        <c:axId val="120528347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5300111"/>
        <c:crosses val="autoZero"/>
        <c:auto val="1"/>
        <c:lblAlgn val="ctr"/>
        <c:lblOffset val="100"/>
        <c:noMultiLvlLbl val="0"/>
      </c:catAx>
      <c:valAx>
        <c:axId val="1205300111"/>
        <c:scaling>
          <c:orientation val="minMax"/>
        </c:scaling>
        <c:delete val="1"/>
        <c:axPos val="l"/>
        <c:numFmt formatCode="0%" sourceLinked="1"/>
        <c:majorTickMark val="none"/>
        <c:minorTickMark val="none"/>
        <c:tickLblPos val="nextTo"/>
        <c:crossAx val="1205283471"/>
        <c:crosses val="autoZero"/>
        <c:crossBetween val="between"/>
      </c:valAx>
      <c:spPr>
        <a:noFill/>
        <a:ln>
          <a:noFill/>
        </a:ln>
        <a:effectLst/>
      </c:spPr>
    </c:plotArea>
    <c:legend>
      <c:legendPos val="b"/>
      <c:layout>
        <c:manualLayout>
          <c:xMode val="edge"/>
          <c:yMode val="edge"/>
          <c:x val="8.7651593791933546E-2"/>
          <c:y val="0.88483741615631384"/>
          <c:w val="0.82624119111043548"/>
          <c:h val="8.336981736204136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sz="1100" b="1"/>
              <a:t>FIG 1: PRIMARY PAYER PERCENT SHARE OF </a:t>
            </a:r>
          </a:p>
          <a:p>
            <a:pPr>
              <a:defRPr/>
            </a:pPr>
            <a:r>
              <a:rPr lang="en-US" sz="1100" b="1"/>
              <a:t>STATEWIDE ED VISITS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1"/>
          <c:order val="0"/>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'2'!$A$19:$A$24</c:f>
              <c:numCache>
                <c:formatCode>General</c:formatCode>
                <c:ptCount val="6"/>
                <c:pt idx="0">
                  <c:v>2016</c:v>
                </c:pt>
                <c:pt idx="1">
                  <c:v>2017</c:v>
                </c:pt>
                <c:pt idx="2">
                  <c:v>2018</c:v>
                </c:pt>
                <c:pt idx="3">
                  <c:v>2019</c:v>
                </c:pt>
                <c:pt idx="4">
                  <c:v>2020</c:v>
                </c:pt>
                <c:pt idx="5">
                  <c:v>2021</c:v>
                </c:pt>
              </c:numCache>
            </c:numRef>
          </c:cat>
          <c:val>
            <c:numRef>
              <c:f>'2'!$B$19:$B$24</c:f>
              <c:numCache>
                <c:formatCode>0%</c:formatCode>
                <c:ptCount val="6"/>
                <c:pt idx="0">
                  <c:v>6.6757821169159931E-2</c:v>
                </c:pt>
                <c:pt idx="1">
                  <c:v>6.5884422566128434E-2</c:v>
                </c:pt>
                <c:pt idx="2">
                  <c:v>6.5608659661212196E-2</c:v>
                </c:pt>
                <c:pt idx="3">
                  <c:v>6.5073394603929358E-2</c:v>
                </c:pt>
                <c:pt idx="4">
                  <c:v>6.9102037690315463E-2</c:v>
                </c:pt>
                <c:pt idx="5">
                  <c:v>6.3551398998504899E-2</c:v>
                </c:pt>
              </c:numCache>
            </c:numRef>
          </c:val>
          <c:smooth val="0"/>
          <c:extLst>
            <c:ext xmlns:c16="http://schemas.microsoft.com/office/drawing/2014/chart" uri="{C3380CC4-5D6E-409C-BE32-E72D297353CC}">
              <c16:uniqueId val="{00000000-96B6-405F-9ED8-7374CE17B53D}"/>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35592143"/>
        <c:axId val="835590063"/>
      </c:lineChart>
      <c:catAx>
        <c:axId val="83559214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835590063"/>
        <c:crosses val="autoZero"/>
        <c:auto val="1"/>
        <c:lblAlgn val="ctr"/>
        <c:lblOffset val="100"/>
        <c:noMultiLvlLbl val="0"/>
      </c:catAx>
      <c:valAx>
        <c:axId val="835590063"/>
        <c:scaling>
          <c:orientation val="minMax"/>
        </c:scaling>
        <c:delete val="1"/>
        <c:axPos val="l"/>
        <c:numFmt formatCode="0%" sourceLinked="1"/>
        <c:majorTickMark val="none"/>
        <c:minorTickMark val="none"/>
        <c:tickLblPos val="nextTo"/>
        <c:crossAx val="835592143"/>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baseline="0"/>
              <a:t>FIG 2: PRIMARY PAYER PERCENT SHARE OF </a:t>
            </a:r>
          </a:p>
          <a:p>
            <a:pPr>
              <a:defRPr sz="1100" b="1"/>
            </a:pPr>
            <a:r>
              <a:rPr lang="en-US" sz="1100" b="1" baseline="0"/>
              <a:t>STATEWIDE ED VISITS BY TYPE</a:t>
            </a:r>
            <a:endParaRPr lang="en-US" sz="1100" b="1"/>
          </a:p>
        </c:rich>
      </c:tx>
      <c:layout>
        <c:manualLayout>
          <c:xMode val="edge"/>
          <c:yMode val="edge"/>
          <c:x val="0.22346562046236365"/>
          <c:y val="8.658008658008658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487442341958564"/>
          <c:y val="0.22883116883116883"/>
          <c:w val="0.86313023044894255"/>
          <c:h val="0.61929474724750311"/>
        </c:manualLayout>
      </c:layout>
      <c:barChart>
        <c:barDir val="bar"/>
        <c:grouping val="percentStacked"/>
        <c:varyColors val="0"/>
        <c:ser>
          <c:idx val="1"/>
          <c:order val="0"/>
          <c:tx>
            <c:strRef>
              <c:f>'2'!$B$58</c:f>
              <c:strCache>
                <c:ptCount val="1"/>
                <c:pt idx="0">
                  <c:v>Treated and Admitted</c:v>
                </c:pt>
              </c:strCache>
            </c:strRef>
          </c:tx>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'2'!$A$59:$A$64</c:f>
              <c:numCache>
                <c:formatCode>General</c:formatCode>
                <c:ptCount val="6"/>
                <c:pt idx="0">
                  <c:v>2021</c:v>
                </c:pt>
                <c:pt idx="1">
                  <c:v>2020</c:v>
                </c:pt>
                <c:pt idx="2">
                  <c:v>2019</c:v>
                </c:pt>
                <c:pt idx="3">
                  <c:v>2018</c:v>
                </c:pt>
                <c:pt idx="4">
                  <c:v>2017</c:v>
                </c:pt>
                <c:pt idx="5">
                  <c:v>2016</c:v>
                </c:pt>
              </c:numCache>
            </c:numRef>
          </c:cat>
          <c:val>
            <c:numRef>
              <c:f>'2'!$B$59:$B$64</c:f>
              <c:numCache>
                <c:formatCode>0%</c:formatCode>
                <c:ptCount val="6"/>
                <c:pt idx="0">
                  <c:v>4.8254832202344706E-3</c:v>
                </c:pt>
                <c:pt idx="1">
                  <c:v>4.5217750116053161E-3</c:v>
                </c:pt>
                <c:pt idx="2">
                  <c:v>3.7942559144787595E-3</c:v>
                </c:pt>
                <c:pt idx="3">
                  <c:v>3.7457270558882367E-3</c:v>
                </c:pt>
                <c:pt idx="4">
                  <c:v>3.4084135927611235E-3</c:v>
                </c:pt>
                <c:pt idx="5">
                  <c:v>3.2299036921961967E-3</c:v>
                </c:pt>
              </c:numCache>
            </c:numRef>
          </c:val>
          <c:extLst>
            <c:ext xmlns:c16="http://schemas.microsoft.com/office/drawing/2014/chart" uri="{C3380CC4-5D6E-409C-BE32-E72D297353CC}">
              <c16:uniqueId val="{00000000-F4B1-4507-B00D-86EC9F188A86}"/>
            </c:ext>
          </c:extLst>
        </c:ser>
        <c:ser>
          <c:idx val="2"/>
          <c:order val="1"/>
          <c:tx>
            <c:strRef>
              <c:f>'2'!$C$58</c:f>
              <c:strCache>
                <c:ptCount val="1"/>
                <c:pt idx="0">
                  <c:v>Treated and Discharged</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'2'!$A$59:$A$64</c:f>
              <c:numCache>
                <c:formatCode>General</c:formatCode>
                <c:ptCount val="6"/>
                <c:pt idx="0">
                  <c:v>2021</c:v>
                </c:pt>
                <c:pt idx="1">
                  <c:v>2020</c:v>
                </c:pt>
                <c:pt idx="2">
                  <c:v>2019</c:v>
                </c:pt>
                <c:pt idx="3">
                  <c:v>2018</c:v>
                </c:pt>
                <c:pt idx="4">
                  <c:v>2017</c:v>
                </c:pt>
                <c:pt idx="5">
                  <c:v>2016</c:v>
                </c:pt>
              </c:numCache>
            </c:numRef>
          </c:cat>
          <c:val>
            <c:numRef>
              <c:f>'2'!$C$59:$C$64</c:f>
              <c:numCache>
                <c:formatCode>0%</c:formatCode>
                <c:ptCount val="6"/>
                <c:pt idx="0">
                  <c:v>5.8723612078451733E-2</c:v>
                </c:pt>
                <c:pt idx="1">
                  <c:v>6.4579481175942838E-2</c:v>
                </c:pt>
                <c:pt idx="2">
                  <c:v>6.1277167306052018E-2</c:v>
                </c:pt>
                <c:pt idx="3">
                  <c:v>6.1862932605323953E-2</c:v>
                </c:pt>
                <c:pt idx="4">
                  <c:v>6.247600897336731E-2</c:v>
                </c:pt>
                <c:pt idx="5">
                  <c:v>6.3527917476963736E-2</c:v>
                </c:pt>
              </c:numCache>
            </c:numRef>
          </c:val>
          <c:extLst>
            <c:ext xmlns:c16="http://schemas.microsoft.com/office/drawing/2014/chart" uri="{C3380CC4-5D6E-409C-BE32-E72D297353CC}">
              <c16:uniqueId val="{00000001-F4B1-4507-B00D-86EC9F188A86}"/>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6441881486805849"/>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sz="1000" b="1"/>
              <a:t>FIG 3: PRIMARY PAYER PERCENT SHARE OF </a:t>
            </a:r>
          </a:p>
          <a:p>
            <a:pPr>
              <a:defRPr sz="1000"/>
            </a:pPr>
            <a:r>
              <a:rPr lang="en-US" sz="1000" b="1"/>
              <a:t>STATEWIDE ED VISITS </a:t>
            </a:r>
            <a:r>
              <a:rPr lang="en-US" sz="1000" b="1" baseline="0"/>
              <a:t>BY TIME OF ADMISSION</a:t>
            </a:r>
            <a:endParaRPr lang="en-US" sz="1000" b="1"/>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2135553607946246E-2"/>
          <c:y val="0.14066840277777778"/>
          <c:w val="0.93572889278410754"/>
          <c:h val="0.6460739282589677"/>
        </c:manualLayout>
      </c:layout>
      <c:barChart>
        <c:barDir val="col"/>
        <c:grouping val="stacked"/>
        <c:varyColors val="0"/>
        <c:ser>
          <c:idx val="2"/>
          <c:order val="0"/>
          <c:tx>
            <c:strRef>
              <c:f>'2'!$B$111</c:f>
              <c:strCache>
                <c:ptCount val="1"/>
                <c:pt idx="0">
                  <c:v>midnight-7:59am</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'2'!$A$112:$A$117</c:f>
              <c:numCache>
                <c:formatCode>General</c:formatCode>
                <c:ptCount val="6"/>
                <c:pt idx="0">
                  <c:v>2016</c:v>
                </c:pt>
                <c:pt idx="1">
                  <c:v>2017</c:v>
                </c:pt>
                <c:pt idx="2">
                  <c:v>2018</c:v>
                </c:pt>
                <c:pt idx="3">
                  <c:v>2019</c:v>
                </c:pt>
                <c:pt idx="4">
                  <c:v>2020</c:v>
                </c:pt>
                <c:pt idx="5">
                  <c:v>2021</c:v>
                </c:pt>
              </c:numCache>
            </c:numRef>
          </c:cat>
          <c:val>
            <c:numRef>
              <c:f>'2'!$B$112:$B$117</c:f>
              <c:numCache>
                <c:formatCode>0%</c:formatCode>
                <c:ptCount val="6"/>
                <c:pt idx="0">
                  <c:v>1.0529786959263843E-2</c:v>
                </c:pt>
                <c:pt idx="1">
                  <c:v>1.0433564868842624E-2</c:v>
                </c:pt>
                <c:pt idx="2">
                  <c:v>1.0266042830816596E-2</c:v>
                </c:pt>
                <c:pt idx="3">
                  <c:v>1.0227537071864811E-2</c:v>
                </c:pt>
                <c:pt idx="4">
                  <c:v>1.0584673480328793E-2</c:v>
                </c:pt>
                <c:pt idx="5">
                  <c:v>9.5772480462705794E-3</c:v>
                </c:pt>
              </c:numCache>
            </c:numRef>
          </c:val>
          <c:extLst>
            <c:ext xmlns:c16="http://schemas.microsoft.com/office/drawing/2014/chart" uri="{C3380CC4-5D6E-409C-BE32-E72D297353CC}">
              <c16:uniqueId val="{00000000-FE39-4292-A5BA-F1DE48C2986D}"/>
            </c:ext>
          </c:extLst>
        </c:ser>
        <c:ser>
          <c:idx val="3"/>
          <c:order val="1"/>
          <c:tx>
            <c:strRef>
              <c:f>'2'!$C$111</c:f>
              <c:strCache>
                <c:ptCount val="1"/>
                <c:pt idx="0">
                  <c:v>8:00am-5:59pm</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'2'!$A$112:$A$117</c:f>
              <c:numCache>
                <c:formatCode>General</c:formatCode>
                <c:ptCount val="6"/>
                <c:pt idx="0">
                  <c:v>2016</c:v>
                </c:pt>
                <c:pt idx="1">
                  <c:v>2017</c:v>
                </c:pt>
                <c:pt idx="2">
                  <c:v>2018</c:v>
                </c:pt>
                <c:pt idx="3">
                  <c:v>2019</c:v>
                </c:pt>
                <c:pt idx="4">
                  <c:v>2020</c:v>
                </c:pt>
                <c:pt idx="5">
                  <c:v>2021</c:v>
                </c:pt>
              </c:numCache>
            </c:numRef>
          </c:cat>
          <c:val>
            <c:numRef>
              <c:f>'2'!$C$112:$C$117</c:f>
              <c:numCache>
                <c:formatCode>0%</c:formatCode>
                <c:ptCount val="6"/>
                <c:pt idx="0">
                  <c:v>3.5608559746322162E-2</c:v>
                </c:pt>
                <c:pt idx="1">
                  <c:v>3.5109681990703856E-2</c:v>
                </c:pt>
                <c:pt idx="2">
                  <c:v>3.4747897911665153E-2</c:v>
                </c:pt>
                <c:pt idx="3">
                  <c:v>3.4779803045655928E-2</c:v>
                </c:pt>
                <c:pt idx="4">
                  <c:v>3.8045117717761839E-2</c:v>
                </c:pt>
                <c:pt idx="5">
                  <c:v>3.5534569703429365E-2</c:v>
                </c:pt>
              </c:numCache>
            </c:numRef>
          </c:val>
          <c:extLst>
            <c:ext xmlns:c16="http://schemas.microsoft.com/office/drawing/2014/chart" uri="{C3380CC4-5D6E-409C-BE32-E72D297353CC}">
              <c16:uniqueId val="{00000001-FE39-4292-A5BA-F1DE48C2986D}"/>
            </c:ext>
          </c:extLst>
        </c:ser>
        <c:ser>
          <c:idx val="0"/>
          <c:order val="2"/>
          <c:tx>
            <c:strRef>
              <c:f>'2'!$D$111</c:f>
              <c:strCache>
                <c:ptCount val="1"/>
                <c:pt idx="0">
                  <c:v>6:00pm-midnight</c:v>
                </c:pt>
              </c:strCache>
            </c:strRef>
          </c:tx>
          <c:spPr>
            <a:solidFill>
              <a:schemeClr val="accent5"/>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'2'!$A$112:$A$117</c:f>
              <c:numCache>
                <c:formatCode>General</c:formatCode>
                <c:ptCount val="6"/>
                <c:pt idx="0">
                  <c:v>2016</c:v>
                </c:pt>
                <c:pt idx="1">
                  <c:v>2017</c:v>
                </c:pt>
                <c:pt idx="2">
                  <c:v>2018</c:v>
                </c:pt>
                <c:pt idx="3">
                  <c:v>2019</c:v>
                </c:pt>
                <c:pt idx="4">
                  <c:v>2020</c:v>
                </c:pt>
                <c:pt idx="5">
                  <c:v>2021</c:v>
                </c:pt>
              </c:numCache>
            </c:numRef>
          </c:cat>
          <c:val>
            <c:numRef>
              <c:f>'2'!$D$112:$D$117</c:f>
              <c:numCache>
                <c:formatCode>0%</c:formatCode>
                <c:ptCount val="6"/>
                <c:pt idx="0">
                  <c:v>2.0619474463573935E-2</c:v>
                </c:pt>
                <c:pt idx="1">
                  <c:v>2.0341175706581949E-2</c:v>
                </c:pt>
                <c:pt idx="2">
                  <c:v>2.0594718918730444E-2</c:v>
                </c:pt>
                <c:pt idx="3">
                  <c:v>2.0064740230809567E-2</c:v>
                </c:pt>
                <c:pt idx="4">
                  <c:v>2.0470683486690226E-2</c:v>
                </c:pt>
                <c:pt idx="5">
                  <c:v>1.843881334886539E-2</c:v>
                </c:pt>
              </c:numCache>
            </c:numRef>
          </c:val>
          <c:extLst>
            <c:ext xmlns:c16="http://schemas.microsoft.com/office/drawing/2014/chart" uri="{C3380CC4-5D6E-409C-BE32-E72D297353CC}">
              <c16:uniqueId val="{00000002-FE39-4292-A5BA-F1DE48C2986D}"/>
            </c:ext>
          </c:extLst>
        </c:ser>
        <c:dLbls>
          <c:dLblPos val="ctr"/>
          <c:showLegendKey val="0"/>
          <c:showVal val="1"/>
          <c:showCatName val="0"/>
          <c:showSerName val="0"/>
          <c:showPercent val="0"/>
          <c:showBubbleSize val="0"/>
        </c:dLbls>
        <c:gapWidth val="45"/>
        <c:overlap val="100"/>
        <c:axId val="1205283471"/>
        <c:axId val="1205300111"/>
      </c:barChart>
      <c:catAx>
        <c:axId val="120528347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5300111"/>
        <c:crosses val="autoZero"/>
        <c:auto val="1"/>
        <c:lblAlgn val="ctr"/>
        <c:lblOffset val="100"/>
        <c:noMultiLvlLbl val="0"/>
      </c:catAx>
      <c:valAx>
        <c:axId val="1205300111"/>
        <c:scaling>
          <c:orientation val="minMax"/>
        </c:scaling>
        <c:delete val="1"/>
        <c:axPos val="l"/>
        <c:numFmt formatCode="0%" sourceLinked="1"/>
        <c:majorTickMark val="none"/>
        <c:minorTickMark val="none"/>
        <c:tickLblPos val="nextTo"/>
        <c:crossAx val="1205283471"/>
        <c:crosses val="autoZero"/>
        <c:crossBetween val="between"/>
      </c:valAx>
      <c:spPr>
        <a:noFill/>
        <a:ln>
          <a:noFill/>
        </a:ln>
        <a:effectLst/>
      </c:spPr>
    </c:plotArea>
    <c:legend>
      <c:legendPos val="b"/>
      <c:layout>
        <c:manualLayout>
          <c:xMode val="edge"/>
          <c:yMode val="edge"/>
          <c:x val="8.7651593791933546E-2"/>
          <c:y val="0.88483741615631384"/>
          <c:w val="0.84736861596004198"/>
          <c:h val="8.336981736204136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FIG 5: STATEWIDE</a:t>
            </a:r>
            <a:r>
              <a:rPr lang="en-US" sz="1100" b="1" baseline="0"/>
              <a:t> ED VISITS TYPE</a:t>
            </a:r>
            <a:endParaRPr lang="en-US"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66876429602925"/>
          <c:y val="0.16251748251748249"/>
          <c:w val="0.84251731334787971"/>
          <c:h val="0.71588385367912932"/>
        </c:manualLayout>
      </c:layout>
      <c:barChart>
        <c:barDir val="bar"/>
        <c:grouping val="percentStacked"/>
        <c:varyColors val="0"/>
        <c:ser>
          <c:idx val="1"/>
          <c:order val="0"/>
          <c:tx>
            <c:strRef>
              <c:f>'3'!$B$58</c:f>
              <c:strCache>
                <c:ptCount val="1"/>
                <c:pt idx="0">
                  <c:v>Treated and Admitted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'3'!$B$73:$B$78</c:f>
              <c:numCache>
                <c:formatCode>0%</c:formatCode>
                <c:ptCount val="6"/>
                <c:pt idx="0">
                  <c:v>0.15095285920453591</c:v>
                </c:pt>
                <c:pt idx="1">
                  <c:v>0.15438615442087511</c:v>
                </c:pt>
                <c:pt idx="2">
                  <c:v>0.15458598125651354</c:v>
                </c:pt>
                <c:pt idx="3">
                  <c:v>0.15719219805306175</c:v>
                </c:pt>
                <c:pt idx="4">
                  <c:v>0.17521760944555503</c:v>
                </c:pt>
                <c:pt idx="5">
                  <c:v>0.17862274074239029</c:v>
                </c:pt>
              </c:numCache>
            </c:numRef>
          </c:val>
          <c:extLst>
            <c:ext xmlns:c16="http://schemas.microsoft.com/office/drawing/2014/chart" uri="{C3380CC4-5D6E-409C-BE32-E72D297353CC}">
              <c16:uniqueId val="{00000000-13C5-4E1B-8BE7-8B2B7F2F7D05}"/>
            </c:ext>
          </c:extLst>
        </c:ser>
        <c:ser>
          <c:idx val="2"/>
          <c:order val="1"/>
          <c:tx>
            <c:strRef>
              <c:f>'3'!$C$58</c:f>
              <c:strCache>
                <c:ptCount val="1"/>
                <c:pt idx="0">
                  <c:v>Treated and Discharged</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'3'!$C$73:$C$78</c:f>
              <c:numCache>
                <c:formatCode>0%</c:formatCode>
                <c:ptCount val="6"/>
                <c:pt idx="0">
                  <c:v>0.84904714079546406</c:v>
                </c:pt>
                <c:pt idx="1">
                  <c:v>0.84561384557912489</c:v>
                </c:pt>
                <c:pt idx="2">
                  <c:v>0.84541401874348643</c:v>
                </c:pt>
                <c:pt idx="3">
                  <c:v>0.84280780194693827</c:v>
                </c:pt>
                <c:pt idx="4">
                  <c:v>0.82478239055444491</c:v>
                </c:pt>
                <c:pt idx="5">
                  <c:v>0.82137725925760974</c:v>
                </c:pt>
              </c:numCache>
            </c:numRef>
          </c:val>
          <c:extLst>
            <c:ext xmlns:c16="http://schemas.microsoft.com/office/drawing/2014/chart" uri="{C3380CC4-5D6E-409C-BE32-E72D297353CC}">
              <c16:uniqueId val="{00000001-13C5-4E1B-8BE7-8B2B7F2F7D05}"/>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3664632282410478"/>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FIG 6: STATEWIDE ED VISITS BY TIME OF ADMISSION</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'3'!$B$127</c:f>
              <c:strCache>
                <c:ptCount val="1"/>
                <c:pt idx="0">
                  <c:v>midnight-7:59am</c:v>
                </c:pt>
              </c:strCache>
            </c:strRef>
          </c:tx>
          <c:spPr>
            <a:ln w="28575" cap="rnd">
              <a:solidFill>
                <a:schemeClr val="bg1">
                  <a:lumMod val="65000"/>
                </a:schemeClr>
              </a:solidFill>
              <a:round/>
            </a:ln>
            <a:effectLst/>
          </c:spPr>
          <c:marker>
            <c:symbol val="circle"/>
            <c:size val="5"/>
            <c:spPr>
              <a:solidFill>
                <a:schemeClr val="bg1">
                  <a:lumMod val="50000"/>
                </a:schemeClr>
              </a:solidFill>
              <a:ln w="9525">
                <a:solidFill>
                  <a:schemeClr val="bg1">
                    <a:lumMod val="50000"/>
                  </a:schemeClr>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'3'!$B$128:$B$133</c:f>
              <c:numCache>
                <c:formatCode>0%</c:formatCode>
                <c:ptCount val="6"/>
                <c:pt idx="0">
                  <c:v>0.14138414413194458</c:v>
                </c:pt>
                <c:pt idx="1">
                  <c:v>0.14227313731579552</c:v>
                </c:pt>
                <c:pt idx="2">
                  <c:v>0.14256039589384115</c:v>
                </c:pt>
                <c:pt idx="3">
                  <c:v>0.14167872496178802</c:v>
                </c:pt>
                <c:pt idx="4">
                  <c:v>0.14388872650998058</c:v>
                </c:pt>
                <c:pt idx="5">
                  <c:v>0.14194937542858416</c:v>
                </c:pt>
              </c:numCache>
            </c:numRef>
          </c:val>
          <c:smooth val="0"/>
          <c:extLst>
            <c:ext xmlns:c16="http://schemas.microsoft.com/office/drawing/2014/chart" uri="{C3380CC4-5D6E-409C-BE32-E72D297353CC}">
              <c16:uniqueId val="{00000000-EC27-4BF5-87AD-2DB59D8F0A41}"/>
            </c:ext>
          </c:extLst>
        </c:ser>
        <c:ser>
          <c:idx val="2"/>
          <c:order val="1"/>
          <c:tx>
            <c:strRef>
              <c:f>'3'!$C$127</c:f>
              <c:strCache>
                <c:ptCount val="1"/>
                <c:pt idx="0">
                  <c:v>8:00am-5:59pm</c:v>
                </c:pt>
              </c:strCache>
            </c:strRef>
          </c:tx>
          <c:spPr>
            <a:ln w="28575" cap="rnd">
              <a:solidFill>
                <a:srgbClr val="FFB13F"/>
              </a:solidFill>
              <a:round/>
            </a:ln>
            <a:effectLst/>
          </c:spPr>
          <c:marker>
            <c:symbol val="circle"/>
            <c:size val="5"/>
            <c:spPr>
              <a:solidFill>
                <a:srgbClr val="FFB13F"/>
              </a:solidFill>
              <a:ln w="9525">
                <a:solidFill>
                  <a:schemeClr val="accent3"/>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'3'!$C$128:$C$133</c:f>
              <c:numCache>
                <c:formatCode>0%</c:formatCode>
                <c:ptCount val="6"/>
                <c:pt idx="0">
                  <c:v>0.55619355348336841</c:v>
                </c:pt>
                <c:pt idx="1">
                  <c:v>0.55637192022730475</c:v>
                </c:pt>
                <c:pt idx="2">
                  <c:v>0.55903797899913343</c:v>
                </c:pt>
                <c:pt idx="3">
                  <c:v>0.56350877331325155</c:v>
                </c:pt>
                <c:pt idx="4">
                  <c:v>0.57156533441284918</c:v>
                </c:pt>
                <c:pt idx="5">
                  <c:v>0.58053542591186202</c:v>
                </c:pt>
              </c:numCache>
            </c:numRef>
          </c:val>
          <c:smooth val="0"/>
          <c:extLst>
            <c:ext xmlns:c16="http://schemas.microsoft.com/office/drawing/2014/chart" uri="{C3380CC4-5D6E-409C-BE32-E72D297353CC}">
              <c16:uniqueId val="{00000001-EC27-4BF5-87AD-2DB59D8F0A41}"/>
            </c:ext>
          </c:extLst>
        </c:ser>
        <c:ser>
          <c:idx val="3"/>
          <c:order val="2"/>
          <c:tx>
            <c:strRef>
              <c:f>'3'!$D$127</c:f>
              <c:strCache>
                <c:ptCount val="1"/>
                <c:pt idx="0">
                  <c:v>6:00pm-midnight</c:v>
                </c:pt>
              </c:strCache>
            </c:strRef>
          </c:tx>
          <c:spPr>
            <a:ln w="28575" cap="rnd">
              <a:solidFill>
                <a:schemeClr val="accent1"/>
              </a:solidFill>
              <a:round/>
            </a:ln>
            <a:effectLst/>
          </c:spPr>
          <c:marker>
            <c:symbol val="circle"/>
            <c:size val="5"/>
            <c:spPr>
              <a:solidFill>
                <a:schemeClr val="accent1">
                  <a:lumMod val="60000"/>
                  <a:lumOff val="40000"/>
                </a:schemeClr>
              </a:solidFill>
              <a:ln w="9525">
                <a:solidFill>
                  <a:schemeClr val="accent1"/>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'3'!$D$128:$D$133</c:f>
              <c:numCache>
                <c:formatCode>0%</c:formatCode>
                <c:ptCount val="6"/>
                <c:pt idx="0">
                  <c:v>0.30242230238468704</c:v>
                </c:pt>
                <c:pt idx="1">
                  <c:v>0.30135494245689975</c:v>
                </c:pt>
                <c:pt idx="2">
                  <c:v>0.29840162510702539</c:v>
                </c:pt>
                <c:pt idx="3">
                  <c:v>0.29480855895816332</c:v>
                </c:pt>
                <c:pt idx="4">
                  <c:v>0.28454281306610107</c:v>
                </c:pt>
                <c:pt idx="5">
                  <c:v>0.27750444806039992</c:v>
                </c:pt>
              </c:numCache>
            </c:numRef>
          </c:val>
          <c:smooth val="0"/>
          <c:extLst>
            <c:ext xmlns:c16="http://schemas.microsoft.com/office/drawing/2014/chart" uri="{C3380CC4-5D6E-409C-BE32-E72D297353CC}">
              <c16:uniqueId val="{00000002-EC27-4BF5-87AD-2DB59D8F0A41}"/>
            </c:ext>
          </c:extLst>
        </c:ser>
        <c:dLbls>
          <c:showLegendKey val="0"/>
          <c:showVal val="0"/>
          <c:showCatName val="0"/>
          <c:showSerName val="0"/>
          <c:showPercent val="0"/>
          <c:showBubbleSize val="0"/>
        </c:dLbls>
        <c:marker val="1"/>
        <c:smooth val="0"/>
        <c:axId val="575299952"/>
        <c:axId val="575286640"/>
      </c:lineChart>
      <c:catAx>
        <c:axId val="575299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75286640"/>
        <c:crosses val="autoZero"/>
        <c:auto val="1"/>
        <c:lblAlgn val="ctr"/>
        <c:lblOffset val="100"/>
        <c:noMultiLvlLbl val="0"/>
      </c:catAx>
      <c:valAx>
        <c:axId val="575286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299952"/>
        <c:crosses val="autoZero"/>
        <c:crossBetween val="between"/>
      </c:valAx>
      <c:spPr>
        <a:noFill/>
        <a:ln>
          <a:noFill/>
        </a:ln>
        <a:effectLst/>
      </c:spPr>
    </c:plotArea>
    <c:legend>
      <c:legendPos val="b"/>
      <c:layout>
        <c:manualLayout>
          <c:xMode val="edge"/>
          <c:yMode val="edge"/>
          <c:x val="5.238994873962903E-2"/>
          <c:y val="0.8877253455206211"/>
          <c:w val="0.88683084077577556"/>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000" b="0" i="0" u="none" strike="noStrike" kern="1200" cap="none" spc="20" baseline="0">
                <a:solidFill>
                  <a:schemeClr val="dk1">
                    <a:lumMod val="50000"/>
                    <a:lumOff val="50000"/>
                  </a:schemeClr>
                </a:solidFill>
                <a:latin typeface="+mn-lt"/>
                <a:ea typeface="+mn-ea"/>
                <a:cs typeface="+mn-cs"/>
              </a:defRPr>
            </a:pPr>
            <a:r>
              <a:rPr lang="en-US" sz="1000"/>
              <a:t>Percent Total Visits</a:t>
            </a:r>
          </a:p>
        </c:rich>
      </c:tx>
      <c:overlay val="0"/>
      <c:spPr>
        <a:noFill/>
        <a:ln>
          <a:noFill/>
        </a:ln>
        <a:effectLst/>
      </c:spPr>
      <c:txPr>
        <a:bodyPr rot="0" spcFirstLastPara="1" vertOverflow="ellipsis" vert="horz" wrap="square" anchor="ctr" anchorCtr="1"/>
        <a:lstStyle/>
        <a:p>
          <a:pPr>
            <a:defRPr sz="100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'1'!$A$19:$A$24</c:f>
              <c:numCache>
                <c:formatCode>General</c:formatCode>
                <c:ptCount val="6"/>
                <c:pt idx="0">
                  <c:v>2016</c:v>
                </c:pt>
                <c:pt idx="1">
                  <c:v>2017</c:v>
                </c:pt>
                <c:pt idx="2">
                  <c:v>2018</c:v>
                </c:pt>
                <c:pt idx="3">
                  <c:v>2019</c:v>
                </c:pt>
                <c:pt idx="4">
                  <c:v>2020</c:v>
                </c:pt>
                <c:pt idx="5">
                  <c:v>2021</c:v>
                </c:pt>
              </c:numCache>
            </c:numRef>
          </c:cat>
          <c:val>
            <c:numRef>
              <c:f>'1'!$B$19:$B$24</c:f>
              <c:numCache>
                <c:formatCode>0%</c:formatCode>
                <c:ptCount val="6"/>
                <c:pt idx="0">
                  <c:v>0.56575788009985617</c:v>
                </c:pt>
                <c:pt idx="1">
                  <c:v>0.56266793718642882</c:v>
                </c:pt>
                <c:pt idx="2">
                  <c:v>0.5473300798477172</c:v>
                </c:pt>
                <c:pt idx="3">
                  <c:v>0.53780653369028519</c:v>
                </c:pt>
                <c:pt idx="4">
                  <c:v>0.53799432003788727</c:v>
                </c:pt>
                <c:pt idx="5">
                  <c:v>0.54327154554452939</c:v>
                </c:pt>
              </c:numCache>
            </c:numRef>
          </c:val>
          <c:smooth val="0"/>
          <c:extLst>
            <c:ext xmlns:c16="http://schemas.microsoft.com/office/drawing/2014/chart" uri="{C3380CC4-5D6E-409C-BE32-E72D297353CC}">
              <c16:uniqueId val="{00000002-40CC-4D22-8D62-7E30FD0D73ED}"/>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35592143"/>
        <c:axId val="835590063"/>
      </c:lineChart>
      <c:catAx>
        <c:axId val="83559214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n-lt"/>
                <a:ea typeface="+mn-ea"/>
                <a:cs typeface="+mn-cs"/>
              </a:defRPr>
            </a:pPr>
            <a:endParaRPr lang="en-US"/>
          </a:p>
        </c:txPr>
        <c:crossAx val="835590063"/>
        <c:crosses val="autoZero"/>
        <c:auto val="1"/>
        <c:lblAlgn val="ctr"/>
        <c:lblOffset val="100"/>
        <c:noMultiLvlLbl val="0"/>
      </c:catAx>
      <c:valAx>
        <c:axId val="835590063"/>
        <c:scaling>
          <c:orientation val="minMax"/>
        </c:scaling>
        <c:delete val="1"/>
        <c:axPos val="r"/>
        <c:numFmt formatCode="0%" sourceLinked="1"/>
        <c:majorTickMark val="none"/>
        <c:minorTickMark val="none"/>
        <c:tickLblPos val="nextTo"/>
        <c:crossAx val="835592143"/>
        <c:crosses val="max"/>
        <c:crossBetween val="between"/>
      </c:valAx>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[CT ED visits 2016-2021 Dashboard_Nov 2022.xlsx]3!PivotTable15</c:name>
    <c:fmtId val="4"/>
  </c:pivotSource>
  <c:chart>
    <c:title>
      <c:tx>
        <c:rich>
          <a:bodyPr rot="0" spcFirstLastPara="1" vertOverflow="ellipsis" vert="horz" wrap="square" anchor="ctr" anchorCtr="1"/>
          <a:lstStyle/>
          <a:p>
            <a:pPr>
              <a:defRPr sz="1100" b="1" i="0" u="none" strike="noStrike" kern="1200" cap="all" spc="120" normalizeH="0" baseline="0">
                <a:solidFill>
                  <a:schemeClr val="tx1">
                    <a:lumMod val="65000"/>
                    <a:lumOff val="35000"/>
                  </a:schemeClr>
                </a:solidFill>
                <a:latin typeface="+mn-lt"/>
                <a:ea typeface="+mn-ea"/>
                <a:cs typeface="+mn-cs"/>
              </a:defRPr>
            </a:pPr>
            <a:r>
              <a:rPr lang="en-US" sz="1100"/>
              <a:t>FIG 4: STATEWIDE ED Visits</a:t>
            </a:r>
          </a:p>
        </c:rich>
      </c:tx>
      <c:overlay val="0"/>
      <c:spPr>
        <a:noFill/>
        <a:ln>
          <a:noFill/>
        </a:ln>
        <a:effectLst/>
      </c:spPr>
      <c:txPr>
        <a:bodyPr rot="0" spcFirstLastPara="1" vertOverflow="ellipsis" vert="horz" wrap="square" anchor="ctr" anchorCtr="1"/>
        <a:lstStyle/>
        <a:p>
          <a:pPr>
            <a:defRPr sz="11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5"/>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0555555555555555E-2"/>
          <c:y val="0.23148148148148148"/>
          <c:w val="0.93888888888888888"/>
          <c:h val="0.65253864100320802"/>
        </c:manualLayout>
      </c:layout>
      <c:lineChart>
        <c:grouping val="stacked"/>
        <c:varyColors val="0"/>
        <c:ser>
          <c:idx val="0"/>
          <c:order val="0"/>
          <c:tx>
            <c:strRef>
              <c:f>'3'!$B$149</c:f>
              <c:strCache>
                <c:ptCount val="1"/>
                <c:pt idx="0">
                  <c:v>Total</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'3'!$A$150:$A$156</c:f>
              <c:strCache>
                <c:ptCount val="6"/>
                <c:pt idx="0">
                  <c:v>2016</c:v>
                </c:pt>
                <c:pt idx="1">
                  <c:v>2017</c:v>
                </c:pt>
                <c:pt idx="2">
                  <c:v>2018</c:v>
                </c:pt>
                <c:pt idx="3">
                  <c:v>2019</c:v>
                </c:pt>
                <c:pt idx="4">
                  <c:v>2020</c:v>
                </c:pt>
                <c:pt idx="5">
                  <c:v>2021</c:v>
                </c:pt>
              </c:strCache>
            </c:strRef>
          </c:cat>
          <c:val>
            <c:numRef>
              <c:f>'3'!$B$150:$B$156</c:f>
              <c:numCache>
                <c:formatCode>#,##0</c:formatCode>
                <c:ptCount val="6"/>
                <c:pt idx="0">
                  <c:v>1595094</c:v>
                </c:pt>
                <c:pt idx="1">
                  <c:v>1555269</c:v>
                </c:pt>
                <c:pt idx="2">
                  <c:v>1548698</c:v>
                </c:pt>
                <c:pt idx="3">
                  <c:v>1521774</c:v>
                </c:pt>
                <c:pt idx="4">
                  <c:v>1279586</c:v>
                </c:pt>
                <c:pt idx="5">
                  <c:v>1302253</c:v>
                </c:pt>
              </c:numCache>
            </c:numRef>
          </c:val>
          <c:smooth val="0"/>
          <c:extLst>
            <c:ext xmlns:c16="http://schemas.microsoft.com/office/drawing/2014/chart" uri="{C3380CC4-5D6E-409C-BE32-E72D297353CC}">
              <c16:uniqueId val="{00000000-50B8-4CE7-90E5-17AEE0D87E7E}"/>
            </c:ext>
          </c:extLst>
        </c:ser>
        <c:dLbls>
          <c:dLblPos val="t"/>
          <c:showLegendKey val="0"/>
          <c:showVal val="1"/>
          <c:showCatName val="0"/>
          <c:showSerName val="0"/>
          <c:showPercent val="0"/>
          <c:showBubbleSize val="0"/>
        </c:dLbls>
        <c:marker val="1"/>
        <c:smooth val="0"/>
        <c:axId val="1732167583"/>
        <c:axId val="1732165087"/>
      </c:lineChart>
      <c:catAx>
        <c:axId val="17321675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crossAx val="1732165087"/>
        <c:crosses val="autoZero"/>
        <c:auto val="1"/>
        <c:lblAlgn val="ctr"/>
        <c:lblOffset val="100"/>
        <c:noMultiLvlLbl val="0"/>
      </c:catAx>
      <c:valAx>
        <c:axId val="1732165087"/>
        <c:scaling>
          <c:orientation val="minMax"/>
        </c:scaling>
        <c:delete val="1"/>
        <c:axPos val="l"/>
        <c:numFmt formatCode="#,##0" sourceLinked="1"/>
        <c:majorTickMark val="none"/>
        <c:minorTickMark val="none"/>
        <c:tickLblPos val="nextTo"/>
        <c:crossAx val="1732167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none" spc="20" baseline="0">
                <a:solidFill>
                  <a:schemeClr val="dk1">
                    <a:lumMod val="50000"/>
                    <a:lumOff val="50000"/>
                  </a:schemeClr>
                </a:solidFill>
                <a:latin typeface="+mn-lt"/>
                <a:ea typeface="+mn-ea"/>
                <a:cs typeface="+mn-cs"/>
              </a:defRPr>
            </a:pPr>
            <a:r>
              <a:rPr lang="en-US" sz="1100" b="1"/>
              <a:t>FIG</a:t>
            </a:r>
            <a:r>
              <a:rPr lang="en-US" sz="1100" b="1" baseline="0"/>
              <a:t> 1: </a:t>
            </a:r>
            <a:r>
              <a:rPr lang="en-US" sz="1100" b="1"/>
              <a:t>AGE GROUP PERCENT SHARE OF </a:t>
            </a:r>
          </a:p>
          <a:p>
            <a:pPr>
              <a:defRPr sz="1100" b="1"/>
            </a:pPr>
            <a:r>
              <a:rPr lang="en-US" sz="1100" b="1"/>
              <a:t>STATEWIDE ED VISITS</a:t>
            </a:r>
            <a:r>
              <a:rPr lang="en-US" sz="1100" b="1" baseline="0"/>
              <a:t> </a:t>
            </a:r>
            <a:endParaRPr lang="en-US" sz="1100" b="1"/>
          </a:p>
        </c:rich>
      </c:tx>
      <c:overlay val="0"/>
      <c:spPr>
        <a:noFill/>
        <a:ln>
          <a:noFill/>
        </a:ln>
        <a:effectLst/>
      </c:spPr>
      <c:txPr>
        <a:bodyPr rot="0" spcFirstLastPara="1" vertOverflow="ellipsis" vert="horz" wrap="square" anchor="ctr" anchorCtr="1"/>
        <a:lstStyle/>
        <a:p>
          <a:pPr>
            <a:defRPr sz="1100" b="1"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manualLayout>
          <c:layoutTarget val="inner"/>
          <c:xMode val="edge"/>
          <c:yMode val="edge"/>
          <c:x val="4.0293040293040296E-2"/>
          <c:y val="0.25579954954954953"/>
          <c:w val="0.91941391941391937"/>
          <c:h val="0.60314384266155918"/>
        </c:manualLayout>
      </c:layout>
      <c:lineChart>
        <c:grouping val="standard"/>
        <c:varyColors val="0"/>
        <c:ser>
          <c:idx val="1"/>
          <c:order val="0"/>
          <c:spPr>
            <a:ln w="28575" cap="sq" cmpd="sng" algn="ctr">
              <a:solidFill>
                <a:srgbClr val="C00000"/>
              </a:solidFill>
              <a:round/>
            </a:ln>
            <a:effectLst/>
          </c:spPr>
          <c:marker>
            <c:symbol val="square"/>
            <c:size val="8"/>
            <c:spPr>
              <a:solidFill>
                <a:schemeClr val="bg1"/>
              </a:solidFill>
              <a:ln w="9525" cap="flat" cmpd="sng" algn="ctr">
                <a:solidFill>
                  <a:srgbClr val="C000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'3'!$A$19:$A$24</c:f>
              <c:numCache>
                <c:formatCode>General</c:formatCode>
                <c:ptCount val="6"/>
                <c:pt idx="0">
                  <c:v>2016</c:v>
                </c:pt>
                <c:pt idx="1">
                  <c:v>2017</c:v>
                </c:pt>
                <c:pt idx="2">
                  <c:v>2018</c:v>
                </c:pt>
                <c:pt idx="3">
                  <c:v>2019</c:v>
                </c:pt>
                <c:pt idx="4">
                  <c:v>2020</c:v>
                </c:pt>
                <c:pt idx="5">
                  <c:v>2021</c:v>
                </c:pt>
              </c:numCache>
            </c:numRef>
          </c:cat>
          <c:val>
            <c:numRef>
              <c:f>'3'!$B$19:$B$24</c:f>
              <c:numCache>
                <c:formatCode>0%</c:formatCode>
                <c:ptCount val="6"/>
                <c:pt idx="0">
                  <c:v>0.19196548918120185</c:v>
                </c:pt>
                <c:pt idx="1">
                  <c:v>0.20424119557452763</c:v>
                </c:pt>
                <c:pt idx="2">
                  <c:v>0.21059690139717363</c:v>
                </c:pt>
                <c:pt idx="3">
                  <c:v>0.21734699107751873</c:v>
                </c:pt>
                <c:pt idx="4">
                  <c:v>0.2259582396181265</c:v>
                </c:pt>
                <c:pt idx="5">
                  <c:v>0.23757979440247018</c:v>
                </c:pt>
              </c:numCache>
            </c:numRef>
          </c:val>
          <c:smooth val="0"/>
          <c:extLst>
            <c:ext xmlns:c16="http://schemas.microsoft.com/office/drawing/2014/chart" uri="{C3380CC4-5D6E-409C-BE32-E72D297353CC}">
              <c16:uniqueId val="{00000001-C26D-4A24-B5F2-3BBFEA7C7286}"/>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marker val="1"/>
        <c:smooth val="0"/>
        <c:axId val="1733362576"/>
        <c:axId val="1733363824"/>
      </c:lineChart>
      <c:catAx>
        <c:axId val="173336257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n-lt"/>
                <a:ea typeface="+mn-ea"/>
                <a:cs typeface="+mn-cs"/>
              </a:defRPr>
            </a:pPr>
            <a:endParaRPr lang="en-US"/>
          </a:p>
        </c:txPr>
        <c:crossAx val="1733363824"/>
        <c:crosses val="autoZero"/>
        <c:auto val="1"/>
        <c:lblAlgn val="ctr"/>
        <c:lblOffset val="100"/>
        <c:noMultiLvlLbl val="0"/>
      </c:catAx>
      <c:valAx>
        <c:axId val="1733363824"/>
        <c:scaling>
          <c:orientation val="minMax"/>
        </c:scaling>
        <c:delete val="1"/>
        <c:axPos val="l"/>
        <c:numFmt formatCode="0%" sourceLinked="1"/>
        <c:majorTickMark val="none"/>
        <c:minorTickMark val="none"/>
        <c:tickLblPos val="nextTo"/>
        <c:crossAx val="173336257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FIG 2: AGE GROUP  PERCENT SHARE OF </a:t>
            </a:r>
          </a:p>
          <a:p>
            <a:pPr>
              <a:defRPr sz="1100" b="1"/>
            </a:pPr>
            <a:r>
              <a:rPr lang="en-US" sz="1100" b="1"/>
              <a:t>STATEWIDE </a:t>
            </a:r>
            <a:r>
              <a:rPr lang="en-US" sz="1100" b="1" baseline="0"/>
              <a:t>ED VISITS TYPE</a:t>
            </a:r>
            <a:endParaRPr lang="en-US" sz="1100" b="1"/>
          </a:p>
        </c:rich>
      </c:tx>
      <c:layout>
        <c:manualLayout>
          <c:xMode val="edge"/>
          <c:yMode val="edge"/>
          <c:x val="0.1943953323903819"/>
          <c:y val="1.342281879194630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24175940354216"/>
          <c:y val="0.16273423875706811"/>
          <c:w val="0.86265082670270421"/>
          <c:h val="0.71100494988462015"/>
        </c:manualLayout>
      </c:layout>
      <c:barChart>
        <c:barDir val="bar"/>
        <c:grouping val="percentStacked"/>
        <c:varyColors val="0"/>
        <c:ser>
          <c:idx val="0"/>
          <c:order val="0"/>
          <c:tx>
            <c:strRef>
              <c:f>'3'!$B$58</c:f>
              <c:strCache>
                <c:ptCount val="1"/>
                <c:pt idx="0">
                  <c:v>Treated and Admitted</c:v>
                </c:pt>
              </c:strCache>
            </c:strRef>
          </c:tx>
          <c:spPr>
            <a:solidFill>
              <a:schemeClr val="accent6">
                <a:lumMod val="50000"/>
              </a:schemeClr>
            </a:solidFill>
            <a:ln>
              <a:noFill/>
            </a:ln>
            <a:effectLst/>
          </c:spPr>
          <c:invertIfNegative val="0"/>
          <c:dLbls>
            <c:dLbl>
              <c:idx val="0"/>
              <c:layout>
                <c:manualLayout>
                  <c:x val="2.0627062706270613E-2"/>
                  <c:y val="-4.474272930648933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FC-4021-A92E-E7A8694ADA82}"/>
                </c:ext>
              </c:extLst>
            </c:dLbl>
            <c:dLbl>
              <c:idx val="1"/>
              <c:layout>
                <c:manualLayout>
                  <c:x val="2.3573785950023574E-2"/>
                  <c:y val="4.474272930648769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FC-4021-A92E-E7A8694ADA82}"/>
                </c:ext>
              </c:extLst>
            </c:dLbl>
            <c:dLbl>
              <c:idx val="2"/>
              <c:layout>
                <c:manualLayout>
                  <c:x val="2.6520509193776506E-2"/>
                  <c:y val="1.34228187919463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FC-4021-A92E-E7A8694ADA82}"/>
                </c:ext>
              </c:extLst>
            </c:dLbl>
            <c:dLbl>
              <c:idx val="3"/>
              <c:layout>
                <c:manualLayout>
                  <c:x val="2.652050919377652E-2"/>
                  <c:y val="-8.202738947449122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FC-4021-A92E-E7A8694ADA82}"/>
                </c:ext>
              </c:extLst>
            </c:dLbl>
            <c:dLbl>
              <c:idx val="4"/>
              <c:layout>
                <c:manualLayout>
                  <c:x val="2.357378595002356E-2"/>
                  <c:y val="-8.948545861297580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FC-4021-A92E-E7A8694ADA82}"/>
                </c:ext>
              </c:extLst>
            </c:dLbl>
            <c:dLbl>
              <c:idx val="5"/>
              <c:layout>
                <c:manualLayout>
                  <c:x val="2.65205091937765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FC-4021-A92E-E7A8694ADA82}"/>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'3'!$A$59:$A$64</c:f>
              <c:numCache>
                <c:formatCode>General</c:formatCode>
                <c:ptCount val="6"/>
                <c:pt idx="0">
                  <c:v>2021</c:v>
                </c:pt>
                <c:pt idx="1">
                  <c:v>2020</c:v>
                </c:pt>
                <c:pt idx="2">
                  <c:v>2019</c:v>
                </c:pt>
                <c:pt idx="3">
                  <c:v>2018</c:v>
                </c:pt>
                <c:pt idx="4">
                  <c:v>2017</c:v>
                </c:pt>
                <c:pt idx="5">
                  <c:v>2016</c:v>
                </c:pt>
              </c:numCache>
            </c:numRef>
          </c:cat>
          <c:val>
            <c:numRef>
              <c:f>'3'!$B$59:$B$64</c:f>
              <c:numCache>
                <c:formatCode>0%</c:formatCode>
                <c:ptCount val="6"/>
                <c:pt idx="0">
                  <c:v>9.0455541281148896E-2</c:v>
                </c:pt>
                <c:pt idx="1">
                  <c:v>1.2797020541712665E-2</c:v>
                </c:pt>
                <c:pt idx="2">
                  <c:v>8.0182734098492942E-2</c:v>
                </c:pt>
                <c:pt idx="3">
                  <c:v>7.8376158553830386E-2</c:v>
                </c:pt>
                <c:pt idx="4">
                  <c:v>7.7834123871818955E-2</c:v>
                </c:pt>
                <c:pt idx="5">
                  <c:v>7.349472821037506E-2</c:v>
                </c:pt>
              </c:numCache>
            </c:numRef>
          </c:val>
          <c:extLst>
            <c:ext xmlns:c16="http://schemas.microsoft.com/office/drawing/2014/chart" uri="{C3380CC4-5D6E-409C-BE32-E72D297353CC}">
              <c16:uniqueId val="{00000000-B7C8-430D-B086-2F08E09F083A}"/>
            </c:ext>
          </c:extLst>
        </c:ser>
        <c:ser>
          <c:idx val="1"/>
          <c:order val="1"/>
          <c:tx>
            <c:strRef>
              <c:f>'3'!$C$58</c:f>
              <c:strCache>
                <c:ptCount val="1"/>
                <c:pt idx="0">
                  <c:v>Treated and Discharged</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'3'!$A$59:$A$64</c:f>
              <c:numCache>
                <c:formatCode>General</c:formatCode>
                <c:ptCount val="6"/>
                <c:pt idx="0">
                  <c:v>2021</c:v>
                </c:pt>
                <c:pt idx="1">
                  <c:v>2020</c:v>
                </c:pt>
                <c:pt idx="2">
                  <c:v>2019</c:v>
                </c:pt>
                <c:pt idx="3">
                  <c:v>2018</c:v>
                </c:pt>
                <c:pt idx="4">
                  <c:v>2017</c:v>
                </c:pt>
                <c:pt idx="5">
                  <c:v>2016</c:v>
                </c:pt>
              </c:numCache>
            </c:numRef>
          </c:cat>
          <c:val>
            <c:numRef>
              <c:f>'3'!$C$59:$C$64</c:f>
              <c:numCache>
                <c:formatCode>0%</c:formatCode>
                <c:ptCount val="6"/>
                <c:pt idx="0">
                  <c:v>0.14712425312132127</c:v>
                </c:pt>
                <c:pt idx="1">
                  <c:v>2.00490214677949E-2</c:v>
                </c:pt>
                <c:pt idx="2">
                  <c:v>0.13716425697902579</c:v>
                </c:pt>
                <c:pt idx="3">
                  <c:v>0.13222074284334326</c:v>
                </c:pt>
                <c:pt idx="4">
                  <c:v>0.12640707170270865</c:v>
                </c:pt>
                <c:pt idx="5">
                  <c:v>0.1184707609708268</c:v>
                </c:pt>
              </c:numCache>
            </c:numRef>
          </c:val>
          <c:extLst>
            <c:ext xmlns:c16="http://schemas.microsoft.com/office/drawing/2014/chart" uri="{C3380CC4-5D6E-409C-BE32-E72D297353CC}">
              <c16:uniqueId val="{00000001-B7C8-430D-B086-2F08E09F083A}"/>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79089428580463583"/>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FIG</a:t>
            </a:r>
            <a:r>
              <a:rPr lang="en-US" sz="1100" b="1" baseline="0"/>
              <a:t> 3: </a:t>
            </a:r>
            <a:r>
              <a:rPr lang="en-US" sz="1100" b="1"/>
              <a:t>AGE GROUP PERCENT</a:t>
            </a:r>
            <a:r>
              <a:rPr lang="en-US" sz="1100" b="1" baseline="0"/>
              <a:t> SHARE OF STATEWIDE ED VISITS BY TIME OF ADMISSIONS</a:t>
            </a:r>
            <a:endParaRPr lang="en-US" sz="1100" b="1"/>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2305433186490456E-2"/>
          <c:y val="0.18604444444444446"/>
          <c:w val="0.93538913362701914"/>
          <c:h val="0.59557970253718273"/>
        </c:manualLayout>
      </c:layout>
      <c:barChart>
        <c:barDir val="col"/>
        <c:grouping val="stacked"/>
        <c:varyColors val="0"/>
        <c:ser>
          <c:idx val="1"/>
          <c:order val="0"/>
          <c:tx>
            <c:strRef>
              <c:f>'3'!$B$111</c:f>
              <c:strCache>
                <c:ptCount val="1"/>
                <c:pt idx="0">
                  <c:v>midnight-7:59am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'3'!$A$112:$A$117</c:f>
              <c:numCache>
                <c:formatCode>General</c:formatCode>
                <c:ptCount val="6"/>
                <c:pt idx="0">
                  <c:v>2016</c:v>
                </c:pt>
                <c:pt idx="1">
                  <c:v>2017</c:v>
                </c:pt>
                <c:pt idx="2">
                  <c:v>2018</c:v>
                </c:pt>
                <c:pt idx="3">
                  <c:v>2019</c:v>
                </c:pt>
                <c:pt idx="4">
                  <c:v>2020</c:v>
                </c:pt>
                <c:pt idx="5">
                  <c:v>2021</c:v>
                </c:pt>
              </c:numCache>
            </c:numRef>
          </c:cat>
          <c:val>
            <c:numRef>
              <c:f>'3'!$B$112:$B$117</c:f>
              <c:numCache>
                <c:formatCode>0%</c:formatCode>
                <c:ptCount val="6"/>
                <c:pt idx="0">
                  <c:v>2.7717488749879317E-2</c:v>
                </c:pt>
                <c:pt idx="1">
                  <c:v>2.9046422194488542E-2</c:v>
                </c:pt>
                <c:pt idx="2">
                  <c:v>2.9497681278080039E-2</c:v>
                </c:pt>
                <c:pt idx="3">
                  <c:v>2.9749489740263667E-2</c:v>
                </c:pt>
                <c:pt idx="4">
                  <c:v>3.0960795132175561E-2</c:v>
                </c:pt>
                <c:pt idx="5">
                  <c:v>3.2366982452718483E-2</c:v>
                </c:pt>
              </c:numCache>
            </c:numRef>
          </c:val>
          <c:extLst>
            <c:ext xmlns:c16="http://schemas.microsoft.com/office/drawing/2014/chart" uri="{C3380CC4-5D6E-409C-BE32-E72D297353CC}">
              <c16:uniqueId val="{00000000-A196-4949-90B8-328554F345F4}"/>
            </c:ext>
          </c:extLst>
        </c:ser>
        <c:ser>
          <c:idx val="2"/>
          <c:order val="1"/>
          <c:tx>
            <c:strRef>
              <c:f>'3'!$C$111</c:f>
              <c:strCache>
                <c:ptCount val="1"/>
                <c:pt idx="0">
                  <c:v>8:00am-5:59pm</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'3'!$A$112:$A$117</c:f>
              <c:numCache>
                <c:formatCode>General</c:formatCode>
                <c:ptCount val="6"/>
                <c:pt idx="0">
                  <c:v>2016</c:v>
                </c:pt>
                <c:pt idx="1">
                  <c:v>2017</c:v>
                </c:pt>
                <c:pt idx="2">
                  <c:v>2018</c:v>
                </c:pt>
                <c:pt idx="3">
                  <c:v>2019</c:v>
                </c:pt>
                <c:pt idx="4">
                  <c:v>2020</c:v>
                </c:pt>
                <c:pt idx="5">
                  <c:v>2021</c:v>
                </c:pt>
              </c:numCache>
            </c:numRef>
          </c:cat>
          <c:val>
            <c:numRef>
              <c:f>'3'!$C$112:$C$117</c:f>
              <c:numCache>
                <c:formatCode>0%</c:formatCode>
                <c:ptCount val="6"/>
                <c:pt idx="0">
                  <c:v>0.11497504222321694</c:v>
                </c:pt>
                <c:pt idx="1">
                  <c:v>0.12296458040377581</c:v>
                </c:pt>
                <c:pt idx="2">
                  <c:v>0.1278532031422524</c:v>
                </c:pt>
                <c:pt idx="3">
                  <c:v>0.13326157497762481</c:v>
                </c:pt>
                <c:pt idx="4">
                  <c:v>0.13913953419309058</c:v>
                </c:pt>
                <c:pt idx="5">
                  <c:v>0.14702672982899637</c:v>
                </c:pt>
              </c:numCache>
            </c:numRef>
          </c:val>
          <c:extLst>
            <c:ext xmlns:c16="http://schemas.microsoft.com/office/drawing/2014/chart" uri="{C3380CC4-5D6E-409C-BE32-E72D297353CC}">
              <c16:uniqueId val="{00000001-A196-4949-90B8-328554F345F4}"/>
            </c:ext>
          </c:extLst>
        </c:ser>
        <c:ser>
          <c:idx val="3"/>
          <c:order val="2"/>
          <c:tx>
            <c:strRef>
              <c:f>'3'!$D$111</c:f>
              <c:strCache>
                <c:ptCount val="1"/>
                <c:pt idx="0">
                  <c:v>6:00pm-midnight</c:v>
                </c:pt>
              </c:strCache>
            </c:strRef>
          </c:tx>
          <c:spPr>
            <a:solidFill>
              <a:schemeClr val="accent5">
                <a:lumMod val="60000"/>
                <a:lumOff val="40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'3'!$A$112:$A$117</c:f>
              <c:numCache>
                <c:formatCode>General</c:formatCode>
                <c:ptCount val="6"/>
                <c:pt idx="0">
                  <c:v>2016</c:v>
                </c:pt>
                <c:pt idx="1">
                  <c:v>2017</c:v>
                </c:pt>
                <c:pt idx="2">
                  <c:v>2018</c:v>
                </c:pt>
                <c:pt idx="3">
                  <c:v>2019</c:v>
                </c:pt>
                <c:pt idx="4">
                  <c:v>2020</c:v>
                </c:pt>
                <c:pt idx="5">
                  <c:v>2021</c:v>
                </c:pt>
              </c:numCache>
            </c:numRef>
          </c:cat>
          <c:val>
            <c:numRef>
              <c:f>'3'!$D$112:$D$117</c:f>
              <c:numCache>
                <c:formatCode>0%</c:formatCode>
                <c:ptCount val="6"/>
                <c:pt idx="0">
                  <c:v>4.9272958208105601E-2</c:v>
                </c:pt>
                <c:pt idx="1">
                  <c:v>5.2230192976263273E-2</c:v>
                </c:pt>
                <c:pt idx="2">
                  <c:v>5.3246016976841191E-2</c:v>
                </c:pt>
                <c:pt idx="3">
                  <c:v>5.4332640720632631E-2</c:v>
                </c:pt>
                <c:pt idx="4">
                  <c:v>5.5855565784558442E-2</c:v>
                </c:pt>
                <c:pt idx="5">
                  <c:v>5.818147472111794E-2</c:v>
                </c:pt>
              </c:numCache>
            </c:numRef>
          </c:val>
          <c:extLst>
            <c:ext xmlns:c16="http://schemas.microsoft.com/office/drawing/2014/chart" uri="{C3380CC4-5D6E-409C-BE32-E72D297353CC}">
              <c16:uniqueId val="{00000002-A196-4949-90B8-328554F345F4}"/>
            </c:ext>
          </c:extLst>
        </c:ser>
        <c:dLbls>
          <c:dLblPos val="ctr"/>
          <c:showLegendKey val="0"/>
          <c:showVal val="1"/>
          <c:showCatName val="0"/>
          <c:showSerName val="0"/>
          <c:showPercent val="0"/>
          <c:showBubbleSize val="0"/>
        </c:dLbls>
        <c:gapWidth val="63"/>
        <c:overlap val="100"/>
        <c:axId val="1205283471"/>
        <c:axId val="1205300111"/>
      </c:barChart>
      <c:catAx>
        <c:axId val="120528347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5300111"/>
        <c:crosses val="autoZero"/>
        <c:auto val="1"/>
        <c:lblAlgn val="ctr"/>
        <c:lblOffset val="100"/>
        <c:noMultiLvlLbl val="0"/>
      </c:catAx>
      <c:valAx>
        <c:axId val="1205300111"/>
        <c:scaling>
          <c:orientation val="minMax"/>
        </c:scaling>
        <c:delete val="1"/>
        <c:axPos val="l"/>
        <c:numFmt formatCode="0%" sourceLinked="1"/>
        <c:majorTickMark val="none"/>
        <c:minorTickMark val="none"/>
        <c:tickLblPos val="nextTo"/>
        <c:crossAx val="1205283471"/>
        <c:crosses val="autoZero"/>
        <c:crossBetween val="between"/>
      </c:valAx>
      <c:spPr>
        <a:noFill/>
        <a:ln>
          <a:noFill/>
        </a:ln>
        <a:effectLst/>
      </c:spPr>
    </c:plotArea>
    <c:legend>
      <c:legendPos val="b"/>
      <c:layout>
        <c:manualLayout>
          <c:xMode val="edge"/>
          <c:yMode val="edge"/>
          <c:x val="8.7651593791933546E-2"/>
          <c:y val="0.88483741615631384"/>
          <c:w val="0.8219025073634284"/>
          <c:h val="7.8125546806649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baseline="0"/>
              <a:t>FIG 5: STATEWIDE ED VISITS TYPE</a:t>
            </a:r>
            <a:endParaRPr lang="en-US"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66876429602925"/>
          <c:y val="0.16251748251748249"/>
          <c:w val="0.84251731334787971"/>
          <c:h val="0.71588385367912932"/>
        </c:manualLayout>
      </c:layout>
      <c:barChart>
        <c:barDir val="bar"/>
        <c:grouping val="percentStacked"/>
        <c:varyColors val="0"/>
        <c:ser>
          <c:idx val="1"/>
          <c:order val="0"/>
          <c:tx>
            <c:strRef>
              <c:f>'3'!$B$58</c:f>
              <c:strCache>
                <c:ptCount val="1"/>
                <c:pt idx="0">
                  <c:v>Treated and Admitted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'3'!$B$73:$B$78</c:f>
              <c:numCache>
                <c:formatCode>0%</c:formatCode>
                <c:ptCount val="6"/>
                <c:pt idx="0">
                  <c:v>0.15095285920453591</c:v>
                </c:pt>
                <c:pt idx="1">
                  <c:v>0.15438615442087511</c:v>
                </c:pt>
                <c:pt idx="2">
                  <c:v>0.15458598125651354</c:v>
                </c:pt>
                <c:pt idx="3">
                  <c:v>0.15719219805306175</c:v>
                </c:pt>
                <c:pt idx="4">
                  <c:v>0.17521760944555503</c:v>
                </c:pt>
                <c:pt idx="5">
                  <c:v>0.17862274074239029</c:v>
                </c:pt>
              </c:numCache>
            </c:numRef>
          </c:val>
          <c:extLst>
            <c:ext xmlns:c16="http://schemas.microsoft.com/office/drawing/2014/chart" uri="{C3380CC4-5D6E-409C-BE32-E72D297353CC}">
              <c16:uniqueId val="{00000000-1754-4AB1-BD04-D80E3FDCA615}"/>
            </c:ext>
          </c:extLst>
        </c:ser>
        <c:ser>
          <c:idx val="2"/>
          <c:order val="1"/>
          <c:tx>
            <c:strRef>
              <c:f>'3'!$C$58</c:f>
              <c:strCache>
                <c:ptCount val="1"/>
                <c:pt idx="0">
                  <c:v>Treated and Discharged</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'3'!$A$73:$A$78</c:f>
              <c:numCache>
                <c:formatCode>General</c:formatCode>
                <c:ptCount val="6"/>
                <c:pt idx="0">
                  <c:v>2021</c:v>
                </c:pt>
                <c:pt idx="1">
                  <c:v>2020</c:v>
                </c:pt>
                <c:pt idx="2">
                  <c:v>2019</c:v>
                </c:pt>
                <c:pt idx="3">
                  <c:v>2018</c:v>
                </c:pt>
                <c:pt idx="4">
                  <c:v>2017</c:v>
                </c:pt>
                <c:pt idx="5">
                  <c:v>2016</c:v>
                </c:pt>
              </c:numCache>
            </c:numRef>
          </c:cat>
          <c:val>
            <c:numRef>
              <c:f>'3'!$C$73:$C$78</c:f>
              <c:numCache>
                <c:formatCode>0%</c:formatCode>
                <c:ptCount val="6"/>
                <c:pt idx="0">
                  <c:v>0.84904714079546406</c:v>
                </c:pt>
                <c:pt idx="1">
                  <c:v>0.84561384557912489</c:v>
                </c:pt>
                <c:pt idx="2">
                  <c:v>0.84541401874348643</c:v>
                </c:pt>
                <c:pt idx="3">
                  <c:v>0.84280780194693827</c:v>
                </c:pt>
                <c:pt idx="4">
                  <c:v>0.82478239055444491</c:v>
                </c:pt>
                <c:pt idx="5">
                  <c:v>0.82137725925760974</c:v>
                </c:pt>
              </c:numCache>
            </c:numRef>
          </c:val>
          <c:extLst>
            <c:ext xmlns:c16="http://schemas.microsoft.com/office/drawing/2014/chart" uri="{C3380CC4-5D6E-409C-BE32-E72D297353CC}">
              <c16:uniqueId val="{00000001-1754-4AB1-BD04-D80E3FDCA615}"/>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b"/>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3664632282410478"/>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FIG 6: STATEWIDE ED VISITS BY TIME OF ADMISSION</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'3'!$B$127</c:f>
              <c:strCache>
                <c:ptCount val="1"/>
                <c:pt idx="0">
                  <c:v>midnight-7:59am</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'3'!$B$128:$B$133</c:f>
              <c:numCache>
                <c:formatCode>0%</c:formatCode>
                <c:ptCount val="6"/>
                <c:pt idx="0">
                  <c:v>0.14138414413194458</c:v>
                </c:pt>
                <c:pt idx="1">
                  <c:v>0.14227313731579552</c:v>
                </c:pt>
                <c:pt idx="2">
                  <c:v>0.14256039589384115</c:v>
                </c:pt>
                <c:pt idx="3">
                  <c:v>0.14167872496178802</c:v>
                </c:pt>
                <c:pt idx="4">
                  <c:v>0.14388872650998058</c:v>
                </c:pt>
                <c:pt idx="5">
                  <c:v>0.14194937542858416</c:v>
                </c:pt>
              </c:numCache>
            </c:numRef>
          </c:val>
          <c:smooth val="0"/>
          <c:extLst>
            <c:ext xmlns:c16="http://schemas.microsoft.com/office/drawing/2014/chart" uri="{C3380CC4-5D6E-409C-BE32-E72D297353CC}">
              <c16:uniqueId val="{00000000-F512-456D-8D1D-8EC5A9CF14B6}"/>
            </c:ext>
          </c:extLst>
        </c:ser>
        <c:ser>
          <c:idx val="2"/>
          <c:order val="1"/>
          <c:tx>
            <c:strRef>
              <c:f>'3'!$C$127</c:f>
              <c:strCache>
                <c:ptCount val="1"/>
                <c:pt idx="0">
                  <c:v>8:00am-5:59pm</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'3'!$C$128:$C$133</c:f>
              <c:numCache>
                <c:formatCode>0%</c:formatCode>
                <c:ptCount val="6"/>
                <c:pt idx="0">
                  <c:v>0.55619355348336841</c:v>
                </c:pt>
                <c:pt idx="1">
                  <c:v>0.55637192022730475</c:v>
                </c:pt>
                <c:pt idx="2">
                  <c:v>0.55903797899913343</c:v>
                </c:pt>
                <c:pt idx="3">
                  <c:v>0.56350877331325155</c:v>
                </c:pt>
                <c:pt idx="4">
                  <c:v>0.57156533441284918</c:v>
                </c:pt>
                <c:pt idx="5">
                  <c:v>0.58053542591186202</c:v>
                </c:pt>
              </c:numCache>
            </c:numRef>
          </c:val>
          <c:smooth val="0"/>
          <c:extLst>
            <c:ext xmlns:c16="http://schemas.microsoft.com/office/drawing/2014/chart" uri="{C3380CC4-5D6E-409C-BE32-E72D297353CC}">
              <c16:uniqueId val="{00000001-F512-456D-8D1D-8EC5A9CF14B6}"/>
            </c:ext>
          </c:extLst>
        </c:ser>
        <c:ser>
          <c:idx val="3"/>
          <c:order val="2"/>
          <c:tx>
            <c:strRef>
              <c:f>'3'!$D$127</c:f>
              <c:strCache>
                <c:ptCount val="1"/>
                <c:pt idx="0">
                  <c:v>6:00pm-midnight</c:v>
                </c:pt>
              </c:strCache>
            </c:strRef>
          </c:tx>
          <c:spPr>
            <a:ln w="28575" cap="rnd">
              <a:solidFill>
                <a:schemeClr val="accent1"/>
              </a:solidFill>
              <a:round/>
            </a:ln>
            <a:effectLst/>
          </c:spPr>
          <c:marker>
            <c:symbol val="circle"/>
            <c:size val="5"/>
            <c:spPr>
              <a:solidFill>
                <a:schemeClr val="accent1">
                  <a:lumMod val="60000"/>
                  <a:lumOff val="40000"/>
                </a:schemeClr>
              </a:solidFill>
              <a:ln w="9525">
                <a:solidFill>
                  <a:schemeClr val="accent1"/>
                </a:solidFill>
              </a:ln>
              <a:effectLst/>
            </c:spPr>
          </c:marker>
          <c:cat>
            <c:numRef>
              <c:f>'3'!$A$128:$A$133</c:f>
              <c:numCache>
                <c:formatCode>General</c:formatCode>
                <c:ptCount val="6"/>
                <c:pt idx="0">
                  <c:v>2016</c:v>
                </c:pt>
                <c:pt idx="1">
                  <c:v>2017</c:v>
                </c:pt>
                <c:pt idx="2">
                  <c:v>2018</c:v>
                </c:pt>
                <c:pt idx="3">
                  <c:v>2019</c:v>
                </c:pt>
                <c:pt idx="4">
                  <c:v>2020</c:v>
                </c:pt>
                <c:pt idx="5">
                  <c:v>2021</c:v>
                </c:pt>
              </c:numCache>
            </c:numRef>
          </c:cat>
          <c:val>
            <c:numRef>
              <c:f>'3'!$D$128:$D$133</c:f>
              <c:numCache>
                <c:formatCode>0%</c:formatCode>
                <c:ptCount val="6"/>
                <c:pt idx="0">
                  <c:v>0.30242230238468704</c:v>
                </c:pt>
                <c:pt idx="1">
                  <c:v>0.30135494245689975</c:v>
                </c:pt>
                <c:pt idx="2">
                  <c:v>0.29840162510702539</c:v>
                </c:pt>
                <c:pt idx="3">
                  <c:v>0.29480855895816332</c:v>
                </c:pt>
                <c:pt idx="4">
                  <c:v>0.28454281306610107</c:v>
                </c:pt>
                <c:pt idx="5">
                  <c:v>0.27750444806039992</c:v>
                </c:pt>
              </c:numCache>
            </c:numRef>
          </c:val>
          <c:smooth val="0"/>
          <c:extLst>
            <c:ext xmlns:c16="http://schemas.microsoft.com/office/drawing/2014/chart" uri="{C3380CC4-5D6E-409C-BE32-E72D297353CC}">
              <c16:uniqueId val="{00000002-F512-456D-8D1D-8EC5A9CF14B6}"/>
            </c:ext>
          </c:extLst>
        </c:ser>
        <c:dLbls>
          <c:showLegendKey val="0"/>
          <c:showVal val="0"/>
          <c:showCatName val="0"/>
          <c:showSerName val="0"/>
          <c:showPercent val="0"/>
          <c:showBubbleSize val="0"/>
        </c:dLbls>
        <c:marker val="1"/>
        <c:smooth val="0"/>
        <c:axId val="575299952"/>
        <c:axId val="575286640"/>
      </c:lineChart>
      <c:catAx>
        <c:axId val="575299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75286640"/>
        <c:crosses val="autoZero"/>
        <c:auto val="1"/>
        <c:lblAlgn val="ctr"/>
        <c:lblOffset val="100"/>
        <c:noMultiLvlLbl val="0"/>
      </c:catAx>
      <c:valAx>
        <c:axId val="575286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299952"/>
        <c:crosses val="autoZero"/>
        <c:crossBetween val="between"/>
      </c:valAx>
      <c:spPr>
        <a:noFill/>
        <a:ln>
          <a:noFill/>
        </a:ln>
        <a:effectLst/>
      </c:spPr>
    </c:plotArea>
    <c:legend>
      <c:legendPos val="b"/>
      <c:layout>
        <c:manualLayout>
          <c:xMode val="edge"/>
          <c:yMode val="edge"/>
          <c:x val="5.238994873962903E-2"/>
          <c:y val="0.8877253455206211"/>
          <c:w val="0.88683084077577556"/>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[CT ED visits 2016-2021 Dashboard_Nov 2022.xlsx]3!PivotTable15</c:name>
    <c:fmtId val="2"/>
  </c:pivotSource>
  <c:chart>
    <c:title>
      <c:tx>
        <c:rich>
          <a:bodyPr rot="0" spcFirstLastPara="1" vertOverflow="ellipsis" vert="horz" wrap="square" anchor="ctr" anchorCtr="1"/>
          <a:lstStyle/>
          <a:p>
            <a:pPr>
              <a:defRPr sz="1100" b="1" i="0" u="none" strike="noStrike" kern="1200" cap="all" spc="120" normalizeH="0" baseline="0">
                <a:solidFill>
                  <a:schemeClr val="tx1">
                    <a:lumMod val="65000"/>
                    <a:lumOff val="35000"/>
                  </a:schemeClr>
                </a:solidFill>
                <a:latin typeface="+mn-lt"/>
                <a:ea typeface="+mn-ea"/>
                <a:cs typeface="+mn-cs"/>
              </a:defRPr>
            </a:pPr>
            <a:r>
              <a:rPr lang="en-US" sz="1100" b="1"/>
              <a:t>FIG 4: Statewide ED Visits</a:t>
            </a:r>
          </a:p>
        </c:rich>
      </c:tx>
      <c:overlay val="0"/>
      <c:spPr>
        <a:noFill/>
        <a:ln>
          <a:noFill/>
        </a:ln>
        <a:effectLst/>
      </c:spPr>
      <c:txPr>
        <a:bodyPr rot="0" spcFirstLastPara="1" vertOverflow="ellipsis" vert="horz" wrap="square" anchor="ctr" anchorCtr="1"/>
        <a:lstStyle/>
        <a:p>
          <a:pPr>
            <a:defRPr sz="11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0555555555555555E-2"/>
          <c:y val="0.23148148148148148"/>
          <c:w val="0.93888888888888888"/>
          <c:h val="0.65253864100320802"/>
        </c:manualLayout>
      </c:layout>
      <c:lineChart>
        <c:grouping val="stacked"/>
        <c:varyColors val="0"/>
        <c:ser>
          <c:idx val="0"/>
          <c:order val="0"/>
          <c:tx>
            <c:strRef>
              <c:f>'3'!$B$149</c:f>
              <c:strCache>
                <c:ptCount val="1"/>
                <c:pt idx="0">
                  <c:v>Total</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'3'!$A$150:$A$156</c:f>
              <c:strCache>
                <c:ptCount val="6"/>
                <c:pt idx="0">
                  <c:v>2016</c:v>
                </c:pt>
                <c:pt idx="1">
                  <c:v>2017</c:v>
                </c:pt>
                <c:pt idx="2">
                  <c:v>2018</c:v>
                </c:pt>
                <c:pt idx="3">
                  <c:v>2019</c:v>
                </c:pt>
                <c:pt idx="4">
                  <c:v>2020</c:v>
                </c:pt>
                <c:pt idx="5">
                  <c:v>2021</c:v>
                </c:pt>
              </c:strCache>
            </c:strRef>
          </c:cat>
          <c:val>
            <c:numRef>
              <c:f>'3'!$B$150:$B$156</c:f>
              <c:numCache>
                <c:formatCode>#,##0</c:formatCode>
                <c:ptCount val="6"/>
                <c:pt idx="0">
                  <c:v>1595094</c:v>
                </c:pt>
                <c:pt idx="1">
                  <c:v>1555269</c:v>
                </c:pt>
                <c:pt idx="2">
                  <c:v>1548698</c:v>
                </c:pt>
                <c:pt idx="3">
                  <c:v>1521774</c:v>
                </c:pt>
                <c:pt idx="4">
                  <c:v>1279586</c:v>
                </c:pt>
                <c:pt idx="5">
                  <c:v>1302253</c:v>
                </c:pt>
              </c:numCache>
            </c:numRef>
          </c:val>
          <c:smooth val="0"/>
          <c:extLst>
            <c:ext xmlns:c16="http://schemas.microsoft.com/office/drawing/2014/chart" uri="{C3380CC4-5D6E-409C-BE32-E72D297353CC}">
              <c16:uniqueId val="{00000000-9EA9-40C0-885B-99A705193684}"/>
            </c:ext>
          </c:extLst>
        </c:ser>
        <c:dLbls>
          <c:dLblPos val="t"/>
          <c:showLegendKey val="0"/>
          <c:showVal val="1"/>
          <c:showCatName val="0"/>
          <c:showSerName val="0"/>
          <c:showPercent val="0"/>
          <c:showBubbleSize val="0"/>
        </c:dLbls>
        <c:marker val="1"/>
        <c:smooth val="0"/>
        <c:axId val="1732167583"/>
        <c:axId val="1732165087"/>
      </c:lineChart>
      <c:catAx>
        <c:axId val="17321675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crossAx val="1732165087"/>
        <c:crosses val="autoZero"/>
        <c:auto val="1"/>
        <c:lblAlgn val="ctr"/>
        <c:lblOffset val="100"/>
        <c:noMultiLvlLbl val="0"/>
      </c:catAx>
      <c:valAx>
        <c:axId val="1732165087"/>
        <c:scaling>
          <c:orientation val="minMax"/>
        </c:scaling>
        <c:delete val="1"/>
        <c:axPos val="l"/>
        <c:numFmt formatCode="#,##0" sourceLinked="1"/>
        <c:majorTickMark val="none"/>
        <c:minorTickMark val="none"/>
        <c:tickLblPos val="nextTo"/>
        <c:crossAx val="1732167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AVOIDABLE ED CLASSIFICATIONS: FY 2020-2021</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43429578933747032"/>
          <c:y val="7.4349000606052942E-2"/>
          <c:w val="0.54072822628425388"/>
          <c:h val="0.86382016983536625"/>
        </c:manualLayout>
      </c:layout>
      <c:barChart>
        <c:barDir val="bar"/>
        <c:grouping val="clustered"/>
        <c:varyColors val="0"/>
        <c:ser>
          <c:idx val="0"/>
          <c:order val="0"/>
          <c:tx>
            <c:strRef>
              <c:f>'[1]5'!$B$18</c:f>
              <c:strCache>
                <c:ptCount val="1"/>
                <c:pt idx="0">
                  <c:v>FY2020</c:v>
                </c:pt>
              </c:strCache>
            </c:strRef>
          </c:tx>
          <c:spPr>
            <a:solidFill>
              <a:srgbClr val="0070C0"/>
            </a:solidFill>
            <a:ln>
              <a:noFill/>
            </a:ln>
            <a:effectLst/>
          </c:spPr>
          <c:invertIfNegative val="0"/>
          <c:dLbls>
            <c:dLbl>
              <c:idx val="7"/>
              <c:layout>
                <c:manualLayout>
                  <c:x val="-2.4752970470520014E-2"/>
                  <c:y val="-1.817929607395045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62-4017-AD8F-D23CA0758352}"/>
                </c:ext>
              </c:extLst>
            </c:dLbl>
            <c:numFmt formatCode="0%" sourceLinked="0"/>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'[1]5'!$A$19:$A$26</c:f>
              <c:strCache>
                <c:ptCount val="8"/>
                <c:pt idx="0">
                  <c:v>Emergent, ED Care Needed, Not Preventable/Avoidable</c:v>
                </c:pt>
                <c:pt idx="1">
                  <c:v>Emergent, ED Care Needed, Preventable/Avoidable</c:v>
                </c:pt>
                <c:pt idx="2">
                  <c:v>Emergent/Primary Care Treatable</c:v>
                </c:pt>
                <c:pt idx="3">
                  <c:v>Non-emergent</c:v>
                </c:pt>
                <c:pt idx="4">
                  <c:v>Injury</c:v>
                </c:pt>
                <c:pt idx="5">
                  <c:v>Psych</c:v>
                </c:pt>
                <c:pt idx="6">
                  <c:v>Alcohol</c:v>
                </c:pt>
                <c:pt idx="7">
                  <c:v>Drug</c:v>
                </c:pt>
              </c:strCache>
            </c:strRef>
          </c:cat>
          <c:val>
            <c:numRef>
              <c:f>'[1]5'!$B$19:$B$26</c:f>
              <c:numCache>
                <c:formatCode>General</c:formatCode>
                <c:ptCount val="8"/>
                <c:pt idx="0">
                  <c:v>0.1169213714435763</c:v>
                </c:pt>
                <c:pt idx="1">
                  <c:v>4.0804119457386996E-2</c:v>
                </c:pt>
                <c:pt idx="2">
                  <c:v>0.17139989027701147</c:v>
                </c:pt>
                <c:pt idx="3">
                  <c:v>0.16048142133471294</c:v>
                </c:pt>
                <c:pt idx="4">
                  <c:v>0.17993944916558949</c:v>
                </c:pt>
                <c:pt idx="5">
                  <c:v>2.8211468396809592E-2</c:v>
                </c:pt>
                <c:pt idx="6">
                  <c:v>1.8143368245666959E-2</c:v>
                </c:pt>
                <c:pt idx="7">
                  <c:v>7.3078323770344473E-3</c:v>
                </c:pt>
              </c:numCache>
            </c:numRef>
          </c:val>
          <c:extLst>
            <c:ext xmlns:c16="http://schemas.microsoft.com/office/drawing/2014/chart" uri="{C3380CC4-5D6E-409C-BE32-E72D297353CC}">
              <c16:uniqueId val="{00000000-5262-4017-AD8F-D23CA0758352}"/>
            </c:ext>
          </c:extLst>
        </c:ser>
        <c:ser>
          <c:idx val="1"/>
          <c:order val="1"/>
          <c:tx>
            <c:strRef>
              <c:f>'[1]5'!$C$18</c:f>
              <c:strCache>
                <c:ptCount val="1"/>
                <c:pt idx="0">
                  <c:v>FY2021</c:v>
                </c:pt>
              </c:strCache>
            </c:strRef>
          </c:tx>
          <c:spPr>
            <a:solidFill>
              <a:srgbClr val="C00000"/>
            </a:solidFill>
            <a:ln>
              <a:noFill/>
            </a:ln>
            <a:effectLst/>
          </c:spPr>
          <c:invertIfNegative val="0"/>
          <c:dLbls>
            <c:dLbl>
              <c:idx val="7"/>
              <c:layout>
                <c:manualLayout>
                  <c:x val="-3.4785492386347316E-2"/>
                  <c:y val="8.9662996794494192E-8"/>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4.2385884334053069E-2"/>
                      <c:h val="5.3172439629334836E-2"/>
                    </c:manualLayout>
                  </c15:layout>
                </c:ext>
                <c:ext xmlns:c16="http://schemas.microsoft.com/office/drawing/2014/chart" uri="{C3380CC4-5D6E-409C-BE32-E72D297353CC}">
                  <c16:uniqueId val="{00000001-5262-4017-AD8F-D23CA0758352}"/>
                </c:ext>
              </c:extLst>
            </c:dLbl>
            <c:numFmt formatCode="0%" sourceLinked="0"/>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'[1]5'!$A$19:$A$26</c:f>
              <c:strCache>
                <c:ptCount val="8"/>
                <c:pt idx="0">
                  <c:v>Emergent, ED Care Needed, Not Preventable/Avoidable</c:v>
                </c:pt>
                <c:pt idx="1">
                  <c:v>Emergent, ED Care Needed, Preventable/Avoidable</c:v>
                </c:pt>
                <c:pt idx="2">
                  <c:v>Emergent/Primary Care Treatable</c:v>
                </c:pt>
                <c:pt idx="3">
                  <c:v>Non-emergent</c:v>
                </c:pt>
                <c:pt idx="4">
                  <c:v>Injury</c:v>
                </c:pt>
                <c:pt idx="5">
                  <c:v>Psych</c:v>
                </c:pt>
                <c:pt idx="6">
                  <c:v>Alcohol</c:v>
                </c:pt>
                <c:pt idx="7">
                  <c:v>Drug</c:v>
                </c:pt>
              </c:strCache>
            </c:strRef>
          </c:cat>
          <c:val>
            <c:numRef>
              <c:f>'[1]5'!$C$19:$C$26</c:f>
              <c:numCache>
                <c:formatCode>General</c:formatCode>
                <c:ptCount val="8"/>
                <c:pt idx="0">
                  <c:v>0.11584206755522927</c:v>
                </c:pt>
                <c:pt idx="1">
                  <c:v>3.4852428829113852E-2</c:v>
                </c:pt>
                <c:pt idx="2">
                  <c:v>0.15657804589430779</c:v>
                </c:pt>
                <c:pt idx="3">
                  <c:v>0.14248798812519534</c:v>
                </c:pt>
                <c:pt idx="4">
                  <c:v>0.18136951882621888</c:v>
                </c:pt>
                <c:pt idx="5">
                  <c:v>2.5667055480002733E-2</c:v>
                </c:pt>
                <c:pt idx="6">
                  <c:v>1.6479132703092255E-2</c:v>
                </c:pt>
                <c:pt idx="7">
                  <c:v>7.9393174751757143E-3</c:v>
                </c:pt>
              </c:numCache>
            </c:numRef>
          </c:val>
          <c:extLst>
            <c:ext xmlns:c16="http://schemas.microsoft.com/office/drawing/2014/chart" uri="{C3380CC4-5D6E-409C-BE32-E72D297353CC}">
              <c16:uniqueId val="{00000002-5262-4017-AD8F-D23CA0758352}"/>
            </c:ext>
          </c:extLst>
        </c:ser>
        <c:dLbls>
          <c:dLblPos val="ctr"/>
          <c:showLegendKey val="0"/>
          <c:showVal val="1"/>
          <c:showCatName val="0"/>
          <c:showSerName val="0"/>
          <c:showPercent val="0"/>
          <c:showBubbleSize val="0"/>
        </c:dLbls>
        <c:gapWidth val="66"/>
        <c:axId val="179260736"/>
        <c:axId val="179256992"/>
      </c:barChart>
      <c:catAx>
        <c:axId val="179260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79256992"/>
        <c:crosses val="autoZero"/>
        <c:auto val="1"/>
        <c:lblAlgn val="ctr"/>
        <c:lblOffset val="100"/>
        <c:noMultiLvlLbl val="0"/>
      </c:catAx>
      <c:valAx>
        <c:axId val="179256992"/>
        <c:scaling>
          <c:orientation val="minMax"/>
        </c:scaling>
        <c:delete val="1"/>
        <c:axPos val="b"/>
        <c:numFmt formatCode="General" sourceLinked="1"/>
        <c:majorTickMark val="none"/>
        <c:minorTickMark val="none"/>
        <c:tickLblPos val="nextTo"/>
        <c:crossAx val="179260736"/>
        <c:crosses val="autoZero"/>
        <c:crossBetween val="between"/>
      </c:valAx>
      <c:spPr>
        <a:noFill/>
        <a:ln>
          <a:noFill/>
        </a:ln>
        <a:effectLst/>
      </c:spPr>
    </c:plotArea>
    <c:legend>
      <c:legendPos val="b"/>
      <c:layout>
        <c:manualLayout>
          <c:xMode val="edge"/>
          <c:yMode val="edge"/>
          <c:x val="0.69750827442555108"/>
          <c:y val="0.17652037538741086"/>
          <c:w val="9.9522619239927917E-2"/>
          <c:h val="0.1054899089296536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baseline="0"/>
              <a:t>FIG 1: AVOIDABLE VISITS AS PERCENT OF </a:t>
            </a:r>
          </a:p>
          <a:p>
            <a:pPr>
              <a:defRPr sz="1100" b="1"/>
            </a:pPr>
            <a:r>
              <a:rPr lang="en-US" sz="1100" b="1" baseline="0"/>
              <a:t>STATEWIDE ED VISITS</a:t>
            </a:r>
            <a:endParaRPr lang="en-US" sz="1100" b="1"/>
          </a:p>
        </c:rich>
      </c:tx>
      <c:layout>
        <c:manualLayout>
          <c:xMode val="edge"/>
          <c:yMode val="edge"/>
          <c:x val="0.24870658385332681"/>
          <c:y val="8.4602368866328256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'4'!$B$29:$B$34</c:f>
              <c:strCache>
                <c:ptCount val="6"/>
                <c:pt idx="0">
                  <c:v>40%</c:v>
                </c:pt>
                <c:pt idx="1">
                  <c:v>39%</c:v>
                </c:pt>
                <c:pt idx="2">
                  <c:v>39%</c:v>
                </c:pt>
                <c:pt idx="3">
                  <c:v>39%</c:v>
                </c:pt>
                <c:pt idx="4">
                  <c:v>37%</c:v>
                </c:pt>
                <c:pt idx="5">
                  <c:v>33%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'4'!$A$29:$A$34</c:f>
              <c:numCache>
                <c:formatCode>General</c:formatCode>
                <c:ptCount val="6"/>
                <c:pt idx="0">
                  <c:v>2016</c:v>
                </c:pt>
                <c:pt idx="1">
                  <c:v>2017</c:v>
                </c:pt>
                <c:pt idx="2">
                  <c:v>2018</c:v>
                </c:pt>
                <c:pt idx="3">
                  <c:v>2019</c:v>
                </c:pt>
                <c:pt idx="4">
                  <c:v>2020</c:v>
                </c:pt>
                <c:pt idx="5">
                  <c:v>2021</c:v>
                </c:pt>
              </c:numCache>
            </c:numRef>
          </c:cat>
          <c:val>
            <c:numRef>
              <c:f>'4'!$B$29:$B$34</c:f>
              <c:numCache>
                <c:formatCode>0%</c:formatCode>
                <c:ptCount val="6"/>
                <c:pt idx="0">
                  <c:v>0.39838755822102034</c:v>
                </c:pt>
                <c:pt idx="1">
                  <c:v>0.39028117364391629</c:v>
                </c:pt>
                <c:pt idx="2">
                  <c:v>0.39493273070153156</c:v>
                </c:pt>
                <c:pt idx="3">
                  <c:v>0.39131844902133911</c:v>
                </c:pt>
                <c:pt idx="4">
                  <c:v>0.3726854222021812</c:v>
                </c:pt>
                <c:pt idx="5">
                  <c:v>0.33391846633948996</c:v>
                </c:pt>
              </c:numCache>
            </c:numRef>
          </c:val>
          <c:smooth val="0"/>
          <c:extLst>
            <c:ext xmlns:c16="http://schemas.microsoft.com/office/drawing/2014/chart" uri="{C3380CC4-5D6E-409C-BE32-E72D297353CC}">
              <c16:uniqueId val="{00000000-63F3-4957-9B3F-79CA3099DDB9}"/>
            </c:ext>
          </c:extLst>
        </c:ser>
        <c:dLbls>
          <c:dLblPos val="t"/>
          <c:showLegendKey val="0"/>
          <c:showVal val="1"/>
          <c:showCatName val="0"/>
          <c:showSerName val="0"/>
          <c:showPercent val="0"/>
          <c:showBubbleSize val="0"/>
        </c:dLbls>
        <c:marker val="1"/>
        <c:smooth val="0"/>
        <c:axId val="1395289455"/>
        <c:axId val="1395288623"/>
      </c:lineChart>
      <c:catAx>
        <c:axId val="1395289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395288623"/>
        <c:crosses val="autoZero"/>
        <c:auto val="1"/>
        <c:lblAlgn val="ctr"/>
        <c:lblOffset val="100"/>
        <c:noMultiLvlLbl val="0"/>
      </c:catAx>
      <c:valAx>
        <c:axId val="1395288623"/>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95289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baseline="0"/>
              <a:t>FIG 4: AVOIDABLE ED VISITS BY TIME OF ADMISSION</a:t>
            </a:r>
            <a:endParaRPr lang="en-US" sz="1100" b="1"/>
          </a:p>
        </c:rich>
      </c:tx>
      <c:layout>
        <c:manualLayout>
          <c:xMode val="edge"/>
          <c:yMode val="edge"/>
          <c:x val="0.18566568528135546"/>
          <c:y val="1.3333333333333334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55641225774765E-2"/>
          <c:y val="0.14724549431321085"/>
          <c:w val="0.93888888888888888"/>
          <c:h val="0.5492069991251094"/>
        </c:manualLayout>
      </c:layout>
      <c:bar3DChart>
        <c:barDir val="col"/>
        <c:grouping val="stacked"/>
        <c:varyColors val="0"/>
        <c:ser>
          <c:idx val="0"/>
          <c:order val="0"/>
          <c:tx>
            <c:strRef>
              <c:f>'4'!$C$144</c:f>
              <c:strCache>
                <c:ptCount val="1"/>
                <c:pt idx="0">
                  <c:v>midnight-7:59am</c:v>
                </c:pt>
              </c:strCache>
            </c:strRef>
          </c:tx>
          <c:spPr>
            <a:solidFill>
              <a:schemeClr val="tx1">
                <a:lumMod val="95000"/>
                <a:lumOff val="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'4'!$A$145:$B$150</c:f>
              <c:multiLvlStrCache>
                <c:ptCount val="6"/>
                <c:lvl>
                  <c:pt idx="0">
                    <c:v> </c:v>
                  </c:pt>
                  <c:pt idx="1">
                    <c:v> </c:v>
                  </c:pt>
                  <c:pt idx="2">
                    <c:v> </c:v>
                  </c:pt>
                  <c:pt idx="3">
                    <c:v> </c:v>
                  </c:pt>
                  <c:pt idx="4">
                    <c:v> </c:v>
                  </c:pt>
                  <c:pt idx="5">
                    <c:v> </c:v>
                  </c:pt>
                </c:lvl>
                <c:lvl>
                  <c:pt idx="0">
                    <c:v>2016</c:v>
                  </c:pt>
                  <c:pt idx="1">
                    <c:v>2017</c:v>
                  </c:pt>
                  <c:pt idx="2">
                    <c:v>2018</c:v>
                  </c:pt>
                  <c:pt idx="3">
                    <c:v>2019</c:v>
                  </c:pt>
                  <c:pt idx="4">
                    <c:v>2020</c:v>
                  </c:pt>
                  <c:pt idx="5">
                    <c:v>2021</c:v>
                  </c:pt>
                </c:lvl>
              </c:multiLvlStrCache>
            </c:multiLvlStrRef>
          </c:cat>
          <c:val>
            <c:numRef>
              <c:f>'4'!$C$145:$C$150</c:f>
              <c:numCache>
                <c:formatCode>0%</c:formatCode>
                <c:ptCount val="6"/>
                <c:pt idx="0">
                  <c:v>5.4905341751019063E-2</c:v>
                </c:pt>
                <c:pt idx="1">
                  <c:v>5.4215343565003841E-2</c:v>
                </c:pt>
                <c:pt idx="2">
                  <c:v>5.537300932073258E-2</c:v>
                </c:pt>
                <c:pt idx="3">
                  <c:v>5.4938773321137051E-2</c:v>
                </c:pt>
                <c:pt idx="4">
                  <c:v>5.2609554709882739E-2</c:v>
                </c:pt>
                <c:pt idx="5">
                  <c:v>4.6279061177820303E-2</c:v>
                </c:pt>
              </c:numCache>
            </c:numRef>
          </c:val>
          <c:extLst>
            <c:ext xmlns:c16="http://schemas.microsoft.com/office/drawing/2014/chart" uri="{C3380CC4-5D6E-409C-BE32-E72D297353CC}">
              <c16:uniqueId val="{00000000-1137-4DDD-A38F-3B59726C14CF}"/>
            </c:ext>
          </c:extLst>
        </c:ser>
        <c:ser>
          <c:idx val="1"/>
          <c:order val="1"/>
          <c:tx>
            <c:strRef>
              <c:f>'4'!$D$144</c:f>
              <c:strCache>
                <c:ptCount val="1"/>
                <c:pt idx="0">
                  <c:v>8:00am-5:59pm</c:v>
                </c:pt>
              </c:strCache>
            </c:strRef>
          </c:tx>
          <c:spPr>
            <a:solidFill>
              <a:schemeClr val="bg1">
                <a:lumMod val="5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'4'!$A$145:$B$150</c:f>
              <c:multiLvlStrCache>
                <c:ptCount val="6"/>
                <c:lvl>
                  <c:pt idx="0">
                    <c:v> </c:v>
                  </c:pt>
                  <c:pt idx="1">
                    <c:v> </c:v>
                  </c:pt>
                  <c:pt idx="2">
                    <c:v> </c:v>
                  </c:pt>
                  <c:pt idx="3">
                    <c:v> </c:v>
                  </c:pt>
                  <c:pt idx="4">
                    <c:v> </c:v>
                  </c:pt>
                  <c:pt idx="5">
                    <c:v> </c:v>
                  </c:pt>
                </c:lvl>
                <c:lvl>
                  <c:pt idx="0">
                    <c:v>2016</c:v>
                  </c:pt>
                  <c:pt idx="1">
                    <c:v>2017</c:v>
                  </c:pt>
                  <c:pt idx="2">
                    <c:v>2018</c:v>
                  </c:pt>
                  <c:pt idx="3">
                    <c:v>2019</c:v>
                  </c:pt>
                  <c:pt idx="4">
                    <c:v>2020</c:v>
                  </c:pt>
                  <c:pt idx="5">
                    <c:v>2021</c:v>
                  </c:pt>
                </c:lvl>
              </c:multiLvlStrCache>
            </c:multiLvlStrRef>
          </c:cat>
          <c:val>
            <c:numRef>
              <c:f>'4'!$D$145:$D$150</c:f>
              <c:numCache>
                <c:formatCode>0%</c:formatCode>
                <c:ptCount val="6"/>
                <c:pt idx="0">
                  <c:v>0.23001030517825288</c:v>
                </c:pt>
                <c:pt idx="1">
                  <c:v>0.22467532356589126</c:v>
                </c:pt>
                <c:pt idx="2">
                  <c:v>0.22753993273511042</c:v>
                </c:pt>
                <c:pt idx="3">
                  <c:v>0.2272171267185534</c:v>
                </c:pt>
                <c:pt idx="4">
                  <c:v>0.22242015359577239</c:v>
                </c:pt>
                <c:pt idx="5">
                  <c:v>0.20373009941002246</c:v>
                </c:pt>
              </c:numCache>
            </c:numRef>
          </c:val>
          <c:extLst>
            <c:ext xmlns:c16="http://schemas.microsoft.com/office/drawing/2014/chart" uri="{C3380CC4-5D6E-409C-BE32-E72D297353CC}">
              <c16:uniqueId val="{00000001-1137-4DDD-A38F-3B59726C14CF}"/>
            </c:ext>
          </c:extLst>
        </c:ser>
        <c:ser>
          <c:idx val="2"/>
          <c:order val="2"/>
          <c:tx>
            <c:strRef>
              <c:f>'4'!$E$144</c:f>
              <c:strCache>
                <c:ptCount val="1"/>
                <c:pt idx="0">
                  <c:v>midnight-7:59am</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'4'!$A$145:$B$150</c:f>
              <c:multiLvlStrCache>
                <c:ptCount val="6"/>
                <c:lvl>
                  <c:pt idx="0">
                    <c:v> </c:v>
                  </c:pt>
                  <c:pt idx="1">
                    <c:v> </c:v>
                  </c:pt>
                  <c:pt idx="2">
                    <c:v> </c:v>
                  </c:pt>
                  <c:pt idx="3">
                    <c:v> </c:v>
                  </c:pt>
                  <c:pt idx="4">
                    <c:v> </c:v>
                  </c:pt>
                  <c:pt idx="5">
                    <c:v> </c:v>
                  </c:pt>
                </c:lvl>
                <c:lvl>
                  <c:pt idx="0">
                    <c:v>2016</c:v>
                  </c:pt>
                  <c:pt idx="1">
                    <c:v>2017</c:v>
                  </c:pt>
                  <c:pt idx="2">
                    <c:v>2018</c:v>
                  </c:pt>
                  <c:pt idx="3">
                    <c:v>2019</c:v>
                  </c:pt>
                  <c:pt idx="4">
                    <c:v>2020</c:v>
                  </c:pt>
                  <c:pt idx="5">
                    <c:v>2021</c:v>
                  </c:pt>
                </c:lvl>
              </c:multiLvlStrCache>
            </c:multiLvlStrRef>
          </c:cat>
          <c:val>
            <c:numRef>
              <c:f>'4'!$E$145:$E$150</c:f>
              <c:numCache>
                <c:formatCode>0%</c:formatCode>
                <c:ptCount val="6"/>
                <c:pt idx="0">
                  <c:v>0.11347191129174844</c:v>
                </c:pt>
                <c:pt idx="1">
                  <c:v>0.11139050651302122</c:v>
                </c:pt>
                <c:pt idx="2">
                  <c:v>0.11201978864568822</c:v>
                </c:pt>
                <c:pt idx="3">
                  <c:v>0.1091613144514231</c:v>
                </c:pt>
                <c:pt idx="4">
                  <c:v>9.7655190504585057E-2</c:v>
                </c:pt>
                <c:pt idx="5">
                  <c:v>8.3908289095129721E-2</c:v>
                </c:pt>
              </c:numCache>
            </c:numRef>
          </c:val>
          <c:extLst>
            <c:ext xmlns:c16="http://schemas.microsoft.com/office/drawing/2014/chart" uri="{C3380CC4-5D6E-409C-BE32-E72D297353CC}">
              <c16:uniqueId val="{00000002-1137-4DDD-A38F-3B59726C14CF}"/>
            </c:ext>
          </c:extLst>
        </c:ser>
        <c:dLbls>
          <c:showLegendKey val="0"/>
          <c:showVal val="1"/>
          <c:showCatName val="0"/>
          <c:showSerName val="0"/>
          <c:showPercent val="0"/>
          <c:showBubbleSize val="0"/>
        </c:dLbls>
        <c:gapWidth val="63"/>
        <c:shape val="box"/>
        <c:axId val="777993168"/>
        <c:axId val="777993584"/>
        <c:axId val="0"/>
      </c:bar3DChart>
      <c:catAx>
        <c:axId val="7779931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77993584"/>
        <c:crosses val="autoZero"/>
        <c:auto val="1"/>
        <c:lblAlgn val="ctr"/>
        <c:lblOffset val="100"/>
        <c:noMultiLvlLbl val="0"/>
      </c:catAx>
      <c:valAx>
        <c:axId val="777993584"/>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77993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Time of Admissions - All Encounters</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099061140473879"/>
          <c:y val="0.11855477855477856"/>
          <c:w val="0.75870119188868512"/>
          <c:h val="0.76917056696584252"/>
        </c:manualLayout>
      </c:layout>
      <c:barChart>
        <c:barDir val="bar"/>
        <c:grouping val="percentStacked"/>
        <c:varyColors val="0"/>
        <c:ser>
          <c:idx val="1"/>
          <c:order val="0"/>
          <c:tx>
            <c:strRef>
              <c:f>'3'!$A$128</c:f>
              <c:strCache>
                <c:ptCount val="1"/>
                <c:pt idx="0">
                  <c:v>2016</c:v>
                </c:pt>
              </c:strCache>
            </c:strRef>
          </c:tx>
          <c:spPr>
            <a:solidFill>
              <a:schemeClr val="accent2"/>
            </a:solidFill>
            <a:ln>
              <a:solidFill>
                <a:schemeClr val="bg1">
                  <a:lumMod val="6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'3'!$B$128:$D$128</c:f>
              <c:numCache>
                <c:formatCode>0%</c:formatCode>
                <c:ptCount val="3"/>
                <c:pt idx="0">
                  <c:v>0.14138414413194458</c:v>
                </c:pt>
                <c:pt idx="1">
                  <c:v>0.55619355348336841</c:v>
                </c:pt>
                <c:pt idx="2">
                  <c:v>0.30242230238468704</c:v>
                </c:pt>
              </c:numCache>
            </c:numRef>
          </c:val>
          <c:extLst>
            <c:ext xmlns:c16="http://schemas.microsoft.com/office/drawing/2014/chart" uri="{C3380CC4-5D6E-409C-BE32-E72D297353CC}">
              <c16:uniqueId val="{00000000-4036-4C07-8E5E-5894652A69EE}"/>
            </c:ext>
          </c:extLst>
        </c:ser>
        <c:ser>
          <c:idx val="2"/>
          <c:order val="1"/>
          <c:tx>
            <c:strRef>
              <c:f>'3'!$A$129</c:f>
              <c:strCache>
                <c:ptCount val="1"/>
                <c:pt idx="0">
                  <c:v>2017</c:v>
                </c:pt>
              </c:strCache>
            </c:strRef>
          </c:tx>
          <c:spPr>
            <a:solidFill>
              <a:schemeClr val="accent3"/>
            </a:solidFill>
            <a:ln>
              <a:solidFill>
                <a:srgbClr val="FFB13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'3'!$B$129:$D$129</c:f>
              <c:numCache>
                <c:formatCode>0%</c:formatCode>
                <c:ptCount val="3"/>
                <c:pt idx="0">
                  <c:v>0.14227313731579552</c:v>
                </c:pt>
                <c:pt idx="1">
                  <c:v>0.55637192022730475</c:v>
                </c:pt>
                <c:pt idx="2">
                  <c:v>0.30135494245689975</c:v>
                </c:pt>
              </c:numCache>
            </c:numRef>
          </c:val>
          <c:extLst>
            <c:ext xmlns:c16="http://schemas.microsoft.com/office/drawing/2014/chart" uri="{C3380CC4-5D6E-409C-BE32-E72D297353CC}">
              <c16:uniqueId val="{00000001-4036-4C07-8E5E-5894652A69EE}"/>
            </c:ext>
          </c:extLst>
        </c:ser>
        <c:ser>
          <c:idx val="3"/>
          <c:order val="2"/>
          <c:tx>
            <c:strRef>
              <c:f>'3'!$A$130</c:f>
              <c:strCache>
                <c:ptCount val="1"/>
                <c:pt idx="0">
                  <c:v>2018</c:v>
                </c:pt>
              </c:strCache>
            </c:strRef>
          </c:tx>
          <c:spPr>
            <a:solidFill>
              <a:schemeClr val="accent4"/>
            </a:solidFill>
            <a:ln>
              <a:solidFill>
                <a:schemeClr val="accen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'3'!$B$130:$D$130</c:f>
              <c:numCache>
                <c:formatCode>0%</c:formatCode>
                <c:ptCount val="3"/>
                <c:pt idx="0">
                  <c:v>0.14256039589384115</c:v>
                </c:pt>
                <c:pt idx="1">
                  <c:v>0.55903797899913343</c:v>
                </c:pt>
                <c:pt idx="2">
                  <c:v>0.29840162510702539</c:v>
                </c:pt>
              </c:numCache>
            </c:numRef>
          </c:val>
          <c:extLst>
            <c:ext xmlns:c16="http://schemas.microsoft.com/office/drawing/2014/chart" uri="{C3380CC4-5D6E-409C-BE32-E72D297353CC}">
              <c16:uniqueId val="{00000002-4036-4C07-8E5E-5894652A69EE}"/>
            </c:ext>
          </c:extLst>
        </c:ser>
        <c:ser>
          <c:idx val="0"/>
          <c:order val="3"/>
          <c:tx>
            <c:strRef>
              <c:f>'3'!$A$131</c:f>
              <c:strCache>
                <c:ptCount val="1"/>
                <c:pt idx="0">
                  <c:v>2019</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'3'!$B$131:$D$131</c:f>
              <c:numCache>
                <c:formatCode>0%</c:formatCode>
                <c:ptCount val="3"/>
                <c:pt idx="0">
                  <c:v>0.14167872496178802</c:v>
                </c:pt>
                <c:pt idx="1">
                  <c:v>0.56350877331325155</c:v>
                </c:pt>
                <c:pt idx="2">
                  <c:v>0.29480855895816332</c:v>
                </c:pt>
              </c:numCache>
            </c:numRef>
          </c:val>
          <c:extLst>
            <c:ext xmlns:c16="http://schemas.microsoft.com/office/drawing/2014/chart" uri="{C3380CC4-5D6E-409C-BE32-E72D297353CC}">
              <c16:uniqueId val="{00000003-4036-4C07-8E5E-5894652A69EE}"/>
            </c:ext>
          </c:extLst>
        </c:ser>
        <c:ser>
          <c:idx val="4"/>
          <c:order val="4"/>
          <c:tx>
            <c:strRef>
              <c:f>'3'!$A$132</c:f>
              <c:strCache>
                <c:ptCount val="1"/>
                <c:pt idx="0">
                  <c:v>2020</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'3'!$B$132:$D$132</c:f>
              <c:numCache>
                <c:formatCode>0%</c:formatCode>
                <c:ptCount val="3"/>
                <c:pt idx="0">
                  <c:v>0.14388872650998058</c:v>
                </c:pt>
                <c:pt idx="1">
                  <c:v>0.57156533441284918</c:v>
                </c:pt>
                <c:pt idx="2">
                  <c:v>0.28454281306610107</c:v>
                </c:pt>
              </c:numCache>
            </c:numRef>
          </c:val>
          <c:extLst>
            <c:ext xmlns:c16="http://schemas.microsoft.com/office/drawing/2014/chart" uri="{C3380CC4-5D6E-409C-BE32-E72D297353CC}">
              <c16:uniqueId val="{00000004-4036-4C07-8E5E-5894652A69EE}"/>
            </c:ext>
          </c:extLst>
        </c:ser>
        <c:ser>
          <c:idx val="5"/>
          <c:order val="5"/>
          <c:tx>
            <c:strRef>
              <c:f>'3'!$A$133</c:f>
              <c:strCache>
                <c:ptCount val="1"/>
                <c:pt idx="0">
                  <c:v>2021</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'3'!$B$127:$D$127</c:f>
              <c:strCache>
                <c:ptCount val="3"/>
                <c:pt idx="0">
                  <c:v>midnight-7:59am</c:v>
                </c:pt>
                <c:pt idx="1">
                  <c:v>8:00am-5:59pm</c:v>
                </c:pt>
                <c:pt idx="2">
                  <c:v>6:00pm-midnight</c:v>
                </c:pt>
              </c:strCache>
            </c:strRef>
          </c:cat>
          <c:val>
            <c:numRef>
              <c:f>'3'!$B$133:$D$133</c:f>
              <c:numCache>
                <c:formatCode>0%</c:formatCode>
                <c:ptCount val="3"/>
                <c:pt idx="0">
                  <c:v>0.14194937542858416</c:v>
                </c:pt>
                <c:pt idx="1">
                  <c:v>0.58053542591186202</c:v>
                </c:pt>
                <c:pt idx="2">
                  <c:v>0.27750444806039992</c:v>
                </c:pt>
              </c:numCache>
            </c:numRef>
          </c:val>
          <c:extLst>
            <c:ext xmlns:c16="http://schemas.microsoft.com/office/drawing/2014/chart" uri="{C3380CC4-5D6E-409C-BE32-E72D297353CC}">
              <c16:uniqueId val="{00000005-4036-4C07-8E5E-5894652A69EE}"/>
            </c:ext>
          </c:extLst>
        </c:ser>
        <c:dLbls>
          <c:dLblPos val="ctr"/>
          <c:showLegendKey val="0"/>
          <c:showVal val="1"/>
          <c:showCatName val="0"/>
          <c:showSerName val="0"/>
          <c:showPercent val="0"/>
          <c:showBubbleSize val="0"/>
        </c:dLbls>
        <c:gapWidth val="45"/>
        <c:overlap val="100"/>
        <c:axId val="575299952"/>
        <c:axId val="575286640"/>
      </c:barChart>
      <c:catAx>
        <c:axId val="575299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75286640"/>
        <c:crosses val="autoZero"/>
        <c:auto val="1"/>
        <c:lblAlgn val="ctr"/>
        <c:lblOffset val="100"/>
        <c:noMultiLvlLbl val="0"/>
      </c:catAx>
      <c:valAx>
        <c:axId val="57528664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75299952"/>
        <c:crosses val="autoZero"/>
        <c:crossBetween val="between"/>
      </c:valAx>
      <c:spPr>
        <a:noFill/>
        <a:ln>
          <a:noFill/>
        </a:ln>
        <a:effectLst/>
      </c:spPr>
    </c:plotArea>
    <c:legend>
      <c:legendPos val="b"/>
      <c:layout>
        <c:manualLayout>
          <c:xMode val="edge"/>
          <c:yMode val="edge"/>
          <c:x val="0.18652226476827383"/>
          <c:y val="0.8877253455206211"/>
          <c:w val="0.79938428073203194"/>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spc="120" normalizeH="0" baseline="0">
                <a:solidFill>
                  <a:schemeClr val="tx1">
                    <a:lumMod val="65000"/>
                    <a:lumOff val="35000"/>
                  </a:schemeClr>
                </a:solidFill>
                <a:latin typeface="+mn-lt"/>
                <a:ea typeface="+mn-ea"/>
                <a:cs typeface="+mn-cs"/>
              </a:defRPr>
            </a:pPr>
            <a:r>
              <a:rPr lang="en-US" sz="1100"/>
              <a:t>FIG 3: AGE GROUP PERCENT SHARE OF </a:t>
            </a:r>
          </a:p>
          <a:p>
            <a:pPr>
              <a:defRPr sz="1100"/>
            </a:pPr>
            <a:r>
              <a:rPr lang="en-US" sz="1100"/>
              <a:t>avoidable ed Visits </a:t>
            </a:r>
          </a:p>
        </c:rich>
      </c:tx>
      <c:layout>
        <c:manualLayout>
          <c:xMode val="edge"/>
          <c:yMode val="edge"/>
          <c:x val="0.24469752943080503"/>
          <c:y val="0"/>
        </c:manualLayout>
      </c:layout>
      <c:overlay val="0"/>
      <c:spPr>
        <a:noFill/>
        <a:ln>
          <a:noFill/>
        </a:ln>
        <a:effectLst/>
      </c:spPr>
      <c:txPr>
        <a:bodyPr rot="0" spcFirstLastPara="1" vertOverflow="ellipsis" vert="horz" wrap="square" anchor="ctr" anchorCtr="1"/>
        <a:lstStyle/>
        <a:p>
          <a:pPr>
            <a:defRPr sz="11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885005028577036"/>
          <c:y val="0.14578364712284977"/>
          <c:w val="0.856882036941644"/>
          <c:h val="0.7306435612871226"/>
        </c:manualLayout>
      </c:layout>
      <c:barChart>
        <c:barDir val="bar"/>
        <c:grouping val="percentStacked"/>
        <c:varyColors val="0"/>
        <c:ser>
          <c:idx val="0"/>
          <c:order val="0"/>
          <c:tx>
            <c:strRef>
              <c:f>'4'!$B$236</c:f>
              <c:strCache>
                <c:ptCount val="1"/>
                <c:pt idx="0">
                  <c:v>&lt;18</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'4'!$B$237:$B$242</c:f>
              <c:numCache>
                <c:formatCode>0%</c:formatCode>
                <c:ptCount val="6"/>
                <c:pt idx="0">
                  <c:v>5.1211578531974972E-2</c:v>
                </c:pt>
                <c:pt idx="1">
                  <c:v>6.9962127288044726E-2</c:v>
                </c:pt>
                <c:pt idx="2">
                  <c:v>8.4635517085322812E-2</c:v>
                </c:pt>
                <c:pt idx="3">
                  <c:v>8.7255913149626343E-2</c:v>
                </c:pt>
                <c:pt idx="4">
                  <c:v>8.5540074157589477E-2</c:v>
                </c:pt>
                <c:pt idx="5">
                  <c:v>8.7814756268909541E-2</c:v>
                </c:pt>
              </c:numCache>
            </c:numRef>
          </c:val>
          <c:extLst>
            <c:ext xmlns:c16="http://schemas.microsoft.com/office/drawing/2014/chart" uri="{C3380CC4-5D6E-409C-BE32-E72D297353CC}">
              <c16:uniqueId val="{00000000-F05A-4FFE-9586-7CD14384D0F2}"/>
            </c:ext>
          </c:extLst>
        </c:ser>
        <c:ser>
          <c:idx val="1"/>
          <c:order val="1"/>
          <c:tx>
            <c:strRef>
              <c:f>'4'!$C$236</c:f>
              <c:strCache>
                <c:ptCount val="1"/>
                <c:pt idx="0">
                  <c:v>18 - 44</c:v>
                </c:pt>
              </c:strCache>
            </c:strRef>
          </c:tx>
          <c:spPr>
            <a:solidFill>
              <a:schemeClr val="bg2">
                <a:lumMod val="5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'4'!$C$237:$C$242</c:f>
              <c:numCache>
                <c:formatCode>0%</c:formatCode>
                <c:ptCount val="6"/>
                <c:pt idx="0">
                  <c:v>0.13619760665170283</c:v>
                </c:pt>
                <c:pt idx="1">
                  <c:v>0.15005208477663867</c:v>
                </c:pt>
                <c:pt idx="2">
                  <c:v>0.1520437206024022</c:v>
                </c:pt>
                <c:pt idx="3">
                  <c:v>0.15451394718014738</c:v>
                </c:pt>
                <c:pt idx="4">
                  <c:v>0.15543379541031169</c:v>
                </c:pt>
                <c:pt idx="5">
                  <c:v>0.16518533204124644</c:v>
                </c:pt>
              </c:numCache>
            </c:numRef>
          </c:val>
          <c:extLst>
            <c:ext xmlns:c16="http://schemas.microsoft.com/office/drawing/2014/chart" uri="{C3380CC4-5D6E-409C-BE32-E72D297353CC}">
              <c16:uniqueId val="{00000001-F05A-4FFE-9586-7CD14384D0F2}"/>
            </c:ext>
          </c:extLst>
        </c:ser>
        <c:ser>
          <c:idx val="2"/>
          <c:order val="2"/>
          <c:tx>
            <c:strRef>
              <c:f>'4'!$D$236</c:f>
              <c:strCache>
                <c:ptCount val="1"/>
                <c:pt idx="0">
                  <c:v>45 - 64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'4'!$D$237:$D$242</c:f>
              <c:numCache>
                <c:formatCode>0%</c:formatCode>
                <c:ptCount val="6"/>
                <c:pt idx="0">
                  <c:v>8.7184054167661743E-2</c:v>
                </c:pt>
                <c:pt idx="1">
                  <c:v>9.3352317843427471E-2</c:v>
                </c:pt>
                <c:pt idx="2">
                  <c:v>9.4544952453518058E-2</c:v>
                </c:pt>
                <c:pt idx="3">
                  <c:v>9.4774123967358445E-2</c:v>
                </c:pt>
                <c:pt idx="4">
                  <c:v>9.389831368528534E-2</c:v>
                </c:pt>
                <c:pt idx="5">
                  <c:v>9.3690506753833946E-2</c:v>
                </c:pt>
              </c:numCache>
            </c:numRef>
          </c:val>
          <c:extLst>
            <c:ext xmlns:c16="http://schemas.microsoft.com/office/drawing/2014/chart" uri="{C3380CC4-5D6E-409C-BE32-E72D297353CC}">
              <c16:uniqueId val="{00000002-F05A-4FFE-9586-7CD14384D0F2}"/>
            </c:ext>
          </c:extLst>
        </c:ser>
        <c:ser>
          <c:idx val="3"/>
          <c:order val="3"/>
          <c:tx>
            <c:strRef>
              <c:f>'4'!$E$236</c:f>
              <c:strCache>
                <c:ptCount val="1"/>
                <c:pt idx="0">
                  <c:v>65+</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'4'!$A$237:$A$242</c:f>
              <c:numCache>
                <c:formatCode>General</c:formatCode>
                <c:ptCount val="6"/>
                <c:pt idx="0">
                  <c:v>2021</c:v>
                </c:pt>
                <c:pt idx="1">
                  <c:v>2020</c:v>
                </c:pt>
                <c:pt idx="2">
                  <c:v>2019</c:v>
                </c:pt>
                <c:pt idx="3">
                  <c:v>2018</c:v>
                </c:pt>
                <c:pt idx="4">
                  <c:v>2017</c:v>
                </c:pt>
                <c:pt idx="5">
                  <c:v>2016</c:v>
                </c:pt>
              </c:numCache>
            </c:numRef>
          </c:cat>
          <c:val>
            <c:numRef>
              <c:f>'4'!$E$237:$E$242</c:f>
              <c:numCache>
                <c:formatCode>0%</c:formatCode>
                <c:ptCount val="6"/>
                <c:pt idx="0">
                  <c:v>5.9325226988150542E-2</c:v>
                </c:pt>
                <c:pt idx="1">
                  <c:v>5.9318892294070155E-2</c:v>
                </c:pt>
                <c:pt idx="2">
                  <c:v>6.0094258880096514E-2</c:v>
                </c:pt>
                <c:pt idx="3">
                  <c:v>5.8388746404399026E-2</c:v>
                </c:pt>
                <c:pt idx="4">
                  <c:v>5.5408990390729801E-2</c:v>
                </c:pt>
                <c:pt idx="5">
                  <c:v>5.1696963157030242E-2</c:v>
                </c:pt>
              </c:numCache>
            </c:numRef>
          </c:val>
          <c:extLst>
            <c:ext xmlns:c16="http://schemas.microsoft.com/office/drawing/2014/chart" uri="{C3380CC4-5D6E-409C-BE32-E72D297353CC}">
              <c16:uniqueId val="{00000003-F05A-4FFE-9586-7CD14384D0F2}"/>
            </c:ext>
          </c:extLst>
        </c:ser>
        <c:dLbls>
          <c:dLblPos val="ctr"/>
          <c:showLegendKey val="0"/>
          <c:showVal val="1"/>
          <c:showCatName val="0"/>
          <c:showSerName val="0"/>
          <c:showPercent val="0"/>
          <c:showBubbleSize val="0"/>
        </c:dLbls>
        <c:gapWidth val="79"/>
        <c:overlap val="100"/>
        <c:axId val="667253151"/>
        <c:axId val="667253567"/>
      </c:barChart>
      <c:catAx>
        <c:axId val="6672531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mn-lt"/>
                <a:ea typeface="+mn-ea"/>
                <a:cs typeface="+mn-cs"/>
              </a:defRPr>
            </a:pPr>
            <a:endParaRPr lang="en-US"/>
          </a:p>
        </c:txPr>
        <c:crossAx val="667253567"/>
        <c:crosses val="autoZero"/>
        <c:auto val="1"/>
        <c:lblAlgn val="ctr"/>
        <c:lblOffset val="100"/>
        <c:noMultiLvlLbl val="0"/>
      </c:catAx>
      <c:valAx>
        <c:axId val="667253567"/>
        <c:scaling>
          <c:orientation val="minMax"/>
        </c:scaling>
        <c:delete val="1"/>
        <c:axPos val="b"/>
        <c:numFmt formatCode="0%" sourceLinked="1"/>
        <c:majorTickMark val="none"/>
        <c:minorTickMark val="none"/>
        <c:tickLblPos val="nextTo"/>
        <c:crossAx val="667253151"/>
        <c:crosses val="autoZero"/>
        <c:crossBetween val="between"/>
      </c:valAx>
      <c:spPr>
        <a:noFill/>
        <a:ln>
          <a:noFill/>
        </a:ln>
        <a:effectLst/>
      </c:spPr>
    </c:plotArea>
    <c:legend>
      <c:legendPos val="b"/>
      <c:layout>
        <c:manualLayout>
          <c:xMode val="edge"/>
          <c:yMode val="edge"/>
          <c:x val="4.0439280012008881E-2"/>
          <c:y val="0.88568642461358993"/>
          <c:w val="0.93560478900276123"/>
          <c:h val="8.6535797608632253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r>
              <a:rPr lang="en-US" sz="1100" b="1"/>
              <a:t>FIG 6: AVOIDABLE</a:t>
            </a:r>
            <a:r>
              <a:rPr lang="en-US" sz="1100" b="1" baseline="0"/>
              <a:t> ED VISITS BY RACE/</a:t>
            </a:r>
            <a:r>
              <a:rPr lang="en-US" sz="1100" b="1" baseline="0">
                <a:latin typeface="+mn-lt"/>
              </a:rPr>
              <a:t>ETHNICITY</a:t>
            </a:r>
            <a:endParaRPr lang="en-US" sz="1000" b="0"/>
          </a:p>
        </c:rich>
      </c:tx>
      <c:overlay val="0"/>
      <c:spPr>
        <a:noFill/>
        <a:ln>
          <a:noFill/>
        </a:ln>
        <a:effectLst/>
      </c:spPr>
      <c:txPr>
        <a:bodyPr rot="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7491479209270623E-2"/>
          <c:y val="0.22817184310294547"/>
          <c:w val="0.92501704158145881"/>
          <c:h val="0.67302384076990374"/>
        </c:manualLayout>
      </c:layout>
      <c:barChart>
        <c:barDir val="col"/>
        <c:grouping val="stacked"/>
        <c:varyColors val="0"/>
        <c:ser>
          <c:idx val="0"/>
          <c:order val="0"/>
          <c:tx>
            <c:strRef>
              <c:f>'4'!$B$289</c:f>
              <c:strCache>
                <c:ptCount val="1"/>
                <c:pt idx="0">
                  <c:v>Black  Non-hispanic</c:v>
                </c:pt>
              </c:strCache>
            </c:strRef>
          </c:tx>
          <c:spPr>
            <a:solidFill>
              <a:schemeClr val="accent6">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'4'!$B$290:$B$295</c:f>
              <c:numCache>
                <c:formatCode>0%</c:formatCode>
                <c:ptCount val="6"/>
                <c:pt idx="0">
                  <c:v>7.3565960685075538E-2</c:v>
                </c:pt>
                <c:pt idx="1">
                  <c:v>7.1132905523738979E-2</c:v>
                </c:pt>
                <c:pt idx="2">
                  <c:v>7.1966632343426554E-2</c:v>
                </c:pt>
                <c:pt idx="3">
                  <c:v>7.1655974613181683E-2</c:v>
                </c:pt>
                <c:pt idx="4">
                  <c:v>6.8298342971085987E-2</c:v>
                </c:pt>
                <c:pt idx="5">
                  <c:v>6.0240278971136936E-2</c:v>
                </c:pt>
              </c:numCache>
            </c:numRef>
          </c:val>
          <c:extLst>
            <c:ext xmlns:c16="http://schemas.microsoft.com/office/drawing/2014/chart" uri="{C3380CC4-5D6E-409C-BE32-E72D297353CC}">
              <c16:uniqueId val="{00000000-80AB-4F8B-B154-5445D9B17D11}"/>
            </c:ext>
          </c:extLst>
        </c:ser>
        <c:ser>
          <c:idx val="1"/>
          <c:order val="1"/>
          <c:tx>
            <c:strRef>
              <c:f>'4'!$C$289</c:f>
              <c:strCache>
                <c:ptCount val="1"/>
                <c:pt idx="0">
                  <c:v>White Non-hispanic</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'4'!$C$290:$C$295</c:f>
              <c:numCache>
                <c:formatCode>0%</c:formatCode>
                <c:ptCount val="6"/>
                <c:pt idx="0">
                  <c:v>0.10656350851799334</c:v>
                </c:pt>
                <c:pt idx="1">
                  <c:v>0.10722572166294073</c:v>
                </c:pt>
                <c:pt idx="2">
                  <c:v>0.11740617356385813</c:v>
                </c:pt>
                <c:pt idx="3">
                  <c:v>0.12047775723333425</c:v>
                </c:pt>
                <c:pt idx="4">
                  <c:v>0.11231349815565345</c:v>
                </c:pt>
                <c:pt idx="5">
                  <c:v>9.509688456236999E-2</c:v>
                </c:pt>
              </c:numCache>
            </c:numRef>
          </c:val>
          <c:extLst>
            <c:ext xmlns:c16="http://schemas.microsoft.com/office/drawing/2014/chart" uri="{C3380CC4-5D6E-409C-BE32-E72D297353CC}">
              <c16:uniqueId val="{00000001-80AB-4F8B-B154-5445D9B17D11}"/>
            </c:ext>
          </c:extLst>
        </c:ser>
        <c:ser>
          <c:idx val="2"/>
          <c:order val="2"/>
          <c:tx>
            <c:strRef>
              <c:f>'4'!$D$289</c:f>
              <c:strCache>
                <c:ptCount val="1"/>
                <c:pt idx="0">
                  <c:v>Other Races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'4'!$D$290:$D$295</c:f>
              <c:numCache>
                <c:formatCode>0%</c:formatCode>
                <c:ptCount val="6"/>
                <c:pt idx="0">
                  <c:v>2.3404002527750718E-2</c:v>
                </c:pt>
                <c:pt idx="1">
                  <c:v>2.2840961121195113E-2</c:v>
                </c:pt>
                <c:pt idx="2">
                  <c:v>2.0914245486208408E-2</c:v>
                </c:pt>
                <c:pt idx="3">
                  <c:v>1.9466827885743873E-2</c:v>
                </c:pt>
                <c:pt idx="4">
                  <c:v>1.9056400662401753E-2</c:v>
                </c:pt>
                <c:pt idx="5">
                  <c:v>1.8402609544381925E-2</c:v>
                </c:pt>
              </c:numCache>
            </c:numRef>
          </c:val>
          <c:extLst>
            <c:ext xmlns:c16="http://schemas.microsoft.com/office/drawing/2014/chart" uri="{C3380CC4-5D6E-409C-BE32-E72D297353CC}">
              <c16:uniqueId val="{00000002-80AB-4F8B-B154-5445D9B17D11}"/>
            </c:ext>
          </c:extLst>
        </c:ser>
        <c:ser>
          <c:idx val="3"/>
          <c:order val="3"/>
          <c:tx>
            <c:strRef>
              <c:f>'4'!$E$289</c:f>
              <c:strCache>
                <c:ptCount val="1"/>
                <c:pt idx="0">
                  <c:v>Hispanic</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'4'!$A$290:$A$295</c:f>
              <c:numCache>
                <c:formatCode>General</c:formatCode>
                <c:ptCount val="6"/>
                <c:pt idx="0">
                  <c:v>2016</c:v>
                </c:pt>
                <c:pt idx="1">
                  <c:v>2017</c:v>
                </c:pt>
                <c:pt idx="2">
                  <c:v>2018</c:v>
                </c:pt>
                <c:pt idx="3">
                  <c:v>2019</c:v>
                </c:pt>
                <c:pt idx="4">
                  <c:v>2020</c:v>
                </c:pt>
                <c:pt idx="5">
                  <c:v>2021</c:v>
                </c:pt>
              </c:numCache>
            </c:numRef>
          </c:cat>
          <c:val>
            <c:numRef>
              <c:f>'4'!$E$290:$E$295</c:f>
              <c:numCache>
                <c:formatCode>0%</c:formatCode>
                <c:ptCount val="6"/>
                <c:pt idx="0">
                  <c:v>0.19485408649020053</c:v>
                </c:pt>
                <c:pt idx="1">
                  <c:v>0.18908158533604166</c:v>
                </c:pt>
                <c:pt idx="2">
                  <c:v>0.18464567930803816</c:v>
                </c:pt>
                <c:pt idx="3">
                  <c:v>0.17971788928907967</c:v>
                </c:pt>
                <c:pt idx="4">
                  <c:v>0.17301718041303984</c:v>
                </c:pt>
                <c:pt idx="5">
                  <c:v>0.16017869326160125</c:v>
                </c:pt>
              </c:numCache>
            </c:numRef>
          </c:val>
          <c:extLst>
            <c:ext xmlns:c16="http://schemas.microsoft.com/office/drawing/2014/chart" uri="{C3380CC4-5D6E-409C-BE32-E72D297353CC}">
              <c16:uniqueId val="{00000003-80AB-4F8B-B154-5445D9B17D11}"/>
            </c:ext>
          </c:extLst>
        </c:ser>
        <c:dLbls>
          <c:dLblPos val="ctr"/>
          <c:showLegendKey val="0"/>
          <c:showVal val="1"/>
          <c:showCatName val="0"/>
          <c:showSerName val="0"/>
          <c:showPercent val="0"/>
          <c:showBubbleSize val="0"/>
        </c:dLbls>
        <c:gapWidth val="51"/>
        <c:overlap val="100"/>
        <c:axId val="1465836351"/>
        <c:axId val="1465827615"/>
      </c:barChart>
      <c:catAx>
        <c:axId val="14658363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crossAx val="1465827615"/>
        <c:crosses val="autoZero"/>
        <c:auto val="1"/>
        <c:lblAlgn val="ctr"/>
        <c:lblOffset val="100"/>
        <c:noMultiLvlLbl val="0"/>
      </c:catAx>
      <c:valAx>
        <c:axId val="1465827615"/>
        <c:scaling>
          <c:orientation val="minMax"/>
        </c:scaling>
        <c:delete val="1"/>
        <c:axPos val="l"/>
        <c:numFmt formatCode="0%" sourceLinked="1"/>
        <c:majorTickMark val="none"/>
        <c:minorTickMark val="none"/>
        <c:tickLblPos val="nextTo"/>
        <c:crossAx val="1465836351"/>
        <c:crosses val="autoZero"/>
        <c:crossBetween val="between"/>
      </c:valAx>
      <c:spPr>
        <a:noFill/>
        <a:ln>
          <a:noFill/>
        </a:ln>
        <a:effectLst/>
      </c:spPr>
    </c:plotArea>
    <c:legend>
      <c:legendPos val="t"/>
      <c:layout>
        <c:manualLayout>
          <c:xMode val="edge"/>
          <c:yMode val="edge"/>
          <c:x val="4.4063403472606892E-2"/>
          <c:y val="0.1531168849251934"/>
          <c:w val="0.91780943900267131"/>
          <c:h val="7.46026441655005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FIG 2: PRIMARY PAYER PERCENT SHARE OF </a:t>
            </a:r>
          </a:p>
          <a:p>
            <a:pPr>
              <a:defRPr sz="1100" b="1"/>
            </a:pPr>
            <a:r>
              <a:rPr lang="en-US" sz="1100" b="1"/>
              <a:t>AVOIDABLE</a:t>
            </a:r>
            <a:r>
              <a:rPr lang="en-US" sz="1100" b="1" baseline="0"/>
              <a:t> ED VISITS</a:t>
            </a:r>
            <a:endParaRPr lang="en-US" sz="1100" b="1"/>
          </a:p>
        </c:rich>
      </c:tx>
      <c:layout>
        <c:manualLayout>
          <c:xMode val="edge"/>
          <c:yMode val="edge"/>
          <c:x val="0.25377459005743092"/>
          <c:y val="4.2625745950554137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3619838361788934E-2"/>
          <c:y val="0.16381074168797952"/>
          <c:w val="0.88612713633568085"/>
          <c:h val="0.63979801437863748"/>
        </c:manualLayout>
      </c:layout>
      <c:lineChart>
        <c:grouping val="standard"/>
        <c:varyColors val="0"/>
        <c:ser>
          <c:idx val="1"/>
          <c:order val="0"/>
          <c:tx>
            <c:strRef>
              <c:f>'4'!$C$66</c:f>
              <c:strCache>
                <c:ptCount val="1"/>
                <c:pt idx="0">
                  <c:v>Medicaid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'4'!$C$67:$C$72</c:f>
              <c:numCache>
                <c:formatCode>0%</c:formatCode>
                <c:ptCount val="6"/>
                <c:pt idx="0">
                  <c:v>0.19290713617818139</c:v>
                </c:pt>
                <c:pt idx="1">
                  <c:v>0.18316179302487218</c:v>
                </c:pt>
                <c:pt idx="2">
                  <c:v>0.18496066756914509</c:v>
                </c:pt>
                <c:pt idx="3">
                  <c:v>0.18153439855392456</c:v>
                </c:pt>
                <c:pt idx="4">
                  <c:v>0.16646476415340586</c:v>
                </c:pt>
                <c:pt idx="5">
                  <c:v>0.14438129291696769</c:v>
                </c:pt>
              </c:numCache>
            </c:numRef>
          </c:val>
          <c:smooth val="0"/>
          <c:extLst>
            <c:ext xmlns:c16="http://schemas.microsoft.com/office/drawing/2014/chart" uri="{C3380CC4-5D6E-409C-BE32-E72D297353CC}">
              <c16:uniqueId val="{00000000-34F1-457A-9F4B-84532C315A7B}"/>
            </c:ext>
          </c:extLst>
        </c:ser>
        <c:ser>
          <c:idx val="2"/>
          <c:order val="1"/>
          <c:tx>
            <c:strRef>
              <c:f>'4'!$D$66</c:f>
              <c:strCache>
                <c:ptCount val="1"/>
                <c:pt idx="0">
                  <c:v>Medicare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'4'!$D$67:$D$72</c:f>
              <c:numCache>
                <c:formatCode>0%</c:formatCode>
                <c:ptCount val="6"/>
                <c:pt idx="0">
                  <c:v>6.7939455340563004E-2</c:v>
                </c:pt>
                <c:pt idx="1">
                  <c:v>7.0671083725066225E-2</c:v>
                </c:pt>
                <c:pt idx="2">
                  <c:v>7.2630435581372207E-2</c:v>
                </c:pt>
                <c:pt idx="3">
                  <c:v>7.3554214730308154E-2</c:v>
                </c:pt>
                <c:pt idx="4">
                  <c:v>7.1745364131054909E-2</c:v>
                </c:pt>
                <c:pt idx="5">
                  <c:v>7.040855614231642E-2</c:v>
                </c:pt>
              </c:numCache>
            </c:numRef>
          </c:val>
          <c:smooth val="0"/>
          <c:extLst>
            <c:ext xmlns:c16="http://schemas.microsoft.com/office/drawing/2014/chart" uri="{C3380CC4-5D6E-409C-BE32-E72D297353CC}">
              <c16:uniqueId val="{00000001-34F1-457A-9F4B-84532C315A7B}"/>
            </c:ext>
          </c:extLst>
        </c:ser>
        <c:ser>
          <c:idx val="3"/>
          <c:order val="2"/>
          <c:tx>
            <c:strRef>
              <c:f>'4'!$E$66</c:f>
              <c:strCache>
                <c:ptCount val="1"/>
                <c:pt idx="0">
                  <c:v>Uninsured</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'4'!$E$67:$E$72</c:f>
              <c:numCache>
                <c:formatCode>0%</c:formatCode>
                <c:ptCount val="6"/>
                <c:pt idx="0">
                  <c:v>2.8603102558846061E-2</c:v>
                </c:pt>
                <c:pt idx="1">
                  <c:v>2.7837653742214377E-2</c:v>
                </c:pt>
                <c:pt idx="2">
                  <c:v>2.8034085394957588E-2</c:v>
                </c:pt>
                <c:pt idx="3">
                  <c:v>2.7394232175079882E-2</c:v>
                </c:pt>
                <c:pt idx="4">
                  <c:v>2.8356516166947756E-2</c:v>
                </c:pt>
                <c:pt idx="5">
                  <c:v>2.2880109462600585E-2</c:v>
                </c:pt>
              </c:numCache>
            </c:numRef>
          </c:val>
          <c:smooth val="0"/>
          <c:extLst>
            <c:ext xmlns:c16="http://schemas.microsoft.com/office/drawing/2014/chart" uri="{C3380CC4-5D6E-409C-BE32-E72D297353CC}">
              <c16:uniqueId val="{00000002-34F1-457A-9F4B-84532C315A7B}"/>
            </c:ext>
          </c:extLst>
        </c:ser>
        <c:ser>
          <c:idx val="4"/>
          <c:order val="3"/>
          <c:tx>
            <c:strRef>
              <c:f>'4'!$F$66</c:f>
              <c:strCache>
                <c:ptCount val="1"/>
                <c:pt idx="0">
                  <c:v>Other Public</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'4'!$F$67:$F$72</c:f>
              <c:numCache>
                <c:formatCode>0%</c:formatCode>
                <c:ptCount val="6"/>
                <c:pt idx="0">
                  <c:v>3.6609053842594878E-3</c:v>
                </c:pt>
                <c:pt idx="1">
                  <c:v>3.7441025359600155E-3</c:v>
                </c:pt>
                <c:pt idx="2">
                  <c:v>4.0331931086628903E-3</c:v>
                </c:pt>
                <c:pt idx="3">
                  <c:v>3.9957714141521687E-3</c:v>
                </c:pt>
                <c:pt idx="4">
                  <c:v>3.7976743313853085E-3</c:v>
                </c:pt>
                <c:pt idx="5">
                  <c:v>3.5672348238015212E-3</c:v>
                </c:pt>
              </c:numCache>
            </c:numRef>
          </c:val>
          <c:smooth val="0"/>
          <c:extLst>
            <c:ext xmlns:c16="http://schemas.microsoft.com/office/drawing/2014/chart" uri="{C3380CC4-5D6E-409C-BE32-E72D297353CC}">
              <c16:uniqueId val="{00000003-34F1-457A-9F4B-84532C315A7B}"/>
            </c:ext>
          </c:extLst>
        </c:ser>
        <c:ser>
          <c:idx val="0"/>
          <c:order val="4"/>
          <c:tx>
            <c:strRef>
              <c:f>'4'!$B$66</c:f>
              <c:strCache>
                <c:ptCount val="1"/>
                <c:pt idx="0">
                  <c:v>Commercial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'4'!$A$67:$A$72</c:f>
              <c:numCache>
                <c:formatCode>General</c:formatCode>
                <c:ptCount val="6"/>
                <c:pt idx="0">
                  <c:v>2016</c:v>
                </c:pt>
                <c:pt idx="1">
                  <c:v>2017</c:v>
                </c:pt>
                <c:pt idx="2">
                  <c:v>2018</c:v>
                </c:pt>
                <c:pt idx="3">
                  <c:v>2019</c:v>
                </c:pt>
                <c:pt idx="4">
                  <c:v>2020</c:v>
                </c:pt>
                <c:pt idx="5">
                  <c:v>2021</c:v>
                </c:pt>
              </c:numCache>
            </c:numRef>
          </c:cat>
          <c:val>
            <c:numRef>
              <c:f>'4'!$B$67:$B$72</c:f>
              <c:numCache>
                <c:formatCode>0%</c:formatCode>
                <c:ptCount val="6"/>
                <c:pt idx="0">
                  <c:v>0.10527695875917033</c:v>
                </c:pt>
                <c:pt idx="1">
                  <c:v>0.10486654061580346</c:v>
                </c:pt>
                <c:pt idx="2">
                  <c:v>0.10527434904739334</c:v>
                </c:pt>
                <c:pt idx="3">
                  <c:v>0.1048398321478748</c:v>
                </c:pt>
                <c:pt idx="4">
                  <c:v>0.10232110341938722</c:v>
                </c:pt>
                <c:pt idx="5">
                  <c:v>9.2681272993803812E-2</c:v>
                </c:pt>
              </c:numCache>
            </c:numRef>
          </c:val>
          <c:smooth val="0"/>
          <c:extLst>
            <c:ext xmlns:c16="http://schemas.microsoft.com/office/drawing/2014/chart" uri="{C3380CC4-5D6E-409C-BE32-E72D297353CC}">
              <c16:uniqueId val="{00000004-34F1-457A-9F4B-84532C315A7B}"/>
            </c:ext>
          </c:extLst>
        </c:ser>
        <c:dLbls>
          <c:showLegendKey val="0"/>
          <c:showVal val="0"/>
          <c:showCatName val="0"/>
          <c:showSerName val="0"/>
          <c:showPercent val="0"/>
          <c:showBubbleSize val="0"/>
        </c:dLbls>
        <c:marker val="1"/>
        <c:smooth val="0"/>
        <c:axId val="1503273712"/>
        <c:axId val="1503276208"/>
      </c:lineChart>
      <c:catAx>
        <c:axId val="1503273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3276208"/>
        <c:crosses val="autoZero"/>
        <c:auto val="1"/>
        <c:lblAlgn val="ctr"/>
        <c:lblOffset val="100"/>
        <c:noMultiLvlLbl val="0"/>
      </c:catAx>
      <c:valAx>
        <c:axId val="1503276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3273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b="1">
                <a:latin typeface="+mn-lt"/>
              </a:rPr>
              <a:t>FIG 5: AVOIDABLE ED</a:t>
            </a:r>
            <a:r>
              <a:rPr lang="en-US" sz="1100" b="1" baseline="0">
                <a:latin typeface="+mn-lt"/>
              </a:rPr>
              <a:t> VISITS BY PRIMARY PAYER FOR </a:t>
            </a:r>
          </a:p>
          <a:p>
            <a:pPr>
              <a:defRPr sz="1100"/>
            </a:pPr>
            <a:r>
              <a:rPr lang="en-US" sz="1100" b="1" baseline="0">
                <a:latin typeface="+mn-lt"/>
              </a:rPr>
              <a:t>TIME OF ADMISSION 8 A.M. - 5:59 P.M.</a:t>
            </a:r>
            <a:endParaRPr lang="en-US" sz="1100" b="1">
              <a:latin typeface="+mn-lt"/>
            </a:endParaRPr>
          </a:p>
        </c:rich>
      </c:tx>
      <c:layout>
        <c:manualLayout>
          <c:xMode val="edge"/>
          <c:yMode val="edge"/>
          <c:x val="0.20622565214174099"/>
          <c:y val="8.8888888888888889E-3"/>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1122703412073499E-2"/>
          <c:y val="0.16393518518518516"/>
          <c:w val="0.91832174103237096"/>
          <c:h val="0.6227621026538348"/>
        </c:manualLayout>
      </c:layout>
      <c:barChart>
        <c:barDir val="col"/>
        <c:grouping val="stacked"/>
        <c:varyColors val="0"/>
        <c:ser>
          <c:idx val="0"/>
          <c:order val="0"/>
          <c:tx>
            <c:strRef>
              <c:f>'4'!$B$197</c:f>
              <c:strCache>
                <c:ptCount val="1"/>
                <c:pt idx="0">
                  <c:v>Commercial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'4'!$B$198:$B$203</c:f>
              <c:numCache>
                <c:formatCode>0%</c:formatCode>
                <c:ptCount val="6"/>
                <c:pt idx="0">
                  <c:v>5.8411617406873825E-2</c:v>
                </c:pt>
                <c:pt idx="1">
                  <c:v>5.82405257540657E-2</c:v>
                </c:pt>
                <c:pt idx="2">
                  <c:v>5.8859883333613146E-2</c:v>
                </c:pt>
                <c:pt idx="3">
                  <c:v>5.9552611212965928E-2</c:v>
                </c:pt>
                <c:pt idx="4">
                  <c:v>6.0914005224345986E-2</c:v>
                </c:pt>
                <c:pt idx="5">
                  <c:v>5.6579723499197168E-2</c:v>
                </c:pt>
              </c:numCache>
            </c:numRef>
          </c:val>
          <c:extLst>
            <c:ext xmlns:c16="http://schemas.microsoft.com/office/drawing/2014/chart" uri="{C3380CC4-5D6E-409C-BE32-E72D297353CC}">
              <c16:uniqueId val="{00000000-7338-478A-8509-5655A72039AF}"/>
            </c:ext>
          </c:extLst>
        </c:ser>
        <c:ser>
          <c:idx val="1"/>
          <c:order val="1"/>
          <c:tx>
            <c:strRef>
              <c:f>'4'!$C$197</c:f>
              <c:strCache>
                <c:ptCount val="1"/>
                <c:pt idx="0">
                  <c:v>Medicaid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'4'!$C$198:$C$203</c:f>
              <c:numCache>
                <c:formatCode>0%</c:formatCode>
                <c:ptCount val="6"/>
                <c:pt idx="0">
                  <c:v>0.10914070829430744</c:v>
                </c:pt>
                <c:pt idx="1">
                  <c:v>0.10240514255861846</c:v>
                </c:pt>
                <c:pt idx="2">
                  <c:v>0.10310973898009815</c:v>
                </c:pt>
                <c:pt idx="3">
                  <c:v>0.1013310856506945</c:v>
                </c:pt>
                <c:pt idx="4">
                  <c:v>9.4841176292957269E-2</c:v>
                </c:pt>
                <c:pt idx="5">
                  <c:v>8.3763826804776037E-2</c:v>
                </c:pt>
              </c:numCache>
            </c:numRef>
          </c:val>
          <c:extLst>
            <c:ext xmlns:c16="http://schemas.microsoft.com/office/drawing/2014/chart" uri="{C3380CC4-5D6E-409C-BE32-E72D297353CC}">
              <c16:uniqueId val="{00000001-7338-478A-8509-5655A72039AF}"/>
            </c:ext>
          </c:extLst>
        </c:ser>
        <c:ser>
          <c:idx val="2"/>
          <c:order val="2"/>
          <c:tx>
            <c:strRef>
              <c:f>'4'!$D$197</c:f>
              <c:strCache>
                <c:ptCount val="1"/>
                <c:pt idx="0">
                  <c:v>Medicare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'4'!$D$198:$D$203</c:f>
              <c:numCache>
                <c:formatCode>0%</c:formatCode>
                <c:ptCount val="6"/>
                <c:pt idx="0">
                  <c:v>4.4359081126880293E-2</c:v>
                </c:pt>
                <c:pt idx="1">
                  <c:v>4.6298378911943841E-2</c:v>
                </c:pt>
                <c:pt idx="2">
                  <c:v>4.7687322639404207E-2</c:v>
                </c:pt>
                <c:pt idx="3">
                  <c:v>4.8710797207075406E-2</c:v>
                </c:pt>
                <c:pt idx="4">
                  <c:v>4.8056538483540766E-2</c:v>
                </c:pt>
                <c:pt idx="5">
                  <c:v>4.7732137649903673E-2</c:v>
                </c:pt>
              </c:numCache>
            </c:numRef>
          </c:val>
          <c:extLst>
            <c:ext xmlns:c16="http://schemas.microsoft.com/office/drawing/2014/chart" uri="{C3380CC4-5D6E-409C-BE32-E72D297353CC}">
              <c16:uniqueId val="{00000002-7338-478A-8509-5655A72039AF}"/>
            </c:ext>
          </c:extLst>
        </c:ser>
        <c:ser>
          <c:idx val="3"/>
          <c:order val="3"/>
          <c:tx>
            <c:strRef>
              <c:f>'4'!$E$197</c:f>
              <c:strCache>
                <c:ptCount val="1"/>
                <c:pt idx="0">
                  <c:v>Uninsured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'4'!$E$198:$E$203</c:f>
              <c:numCache>
                <c:formatCode>0%</c:formatCode>
                <c:ptCount val="6"/>
                <c:pt idx="0">
                  <c:v>1.6005425410665457E-2</c:v>
                </c:pt>
                <c:pt idx="1">
                  <c:v>1.5484203126918884E-2</c:v>
                </c:pt>
                <c:pt idx="2">
                  <c:v>1.5449631117235249E-2</c:v>
                </c:pt>
                <c:pt idx="3">
                  <c:v>1.5206120616464732E-2</c:v>
                </c:pt>
                <c:pt idx="4">
                  <c:v>1.6329394688594588E-2</c:v>
                </c:pt>
                <c:pt idx="5">
                  <c:v>1.3423903905769466E-2</c:v>
                </c:pt>
              </c:numCache>
            </c:numRef>
          </c:val>
          <c:extLst>
            <c:ext xmlns:c16="http://schemas.microsoft.com/office/drawing/2014/chart" uri="{C3380CC4-5D6E-409C-BE32-E72D297353CC}">
              <c16:uniqueId val="{00000003-7338-478A-8509-5655A72039AF}"/>
            </c:ext>
          </c:extLst>
        </c:ser>
        <c:ser>
          <c:idx val="4"/>
          <c:order val="4"/>
          <c:tx>
            <c:strRef>
              <c:f>'4'!$F$197</c:f>
              <c:strCache>
                <c:ptCount val="1"/>
                <c:pt idx="0">
                  <c:v>Other Public</c:v>
                </c:pt>
              </c:strCache>
            </c:strRef>
          </c:tx>
          <c:spPr>
            <a:solidFill>
              <a:schemeClr val="accent5"/>
            </a:solidFill>
            <a:ln>
              <a:noFill/>
            </a:ln>
            <a:effectLst/>
          </c:spPr>
          <c:invertIfNegative val="0"/>
          <c:dLbls>
            <c:dLbl>
              <c:idx val="0"/>
              <c:layout>
                <c:manualLayout>
                  <c:x val="1.6583747927031482E-2"/>
                  <c:y val="-2.037013505283198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31-4110-9C73-16CCD4DAFAD3}"/>
                </c:ext>
              </c:extLst>
            </c:dLbl>
            <c:dLbl>
              <c:idx val="2"/>
              <c:spPr>
                <a:noFill/>
                <a:ln>
                  <a:noFill/>
                </a:ln>
                <a:effectLst/>
              </c:spPr>
              <c:txPr>
                <a:bodyPr rot="0" spcFirstLastPara="1" vertOverflow="ellipsis" vert="horz" wrap="square" lIns="38100" tIns="19050" rIns="38100" bIns="19050" anchor="ctr" anchorCtr="1">
                  <a:no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5.244621163648077E-2"/>
                      <c:h val="4.8088888888888875E-2"/>
                    </c:manualLayout>
                  </c15:layout>
                </c:ext>
                <c:ext xmlns:c16="http://schemas.microsoft.com/office/drawing/2014/chart" uri="{C3380CC4-5D6E-409C-BE32-E72D297353CC}">
                  <c16:uniqueId val="{00000002-3B31-4110-9C73-16CCD4DAFAD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'4'!$A$198:$A$203</c:f>
              <c:numCache>
                <c:formatCode>General</c:formatCode>
                <c:ptCount val="6"/>
                <c:pt idx="0">
                  <c:v>2016</c:v>
                </c:pt>
                <c:pt idx="1">
                  <c:v>2017</c:v>
                </c:pt>
                <c:pt idx="2">
                  <c:v>2018</c:v>
                </c:pt>
                <c:pt idx="3">
                  <c:v>2019</c:v>
                </c:pt>
                <c:pt idx="4">
                  <c:v>2020</c:v>
                </c:pt>
                <c:pt idx="5">
                  <c:v>2021</c:v>
                </c:pt>
              </c:numCache>
            </c:numRef>
          </c:cat>
          <c:val>
            <c:numRef>
              <c:f>'4'!$F$198:$F$203</c:f>
              <c:numCache>
                <c:formatCode>0%</c:formatCode>
                <c:ptCount val="6"/>
                <c:pt idx="0">
                  <c:v>2.0934729395258216E-3</c:v>
                </c:pt>
                <c:pt idx="1">
                  <c:v>2.2470732143442711E-3</c:v>
                </c:pt>
                <c:pt idx="2">
                  <c:v>2.4333566647596889E-3</c:v>
                </c:pt>
                <c:pt idx="3">
                  <c:v>2.4165120313528812E-3</c:v>
                </c:pt>
                <c:pt idx="4">
                  <c:v>2.2790389063337673E-3</c:v>
                </c:pt>
                <c:pt idx="5">
                  <c:v>2.2305075503761553E-3</c:v>
                </c:pt>
              </c:numCache>
            </c:numRef>
          </c:val>
          <c:extLst>
            <c:ext xmlns:c16="http://schemas.microsoft.com/office/drawing/2014/chart" uri="{C3380CC4-5D6E-409C-BE32-E72D297353CC}">
              <c16:uniqueId val="{00000004-7338-478A-8509-5655A72039AF}"/>
            </c:ext>
          </c:extLst>
        </c:ser>
        <c:dLbls>
          <c:dLblPos val="ctr"/>
          <c:showLegendKey val="0"/>
          <c:showVal val="1"/>
          <c:showCatName val="0"/>
          <c:showSerName val="0"/>
          <c:showPercent val="0"/>
          <c:showBubbleSize val="0"/>
        </c:dLbls>
        <c:gapWidth val="49"/>
        <c:overlap val="100"/>
        <c:axId val="1229293055"/>
        <c:axId val="1229288063"/>
      </c:barChart>
      <c:catAx>
        <c:axId val="1229293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9288063"/>
        <c:crosses val="autoZero"/>
        <c:auto val="1"/>
        <c:lblAlgn val="ctr"/>
        <c:lblOffset val="100"/>
        <c:noMultiLvlLbl val="0"/>
      </c:catAx>
      <c:valAx>
        <c:axId val="1229288063"/>
        <c:scaling>
          <c:orientation val="minMax"/>
        </c:scaling>
        <c:delete val="1"/>
        <c:axPos val="l"/>
        <c:numFmt formatCode="0%" sourceLinked="1"/>
        <c:majorTickMark val="none"/>
        <c:minorTickMark val="none"/>
        <c:tickLblPos val="nextTo"/>
        <c:crossAx val="1229293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rgbClr val="C00000"/>
                </a:solidFill>
                <a:latin typeface="Roboto" panose="02000000000000000000" pitchFamily="2" charset="0"/>
                <a:ea typeface="Roboto" panose="02000000000000000000" pitchFamily="2" charset="0"/>
                <a:cs typeface="+mn-cs"/>
              </a:defRPr>
            </a:pPr>
            <a:r>
              <a:rPr lang="en-US" sz="2400" b="1">
                <a:solidFill>
                  <a:srgbClr val="C00000"/>
                </a:solidFill>
              </a:rPr>
              <a:t>Frequency</a:t>
            </a:r>
            <a:r>
              <a:rPr lang="en-US" sz="2400" b="1" baseline="0">
                <a:solidFill>
                  <a:srgbClr val="C00000"/>
                </a:solidFill>
              </a:rPr>
              <a:t> of  ED </a:t>
            </a:r>
            <a:r>
              <a:rPr lang="en-US" sz="2400" b="1">
                <a:solidFill>
                  <a:srgbClr val="C00000"/>
                </a:solidFill>
              </a:rPr>
              <a:t>Visits Per Year: 2021</a:t>
            </a:r>
          </a:p>
        </c:rich>
      </c:tx>
      <c:overlay val="0"/>
      <c:spPr>
        <a:noFill/>
        <a:ln>
          <a:noFill/>
        </a:ln>
        <a:effectLst/>
      </c:spPr>
      <c:txPr>
        <a:bodyPr rot="0" spcFirstLastPara="1" vertOverflow="ellipsis" vert="horz" wrap="square" anchor="ctr" anchorCtr="1"/>
        <a:lstStyle/>
        <a:p>
          <a:pPr>
            <a:defRPr sz="2400" b="1" i="0" u="none" strike="noStrike" kern="1200" spc="0" baseline="0">
              <a:solidFill>
                <a:srgbClr val="C00000"/>
              </a:solidFill>
              <a:latin typeface="Roboto" panose="02000000000000000000" pitchFamily="2" charset="0"/>
              <a:ea typeface="Roboto" panose="02000000000000000000" pitchFamily="2" charset="0"/>
              <a:cs typeface="+mn-cs"/>
            </a:defRPr>
          </a:pPr>
          <a:endParaRPr lang="en-US"/>
        </a:p>
      </c:txPr>
    </c:title>
    <c:autoTitleDeleted val="0"/>
    <c:plotArea>
      <c:layout>
        <c:manualLayout>
          <c:layoutTarget val="inner"/>
          <c:xMode val="edge"/>
          <c:yMode val="edge"/>
          <c:x val="0.21131197881357347"/>
          <c:y val="0.24203069142034389"/>
          <c:w val="0.56156237436609979"/>
          <c:h val="0.67208975673649474"/>
        </c:manualLayout>
      </c:layout>
      <c:pieChart>
        <c:varyColors val="1"/>
        <c:ser>
          <c:idx val="0"/>
          <c:order val="0"/>
          <c:explosion val="46"/>
          <c:dPt>
            <c:idx val="0"/>
            <c:bubble3D val="0"/>
            <c:explosion val="32"/>
            <c:spPr>
              <a:solidFill>
                <a:schemeClr val="accent1"/>
              </a:solidFill>
              <a:ln w="19050">
                <a:solidFill>
                  <a:schemeClr val="lt1"/>
                </a:solidFill>
              </a:ln>
              <a:effectLst/>
            </c:spPr>
            <c:extLst>
              <c:ext xmlns:c16="http://schemas.microsoft.com/office/drawing/2014/chart" uri="{C3380CC4-5D6E-409C-BE32-E72D297353CC}">
                <c16:uniqueId val="{00000001-AC24-4441-AFBD-F42477BF8529}"/>
              </c:ext>
            </c:extLst>
          </c:dPt>
          <c:dPt>
            <c:idx val="1"/>
            <c:bubble3D val="0"/>
            <c:spPr>
              <a:solidFill>
                <a:srgbClr val="C00000"/>
              </a:solidFill>
              <a:ln w="19050">
                <a:solidFill>
                  <a:schemeClr val="lt1"/>
                </a:solidFill>
              </a:ln>
              <a:effectLst/>
            </c:spPr>
            <c:extLst>
              <c:ext xmlns:c16="http://schemas.microsoft.com/office/drawing/2014/chart" uri="{C3380CC4-5D6E-409C-BE32-E72D297353CC}">
                <c16:uniqueId val="{00000003-AC24-4441-AFBD-F42477BF852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C24-4441-AFBD-F42477BF852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C24-4441-AFBD-F42477BF852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C24-4441-AFBD-F42477BF852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C24-4441-AFBD-F42477BF8529}"/>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C24-4441-AFBD-F42477BF8529}"/>
              </c:ext>
            </c:extLst>
          </c:dPt>
          <c:dLbls>
            <c:dLbl>
              <c:idx val="0"/>
              <c:layout>
                <c:manualLayout>
                  <c:x val="-0.15270415273799792"/>
                  <c:y val="-0.13003095975232198"/>
                </c:manualLayout>
              </c:layout>
              <c:tx>
                <c:rich>
                  <a:bodyPr rot="0" spcFirstLastPara="1" vertOverflow="ellipsis" vert="horz" wrap="square" anchor="ctr" anchorCtr="1"/>
                  <a:lstStyle/>
                  <a:p>
                    <a:pPr>
                      <a:defRPr sz="1100" b="1" i="0" u="none" strike="noStrike" kern="1200" baseline="0">
                        <a:solidFill>
                          <a:schemeClr val="bg1"/>
                        </a:solidFill>
                        <a:latin typeface="Roboto" panose="02000000000000000000" pitchFamily="2" charset="0"/>
                        <a:ea typeface="Roboto" panose="02000000000000000000" pitchFamily="2" charset="0"/>
                        <a:cs typeface="+mn-cs"/>
                      </a:defRPr>
                    </a:pPr>
                    <a:fld id="{77897E2D-0C5D-47A1-98C7-BFFA07602B92}" type="CATEGORYNAME">
                      <a:rPr lang="en-US"/>
                      <a:pPr>
                        <a:defRPr b="1">
                          <a:solidFill>
                            <a:schemeClr val="bg1"/>
                          </a:solidFill>
                        </a:defRPr>
                      </a:pPr>
                      <a:t>[CATEGORY NAME]</a:t>
                    </a:fld>
                    <a:r>
                      <a:rPr lang="en-US"/>
                      <a:t> visit</a:t>
                    </a:r>
                    <a:r>
                      <a:rPr lang="en-US" baseline="0"/>
                      <a:t>
</a:t>
                    </a:r>
                    <a:fld id="{294A50A6-C303-4020-AB8A-B70CE4A36421}" type="PERCENTAGE">
                      <a:rPr lang="en-US" baseline="0"/>
                      <a:pPr>
                        <a:defRPr b="1">
                          <a:solidFill>
                            <a:schemeClr val="bg1"/>
                          </a:solidFill>
                        </a:defRPr>
                      </a:pPr>
                      <a:t>[PERCENTAGE]</a:t>
                    </a:fld>
                    <a:endParaRPr lang="en-US" baseline="0"/>
                  </a:p>
                </c:rich>
              </c:tx>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Roboto" panose="02000000000000000000" pitchFamily="2" charset="0"/>
                      <a:ea typeface="Roboto" panose="02000000000000000000" pitchFamily="2" charset="0"/>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C24-4441-AFBD-F42477BF8529}"/>
                </c:ext>
              </c:extLst>
            </c:dLbl>
            <c:dLbl>
              <c:idx val="1"/>
              <c:layout>
                <c:manualLayout>
                  <c:x val="-3.1106457846615355E-2"/>
                  <c:y val="2.7844114422406061E-2"/>
                </c:manualLayout>
              </c:layout>
              <c:tx>
                <c:rich>
                  <a:bodyPr/>
                  <a:lstStyle/>
                  <a:p>
                    <a:fld id="{5C0C7834-FF14-4BB2-B32E-66ABA8164B9F}" type="CATEGORYNAME">
                      <a:rPr lang="en-US"/>
                      <a:pPr/>
                      <a:t>[CATEGORY NAME]</a:t>
                    </a:fld>
                    <a:r>
                      <a:rPr lang="en-US"/>
                      <a:t> visits</a:t>
                    </a:r>
                    <a:r>
                      <a:rPr lang="en-US" baseline="0"/>
                      <a:t>
</a:t>
                    </a:r>
                    <a:fld id="{9ACF1282-8003-4A27-89C1-368DFAEE8A5D}"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C24-4441-AFBD-F42477BF8529}"/>
                </c:ext>
              </c:extLst>
            </c:dLbl>
            <c:dLbl>
              <c:idx val="2"/>
              <c:layout>
                <c:manualLayout>
                  <c:x val="-0.17815484486099756"/>
                  <c:y val="8.0495356037151702E-2"/>
                </c:manualLayout>
              </c:layout>
              <c:tx>
                <c:rich>
                  <a:bodyPr/>
                  <a:lstStyle/>
                  <a:p>
                    <a:fld id="{A274EA54-CF73-4A86-BF78-C3E7225BE763}" type="CATEGORYNAME">
                      <a:rPr lang="en-US"/>
                      <a:pPr/>
                      <a:t>[CATEGORY NAME]</a:t>
                    </a:fld>
                    <a:r>
                      <a:rPr lang="en-US"/>
                      <a:t> visits</a:t>
                    </a:r>
                    <a:r>
                      <a:rPr lang="en-US" baseline="0"/>
                      <a:t>
</a:t>
                    </a:r>
                    <a:fld id="{1F02022F-AA73-432F-82A3-3576821F13CB}"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C24-4441-AFBD-F42477BF8529}"/>
                </c:ext>
              </c:extLst>
            </c:dLbl>
            <c:dLbl>
              <c:idx val="3"/>
              <c:layout>
                <c:manualLayout>
                  <c:x val="-0.20784731900449721"/>
                  <c:y val="1.0319917440660475E-2"/>
                </c:manualLayout>
              </c:layout>
              <c:tx>
                <c:rich>
                  <a:bodyPr/>
                  <a:lstStyle/>
                  <a:p>
                    <a:fld id="{05E288FE-F8D0-4AB2-BEC2-037C00075F90}" type="CATEGORYNAME">
                      <a:rPr lang="en-US"/>
                      <a:pPr/>
                      <a:t>[CATEGORY NAME]</a:t>
                    </a:fld>
                    <a:r>
                      <a:rPr lang="en-US"/>
                      <a:t> visits</a:t>
                    </a:r>
                    <a:r>
                      <a:rPr lang="en-US" baseline="0"/>
                      <a:t>
</a:t>
                    </a:r>
                    <a:fld id="{D257580A-3A88-4913-9303-617D1F36AE69}"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AC24-4441-AFBD-F42477BF8529}"/>
                </c:ext>
              </c:extLst>
            </c:dLbl>
            <c:dLbl>
              <c:idx val="4"/>
              <c:layout>
                <c:manualLayout>
                  <c:x val="-9.1905277110832087E-2"/>
                  <c:y val="-2.6831785345717233E-2"/>
                </c:manualLayout>
              </c:layout>
              <c:tx>
                <c:rich>
                  <a:bodyPr/>
                  <a:lstStyle/>
                  <a:p>
                    <a:fld id="{9672B3B0-9FE5-45AD-9AC6-D557D60ED97C}" type="CATEGORYNAME">
                      <a:rPr lang="en-US"/>
                      <a:pPr/>
                      <a:t>[CATEGORY NAME]</a:t>
                    </a:fld>
                    <a:r>
                      <a:rPr lang="en-US"/>
                      <a:t> visits</a:t>
                    </a:r>
                    <a:r>
                      <a:rPr lang="en-US" baseline="0"/>
                      <a:t>
</a:t>
                    </a:r>
                    <a:fld id="{42CD6DA5-5F62-4F80-8C20-31234506E83D}"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AC24-4441-AFBD-F42477BF8529}"/>
                </c:ext>
              </c:extLst>
            </c:dLbl>
            <c:dLbl>
              <c:idx val="5"/>
              <c:layout>
                <c:manualLayout>
                  <c:x val="5.2315311586165855E-2"/>
                  <c:y val="-3.0959752321981442E-2"/>
                </c:manualLayout>
              </c:layout>
              <c:tx>
                <c:rich>
                  <a:bodyPr/>
                  <a:lstStyle/>
                  <a:p>
                    <a:fld id="{C67498DC-5BF8-4C05-B9FE-4EBBD6F89BBF}" type="CATEGORYNAME">
                      <a:rPr lang="en-US"/>
                      <a:pPr/>
                      <a:t>[CATEGORY NAME]</a:t>
                    </a:fld>
                    <a:r>
                      <a:rPr lang="en-US"/>
                      <a:t> visits</a:t>
                    </a:r>
                    <a:r>
                      <a:rPr lang="en-US" baseline="0"/>
                      <a:t>
</a:t>
                    </a:r>
                    <a:fld id="{07C950C1-979A-4FFF-98C8-76B21F75C1A6}"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AC24-4441-AFBD-F42477BF8529}"/>
                </c:ext>
              </c:extLst>
            </c:dLbl>
            <c:dLbl>
              <c:idx val="6"/>
              <c:layout>
                <c:manualLayout>
                  <c:x val="0.24885121186932996"/>
                  <c:y val="-8.2559339525283791E-3"/>
                </c:manualLayout>
              </c:layout>
              <c:tx>
                <c:rich>
                  <a:bodyPr/>
                  <a:lstStyle/>
                  <a:p>
                    <a:fld id="{5D77958F-C494-4155-9C31-384D447E317F}" type="CATEGORYNAME">
                      <a:rPr lang="en-US"/>
                      <a:pPr/>
                      <a:t>[CATEGORY NAME]</a:t>
                    </a:fld>
                    <a:r>
                      <a:rPr lang="en-US"/>
                      <a:t> or more visits</a:t>
                    </a:r>
                    <a:r>
                      <a:rPr lang="en-US" baseline="0"/>
                      <a:t>
0.3%</a:t>
                    </a:r>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AC24-4441-AFBD-F42477BF8529}"/>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[2]Sup_data!$H$10:$H$16</c:f>
              <c:numCache>
                <c:formatCode>General</c:formatCode>
                <c:ptCount val="7"/>
                <c:pt idx="0">
                  <c:v>616701</c:v>
                </c:pt>
                <c:pt idx="1">
                  <c:v>137530</c:v>
                </c:pt>
                <c:pt idx="2">
                  <c:v>47281</c:v>
                </c:pt>
                <c:pt idx="3">
                  <c:v>21023</c:v>
                </c:pt>
                <c:pt idx="4">
                  <c:v>9845</c:v>
                </c:pt>
                <c:pt idx="5">
                  <c:v>12211</c:v>
                </c:pt>
                <c:pt idx="6">
                  <c:v>2749</c:v>
                </c:pt>
              </c:numCache>
            </c:numRef>
          </c:val>
          <c:extLst>
            <c:ext xmlns:c15="http://schemas.microsoft.com/office/drawing/2012/chart" uri="{02D57815-91ED-43cb-92C2-25804820EDAC}">
              <c15:filteredSeriesTitle>
                <c15:tx>
                  <c:strRef>
                    <c:extLst>
                      <c:ext uri="{02D57815-91ED-43cb-92C2-25804820EDAC}">
                        <c15:formulaRef>
                          <c15:sqref>[2]Sup_data!$H$9</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[2]Sup_data!$G$10:$G$16</c15:sqref>
                        </c15:formulaRef>
                      </c:ext>
                    </c:extLst>
                    <c:strCache>
                      <c:ptCount val="7"/>
                      <c:pt idx="0">
                        <c:v>1 Visit/Year</c:v>
                      </c:pt>
                      <c:pt idx="1">
                        <c:v>2  Visits/Year</c:v>
                      </c:pt>
                      <c:pt idx="2">
                        <c:v>3  Visits/Year</c:v>
                      </c:pt>
                      <c:pt idx="3">
                        <c:v>4  Visits/Year</c:v>
                      </c:pt>
                      <c:pt idx="4">
                        <c:v>5  Visits/Year</c:v>
                      </c:pt>
                      <c:pt idx="5">
                        <c:v>6 -10 Visits/Year</c:v>
                      </c:pt>
                      <c:pt idx="6">
                        <c:v>11+ Visits/Year</c:v>
                      </c:pt>
                    </c:strCache>
                  </c:strRef>
                </c15:cat>
              </c15:filteredCategoryTitle>
            </c:ext>
            <c:ext xmlns:c16="http://schemas.microsoft.com/office/drawing/2014/chart" uri="{C3380CC4-5D6E-409C-BE32-E72D297353CC}">
              <c16:uniqueId val="{0000000E-AC24-4441-AFBD-F42477BF8529}"/>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Roboto" panose="02000000000000000000" pitchFamily="2" charset="0"/>
          <a:ea typeface="Roboto" panose="02000000000000000000" pitchFamily="2" charset="0"/>
        </a:defRPr>
      </a:pPr>
      <a:endParaRPr lang="en-US"/>
    </a:p>
  </c:txPr>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Total</a:t>
            </a:r>
            <a:r>
              <a:rPr lang="en-US" sz="1100" baseline="0"/>
              <a:t> Visits by ED Account Type</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'1 (a)'!$B$58</c:f>
              <c:strCache>
                <c:ptCount val="1"/>
                <c:pt idx="0">
                  <c:v>Treated and Admitted</c:v>
                </c:pt>
              </c:strCache>
            </c:strRef>
          </c:tx>
          <c:spPr>
            <a:solidFill>
              <a:schemeClr val="accent3"/>
            </a:solidFill>
            <a:ln>
              <a:noFill/>
            </a:ln>
            <a:effectLst/>
          </c:spPr>
          <c:invertIfNegative val="0"/>
          <c:dLbls>
            <c:spPr>
              <a:solidFill>
                <a:schemeClr val="accent2">
                  <a:lumMod val="5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(a)'!$A$48:$A$53</c:f>
              <c:numCache>
                <c:formatCode>General</c:formatCode>
                <c:ptCount val="6"/>
                <c:pt idx="0">
                  <c:v>2016</c:v>
                </c:pt>
                <c:pt idx="1">
                  <c:v>2017</c:v>
                </c:pt>
                <c:pt idx="2">
                  <c:v>2018</c:v>
                </c:pt>
                <c:pt idx="3">
                  <c:v>2019</c:v>
                </c:pt>
                <c:pt idx="4">
                  <c:v>2020</c:v>
                </c:pt>
                <c:pt idx="5">
                  <c:v>2021</c:v>
                </c:pt>
              </c:numCache>
            </c:numRef>
          </c:cat>
          <c:val>
            <c:numRef>
              <c:f>'1 (a)'!$B$59:$B$64</c:f>
              <c:numCache>
                <c:formatCode>0%</c:formatCode>
                <c:ptCount val="6"/>
                <c:pt idx="0">
                  <c:v>0.10779113958174252</c:v>
                </c:pt>
                <c:pt idx="1">
                  <c:v>0.1105718689178528</c:v>
                </c:pt>
                <c:pt idx="2">
                  <c:v>0.10927953674635081</c:v>
                </c:pt>
                <c:pt idx="3">
                  <c:v>0.1102982440230941</c:v>
                </c:pt>
                <c:pt idx="4">
                  <c:v>0.11952147022552607</c:v>
                </c:pt>
                <c:pt idx="5">
                  <c:v>0.12123220295902563</c:v>
                </c:pt>
              </c:numCache>
            </c:numRef>
          </c:val>
          <c:extLst>
            <c:ext xmlns:c16="http://schemas.microsoft.com/office/drawing/2014/chart" uri="{C3380CC4-5D6E-409C-BE32-E72D297353CC}">
              <c16:uniqueId val="{00000000-742F-408E-9FEE-8E15EF32B419}"/>
            </c:ext>
          </c:extLst>
        </c:ser>
        <c:ser>
          <c:idx val="0"/>
          <c:order val="1"/>
          <c:tx>
            <c:strRef>
              <c:f>'1 (a)'!$C$58</c:f>
              <c:strCache>
                <c:ptCount val="1"/>
                <c:pt idx="0">
                  <c:v>Treated and Discharged</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(a)'!$A$48:$A$53</c:f>
              <c:numCache>
                <c:formatCode>General</c:formatCode>
                <c:ptCount val="6"/>
                <c:pt idx="0">
                  <c:v>2016</c:v>
                </c:pt>
                <c:pt idx="1">
                  <c:v>2017</c:v>
                </c:pt>
                <c:pt idx="2">
                  <c:v>2018</c:v>
                </c:pt>
                <c:pt idx="3">
                  <c:v>2019</c:v>
                </c:pt>
                <c:pt idx="4">
                  <c:v>2020</c:v>
                </c:pt>
                <c:pt idx="5">
                  <c:v>2021</c:v>
                </c:pt>
              </c:numCache>
            </c:numRef>
          </c:cat>
          <c:val>
            <c:numRef>
              <c:f>'1 (a)'!$C$59:$C$64</c:f>
              <c:numCache>
                <c:formatCode>0%</c:formatCode>
                <c:ptCount val="6"/>
                <c:pt idx="0">
                  <c:v>0.45796674051811365</c:v>
                </c:pt>
                <c:pt idx="1">
                  <c:v>0.45209606826857607</c:v>
                </c:pt>
                <c:pt idx="2">
                  <c:v>0.43805054310136643</c:v>
                </c:pt>
                <c:pt idx="3">
                  <c:v>0.42750828966719107</c:v>
                </c:pt>
                <c:pt idx="4">
                  <c:v>0.41847284981236116</c:v>
                </c:pt>
                <c:pt idx="5">
                  <c:v>0.42203934258550374</c:v>
                </c:pt>
              </c:numCache>
            </c:numRef>
          </c:val>
          <c:extLst>
            <c:ext xmlns:c16="http://schemas.microsoft.com/office/drawing/2014/chart" uri="{C3380CC4-5D6E-409C-BE32-E72D297353CC}">
              <c16:uniqueId val="{00000001-742F-408E-9FEE-8E15EF32B419}"/>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l"/>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6441881486805849"/>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a:t>Percent Total</a:t>
            </a:r>
            <a:r>
              <a:rPr lang="en-US" sz="1000" b="0" baseline="0"/>
              <a:t> Visits by Admissions Time</a:t>
            </a:r>
            <a:endParaRPr lang="en-US" sz="1000" b="0"/>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0"/>
          <c:tx>
            <c:strRef>
              <c:f>'1 (a)'!$B$111</c:f>
              <c:strCache>
                <c:ptCount val="1"/>
                <c:pt idx="0">
                  <c:v>midnight-7:59am</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(a)'!$A$112:$A$117</c:f>
              <c:numCache>
                <c:formatCode>General</c:formatCode>
                <c:ptCount val="6"/>
                <c:pt idx="0">
                  <c:v>2016</c:v>
                </c:pt>
                <c:pt idx="1">
                  <c:v>2017</c:v>
                </c:pt>
                <c:pt idx="2">
                  <c:v>2018</c:v>
                </c:pt>
                <c:pt idx="3">
                  <c:v>2019</c:v>
                </c:pt>
                <c:pt idx="4">
                  <c:v>2020</c:v>
                </c:pt>
                <c:pt idx="5">
                  <c:v>2021</c:v>
                </c:pt>
              </c:numCache>
            </c:numRef>
          </c:cat>
          <c:val>
            <c:numRef>
              <c:f>'1 (a)'!$B$112:$B$117</c:f>
              <c:numCache>
                <c:formatCode>0%</c:formatCode>
                <c:ptCount val="6"/>
                <c:pt idx="0">
                  <c:v>7.7829895918359676E-2</c:v>
                </c:pt>
                <c:pt idx="1">
                  <c:v>7.7765968459475504E-2</c:v>
                </c:pt>
                <c:pt idx="2">
                  <c:v>7.5313585992879184E-2</c:v>
                </c:pt>
                <c:pt idx="3">
                  <c:v>7.3023326722627666E-2</c:v>
                </c:pt>
                <c:pt idx="4">
                  <c:v>7.2807142310090917E-2</c:v>
                </c:pt>
                <c:pt idx="5">
                  <c:v>7.2491290094935476E-2</c:v>
                </c:pt>
              </c:numCache>
            </c:numRef>
          </c:val>
          <c:smooth val="0"/>
          <c:extLst>
            <c:ext xmlns:c16="http://schemas.microsoft.com/office/drawing/2014/chart" uri="{C3380CC4-5D6E-409C-BE32-E72D297353CC}">
              <c16:uniqueId val="{00000000-3EE0-487C-AE5E-4C358E5747FD}"/>
            </c:ext>
          </c:extLst>
        </c:ser>
        <c:ser>
          <c:idx val="0"/>
          <c:order val="1"/>
          <c:tx>
            <c:strRef>
              <c:f>'1 (a)'!$C$111</c:f>
              <c:strCache>
                <c:ptCount val="1"/>
                <c:pt idx="0">
                  <c:v>8:00am-5:59pm</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(a)'!$A$112:$A$117</c:f>
              <c:numCache>
                <c:formatCode>General</c:formatCode>
                <c:ptCount val="6"/>
                <c:pt idx="0">
                  <c:v>2016</c:v>
                </c:pt>
                <c:pt idx="1">
                  <c:v>2017</c:v>
                </c:pt>
                <c:pt idx="2">
                  <c:v>2018</c:v>
                </c:pt>
                <c:pt idx="3">
                  <c:v>2019</c:v>
                </c:pt>
                <c:pt idx="4">
                  <c:v>2020</c:v>
                </c:pt>
                <c:pt idx="5">
                  <c:v>2021</c:v>
                </c:pt>
              </c:numCache>
            </c:numRef>
          </c:cat>
          <c:val>
            <c:numRef>
              <c:f>'1 (a)'!$C$112:$C$117</c:f>
              <c:numCache>
                <c:formatCode>0%</c:formatCode>
                <c:ptCount val="6"/>
                <c:pt idx="0">
                  <c:v>0.31948148510369923</c:v>
                </c:pt>
                <c:pt idx="1">
                  <c:v>0.31825426984013699</c:v>
                </c:pt>
                <c:pt idx="2">
                  <c:v>0.31240629225323463</c:v>
                </c:pt>
                <c:pt idx="3">
                  <c:v>0.31071893724035238</c:v>
                </c:pt>
                <c:pt idx="4">
                  <c:v>0.31626401039086077</c:v>
                </c:pt>
                <c:pt idx="5">
                  <c:v>0.32456980325635648</c:v>
                </c:pt>
              </c:numCache>
            </c:numRef>
          </c:val>
          <c:smooth val="0"/>
          <c:extLst>
            <c:ext xmlns:c16="http://schemas.microsoft.com/office/drawing/2014/chart" uri="{C3380CC4-5D6E-409C-BE32-E72D297353CC}">
              <c16:uniqueId val="{00000001-3EE0-487C-AE5E-4C358E5747FD}"/>
            </c:ext>
          </c:extLst>
        </c:ser>
        <c:ser>
          <c:idx val="1"/>
          <c:order val="2"/>
          <c:tx>
            <c:strRef>
              <c:f>'1 (a)'!$D$111</c:f>
              <c:strCache>
                <c:ptCount val="1"/>
                <c:pt idx="0">
                  <c:v>6:00pm-midnight</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(a)'!$A$112:$A$117</c:f>
              <c:numCache>
                <c:formatCode>General</c:formatCode>
                <c:ptCount val="6"/>
                <c:pt idx="0">
                  <c:v>2016</c:v>
                </c:pt>
                <c:pt idx="1">
                  <c:v>2017</c:v>
                </c:pt>
                <c:pt idx="2">
                  <c:v>2018</c:v>
                </c:pt>
                <c:pt idx="3">
                  <c:v>2019</c:v>
                </c:pt>
                <c:pt idx="4">
                  <c:v>2020</c:v>
                </c:pt>
                <c:pt idx="5">
                  <c:v>2021</c:v>
                </c:pt>
              </c:numCache>
            </c:numRef>
          </c:cat>
          <c:val>
            <c:numRef>
              <c:f>'1 (a)'!$D$112:$D$117</c:f>
              <c:numCache>
                <c:formatCode>0%</c:formatCode>
                <c:ptCount val="6"/>
                <c:pt idx="0">
                  <c:v>0.1684464990777973</c:v>
                </c:pt>
                <c:pt idx="1">
                  <c:v>0.16664769888681635</c:v>
                </c:pt>
                <c:pt idx="2">
                  <c:v>0.15961020160160341</c:v>
                </c:pt>
                <c:pt idx="3">
                  <c:v>0.15406229834390653</c:v>
                </c:pt>
                <c:pt idx="4">
                  <c:v>0.14892160433140095</c:v>
                </c:pt>
                <c:pt idx="5">
                  <c:v>0.14620507689366044</c:v>
                </c:pt>
              </c:numCache>
            </c:numRef>
          </c:val>
          <c:smooth val="0"/>
          <c:extLst>
            <c:ext xmlns:c16="http://schemas.microsoft.com/office/drawing/2014/chart" uri="{C3380CC4-5D6E-409C-BE32-E72D297353CC}">
              <c16:uniqueId val="{00000002-3EE0-487C-AE5E-4C358E5747FD}"/>
            </c:ext>
          </c:extLst>
        </c:ser>
        <c:dLbls>
          <c:dLblPos val="ctr"/>
          <c:showLegendKey val="0"/>
          <c:showVal val="1"/>
          <c:showCatName val="0"/>
          <c:showSerName val="0"/>
          <c:showPercent val="0"/>
          <c:showBubbleSize val="0"/>
        </c:dLbls>
        <c:marker val="1"/>
        <c:smooth val="0"/>
        <c:axId val="1205283471"/>
        <c:axId val="1205300111"/>
      </c:lineChart>
      <c:catAx>
        <c:axId val="120528347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5300111"/>
        <c:crosses val="autoZero"/>
        <c:auto val="1"/>
        <c:lblAlgn val="ctr"/>
        <c:lblOffset val="100"/>
        <c:noMultiLvlLbl val="0"/>
      </c:catAx>
      <c:valAx>
        <c:axId val="1205300111"/>
        <c:scaling>
          <c:orientation val="minMax"/>
        </c:scaling>
        <c:delete val="1"/>
        <c:axPos val="l"/>
        <c:numFmt formatCode="0%" sourceLinked="1"/>
        <c:majorTickMark val="none"/>
        <c:minorTickMark val="none"/>
        <c:tickLblPos val="nextTo"/>
        <c:crossAx val="1205283471"/>
        <c:crosses val="autoZero"/>
        <c:crossBetween val="between"/>
      </c:valAx>
      <c:spPr>
        <a:noFill/>
        <a:ln>
          <a:noFill/>
        </a:ln>
        <a:effectLst/>
      </c:spPr>
    </c:plotArea>
    <c:legend>
      <c:legendPos val="b"/>
      <c:layout>
        <c:manualLayout>
          <c:xMode val="edge"/>
          <c:yMode val="edge"/>
          <c:x val="4.2279606156308498E-2"/>
          <c:y val="0.88483741615631384"/>
          <c:w val="0.90578189976706636"/>
          <c:h val="8.336981736204136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Percent Total</a:t>
            </a:r>
            <a:r>
              <a:rPr lang="en-US" sz="1100" baseline="0"/>
              <a:t> Visits by ED Account Type </a:t>
            </a:r>
          </a:p>
          <a:p>
            <a:pPr>
              <a:defRPr sz="1100"/>
            </a:pPr>
            <a:r>
              <a:rPr lang="en-US" sz="1100" baseline="0"/>
              <a:t>All Encounters</a:t>
            </a:r>
            <a:endParaRPr lang="en-U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66876429602925"/>
          <c:y val="0.16251748251748249"/>
          <c:w val="0.84251731334787971"/>
          <c:h val="0.58068571848099404"/>
        </c:manualLayout>
      </c:layout>
      <c:barChart>
        <c:barDir val="col"/>
        <c:grouping val="stacked"/>
        <c:varyColors val="0"/>
        <c:ser>
          <c:idx val="2"/>
          <c:order val="0"/>
          <c:tx>
            <c:strRef>
              <c:f>'1 (a)'!$B$58</c:f>
              <c:strCache>
                <c:ptCount val="1"/>
                <c:pt idx="0">
                  <c:v>Treated and Admitted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(a)'!$A$73:$A$78</c:f>
              <c:numCache>
                <c:formatCode>General</c:formatCode>
                <c:ptCount val="6"/>
                <c:pt idx="0">
                  <c:v>2016</c:v>
                </c:pt>
                <c:pt idx="1">
                  <c:v>2017</c:v>
                </c:pt>
                <c:pt idx="2">
                  <c:v>2018</c:v>
                </c:pt>
                <c:pt idx="3">
                  <c:v>2019</c:v>
                </c:pt>
                <c:pt idx="4">
                  <c:v>2020</c:v>
                </c:pt>
                <c:pt idx="5">
                  <c:v>2021</c:v>
                </c:pt>
              </c:numCache>
            </c:numRef>
          </c:cat>
          <c:val>
            <c:numRef>
              <c:f>'1 (a)'!$B$73:$B$78</c:f>
              <c:numCache>
                <c:formatCode>0%</c:formatCode>
                <c:ptCount val="6"/>
                <c:pt idx="0">
                  <c:v>0.15095285920453591</c:v>
                </c:pt>
                <c:pt idx="1">
                  <c:v>0.15438615442087511</c:v>
                </c:pt>
                <c:pt idx="2">
                  <c:v>0.15458598125651354</c:v>
                </c:pt>
                <c:pt idx="3">
                  <c:v>0.15719219805306175</c:v>
                </c:pt>
                <c:pt idx="4">
                  <c:v>0.17521760944555503</c:v>
                </c:pt>
                <c:pt idx="5">
                  <c:v>0.17862274074239029</c:v>
                </c:pt>
              </c:numCache>
            </c:numRef>
          </c:val>
          <c:extLst>
            <c:ext xmlns:c16="http://schemas.microsoft.com/office/drawing/2014/chart" uri="{C3380CC4-5D6E-409C-BE32-E72D297353CC}">
              <c16:uniqueId val="{00000000-4D4E-4A6E-9B13-1670D39D9702}"/>
            </c:ext>
          </c:extLst>
        </c:ser>
        <c:ser>
          <c:idx val="0"/>
          <c:order val="1"/>
          <c:tx>
            <c:strRef>
              <c:f>'1 (a)'!$C$58</c:f>
              <c:strCache>
                <c:ptCount val="1"/>
                <c:pt idx="0">
                  <c:v>Treated and Discharged</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(a)'!$A$73:$A$78</c:f>
              <c:numCache>
                <c:formatCode>General</c:formatCode>
                <c:ptCount val="6"/>
                <c:pt idx="0">
                  <c:v>2016</c:v>
                </c:pt>
                <c:pt idx="1">
                  <c:v>2017</c:v>
                </c:pt>
                <c:pt idx="2">
                  <c:v>2018</c:v>
                </c:pt>
                <c:pt idx="3">
                  <c:v>2019</c:v>
                </c:pt>
                <c:pt idx="4">
                  <c:v>2020</c:v>
                </c:pt>
                <c:pt idx="5">
                  <c:v>2021</c:v>
                </c:pt>
              </c:numCache>
            </c:numRef>
          </c:cat>
          <c:val>
            <c:numRef>
              <c:f>'1 (a)'!$C$73:$C$78</c:f>
              <c:numCache>
                <c:formatCode>0%</c:formatCode>
                <c:ptCount val="6"/>
                <c:pt idx="0">
                  <c:v>0.84904714079546406</c:v>
                </c:pt>
                <c:pt idx="1">
                  <c:v>0.84561384557912489</c:v>
                </c:pt>
                <c:pt idx="2">
                  <c:v>0.84541401874348643</c:v>
                </c:pt>
                <c:pt idx="3">
                  <c:v>0.84280780194693827</c:v>
                </c:pt>
                <c:pt idx="4">
                  <c:v>0.82478239055444491</c:v>
                </c:pt>
                <c:pt idx="5">
                  <c:v>0.82137725925760974</c:v>
                </c:pt>
              </c:numCache>
            </c:numRef>
          </c:val>
          <c:extLst>
            <c:ext xmlns:c16="http://schemas.microsoft.com/office/drawing/2014/chart" uri="{C3380CC4-5D6E-409C-BE32-E72D297353CC}">
              <c16:uniqueId val="{00000001-4D4E-4A6E-9B13-1670D39D9702}"/>
            </c:ext>
          </c:extLst>
        </c:ser>
        <c:dLbls>
          <c:dLblPos val="ctr"/>
          <c:showLegendKey val="0"/>
          <c:showVal val="1"/>
          <c:showCatName val="0"/>
          <c:showSerName val="0"/>
          <c:showPercent val="0"/>
          <c:showBubbleSize val="0"/>
        </c:dLbls>
        <c:gapWidth val="59"/>
        <c:overlap val="100"/>
        <c:axId val="1197282015"/>
        <c:axId val="1197274527"/>
      </c:barChart>
      <c:catAx>
        <c:axId val="119728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197274527"/>
        <c:crosses val="autoZero"/>
        <c:auto val="1"/>
        <c:lblAlgn val="ctr"/>
        <c:lblOffset val="100"/>
        <c:noMultiLvlLbl val="0"/>
      </c:catAx>
      <c:valAx>
        <c:axId val="1197274527"/>
        <c:scaling>
          <c:orientation val="minMax"/>
        </c:scaling>
        <c:delete val="1"/>
        <c:axPos val="l"/>
        <c:numFmt formatCode="0%" sourceLinked="1"/>
        <c:majorTickMark val="none"/>
        <c:minorTickMark val="none"/>
        <c:tickLblPos val="nextTo"/>
        <c:crossAx val="1197282015"/>
        <c:crosses val="autoZero"/>
        <c:crossBetween val="between"/>
      </c:valAx>
      <c:spPr>
        <a:noFill/>
        <a:ln>
          <a:noFill/>
        </a:ln>
        <a:effectLst/>
      </c:spPr>
    </c:plotArea>
    <c:legend>
      <c:legendPos val="b"/>
      <c:layout>
        <c:manualLayout>
          <c:xMode val="edge"/>
          <c:yMode val="edge"/>
          <c:x val="0.10794622057784946"/>
          <c:y val="0.86876016372079368"/>
          <c:w val="0.84857407080734049"/>
          <c:h val="8.430262650735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000" b="0" i="0" u="none" strike="noStrike" kern="1200" cap="none" spc="20" baseline="0">
                <a:solidFill>
                  <a:schemeClr val="dk1">
                    <a:lumMod val="50000"/>
                    <a:lumOff val="50000"/>
                  </a:schemeClr>
                </a:solidFill>
                <a:latin typeface="+mn-lt"/>
                <a:ea typeface="+mn-ea"/>
                <a:cs typeface="+mn-cs"/>
              </a:defRPr>
            </a:pPr>
            <a:r>
              <a:rPr lang="en-US" sz="1000"/>
              <a:t>Percent Total Visits</a:t>
            </a:r>
          </a:p>
        </c:rich>
      </c:tx>
      <c:overlay val="0"/>
      <c:spPr>
        <a:noFill/>
        <a:ln>
          <a:noFill/>
        </a:ln>
        <a:effectLst/>
      </c:spPr>
      <c:txPr>
        <a:bodyPr rot="0" spcFirstLastPara="1" vertOverflow="ellipsis" vert="horz" wrap="square" anchor="ctr" anchorCtr="1"/>
        <a:lstStyle/>
        <a:p>
          <a:pPr>
            <a:defRPr sz="100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 (a)'!$A$19:$A$24</c:f>
              <c:numCache>
                <c:formatCode>General</c:formatCode>
                <c:ptCount val="6"/>
                <c:pt idx="0">
                  <c:v>2016</c:v>
                </c:pt>
                <c:pt idx="1">
                  <c:v>2017</c:v>
                </c:pt>
                <c:pt idx="2">
                  <c:v>2018</c:v>
                </c:pt>
                <c:pt idx="3">
                  <c:v>2019</c:v>
                </c:pt>
                <c:pt idx="4">
                  <c:v>2020</c:v>
                </c:pt>
                <c:pt idx="5">
                  <c:v>2021</c:v>
                </c:pt>
              </c:numCache>
            </c:numRef>
          </c:cat>
          <c:val>
            <c:numRef>
              <c:f>'1 (a)'!$B$19:$B$24</c:f>
              <c:numCache>
                <c:formatCode>0%</c:formatCode>
                <c:ptCount val="6"/>
                <c:pt idx="0">
                  <c:v>0.56575788009985617</c:v>
                </c:pt>
                <c:pt idx="1">
                  <c:v>0.56266793718642882</c:v>
                </c:pt>
                <c:pt idx="2">
                  <c:v>0.5473300798477172</c:v>
                </c:pt>
                <c:pt idx="3">
                  <c:v>0.53780653369028519</c:v>
                </c:pt>
                <c:pt idx="4">
                  <c:v>0.53799432003788727</c:v>
                </c:pt>
                <c:pt idx="5">
                  <c:v>0.54327154554452939</c:v>
                </c:pt>
              </c:numCache>
            </c:numRef>
          </c:val>
          <c:smooth val="0"/>
          <c:extLst>
            <c:ext xmlns:c16="http://schemas.microsoft.com/office/drawing/2014/chart" uri="{C3380CC4-5D6E-409C-BE32-E72D297353CC}">
              <c16:uniqueId val="{00000000-5D79-442B-ABB6-AF88C7A356D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835592143"/>
        <c:axId val="835590063"/>
      </c:lineChart>
      <c:catAx>
        <c:axId val="83559214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spc="20" baseline="0">
                <a:solidFill>
                  <a:schemeClr val="dk1">
                    <a:lumMod val="65000"/>
                    <a:lumOff val="35000"/>
                  </a:schemeClr>
                </a:solidFill>
                <a:latin typeface="+mn-lt"/>
                <a:ea typeface="+mn-ea"/>
                <a:cs typeface="+mn-cs"/>
              </a:defRPr>
            </a:pPr>
            <a:endParaRPr lang="en-US"/>
          </a:p>
        </c:txPr>
        <c:crossAx val="835590063"/>
        <c:crosses val="autoZero"/>
        <c:auto val="1"/>
        <c:lblAlgn val="ctr"/>
        <c:lblOffset val="100"/>
        <c:noMultiLvlLbl val="0"/>
      </c:catAx>
      <c:valAx>
        <c:axId val="835590063"/>
        <c:scaling>
          <c:orientation val="minMax"/>
        </c:scaling>
        <c:delete val="1"/>
        <c:axPos val="r"/>
        <c:numFmt formatCode="0%" sourceLinked="1"/>
        <c:majorTickMark val="none"/>
        <c:minorTickMark val="none"/>
        <c:tickLblPos val="nextTo"/>
        <c:crossAx val="835592143"/>
        <c:crosses val="max"/>
        <c:crossBetween val="between"/>
      </c:valAx>
      <c:spPr>
        <a:gradFill>
          <a:gsLst>
            <a:gs pos="100000">
              <a:schemeClr val="lt1">
                <a:lumMod val="95000"/>
              </a:schemeClr>
            </a:gs>
            <a:gs pos="0">
              <a:schemeClr val="lt1"/>
            </a:gs>
          </a:gsLst>
          <a:lin ang="5400000" scaled="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Reversed" id="25">
  <a:schemeClr val="accent5"/>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withinLinearReversed" id="25">
  <a:schemeClr val="accent5"/>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5">
  <a:schemeClr val="accent5"/>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Reversed" id="25">
  <a:schemeClr val="accent5"/>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hyperlink" Target="#'Avoidable ED Class'!A1"/><Relationship Id="rId2" Type="http://schemas.openxmlformats.org/officeDocument/2006/relationships/image" Target="../media/image1.png"/><Relationship Id="rId1" Type="http://schemas.openxmlformats.org/officeDocument/2006/relationships/hyperlink" Target="#Age!A1"/></Relationships>
</file>

<file path=xl/drawings/_rels/drawing11.xml.rels><?xml version="1.0" encoding="UTF-8" standalone="yes"?>
<Relationships xmlns="http://schemas.openxmlformats.org/package/2006/relationships"><Relationship Id="rId3" Type="http://schemas.openxmlformats.org/officeDocument/2006/relationships/hyperlink" Target="#Cover!A1"/><Relationship Id="rId2" Type="http://schemas.openxmlformats.org/officeDocument/2006/relationships/hyperlink" Target="#'Avoidable ED visits'!A1"/><Relationship Id="rId1" Type="http://schemas.openxmlformats.org/officeDocument/2006/relationships/image" Target="../media/image1.png"/><Relationship Id="rId4" Type="http://schemas.openxmlformats.org/officeDocument/2006/relationships/chart" Target="../charts/chart47.xml"/></Relationships>
</file>

<file path=xl/drawings/_rels/drawing12.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Payer!A1"/><Relationship Id="rId18" Type="http://schemas.openxmlformats.org/officeDocument/2006/relationships/hyperlink" Target="#'Avoidable ED Class'!A1"/><Relationship Id="rId3" Type="http://schemas.openxmlformats.org/officeDocument/2006/relationships/chart" Target="../charts/chart50.xml"/><Relationship Id="rId7" Type="http://schemas.openxmlformats.org/officeDocument/2006/relationships/hyperlink" Target="#RaceEthn!A1"/><Relationship Id="rId12" Type="http://schemas.openxmlformats.org/officeDocument/2006/relationships/image" Target="../media/image8.svg"/><Relationship Id="rId17" Type="http://schemas.openxmlformats.org/officeDocument/2006/relationships/hyperlink" Target="#'Top10 Reasons_avoidable'!A1"/><Relationship Id="rId2" Type="http://schemas.openxmlformats.org/officeDocument/2006/relationships/chart" Target="../charts/chart49.xml"/><Relationship Id="rId16" Type="http://schemas.openxmlformats.org/officeDocument/2006/relationships/image" Target="../media/image1.png"/><Relationship Id="rId1" Type="http://schemas.openxmlformats.org/officeDocument/2006/relationships/chart" Target="../charts/chart48.xml"/><Relationship Id="rId6" Type="http://schemas.openxmlformats.org/officeDocument/2006/relationships/chart" Target="../charts/chart53.xml"/><Relationship Id="rId11" Type="http://schemas.openxmlformats.org/officeDocument/2006/relationships/image" Target="../media/image7.png"/><Relationship Id="rId5" Type="http://schemas.openxmlformats.org/officeDocument/2006/relationships/chart" Target="../charts/chart52.xml"/><Relationship Id="rId15" Type="http://schemas.openxmlformats.org/officeDocument/2006/relationships/image" Target="../media/image10.svg"/><Relationship Id="rId10" Type="http://schemas.openxmlformats.org/officeDocument/2006/relationships/hyperlink" Target="#Age!A1"/><Relationship Id="rId4" Type="http://schemas.openxmlformats.org/officeDocument/2006/relationships/chart" Target="../charts/chart51.xml"/><Relationship Id="rId9" Type="http://schemas.openxmlformats.org/officeDocument/2006/relationships/image" Target="../media/image6.svg"/><Relationship Id="rId14"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hyperlink" Target="#'Frequency of ED Visits'!A1"/><Relationship Id="rId2" Type="http://schemas.openxmlformats.org/officeDocument/2006/relationships/image" Target="../media/image1.png"/><Relationship Id="rId1" Type="http://schemas.openxmlformats.org/officeDocument/2006/relationships/hyperlink" Target="#'Avoidable ED visits'!A1"/></Relationships>
</file>

<file path=xl/drawings/_rels/drawing14.xml.rels><?xml version="1.0" encoding="UTF-8" standalone="yes"?>
<Relationships xmlns="http://schemas.openxmlformats.org/package/2006/relationships"><Relationship Id="rId3" Type="http://schemas.openxmlformats.org/officeDocument/2006/relationships/hyperlink" Target="#Cover!A1"/><Relationship Id="rId2" Type="http://schemas.openxmlformats.org/officeDocument/2006/relationships/image" Target="../media/image1.png"/><Relationship Id="rId1" Type="http://schemas.openxmlformats.org/officeDocument/2006/relationships/chart" Target="../charts/chart5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5" Type="http://schemas.openxmlformats.org/officeDocument/2006/relationships/chart" Target="../charts/chart16.xml"/><Relationship Id="rId4"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_rels/drawing6.xml.rels><?xml version="1.0" encoding="UTF-8" standalone="yes"?>
<Relationships xmlns="http://schemas.openxmlformats.org/package/2006/relationships"><Relationship Id="rId3" Type="http://schemas.openxmlformats.org/officeDocument/2006/relationships/hyperlink" Target="#RaceEthn!A1"/><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8" Type="http://schemas.openxmlformats.org/officeDocument/2006/relationships/image" Target="../media/image3.png"/><Relationship Id="rId13" Type="http://schemas.openxmlformats.org/officeDocument/2006/relationships/hyperlink" Target="#Cover!A1"/><Relationship Id="rId3" Type="http://schemas.openxmlformats.org/officeDocument/2006/relationships/chart" Target="../charts/chart31.xml"/><Relationship Id="rId7" Type="http://schemas.openxmlformats.org/officeDocument/2006/relationships/hyperlink" Target="#'avoid ED visits'!A1"/><Relationship Id="rId12" Type="http://schemas.openxmlformats.org/officeDocument/2006/relationships/hyperlink" Target="#'Primary Payer'!A1"/><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11" Type="http://schemas.openxmlformats.org/officeDocument/2006/relationships/image" Target="../media/image1.png"/><Relationship Id="rId5" Type="http://schemas.openxmlformats.org/officeDocument/2006/relationships/chart" Target="../charts/chart33.xml"/><Relationship Id="rId10" Type="http://schemas.openxmlformats.org/officeDocument/2006/relationships/hyperlink" Target="#'Avoidable ED visits'!A1"/><Relationship Id="rId4" Type="http://schemas.openxmlformats.org/officeDocument/2006/relationships/chart" Target="../charts/chart32.xml"/><Relationship Id="rId9" Type="http://schemas.openxmlformats.org/officeDocument/2006/relationships/image" Target="../media/image4.svg"/></Relationships>
</file>

<file path=xl/drawings/_rels/drawing8.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37.xml"/><Relationship Id="rId7" Type="http://schemas.openxmlformats.org/officeDocument/2006/relationships/hyperlink" Target="#'avoid ED visits'!A1"/><Relationship Id="rId12" Type="http://schemas.openxmlformats.org/officeDocument/2006/relationships/hyperlink" Target="#Cover!A1"/><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11" Type="http://schemas.openxmlformats.org/officeDocument/2006/relationships/hyperlink" Target="#'Top10 Reasons '!A1"/><Relationship Id="rId5" Type="http://schemas.openxmlformats.org/officeDocument/2006/relationships/chart" Target="../charts/chart39.xml"/><Relationship Id="rId10" Type="http://schemas.openxmlformats.org/officeDocument/2006/relationships/image" Target="../media/image1.png"/><Relationship Id="rId4" Type="http://schemas.openxmlformats.org/officeDocument/2006/relationships/chart" Target="../charts/chart38.xml"/><Relationship Id="rId9" Type="http://schemas.openxmlformats.org/officeDocument/2006/relationships/image" Target="../media/image4.svg"/></Relationships>
</file>

<file path=xl/drawings/_rels/drawing9.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43.xml"/><Relationship Id="rId7" Type="http://schemas.openxmlformats.org/officeDocument/2006/relationships/hyperlink" Target="#'avoid ED visits'!A1"/><Relationship Id="rId12" Type="http://schemas.openxmlformats.org/officeDocument/2006/relationships/hyperlink" Target="#Cover!A1"/><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6.xml"/><Relationship Id="rId11" Type="http://schemas.openxmlformats.org/officeDocument/2006/relationships/hyperlink" Target="#'Top10 Reasons '!A1"/><Relationship Id="rId5" Type="http://schemas.openxmlformats.org/officeDocument/2006/relationships/chart" Target="../charts/chart45.xml"/><Relationship Id="rId10" Type="http://schemas.openxmlformats.org/officeDocument/2006/relationships/image" Target="../media/image1.png"/><Relationship Id="rId4" Type="http://schemas.openxmlformats.org/officeDocument/2006/relationships/chart" Target="../charts/chart44.xml"/><Relationship Id="rId9"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9</xdr:col>
      <xdr:colOff>243840</xdr:colOff>
      <xdr:row>48</xdr:row>
      <xdr:rowOff>41910</xdr:rowOff>
    </xdr:from>
    <xdr:to>
      <xdr:col>17</xdr:col>
      <xdr:colOff>99060</xdr:colOff>
      <xdr:row>62</xdr:row>
      <xdr:rowOff>114300</xdr:rowOff>
    </xdr:to>
    <xdr:graphicFrame macro="">
      <xdr:nvGraphicFramePr>
        <xdr:cNvPr id="2" name="Chart 1">
          <a:extLst>
            <a:ext uri="{FF2B5EF4-FFF2-40B4-BE49-F238E27FC236}">
              <a16:creationId xmlns:a16="http://schemas.microsoft.com/office/drawing/2014/main" id="{C338DDD0-2A84-405F-85C8-5E3E45A2B1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6</xdr:col>
      <xdr:colOff>289560</xdr:colOff>
      <xdr:row>105</xdr:row>
      <xdr:rowOff>80010</xdr:rowOff>
    </xdr:from>
    <xdr:to>
      <xdr:col>13</xdr:col>
      <xdr:colOff>502920</xdr:colOff>
      <xdr:row>120</xdr:row>
      <xdr:rowOff>45720</xdr:rowOff>
    </xdr:to>
    <xdr:graphicFrame macro="">
      <xdr:nvGraphicFramePr>
        <xdr:cNvPr id="3" name="Chart 2">
          <a:extLst>
            <a:ext uri="{FF2B5EF4-FFF2-40B4-BE49-F238E27FC236}">
              <a16:creationId xmlns:a16="http://schemas.microsoft.com/office/drawing/2014/main" id="{D2B55E6E-166C-4659-9C53-5E04D9EEA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106680</xdr:colOff>
      <xdr:row>67</xdr:row>
      <xdr:rowOff>60960</xdr:rowOff>
    </xdr:from>
    <xdr:to>
      <xdr:col>16</xdr:col>
      <xdr:colOff>30480</xdr:colOff>
      <xdr:row>81</xdr:row>
      <xdr:rowOff>133350</xdr:rowOff>
    </xdr:to>
    <xdr:graphicFrame macro="">
      <xdr:nvGraphicFramePr>
        <xdr:cNvPr id="5" name="Chart 4">
          <a:extLst>
            <a:ext uri="{FF2B5EF4-FFF2-40B4-BE49-F238E27FC236}">
              <a16:creationId xmlns:a16="http://schemas.microsoft.com/office/drawing/2014/main" id="{FC3B4093-5E7A-4CEE-A19C-AC68E14A9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220980</xdr:colOff>
      <xdr:row>7</xdr:row>
      <xdr:rowOff>11430</xdr:rowOff>
    </xdr:from>
    <xdr:to>
      <xdr:col>11</xdr:col>
      <xdr:colOff>251460</xdr:colOff>
      <xdr:row>19</xdr:row>
      <xdr:rowOff>7620</xdr:rowOff>
    </xdr:to>
    <xdr:graphicFrame macro="">
      <xdr:nvGraphicFramePr>
        <xdr:cNvPr id="7" name="Chart 6">
          <a:extLst>
            <a:ext uri="{FF2B5EF4-FFF2-40B4-BE49-F238E27FC236}">
              <a16:creationId xmlns:a16="http://schemas.microsoft.com/office/drawing/2014/main" id="{CE8CF46B-18CC-41FA-B27C-2F0210F804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609600</xdr:colOff>
      <xdr:row>0</xdr:row>
      <xdr:rowOff>175261</xdr:rowOff>
    </xdr:from>
    <xdr:to>
      <xdr:col>12</xdr:col>
      <xdr:colOff>205740</xdr:colOff>
      <xdr:row>4</xdr:row>
      <xdr:rowOff>22860</xdr:rowOff>
    </xdr:to>
    <mc:AlternateContent xmlns:mc="http://schemas.openxmlformats.org/markup-compatibility/2006" xmlns:a14="http://schemas.microsoft.com/office/drawing/2010/main">
      <mc:Choice Requires="a14">
        <xdr:graphicFrame macro="">
          <xdr:nvGraphicFramePr>
            <xdr:cNvPr id="8" name="Race_Ethnicity">
              <a:extLst>
                <a:ext uri="{FF2B5EF4-FFF2-40B4-BE49-F238E27FC236}">
                  <a16:creationId xmlns:a16="http://schemas.microsoft.com/office/drawing/2014/main" id="{947067CC-B16C-4C85-B615-45F67C24CE8B}"/>
                </a:ext>
              </a:extLst>
            </xdr:cNvPr>
            <xdr:cNvGraphicFramePr/>
          </xdr:nvGraphicFramePr>
          <xdr:xfrm>
            <a:off x="0" y="0"/>
            <a:ext cx="0" cy="0"/>
          </xdr:xfrm>
          <a:graphic>
            <a:graphicData uri="http://schemas.microsoft.com/office/drawing/2010/slicer">
              <sle:slicer xmlns:sle="http://schemas.microsoft.com/office/drawing/2010/slicer" name="Race_Ethnicity"/>
            </a:graphicData>
          </a:graphic>
        </xdr:graphicFrame>
      </mc:Choice>
      <mc:Fallback xmlns="">
        <xdr:sp macro="" textlink="">
          <xdr:nvSpPr>
            <xdr:cNvPr id="0" name=""/>
            <xdr:cNvSpPr>
              <a:spLocks noTextEdit="1"/>
            </xdr:cNvSpPr>
          </xdr:nvSpPr>
          <xdr:spPr>
            <a:xfrm>
              <a:off x="6035040" y="175261"/>
              <a:ext cx="2819400" cy="76961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5</xdr:col>
      <xdr:colOff>409575</xdr:colOff>
      <xdr:row>125</xdr:row>
      <xdr:rowOff>45720</xdr:rowOff>
    </xdr:from>
    <xdr:to>
      <xdr:col>12</xdr:col>
      <xdr:colOff>843915</xdr:colOff>
      <xdr:row>139</xdr:row>
      <xdr:rowOff>118110</xdr:rowOff>
    </xdr:to>
    <xdr:graphicFrame macro="">
      <xdr:nvGraphicFramePr>
        <xdr:cNvPr id="9" name="Chart 8">
          <a:extLst>
            <a:ext uri="{FF2B5EF4-FFF2-40B4-BE49-F238E27FC236}">
              <a16:creationId xmlns:a16="http://schemas.microsoft.com/office/drawing/2014/main" id="{7C4A7552-4FE4-4E6F-A0DC-CD9C5A5F06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326572</xdr:colOff>
      <xdr:row>2</xdr:row>
      <xdr:rowOff>121919</xdr:rowOff>
    </xdr:from>
    <xdr:to>
      <xdr:col>18</xdr:col>
      <xdr:colOff>281941</xdr:colOff>
      <xdr:row>27</xdr:row>
      <xdr:rowOff>102052</xdr:rowOff>
    </xdr:to>
    <xdr:sp macro="" textlink="">
      <xdr:nvSpPr>
        <xdr:cNvPr id="2" name="Rectangle: Folded Corner 1">
          <a:extLst>
            <a:ext uri="{FF2B5EF4-FFF2-40B4-BE49-F238E27FC236}">
              <a16:creationId xmlns:a16="http://schemas.microsoft.com/office/drawing/2014/main" id="{ABAD1635-CC65-4612-8CC7-29F721E1530E}"/>
            </a:ext>
          </a:extLst>
        </xdr:cNvPr>
        <xdr:cNvSpPr/>
      </xdr:nvSpPr>
      <xdr:spPr>
        <a:xfrm>
          <a:off x="5061858" y="673008"/>
          <a:ext cx="6037762" cy="4817473"/>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29</xdr:row>
      <xdr:rowOff>0</xdr:rowOff>
    </xdr:from>
    <xdr:to>
      <xdr:col>13</xdr:col>
      <xdr:colOff>381000</xdr:colOff>
      <xdr:row>31</xdr:row>
      <xdr:rowOff>137160</xdr:rowOff>
    </xdr:to>
    <xdr:sp macro="" textlink="">
      <xdr:nvSpPr>
        <xdr:cNvPr id="3" name="Arrow: Left 2">
          <a:hlinkClick xmlns:r="http://schemas.openxmlformats.org/officeDocument/2006/relationships" r:id="rId1"/>
          <a:extLst>
            <a:ext uri="{FF2B5EF4-FFF2-40B4-BE49-F238E27FC236}">
              <a16:creationId xmlns:a16="http://schemas.microsoft.com/office/drawing/2014/main" id="{D279C19B-119C-480A-967D-CAE07D7200B4}"/>
            </a:ext>
          </a:extLst>
        </xdr:cNvPr>
        <xdr:cNvSpPr/>
      </xdr:nvSpPr>
      <xdr:spPr>
        <a:xfrm>
          <a:off x="2362200" y="5391150"/>
          <a:ext cx="971550" cy="518160"/>
        </a:xfrm>
        <a:prstGeom prst="leftArrow">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189327</xdr:colOff>
      <xdr:row>1</xdr:row>
      <xdr:rowOff>97009</xdr:rowOff>
    </xdr:from>
    <xdr:to>
      <xdr:col>13</xdr:col>
      <xdr:colOff>334108</xdr:colOff>
      <xdr:row>2</xdr:row>
      <xdr:rowOff>18689</xdr:rowOff>
    </xdr:to>
    <xdr:pic>
      <xdr:nvPicPr>
        <xdr:cNvPr id="5" name="Picture 4" descr="ohs">
          <a:extLst>
            <a:ext uri="{FF2B5EF4-FFF2-40B4-BE49-F238E27FC236}">
              <a16:creationId xmlns:a16="http://schemas.microsoft.com/office/drawing/2014/main" id="{AF070750-B9DB-41CD-8429-04D94D359A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0654" y="214240"/>
          <a:ext cx="2518704" cy="361295"/>
        </a:xfrm>
        <a:prstGeom prst="rect">
          <a:avLst/>
        </a:prstGeom>
        <a:noFill/>
        <a:ln>
          <a:noFill/>
        </a:ln>
      </xdr:spPr>
    </xdr:pic>
    <xdr:clientData/>
  </xdr:twoCellAnchor>
  <xdr:twoCellAnchor>
    <xdr:from>
      <xdr:col>14</xdr:col>
      <xdr:colOff>204107</xdr:colOff>
      <xdr:row>29</xdr:row>
      <xdr:rowOff>27214</xdr:rowOff>
    </xdr:from>
    <xdr:to>
      <xdr:col>15</xdr:col>
      <xdr:colOff>508961</xdr:colOff>
      <xdr:row>31</xdr:row>
      <xdr:rowOff>130846</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D5875449-B482-4CBB-8C33-FC465E0B16D9}"/>
            </a:ext>
          </a:extLst>
        </xdr:cNvPr>
        <xdr:cNvSpPr/>
      </xdr:nvSpPr>
      <xdr:spPr>
        <a:xfrm>
          <a:off x="8490857" y="5796643"/>
          <a:ext cx="978408" cy="484632"/>
        </a:xfrm>
        <a:prstGeom prst="rightArrow">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257174</xdr:colOff>
      <xdr:row>1</xdr:row>
      <xdr:rowOff>9526</xdr:rowOff>
    </xdr:from>
    <xdr:to>
      <xdr:col>12</xdr:col>
      <xdr:colOff>519455</xdr:colOff>
      <xdr:row>2</xdr:row>
      <xdr:rowOff>29826</xdr:rowOff>
    </xdr:to>
    <xdr:pic>
      <xdr:nvPicPr>
        <xdr:cNvPr id="2" name="Picture 1" descr="ohs">
          <a:extLst>
            <a:ext uri="{FF2B5EF4-FFF2-40B4-BE49-F238E27FC236}">
              <a16:creationId xmlns:a16="http://schemas.microsoft.com/office/drawing/2014/main" id="{49C3C6E4-B215-43DB-BD23-04243BD3D5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4" y="123826"/>
          <a:ext cx="3215031" cy="458450"/>
        </a:xfrm>
        <a:prstGeom prst="rect">
          <a:avLst/>
        </a:prstGeom>
        <a:noFill/>
        <a:ln>
          <a:noFill/>
        </a:ln>
      </xdr:spPr>
    </xdr:pic>
    <xdr:clientData/>
  </xdr:twoCellAnchor>
  <xdr:twoCellAnchor>
    <xdr:from>
      <xdr:col>7</xdr:col>
      <xdr:colOff>314326</xdr:colOff>
      <xdr:row>2</xdr:row>
      <xdr:rowOff>121919</xdr:rowOff>
    </xdr:from>
    <xdr:to>
      <xdr:col>23</xdr:col>
      <xdr:colOff>285750</xdr:colOff>
      <xdr:row>39</xdr:row>
      <xdr:rowOff>161925</xdr:rowOff>
    </xdr:to>
    <xdr:sp macro="" textlink="">
      <xdr:nvSpPr>
        <xdr:cNvPr id="3" name="Rectangle: Folded Corner 2">
          <a:extLst>
            <a:ext uri="{FF2B5EF4-FFF2-40B4-BE49-F238E27FC236}">
              <a16:creationId xmlns:a16="http://schemas.microsoft.com/office/drawing/2014/main" id="{FC03BB70-6D38-4067-9C4D-5E0B72F8E8EB}"/>
            </a:ext>
          </a:extLst>
        </xdr:cNvPr>
        <xdr:cNvSpPr/>
      </xdr:nvSpPr>
      <xdr:spPr>
        <a:xfrm>
          <a:off x="4448176" y="674369"/>
          <a:ext cx="9420224" cy="7736206"/>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114300</xdr:colOff>
      <xdr:row>42</xdr:row>
      <xdr:rowOff>15240</xdr:rowOff>
    </xdr:from>
    <xdr:to>
      <xdr:col>15</xdr:col>
      <xdr:colOff>579120</xdr:colOff>
      <xdr:row>44</xdr:row>
      <xdr:rowOff>121920</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45130DA-4BB5-4F8A-8F8A-4A24296E180F}"/>
            </a:ext>
          </a:extLst>
        </xdr:cNvPr>
        <xdr:cNvSpPr/>
      </xdr:nvSpPr>
      <xdr:spPr>
        <a:xfrm>
          <a:off x="3067050" y="5406390"/>
          <a:ext cx="1055370" cy="487680"/>
        </a:xfrm>
        <a:prstGeom prst="rightArrow">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458373</xdr:colOff>
      <xdr:row>42</xdr:row>
      <xdr:rowOff>21980</xdr:rowOff>
    </xdr:from>
    <xdr:to>
      <xdr:col>13</xdr:col>
      <xdr:colOff>245892</xdr:colOff>
      <xdr:row>44</xdr:row>
      <xdr:rowOff>159140</xdr:rowOff>
    </xdr:to>
    <xdr:sp macro="" textlink="">
      <xdr:nvSpPr>
        <xdr:cNvPr id="5" name="Arrow: Left 4">
          <a:hlinkClick xmlns:r="http://schemas.openxmlformats.org/officeDocument/2006/relationships" r:id="rId3"/>
          <a:extLst>
            <a:ext uri="{FF2B5EF4-FFF2-40B4-BE49-F238E27FC236}">
              <a16:creationId xmlns:a16="http://schemas.microsoft.com/office/drawing/2014/main" id="{473957F1-F9A2-4A97-ADB3-8E016F4902B9}"/>
            </a:ext>
          </a:extLst>
        </xdr:cNvPr>
        <xdr:cNvSpPr/>
      </xdr:nvSpPr>
      <xdr:spPr>
        <a:xfrm>
          <a:off x="6986661" y="8462595"/>
          <a:ext cx="974481" cy="518160"/>
        </a:xfrm>
        <a:prstGeom prst="leftArrow">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271096</xdr:colOff>
      <xdr:row>3</xdr:row>
      <xdr:rowOff>168519</xdr:rowOff>
    </xdr:from>
    <xdr:to>
      <xdr:col>21</xdr:col>
      <xdr:colOff>183173</xdr:colOff>
      <xdr:row>37</xdr:row>
      <xdr:rowOff>21981</xdr:rowOff>
    </xdr:to>
    <xdr:graphicFrame macro="">
      <xdr:nvGraphicFramePr>
        <xdr:cNvPr id="7" name="Chart 6">
          <a:extLst>
            <a:ext uri="{FF2B5EF4-FFF2-40B4-BE49-F238E27FC236}">
              <a16:creationId xmlns:a16="http://schemas.microsoft.com/office/drawing/2014/main" id="{B3BD6431-9F23-4EEC-B7A6-6B10A7E9F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366344</xdr:colOff>
      <xdr:row>21</xdr:row>
      <xdr:rowOff>29308</xdr:rowOff>
    </xdr:from>
    <xdr:to>
      <xdr:col>21</xdr:col>
      <xdr:colOff>300402</xdr:colOff>
      <xdr:row>30</xdr:row>
      <xdr:rowOff>153866</xdr:rowOff>
    </xdr:to>
    <xdr:sp macro="" textlink="">
      <xdr:nvSpPr>
        <xdr:cNvPr id="8" name="Left Brace 7">
          <a:extLst>
            <a:ext uri="{FF2B5EF4-FFF2-40B4-BE49-F238E27FC236}">
              <a16:creationId xmlns:a16="http://schemas.microsoft.com/office/drawing/2014/main" id="{71791390-4BB5-4E04-B1A0-4756299FCE23}"/>
            </a:ext>
          </a:extLst>
        </xdr:cNvPr>
        <xdr:cNvSpPr/>
      </xdr:nvSpPr>
      <xdr:spPr>
        <a:xfrm flipH="1">
          <a:off x="11642479" y="4278923"/>
          <a:ext cx="1121019" cy="1839058"/>
        </a:xfrm>
        <a:prstGeom prst="leftBrace">
          <a:avLst>
            <a:gd name="adj1" fmla="val 8333"/>
            <a:gd name="adj2" fmla="val 54237"/>
          </a:avLst>
        </a:prstGeom>
        <a:noFill/>
        <a:ln w="76200">
          <a:solidFill>
            <a:srgbClr val="FF99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21</xdr:col>
      <xdr:colOff>242453</xdr:colOff>
      <xdr:row>23</xdr:row>
      <xdr:rowOff>155864</xdr:rowOff>
    </xdr:from>
    <xdr:to>
      <xdr:col>23</xdr:col>
      <xdr:colOff>175846</xdr:colOff>
      <xdr:row>28</xdr:row>
      <xdr:rowOff>112568</xdr:rowOff>
    </xdr:to>
    <xdr:sp macro="" textlink="">
      <xdr:nvSpPr>
        <xdr:cNvPr id="9" name="TextBox 8">
          <a:extLst>
            <a:ext uri="{FF2B5EF4-FFF2-40B4-BE49-F238E27FC236}">
              <a16:creationId xmlns:a16="http://schemas.microsoft.com/office/drawing/2014/main" id="{CB30EF81-A045-4EAB-BD12-EE42D0AD684D}"/>
            </a:ext>
          </a:extLst>
        </xdr:cNvPr>
        <xdr:cNvSpPr txBox="1"/>
      </xdr:nvSpPr>
      <xdr:spPr>
        <a:xfrm>
          <a:off x="12607635" y="4788478"/>
          <a:ext cx="1111029" cy="9092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Potentially Avoidable ED Visits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15240</xdr:colOff>
      <xdr:row>4</xdr:row>
      <xdr:rowOff>30480</xdr:rowOff>
    </xdr:from>
    <xdr:to>
      <xdr:col>8</xdr:col>
      <xdr:colOff>30480</xdr:colOff>
      <xdr:row>19</xdr:row>
      <xdr:rowOff>175260</xdr:rowOff>
    </xdr:to>
    <xdr:graphicFrame macro="">
      <xdr:nvGraphicFramePr>
        <xdr:cNvPr id="9" name="Chart 8">
          <a:extLst>
            <a:ext uri="{FF2B5EF4-FFF2-40B4-BE49-F238E27FC236}">
              <a16:creationId xmlns:a16="http://schemas.microsoft.com/office/drawing/2014/main" id="{D729B528-2AFF-4E1E-83A9-6AA40AF7C3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68580</xdr:colOff>
      <xdr:row>20</xdr:row>
      <xdr:rowOff>91440</xdr:rowOff>
    </xdr:from>
    <xdr:to>
      <xdr:col>8</xdr:col>
      <xdr:colOff>60960</xdr:colOff>
      <xdr:row>35</xdr:row>
      <xdr:rowOff>91440</xdr:rowOff>
    </xdr:to>
    <xdr:graphicFrame macro="">
      <xdr:nvGraphicFramePr>
        <xdr:cNvPr id="13" name="Chart 12">
          <a:extLst>
            <a:ext uri="{FF2B5EF4-FFF2-40B4-BE49-F238E27FC236}">
              <a16:creationId xmlns:a16="http://schemas.microsoft.com/office/drawing/2014/main" id="{E15F0F39-9720-4C3D-8CC5-7A52DBFEC0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312420</xdr:colOff>
      <xdr:row>4</xdr:row>
      <xdr:rowOff>76200</xdr:rowOff>
    </xdr:from>
    <xdr:to>
      <xdr:col>23</xdr:col>
      <xdr:colOff>441960</xdr:colOff>
      <xdr:row>19</xdr:row>
      <xdr:rowOff>121920</xdr:rowOff>
    </xdr:to>
    <xdr:graphicFrame macro="">
      <xdr:nvGraphicFramePr>
        <xdr:cNvPr id="14" name="Chart 13">
          <a:extLst>
            <a:ext uri="{FF2B5EF4-FFF2-40B4-BE49-F238E27FC236}">
              <a16:creationId xmlns:a16="http://schemas.microsoft.com/office/drawing/2014/main" id="{6405C644-9C5A-493D-B65D-85A2473E5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304800</xdr:colOff>
      <xdr:row>20</xdr:row>
      <xdr:rowOff>0</xdr:rowOff>
    </xdr:from>
    <xdr:to>
      <xdr:col>23</xdr:col>
      <xdr:colOff>449580</xdr:colOff>
      <xdr:row>35</xdr:row>
      <xdr:rowOff>15240</xdr:rowOff>
    </xdr:to>
    <xdr:graphicFrame macro="">
      <xdr:nvGraphicFramePr>
        <xdr:cNvPr id="17" name="Chart 16">
          <a:extLst>
            <a:ext uri="{FF2B5EF4-FFF2-40B4-BE49-F238E27FC236}">
              <a16:creationId xmlns:a16="http://schemas.microsoft.com/office/drawing/2014/main" id="{BFD31CEB-B462-4377-A975-615FBCBD6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228600</xdr:colOff>
      <xdr:row>4</xdr:row>
      <xdr:rowOff>45720</xdr:rowOff>
    </xdr:from>
    <xdr:to>
      <xdr:col>16</xdr:col>
      <xdr:colOff>121920</xdr:colOff>
      <xdr:row>19</xdr:row>
      <xdr:rowOff>167640</xdr:rowOff>
    </xdr:to>
    <xdr:graphicFrame macro="">
      <xdr:nvGraphicFramePr>
        <xdr:cNvPr id="18" name="Chart 17">
          <a:extLst>
            <a:ext uri="{FF2B5EF4-FFF2-40B4-BE49-F238E27FC236}">
              <a16:creationId xmlns:a16="http://schemas.microsoft.com/office/drawing/2014/main" id="{5B9D0209-74F8-43D8-A363-4ED4099EC0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236220</xdr:colOff>
      <xdr:row>20</xdr:row>
      <xdr:rowOff>91440</xdr:rowOff>
    </xdr:from>
    <xdr:to>
      <xdr:col>16</xdr:col>
      <xdr:colOff>106680</xdr:colOff>
      <xdr:row>35</xdr:row>
      <xdr:rowOff>91440</xdr:rowOff>
    </xdr:to>
    <xdr:graphicFrame macro="">
      <xdr:nvGraphicFramePr>
        <xdr:cNvPr id="19" name="Chart 18">
          <a:extLst>
            <a:ext uri="{FF2B5EF4-FFF2-40B4-BE49-F238E27FC236}">
              <a16:creationId xmlns:a16="http://schemas.microsoft.com/office/drawing/2014/main" id="{A532E927-219D-4A38-8F2E-BFC4B7DD7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18</xdr:col>
      <xdr:colOff>259499</xdr:colOff>
      <xdr:row>0</xdr:row>
      <xdr:rowOff>0</xdr:rowOff>
    </xdr:from>
    <xdr:to>
      <xdr:col>19</xdr:col>
      <xdr:colOff>144360</xdr:colOff>
      <xdr:row>2</xdr:row>
      <xdr:rowOff>75361</xdr:rowOff>
    </xdr:to>
    <xdr:pic>
      <xdr:nvPicPr>
        <xdr:cNvPr id="20" name="Graphic 19" descr="Family with two children with solid fill">
          <a:hlinkClick xmlns:r="http://schemas.openxmlformats.org/officeDocument/2006/relationships" r:id="rId7"/>
          <a:extLst>
            <a:ext uri="{FF2B5EF4-FFF2-40B4-BE49-F238E27FC236}">
              <a16:creationId xmlns:a16="http://schemas.microsoft.com/office/drawing/2014/main" id="{E585A356-2C04-4332-AA1D-DA71DFC7631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rot="10800000" flipV="1">
          <a:off x="10714139" y="0"/>
          <a:ext cx="494461" cy="494461"/>
        </a:xfrm>
        <a:prstGeom prst="rect">
          <a:avLst/>
        </a:prstGeom>
      </xdr:spPr>
    </xdr:pic>
    <xdr:clientData/>
  </xdr:twoCellAnchor>
  <xdr:twoCellAnchor>
    <xdr:from>
      <xdr:col>18</xdr:col>
      <xdr:colOff>22860</xdr:colOff>
      <xdr:row>2</xdr:row>
      <xdr:rowOff>6782</xdr:rowOff>
    </xdr:from>
    <xdr:to>
      <xdr:col>19</xdr:col>
      <xdr:colOff>472440</xdr:colOff>
      <xdr:row>2</xdr:row>
      <xdr:rowOff>243002</xdr:rowOff>
    </xdr:to>
    <xdr:sp macro="" textlink="">
      <xdr:nvSpPr>
        <xdr:cNvPr id="21" name="TextBox 20">
          <a:hlinkClick xmlns:r="http://schemas.openxmlformats.org/officeDocument/2006/relationships" r:id="rId7"/>
          <a:extLst>
            <a:ext uri="{FF2B5EF4-FFF2-40B4-BE49-F238E27FC236}">
              <a16:creationId xmlns:a16="http://schemas.microsoft.com/office/drawing/2014/main" id="{A04085D5-7057-480A-B994-03E795442ECD}"/>
            </a:ext>
          </a:extLst>
        </xdr:cNvPr>
        <xdr:cNvSpPr txBox="1"/>
      </xdr:nvSpPr>
      <xdr:spPr>
        <a:xfrm>
          <a:off x="10477500" y="425882"/>
          <a:ext cx="105918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bg1"/>
              </a:solidFill>
            </a:rPr>
            <a:t>Race</a:t>
          </a:r>
          <a:r>
            <a:rPr lang="en-US" sz="1100"/>
            <a:t> </a:t>
          </a:r>
          <a:r>
            <a:rPr lang="en-US" sz="1100">
              <a:solidFill>
                <a:schemeClr val="bg1"/>
              </a:solidFill>
            </a:rPr>
            <a:t>Ethnicity</a:t>
          </a:r>
        </a:p>
      </xdr:txBody>
    </xdr:sp>
    <xdr:clientData/>
  </xdr:twoCellAnchor>
  <xdr:twoCellAnchor editAs="oneCell">
    <xdr:from>
      <xdr:col>20</xdr:col>
      <xdr:colOff>0</xdr:colOff>
      <xdr:row>1</xdr:row>
      <xdr:rowOff>0</xdr:rowOff>
    </xdr:from>
    <xdr:to>
      <xdr:col>20</xdr:col>
      <xdr:colOff>457200</xdr:colOff>
      <xdr:row>2</xdr:row>
      <xdr:rowOff>153401</xdr:rowOff>
    </xdr:to>
    <xdr:pic>
      <xdr:nvPicPr>
        <xdr:cNvPr id="22" name="Graphic 21" descr="Alarm clock with solid fill">
          <a:hlinkClick xmlns:r="http://schemas.openxmlformats.org/officeDocument/2006/relationships" r:id="rId10"/>
          <a:extLst>
            <a:ext uri="{FF2B5EF4-FFF2-40B4-BE49-F238E27FC236}">
              <a16:creationId xmlns:a16="http://schemas.microsoft.com/office/drawing/2014/main" id="{5237E647-17AF-4E82-99AC-8C5E86B60BF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rot="10800000" flipV="1">
          <a:off x="11673840" y="60960"/>
          <a:ext cx="457200" cy="511541"/>
        </a:xfrm>
        <a:prstGeom prst="rect">
          <a:avLst/>
        </a:prstGeom>
      </xdr:spPr>
    </xdr:pic>
    <xdr:clientData/>
  </xdr:twoCellAnchor>
  <xdr:twoCellAnchor>
    <xdr:from>
      <xdr:col>19</xdr:col>
      <xdr:colOff>487680</xdr:colOff>
      <xdr:row>2</xdr:row>
      <xdr:rowOff>38100</xdr:rowOff>
    </xdr:from>
    <xdr:to>
      <xdr:col>21</xdr:col>
      <xdr:colOff>327660</xdr:colOff>
      <xdr:row>2</xdr:row>
      <xdr:rowOff>274320</xdr:rowOff>
    </xdr:to>
    <xdr:sp macro="" textlink="">
      <xdr:nvSpPr>
        <xdr:cNvPr id="24" name="TextBox 23">
          <a:hlinkClick xmlns:r="http://schemas.openxmlformats.org/officeDocument/2006/relationships" r:id="rId10"/>
          <a:extLst>
            <a:ext uri="{FF2B5EF4-FFF2-40B4-BE49-F238E27FC236}">
              <a16:creationId xmlns:a16="http://schemas.microsoft.com/office/drawing/2014/main" id="{4E66CD81-1AF5-4BD3-956D-3F3534A2A8C2}"/>
            </a:ext>
          </a:extLst>
        </xdr:cNvPr>
        <xdr:cNvSpPr txBox="1"/>
      </xdr:nvSpPr>
      <xdr:spPr>
        <a:xfrm>
          <a:off x="11551920" y="457200"/>
          <a:ext cx="105918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bg1"/>
              </a:solidFill>
            </a:rPr>
            <a:t>Age</a:t>
          </a:r>
          <a:r>
            <a:rPr lang="en-US" sz="1100" baseline="0">
              <a:solidFill>
                <a:schemeClr val="bg1"/>
              </a:solidFill>
            </a:rPr>
            <a:t> Group</a:t>
          </a:r>
          <a:endParaRPr lang="en-US" sz="1100">
            <a:solidFill>
              <a:schemeClr val="bg1"/>
            </a:solidFill>
          </a:endParaRPr>
        </a:p>
      </xdr:txBody>
    </xdr:sp>
    <xdr:clientData/>
  </xdr:twoCellAnchor>
  <xdr:twoCellAnchor editAs="oneCell">
    <xdr:from>
      <xdr:col>21</xdr:col>
      <xdr:colOff>188100</xdr:colOff>
      <xdr:row>0</xdr:row>
      <xdr:rowOff>53340</xdr:rowOff>
    </xdr:from>
    <xdr:to>
      <xdr:col>22</xdr:col>
      <xdr:colOff>76200</xdr:colOff>
      <xdr:row>2</xdr:row>
      <xdr:rowOff>121920</xdr:rowOff>
    </xdr:to>
    <xdr:pic>
      <xdr:nvPicPr>
        <xdr:cNvPr id="28" name="Graphic 27" descr="First aid kit with solid fill">
          <a:hlinkClick xmlns:r="http://schemas.openxmlformats.org/officeDocument/2006/relationships" r:id="rId13"/>
          <a:extLst>
            <a:ext uri="{FF2B5EF4-FFF2-40B4-BE49-F238E27FC236}">
              <a16:creationId xmlns:a16="http://schemas.microsoft.com/office/drawing/2014/main" id="{2EF8A97E-BDF9-4D2D-9B97-6C284E43649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71540" y="53340"/>
          <a:ext cx="497700" cy="487680"/>
        </a:xfrm>
        <a:prstGeom prst="rect">
          <a:avLst/>
        </a:prstGeom>
      </xdr:spPr>
    </xdr:pic>
    <xdr:clientData/>
  </xdr:twoCellAnchor>
  <xdr:twoCellAnchor>
    <xdr:from>
      <xdr:col>21</xdr:col>
      <xdr:colOff>167640</xdr:colOff>
      <xdr:row>2</xdr:row>
      <xdr:rowOff>45720</xdr:rowOff>
    </xdr:from>
    <xdr:to>
      <xdr:col>22</xdr:col>
      <xdr:colOff>320040</xdr:colOff>
      <xdr:row>3</xdr:row>
      <xdr:rowOff>7620</xdr:rowOff>
    </xdr:to>
    <xdr:sp macro="" textlink="">
      <xdr:nvSpPr>
        <xdr:cNvPr id="30" name="TextBox 29">
          <a:hlinkClick xmlns:r="http://schemas.openxmlformats.org/officeDocument/2006/relationships" r:id="rId13"/>
          <a:extLst>
            <a:ext uri="{FF2B5EF4-FFF2-40B4-BE49-F238E27FC236}">
              <a16:creationId xmlns:a16="http://schemas.microsoft.com/office/drawing/2014/main" id="{455DA30A-AAA0-4F2C-9D9C-1F3EDDEBCE7B}"/>
            </a:ext>
          </a:extLst>
        </xdr:cNvPr>
        <xdr:cNvSpPr txBox="1"/>
      </xdr:nvSpPr>
      <xdr:spPr>
        <a:xfrm>
          <a:off x="12451080" y="464820"/>
          <a:ext cx="76200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bg1"/>
              </a:solidFill>
            </a:rPr>
            <a:t>Payer</a:t>
          </a:r>
        </a:p>
      </xdr:txBody>
    </xdr:sp>
    <xdr:clientData/>
  </xdr:twoCellAnchor>
  <xdr:twoCellAnchor editAs="oneCell">
    <xdr:from>
      <xdr:col>1</xdr:col>
      <xdr:colOff>25401</xdr:colOff>
      <xdr:row>1</xdr:row>
      <xdr:rowOff>69849</xdr:rowOff>
    </xdr:from>
    <xdr:to>
      <xdr:col>3</xdr:col>
      <xdr:colOff>317501</xdr:colOff>
      <xdr:row>1</xdr:row>
      <xdr:rowOff>281226</xdr:rowOff>
    </xdr:to>
    <xdr:pic>
      <xdr:nvPicPr>
        <xdr:cNvPr id="15" name="Picture 14" descr="ohs">
          <a:extLst>
            <a:ext uri="{FF2B5EF4-FFF2-40B4-BE49-F238E27FC236}">
              <a16:creationId xmlns:a16="http://schemas.microsoft.com/office/drawing/2014/main" id="{64FDBFC1-0520-4783-950B-40EDD4A9E35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4301" y="126999"/>
          <a:ext cx="1473200" cy="211377"/>
        </a:xfrm>
        <a:prstGeom prst="rect">
          <a:avLst/>
        </a:prstGeom>
        <a:noFill/>
        <a:ln>
          <a:noFill/>
        </a:ln>
      </xdr:spPr>
    </xdr:pic>
    <xdr:clientData/>
  </xdr:twoCellAnchor>
  <xdr:twoCellAnchor>
    <xdr:from>
      <xdr:col>12</xdr:col>
      <xdr:colOff>533400</xdr:colOff>
      <xdr:row>39</xdr:row>
      <xdr:rowOff>21590</xdr:rowOff>
    </xdr:from>
    <xdr:to>
      <xdr:col>14</xdr:col>
      <xdr:colOff>407670</xdr:colOff>
      <xdr:row>41</xdr:row>
      <xdr:rowOff>128270</xdr:rowOff>
    </xdr:to>
    <xdr:sp macro="" textlink="">
      <xdr:nvSpPr>
        <xdr:cNvPr id="16" name="Arrow: Right 15">
          <a:hlinkClick xmlns:r="http://schemas.openxmlformats.org/officeDocument/2006/relationships" r:id="rId17"/>
          <a:extLst>
            <a:ext uri="{FF2B5EF4-FFF2-40B4-BE49-F238E27FC236}">
              <a16:creationId xmlns:a16="http://schemas.microsoft.com/office/drawing/2014/main" id="{43E008A7-BE5C-416D-9FFA-BE1260505618}"/>
            </a:ext>
          </a:extLst>
        </xdr:cNvPr>
        <xdr:cNvSpPr/>
      </xdr:nvSpPr>
      <xdr:spPr>
        <a:xfrm>
          <a:off x="7118350" y="7457440"/>
          <a:ext cx="1055370" cy="487680"/>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458373</xdr:colOff>
      <xdr:row>39</xdr:row>
      <xdr:rowOff>21980</xdr:rowOff>
    </xdr:from>
    <xdr:to>
      <xdr:col>11</xdr:col>
      <xdr:colOff>245892</xdr:colOff>
      <xdr:row>41</xdr:row>
      <xdr:rowOff>159140</xdr:rowOff>
    </xdr:to>
    <xdr:sp macro="" textlink="">
      <xdr:nvSpPr>
        <xdr:cNvPr id="23" name="Arrow: Left 22">
          <a:hlinkClick xmlns:r="http://schemas.openxmlformats.org/officeDocument/2006/relationships" r:id="rId18"/>
          <a:extLst>
            <a:ext uri="{FF2B5EF4-FFF2-40B4-BE49-F238E27FC236}">
              <a16:creationId xmlns:a16="http://schemas.microsoft.com/office/drawing/2014/main" id="{526B4393-52DF-480E-A8C7-B42EEF7ED7E7}"/>
            </a:ext>
          </a:extLst>
        </xdr:cNvPr>
        <xdr:cNvSpPr/>
      </xdr:nvSpPr>
      <xdr:spPr>
        <a:xfrm>
          <a:off x="6954423" y="8461130"/>
          <a:ext cx="968619" cy="518160"/>
        </a:xfrm>
        <a:prstGeom prst="leftArrow">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326572</xdr:colOff>
      <xdr:row>2</xdr:row>
      <xdr:rowOff>121919</xdr:rowOff>
    </xdr:from>
    <xdr:to>
      <xdr:col>19</xdr:col>
      <xdr:colOff>281941</xdr:colOff>
      <xdr:row>29</xdr:row>
      <xdr:rowOff>102052</xdr:rowOff>
    </xdr:to>
    <xdr:sp macro="" textlink="">
      <xdr:nvSpPr>
        <xdr:cNvPr id="2" name="Rectangle: Folded Corner 1">
          <a:extLst>
            <a:ext uri="{FF2B5EF4-FFF2-40B4-BE49-F238E27FC236}">
              <a16:creationId xmlns:a16="http://schemas.microsoft.com/office/drawing/2014/main" id="{A366E79C-1533-4DE5-8F38-A5D1F834895D}"/>
            </a:ext>
          </a:extLst>
        </xdr:cNvPr>
        <xdr:cNvSpPr/>
      </xdr:nvSpPr>
      <xdr:spPr>
        <a:xfrm>
          <a:off x="5050972" y="674369"/>
          <a:ext cx="6032319" cy="4818833"/>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572351</xdr:colOff>
      <xdr:row>31</xdr:row>
      <xdr:rowOff>48475</xdr:rowOff>
    </xdr:from>
    <xdr:to>
      <xdr:col>13</xdr:col>
      <xdr:colOff>282348</xdr:colOff>
      <xdr:row>33</xdr:row>
      <xdr:rowOff>75690</xdr:rowOff>
    </xdr:to>
    <xdr:sp macro="" textlink="">
      <xdr:nvSpPr>
        <xdr:cNvPr id="3" name="Arrow: Left 2">
          <a:hlinkClick xmlns:r="http://schemas.openxmlformats.org/officeDocument/2006/relationships" r:id="rId1"/>
          <a:extLst>
            <a:ext uri="{FF2B5EF4-FFF2-40B4-BE49-F238E27FC236}">
              <a16:creationId xmlns:a16="http://schemas.microsoft.com/office/drawing/2014/main" id="{D7972519-39C1-4232-8716-9FB029448EDB}"/>
            </a:ext>
          </a:extLst>
        </xdr:cNvPr>
        <xdr:cNvSpPr/>
      </xdr:nvSpPr>
      <xdr:spPr>
        <a:xfrm>
          <a:off x="7055304" y="6281397"/>
          <a:ext cx="888716" cy="408215"/>
        </a:xfrm>
        <a:prstGeom prst="leftArrow">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189327</xdr:colOff>
      <xdr:row>1</xdr:row>
      <xdr:rowOff>97009</xdr:rowOff>
    </xdr:from>
    <xdr:to>
      <xdr:col>13</xdr:col>
      <xdr:colOff>334108</xdr:colOff>
      <xdr:row>2</xdr:row>
      <xdr:rowOff>18689</xdr:rowOff>
    </xdr:to>
    <xdr:pic>
      <xdr:nvPicPr>
        <xdr:cNvPr id="4" name="Picture 3" descr="ohs">
          <a:extLst>
            <a:ext uri="{FF2B5EF4-FFF2-40B4-BE49-F238E27FC236}">
              <a16:creationId xmlns:a16="http://schemas.microsoft.com/office/drawing/2014/main" id="{90F1B53A-564B-4352-9F56-06C0F25D70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04277" y="211309"/>
          <a:ext cx="2506981" cy="359830"/>
        </a:xfrm>
        <a:prstGeom prst="rect">
          <a:avLst/>
        </a:prstGeom>
        <a:noFill/>
        <a:ln>
          <a:noFill/>
        </a:ln>
      </xdr:spPr>
    </xdr:pic>
    <xdr:clientData/>
  </xdr:twoCellAnchor>
  <xdr:twoCellAnchor>
    <xdr:from>
      <xdr:col>14</xdr:col>
      <xdr:colOff>369094</xdr:colOff>
      <xdr:row>31</xdr:row>
      <xdr:rowOff>59530</xdr:rowOff>
    </xdr:from>
    <xdr:to>
      <xdr:col>15</xdr:col>
      <xdr:colOff>577453</xdr:colOff>
      <xdr:row>33</xdr:row>
      <xdr:rowOff>65483</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C9A4F883-ADAF-4095-80BB-296197819324}"/>
            </a:ext>
          </a:extLst>
        </xdr:cNvPr>
        <xdr:cNvSpPr/>
      </xdr:nvSpPr>
      <xdr:spPr>
        <a:xfrm>
          <a:off x="8620125" y="6292452"/>
          <a:ext cx="887016" cy="386953"/>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111127</xdr:colOff>
      <xdr:row>6</xdr:row>
      <xdr:rowOff>78155</xdr:rowOff>
    </xdr:from>
    <xdr:to>
      <xdr:col>18</xdr:col>
      <xdr:colOff>0</xdr:colOff>
      <xdr:row>31</xdr:row>
      <xdr:rowOff>86093</xdr:rowOff>
    </xdr:to>
    <xdr:graphicFrame macro="">
      <xdr:nvGraphicFramePr>
        <xdr:cNvPr id="2" name="Chart 1">
          <a:extLst>
            <a:ext uri="{FF2B5EF4-FFF2-40B4-BE49-F238E27FC236}">
              <a16:creationId xmlns:a16="http://schemas.microsoft.com/office/drawing/2014/main" id="{E648B0A7-91D2-4014-AA02-104126F5EE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279398</xdr:colOff>
      <xdr:row>1</xdr:row>
      <xdr:rowOff>28575</xdr:rowOff>
    </xdr:from>
    <xdr:to>
      <xdr:col>12</xdr:col>
      <xdr:colOff>444500</xdr:colOff>
      <xdr:row>4</xdr:row>
      <xdr:rowOff>10405</xdr:rowOff>
    </xdr:to>
    <xdr:pic>
      <xdr:nvPicPr>
        <xdr:cNvPr id="3" name="Picture 2" descr="ohs">
          <a:extLst>
            <a:ext uri="{FF2B5EF4-FFF2-40B4-BE49-F238E27FC236}">
              <a16:creationId xmlns:a16="http://schemas.microsoft.com/office/drawing/2014/main" id="{CE9E82B1-C664-482D-9613-E1648602BBF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46523" y="219075"/>
          <a:ext cx="3832227" cy="553330"/>
        </a:xfrm>
        <a:prstGeom prst="rect">
          <a:avLst/>
        </a:prstGeom>
        <a:noFill/>
        <a:ln>
          <a:noFill/>
        </a:ln>
      </xdr:spPr>
    </xdr:pic>
    <xdr:clientData/>
  </xdr:twoCellAnchor>
  <xdr:twoCellAnchor>
    <xdr:from>
      <xdr:col>11</xdr:col>
      <xdr:colOff>572351</xdr:colOff>
      <xdr:row>32</xdr:row>
      <xdr:rowOff>48475</xdr:rowOff>
    </xdr:from>
    <xdr:to>
      <xdr:col>13</xdr:col>
      <xdr:colOff>282348</xdr:colOff>
      <xdr:row>34</xdr:row>
      <xdr:rowOff>75690</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51C6FB5A-454D-47B6-8B91-F49DB8C90DF7}"/>
            </a:ext>
          </a:extLst>
        </xdr:cNvPr>
        <xdr:cNvSpPr/>
      </xdr:nvSpPr>
      <xdr:spPr>
        <a:xfrm>
          <a:off x="7068401" y="6277825"/>
          <a:ext cx="891097" cy="40821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243840</xdr:colOff>
      <xdr:row>48</xdr:row>
      <xdr:rowOff>41910</xdr:rowOff>
    </xdr:from>
    <xdr:to>
      <xdr:col>17</xdr:col>
      <xdr:colOff>99060</xdr:colOff>
      <xdr:row>62</xdr:row>
      <xdr:rowOff>114300</xdr:rowOff>
    </xdr:to>
    <xdr:graphicFrame macro="">
      <xdr:nvGraphicFramePr>
        <xdr:cNvPr id="2" name="Chart 1">
          <a:extLst>
            <a:ext uri="{FF2B5EF4-FFF2-40B4-BE49-F238E27FC236}">
              <a16:creationId xmlns:a16="http://schemas.microsoft.com/office/drawing/2014/main" id="{48190132-711D-427A-A0D2-550EFC711F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6</xdr:col>
      <xdr:colOff>527685</xdr:colOff>
      <xdr:row>105</xdr:row>
      <xdr:rowOff>80010</xdr:rowOff>
    </xdr:from>
    <xdr:to>
      <xdr:col>13</xdr:col>
      <xdr:colOff>474345</xdr:colOff>
      <xdr:row>120</xdr:row>
      <xdr:rowOff>45720</xdr:rowOff>
    </xdr:to>
    <xdr:graphicFrame macro="">
      <xdr:nvGraphicFramePr>
        <xdr:cNvPr id="3" name="Chart 2">
          <a:extLst>
            <a:ext uri="{FF2B5EF4-FFF2-40B4-BE49-F238E27FC236}">
              <a16:creationId xmlns:a16="http://schemas.microsoft.com/office/drawing/2014/main" id="{E19B8901-2CFB-4E7C-BC88-D6BE975CE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106680</xdr:colOff>
      <xdr:row>67</xdr:row>
      <xdr:rowOff>60960</xdr:rowOff>
    </xdr:from>
    <xdr:to>
      <xdr:col>16</xdr:col>
      <xdr:colOff>30480</xdr:colOff>
      <xdr:row>81</xdr:row>
      <xdr:rowOff>133350</xdr:rowOff>
    </xdr:to>
    <xdr:graphicFrame macro="">
      <xdr:nvGraphicFramePr>
        <xdr:cNvPr id="4" name="Chart 3">
          <a:extLst>
            <a:ext uri="{FF2B5EF4-FFF2-40B4-BE49-F238E27FC236}">
              <a16:creationId xmlns:a16="http://schemas.microsoft.com/office/drawing/2014/main" id="{8A245189-B993-4A83-8170-BAE698443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243840</xdr:colOff>
      <xdr:row>4</xdr:row>
      <xdr:rowOff>171450</xdr:rowOff>
    </xdr:from>
    <xdr:to>
      <xdr:col>11</xdr:col>
      <xdr:colOff>274320</xdr:colOff>
      <xdr:row>16</xdr:row>
      <xdr:rowOff>175260</xdr:rowOff>
    </xdr:to>
    <xdr:graphicFrame macro="">
      <xdr:nvGraphicFramePr>
        <xdr:cNvPr id="5" name="Chart 4">
          <a:extLst>
            <a:ext uri="{FF2B5EF4-FFF2-40B4-BE49-F238E27FC236}">
              <a16:creationId xmlns:a16="http://schemas.microsoft.com/office/drawing/2014/main" id="{B35C2980-206C-402C-B367-FA64A08828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609600</xdr:colOff>
      <xdr:row>0</xdr:row>
      <xdr:rowOff>175261</xdr:rowOff>
    </xdr:from>
    <xdr:to>
      <xdr:col>11</xdr:col>
      <xdr:colOff>312420</xdr:colOff>
      <xdr:row>4</xdr:row>
      <xdr:rowOff>22860</xdr:rowOff>
    </xdr:to>
    <mc:AlternateContent xmlns:mc="http://schemas.openxmlformats.org/markup-compatibility/2006" xmlns:a14="http://schemas.microsoft.com/office/drawing/2010/main">
      <mc:Choice Requires="a14">
        <xdr:graphicFrame macro="">
          <xdr:nvGraphicFramePr>
            <xdr:cNvPr id="6" name="Race_Ethnicity 2">
              <a:extLst>
                <a:ext uri="{FF2B5EF4-FFF2-40B4-BE49-F238E27FC236}">
                  <a16:creationId xmlns:a16="http://schemas.microsoft.com/office/drawing/2014/main" id="{FA9473B0-1B32-4DDB-9378-1DF0D9011B9F}"/>
                </a:ext>
              </a:extLst>
            </xdr:cNvPr>
            <xdr:cNvGraphicFramePr/>
          </xdr:nvGraphicFramePr>
          <xdr:xfrm>
            <a:off x="0" y="0"/>
            <a:ext cx="0" cy="0"/>
          </xdr:xfrm>
          <a:graphic>
            <a:graphicData uri="http://schemas.microsoft.com/office/drawing/2010/slicer">
              <sle:slicer xmlns:sle="http://schemas.microsoft.com/office/drawing/2010/slicer" name="Race_Ethnicity 2"/>
            </a:graphicData>
          </a:graphic>
        </xdr:graphicFrame>
      </mc:Choice>
      <mc:Fallback xmlns="">
        <xdr:sp macro="" textlink="">
          <xdr:nvSpPr>
            <xdr:cNvPr id="0" name=""/>
            <xdr:cNvSpPr>
              <a:spLocks noTextEdit="1"/>
            </xdr:cNvSpPr>
          </xdr:nvSpPr>
          <xdr:spPr>
            <a:xfrm>
              <a:off x="6591300" y="175261"/>
              <a:ext cx="2811780" cy="76961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5</xdr:col>
      <xdr:colOff>609600</xdr:colOff>
      <xdr:row>125</xdr:row>
      <xdr:rowOff>45720</xdr:rowOff>
    </xdr:from>
    <xdr:to>
      <xdr:col>12</xdr:col>
      <xdr:colOff>836295</xdr:colOff>
      <xdr:row>139</xdr:row>
      <xdr:rowOff>118110</xdr:rowOff>
    </xdr:to>
    <xdr:graphicFrame macro="">
      <xdr:nvGraphicFramePr>
        <xdr:cNvPr id="7" name="Chart 6">
          <a:extLst>
            <a:ext uri="{FF2B5EF4-FFF2-40B4-BE49-F238E27FC236}">
              <a16:creationId xmlns:a16="http://schemas.microsoft.com/office/drawing/2014/main" id="{DE7C1591-23F3-4164-B399-EED207ED03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243840</xdr:colOff>
      <xdr:row>6</xdr:row>
      <xdr:rowOff>175260</xdr:rowOff>
    </xdr:from>
    <xdr:to>
      <xdr:col>18</xdr:col>
      <xdr:colOff>754380</xdr:colOff>
      <xdr:row>18</xdr:row>
      <xdr:rowOff>171450</xdr:rowOff>
    </xdr:to>
    <xdr:graphicFrame macro="">
      <xdr:nvGraphicFramePr>
        <xdr:cNvPr id="8" name="Chart 7">
          <a:extLst>
            <a:ext uri="{FF2B5EF4-FFF2-40B4-BE49-F238E27FC236}">
              <a16:creationId xmlns:a16="http://schemas.microsoft.com/office/drawing/2014/main" id="{42135941-24E5-46FF-87C4-8FFC0E920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15240</xdr:colOff>
      <xdr:row>50</xdr:row>
      <xdr:rowOff>57150</xdr:rowOff>
    </xdr:from>
    <xdr:to>
      <xdr:col>16</xdr:col>
      <xdr:colOff>213360</xdr:colOff>
      <xdr:row>64</xdr:row>
      <xdr:rowOff>129540</xdr:rowOff>
    </xdr:to>
    <xdr:graphicFrame macro="">
      <xdr:nvGraphicFramePr>
        <xdr:cNvPr id="3" name="Chart 2">
          <a:extLst>
            <a:ext uri="{FF2B5EF4-FFF2-40B4-BE49-F238E27FC236}">
              <a16:creationId xmlns:a16="http://schemas.microsoft.com/office/drawing/2014/main" id="{30F52A81-B12F-47DF-B99B-8A1C2AF430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853440</xdr:colOff>
      <xdr:row>105</xdr:row>
      <xdr:rowOff>64770</xdr:rowOff>
    </xdr:from>
    <xdr:to>
      <xdr:col>14</xdr:col>
      <xdr:colOff>289560</xdr:colOff>
      <xdr:row>120</xdr:row>
      <xdr:rowOff>30480</xdr:rowOff>
    </xdr:to>
    <xdr:graphicFrame macro="">
      <xdr:nvGraphicFramePr>
        <xdr:cNvPr id="4" name="Chart 3">
          <a:extLst>
            <a:ext uri="{FF2B5EF4-FFF2-40B4-BE49-F238E27FC236}">
              <a16:creationId xmlns:a16="http://schemas.microsoft.com/office/drawing/2014/main" id="{9F5C86A5-6404-4D5B-8D4D-30F57A449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114300</xdr:colOff>
      <xdr:row>123</xdr:row>
      <xdr:rowOff>102870</xdr:rowOff>
    </xdr:from>
    <xdr:to>
      <xdr:col>15</xdr:col>
      <xdr:colOff>281940</xdr:colOff>
      <xdr:row>137</xdr:row>
      <xdr:rowOff>175260</xdr:rowOff>
    </xdr:to>
    <xdr:graphicFrame macro="">
      <xdr:nvGraphicFramePr>
        <xdr:cNvPr id="5" name="Chart 4">
          <a:extLst>
            <a:ext uri="{FF2B5EF4-FFF2-40B4-BE49-F238E27FC236}">
              <a16:creationId xmlns:a16="http://schemas.microsoft.com/office/drawing/2014/main" id="{E328DB90-1349-4F8A-B738-75DB69771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106680</xdr:colOff>
      <xdr:row>67</xdr:row>
      <xdr:rowOff>60960</xdr:rowOff>
    </xdr:from>
    <xdr:to>
      <xdr:col>16</xdr:col>
      <xdr:colOff>30480</xdr:colOff>
      <xdr:row>81</xdr:row>
      <xdr:rowOff>133350</xdr:rowOff>
    </xdr:to>
    <xdr:graphicFrame macro="">
      <xdr:nvGraphicFramePr>
        <xdr:cNvPr id="6" name="Chart 5">
          <a:extLst>
            <a:ext uri="{FF2B5EF4-FFF2-40B4-BE49-F238E27FC236}">
              <a16:creationId xmlns:a16="http://schemas.microsoft.com/office/drawing/2014/main" id="{5C43619D-3030-4CFE-86D6-4B153CF7F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144780</xdr:colOff>
      <xdr:row>42</xdr:row>
      <xdr:rowOff>1</xdr:rowOff>
    </xdr:from>
    <xdr:to>
      <xdr:col>14</xdr:col>
      <xdr:colOff>304800</xdr:colOff>
      <xdr:row>46</xdr:row>
      <xdr:rowOff>45720</xdr:rowOff>
    </xdr:to>
    <mc:AlternateContent xmlns:mc="http://schemas.openxmlformats.org/markup-compatibility/2006" xmlns:a14="http://schemas.microsoft.com/office/drawing/2010/main">
      <mc:Choice Requires="a14">
        <xdr:graphicFrame macro="">
          <xdr:nvGraphicFramePr>
            <xdr:cNvPr id="7" name="Payer">
              <a:extLst>
                <a:ext uri="{FF2B5EF4-FFF2-40B4-BE49-F238E27FC236}">
                  <a16:creationId xmlns:a16="http://schemas.microsoft.com/office/drawing/2014/main" id="{4856CF04-F4C7-4415-A518-B6B228DA4EE7}"/>
                </a:ext>
              </a:extLst>
            </xdr:cNvPr>
            <xdr:cNvGraphicFramePr/>
          </xdr:nvGraphicFramePr>
          <xdr:xfrm>
            <a:off x="0" y="0"/>
            <a:ext cx="0" cy="0"/>
          </xdr:xfrm>
          <a:graphic>
            <a:graphicData uri="http://schemas.microsoft.com/office/drawing/2010/slicer">
              <sle:slicer xmlns:sle="http://schemas.microsoft.com/office/drawing/2010/slicer" name="Payer"/>
            </a:graphicData>
          </a:graphic>
        </xdr:graphicFrame>
      </mc:Choice>
      <mc:Fallback xmlns="">
        <xdr:sp macro="" textlink="">
          <xdr:nvSpPr>
            <xdr:cNvPr id="0" name=""/>
            <xdr:cNvSpPr>
              <a:spLocks noTextEdit="1"/>
            </xdr:cNvSpPr>
          </xdr:nvSpPr>
          <xdr:spPr>
            <a:xfrm>
              <a:off x="6652260" y="8138161"/>
              <a:ext cx="2948940" cy="8229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6</xdr:col>
      <xdr:colOff>381000</xdr:colOff>
      <xdr:row>8</xdr:row>
      <xdr:rowOff>26670</xdr:rowOff>
    </xdr:from>
    <xdr:to>
      <xdr:col>12</xdr:col>
      <xdr:colOff>617220</xdr:colOff>
      <xdr:row>18</xdr:row>
      <xdr:rowOff>38100</xdr:rowOff>
    </xdr:to>
    <xdr:graphicFrame macro="">
      <xdr:nvGraphicFramePr>
        <xdr:cNvPr id="8" name="Chart 7">
          <a:extLst>
            <a:ext uri="{FF2B5EF4-FFF2-40B4-BE49-F238E27FC236}">
              <a16:creationId xmlns:a16="http://schemas.microsoft.com/office/drawing/2014/main" id="{87D53DB6-AC9A-4969-9340-BEEB022890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160020</xdr:colOff>
      <xdr:row>3</xdr:row>
      <xdr:rowOff>137160</xdr:rowOff>
    </xdr:from>
    <xdr:to>
      <xdr:col>7</xdr:col>
      <xdr:colOff>350520</xdr:colOff>
      <xdr:row>11</xdr:row>
      <xdr:rowOff>53340</xdr:rowOff>
    </xdr:to>
    <mc:AlternateContent xmlns:mc="http://schemas.openxmlformats.org/markup-compatibility/2006" xmlns:a14="http://schemas.microsoft.com/office/drawing/2010/main">
      <mc:Choice Requires="a14">
        <xdr:graphicFrame macro="">
          <xdr:nvGraphicFramePr>
            <xdr:cNvPr id="6" name="Age_Category 2">
              <a:extLst>
                <a:ext uri="{FF2B5EF4-FFF2-40B4-BE49-F238E27FC236}">
                  <a16:creationId xmlns:a16="http://schemas.microsoft.com/office/drawing/2014/main" id="{AF7DCDDC-AAB8-4E58-94B9-EF97816BAA5A}"/>
                </a:ext>
              </a:extLst>
            </xdr:cNvPr>
            <xdr:cNvGraphicFramePr/>
          </xdr:nvGraphicFramePr>
          <xdr:xfrm>
            <a:off x="0" y="0"/>
            <a:ext cx="0" cy="0"/>
          </xdr:xfrm>
          <a:graphic>
            <a:graphicData uri="http://schemas.microsoft.com/office/drawing/2010/slicer">
              <sle:slicer xmlns:sle="http://schemas.microsoft.com/office/drawing/2010/slicer" name="Age_Category 2"/>
            </a:graphicData>
          </a:graphic>
        </xdr:graphicFrame>
      </mc:Choice>
      <mc:Fallback xmlns="">
        <xdr:sp macro="" textlink="">
          <xdr:nvSpPr>
            <xdr:cNvPr id="0" name=""/>
            <xdr:cNvSpPr>
              <a:spLocks noTextEdit="1"/>
            </xdr:cNvSpPr>
          </xdr:nvSpPr>
          <xdr:spPr>
            <a:xfrm>
              <a:off x="4297680" y="830580"/>
              <a:ext cx="1828800" cy="15087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6</xdr:col>
      <xdr:colOff>411480</xdr:colOff>
      <xdr:row>49</xdr:row>
      <xdr:rowOff>49530</xdr:rowOff>
    </xdr:from>
    <xdr:to>
      <xdr:col>13</xdr:col>
      <xdr:colOff>205740</xdr:colOff>
      <xdr:row>63</xdr:row>
      <xdr:rowOff>121920</xdr:rowOff>
    </xdr:to>
    <xdr:graphicFrame macro="">
      <xdr:nvGraphicFramePr>
        <xdr:cNvPr id="13" name="Chart 12">
          <a:extLst>
            <a:ext uri="{FF2B5EF4-FFF2-40B4-BE49-F238E27FC236}">
              <a16:creationId xmlns:a16="http://schemas.microsoft.com/office/drawing/2014/main" id="{75A3B522-5766-4B53-A081-8C255298E4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853440</xdr:colOff>
      <xdr:row>105</xdr:row>
      <xdr:rowOff>64770</xdr:rowOff>
    </xdr:from>
    <xdr:to>
      <xdr:col>14</xdr:col>
      <xdr:colOff>289560</xdr:colOff>
      <xdr:row>120</xdr:row>
      <xdr:rowOff>30480</xdr:rowOff>
    </xdr:to>
    <xdr:graphicFrame macro="">
      <xdr:nvGraphicFramePr>
        <xdr:cNvPr id="7" name="Chart 6">
          <a:extLst>
            <a:ext uri="{FF2B5EF4-FFF2-40B4-BE49-F238E27FC236}">
              <a16:creationId xmlns:a16="http://schemas.microsoft.com/office/drawing/2014/main" id="{C16F2E79-5090-4CCD-90DB-CC672EBA02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114300</xdr:colOff>
      <xdr:row>123</xdr:row>
      <xdr:rowOff>102870</xdr:rowOff>
    </xdr:from>
    <xdr:to>
      <xdr:col>15</xdr:col>
      <xdr:colOff>281940</xdr:colOff>
      <xdr:row>137</xdr:row>
      <xdr:rowOff>175260</xdr:rowOff>
    </xdr:to>
    <xdr:graphicFrame macro="">
      <xdr:nvGraphicFramePr>
        <xdr:cNvPr id="28" name="Chart 27">
          <a:extLst>
            <a:ext uri="{FF2B5EF4-FFF2-40B4-BE49-F238E27FC236}">
              <a16:creationId xmlns:a16="http://schemas.microsoft.com/office/drawing/2014/main" id="{6DD86235-5408-439A-B6B5-683F91FB2F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807720</xdr:colOff>
      <xdr:row>67</xdr:row>
      <xdr:rowOff>38100</xdr:rowOff>
    </xdr:from>
    <xdr:to>
      <xdr:col>13</xdr:col>
      <xdr:colOff>601980</xdr:colOff>
      <xdr:row>81</xdr:row>
      <xdr:rowOff>110490</xdr:rowOff>
    </xdr:to>
    <xdr:graphicFrame macro="">
      <xdr:nvGraphicFramePr>
        <xdr:cNvPr id="25" name="Chart 24">
          <a:extLst>
            <a:ext uri="{FF2B5EF4-FFF2-40B4-BE49-F238E27FC236}">
              <a16:creationId xmlns:a16="http://schemas.microsoft.com/office/drawing/2014/main" id="{58E06A4C-8961-4591-9D88-35727B6D0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342900</xdr:colOff>
      <xdr:row>146</xdr:row>
      <xdr:rowOff>224790</xdr:rowOff>
    </xdr:from>
    <xdr:to>
      <xdr:col>12</xdr:col>
      <xdr:colOff>556260</xdr:colOff>
      <xdr:row>162</xdr:row>
      <xdr:rowOff>41910</xdr:rowOff>
    </xdr:to>
    <xdr:graphicFrame macro="">
      <xdr:nvGraphicFramePr>
        <xdr:cNvPr id="21" name="Chart 20">
          <a:extLst>
            <a:ext uri="{FF2B5EF4-FFF2-40B4-BE49-F238E27FC236}">
              <a16:creationId xmlns:a16="http://schemas.microsoft.com/office/drawing/2014/main" id="{601B9173-E1F9-4D87-8DF9-52664C8BD9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708660</xdr:colOff>
      <xdr:row>23</xdr:row>
      <xdr:rowOff>163830</xdr:rowOff>
    </xdr:from>
    <xdr:to>
      <xdr:col>9</xdr:col>
      <xdr:colOff>944880</xdr:colOff>
      <xdr:row>34</xdr:row>
      <xdr:rowOff>144780</xdr:rowOff>
    </xdr:to>
    <xdr:graphicFrame macro="">
      <xdr:nvGraphicFramePr>
        <xdr:cNvPr id="3" name="Chart 2">
          <a:extLst>
            <a:ext uri="{FF2B5EF4-FFF2-40B4-BE49-F238E27FC236}">
              <a16:creationId xmlns:a16="http://schemas.microsoft.com/office/drawing/2014/main" id="{B4F01C78-7503-4966-82A6-09A1614CF8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556260</xdr:colOff>
      <xdr:row>94</xdr:row>
      <xdr:rowOff>179070</xdr:rowOff>
    </xdr:from>
    <xdr:to>
      <xdr:col>11</xdr:col>
      <xdr:colOff>457200</xdr:colOff>
      <xdr:row>107</xdr:row>
      <xdr:rowOff>106680</xdr:rowOff>
    </xdr:to>
    <xdr:graphicFrame macro="">
      <xdr:nvGraphicFramePr>
        <xdr:cNvPr id="8" name="Chart 7">
          <a:extLst>
            <a:ext uri="{FF2B5EF4-FFF2-40B4-BE49-F238E27FC236}">
              <a16:creationId xmlns:a16="http://schemas.microsoft.com/office/drawing/2014/main" id="{A6C9D1C6-B030-4013-B58A-5BD9A5C52A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1005840</xdr:colOff>
      <xdr:row>72</xdr:row>
      <xdr:rowOff>171450</xdr:rowOff>
    </xdr:from>
    <xdr:to>
      <xdr:col>6</xdr:col>
      <xdr:colOff>411480</xdr:colOff>
      <xdr:row>87</xdr:row>
      <xdr:rowOff>171450</xdr:rowOff>
    </xdr:to>
    <xdr:graphicFrame macro="">
      <xdr:nvGraphicFramePr>
        <xdr:cNvPr id="13" name="Chart 12">
          <a:extLst>
            <a:ext uri="{FF2B5EF4-FFF2-40B4-BE49-F238E27FC236}">
              <a16:creationId xmlns:a16="http://schemas.microsoft.com/office/drawing/2014/main" id="{2E3FDCE4-765F-4FF3-AABB-F34AAE405F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480060</xdr:colOff>
      <xdr:row>152</xdr:row>
      <xdr:rowOff>148590</xdr:rowOff>
    </xdr:from>
    <xdr:to>
      <xdr:col>4</xdr:col>
      <xdr:colOff>685800</xdr:colOff>
      <xdr:row>166</xdr:row>
      <xdr:rowOff>99060</xdr:rowOff>
    </xdr:to>
    <xdr:graphicFrame macro="">
      <xdr:nvGraphicFramePr>
        <xdr:cNvPr id="15" name="Chart 14">
          <a:extLst>
            <a:ext uri="{FF2B5EF4-FFF2-40B4-BE49-F238E27FC236}">
              <a16:creationId xmlns:a16="http://schemas.microsoft.com/office/drawing/2014/main" id="{34D41FA0-CB51-4451-950B-AF9BF96024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982980</xdr:colOff>
      <xdr:row>243</xdr:row>
      <xdr:rowOff>11430</xdr:rowOff>
    </xdr:from>
    <xdr:to>
      <xdr:col>6</xdr:col>
      <xdr:colOff>106680</xdr:colOff>
      <xdr:row>258</xdr:row>
      <xdr:rowOff>11430</xdr:rowOff>
    </xdr:to>
    <xdr:graphicFrame macro="">
      <xdr:nvGraphicFramePr>
        <xdr:cNvPr id="16" name="Chart 15">
          <a:extLst>
            <a:ext uri="{FF2B5EF4-FFF2-40B4-BE49-F238E27FC236}">
              <a16:creationId xmlns:a16="http://schemas.microsoft.com/office/drawing/2014/main" id="{797253FB-2F52-4CFB-8DEC-329B19D533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1219200</xdr:colOff>
      <xdr:row>296</xdr:row>
      <xdr:rowOff>11430</xdr:rowOff>
    </xdr:from>
    <xdr:to>
      <xdr:col>5</xdr:col>
      <xdr:colOff>358140</xdr:colOff>
      <xdr:row>311</xdr:row>
      <xdr:rowOff>11430</xdr:rowOff>
    </xdr:to>
    <xdr:graphicFrame macro="">
      <xdr:nvGraphicFramePr>
        <xdr:cNvPr id="17" name="Chart 16">
          <a:extLst>
            <a:ext uri="{FF2B5EF4-FFF2-40B4-BE49-F238E27FC236}">
              <a16:creationId xmlns:a16="http://schemas.microsoft.com/office/drawing/2014/main" id="{8CD0F2BC-231A-4871-86AE-CFCE52291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91440</xdr:colOff>
      <xdr:row>188</xdr:row>
      <xdr:rowOff>11430</xdr:rowOff>
    </xdr:from>
    <xdr:to>
      <xdr:col>11</xdr:col>
      <xdr:colOff>1226820</xdr:colOff>
      <xdr:row>202</xdr:row>
      <xdr:rowOff>148590</xdr:rowOff>
    </xdr:to>
    <xdr:graphicFrame macro="">
      <xdr:nvGraphicFramePr>
        <xdr:cNvPr id="18" name="Chart 17">
          <a:extLst>
            <a:ext uri="{FF2B5EF4-FFF2-40B4-BE49-F238E27FC236}">
              <a16:creationId xmlns:a16="http://schemas.microsoft.com/office/drawing/2014/main" id="{598BE494-422B-4E44-86B8-047577C0ED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10</xdr:col>
      <xdr:colOff>279400</xdr:colOff>
      <xdr:row>3</xdr:row>
      <xdr:rowOff>183887</xdr:rowOff>
    </xdr:to>
    <xdr:pic>
      <xdr:nvPicPr>
        <xdr:cNvPr id="2" name="Picture 1" descr="ohs">
          <a:extLst>
            <a:ext uri="{FF2B5EF4-FFF2-40B4-BE49-F238E27FC236}">
              <a16:creationId xmlns:a16="http://schemas.microsoft.com/office/drawing/2014/main" id="{8C4C036F-DE24-47E3-A6D0-1E6CE4BF37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3937000" cy="564887"/>
        </a:xfrm>
        <a:prstGeom prst="rect">
          <a:avLst/>
        </a:prstGeom>
        <a:noFill/>
        <a:ln>
          <a:noFill/>
        </a:ln>
      </xdr:spPr>
    </xdr:pic>
    <xdr:clientData/>
  </xdr:twoCellAnchor>
  <xdr:twoCellAnchor editAs="oneCell">
    <xdr:from>
      <xdr:col>14</xdr:col>
      <xdr:colOff>196338</xdr:colOff>
      <xdr:row>5</xdr:row>
      <xdr:rowOff>19798</xdr:rowOff>
    </xdr:from>
    <xdr:to>
      <xdr:col>16</xdr:col>
      <xdr:colOff>595406</xdr:colOff>
      <xdr:row>6</xdr:row>
      <xdr:rowOff>5603</xdr:rowOff>
    </xdr:to>
    <xdr:pic>
      <xdr:nvPicPr>
        <xdr:cNvPr id="3" name="Picture 2" descr="Emergency Department - Alamance Regional | Cone Health">
          <a:extLst>
            <a:ext uri="{FF2B5EF4-FFF2-40B4-BE49-F238E27FC236}">
              <a16:creationId xmlns:a16="http://schemas.microsoft.com/office/drawing/2014/main" id="{D343906B-9E72-443F-97DD-FE7E9F3B38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1794" y="972298"/>
          <a:ext cx="1620509" cy="893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34</xdr:row>
      <xdr:rowOff>0</xdr:rowOff>
    </xdr:from>
    <xdr:to>
      <xdr:col>10</xdr:col>
      <xdr:colOff>448596</xdr:colOff>
      <xdr:row>36</xdr:row>
      <xdr:rowOff>106680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2BC27A6C-AEE1-4715-A91D-18FD84ADF059}"/>
            </a:ext>
          </a:extLst>
        </xdr:cNvPr>
        <xdr:cNvSpPr/>
      </xdr:nvSpPr>
      <xdr:spPr>
        <a:xfrm>
          <a:off x="5473212" y="7942385"/>
          <a:ext cx="1056730" cy="487680"/>
        </a:xfrm>
        <a:prstGeom prst="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xdr:colOff>
      <xdr:row>4</xdr:row>
      <xdr:rowOff>45720</xdr:rowOff>
    </xdr:from>
    <xdr:to>
      <xdr:col>8</xdr:col>
      <xdr:colOff>281940</xdr:colOff>
      <xdr:row>19</xdr:row>
      <xdr:rowOff>68580</xdr:rowOff>
    </xdr:to>
    <xdr:graphicFrame macro="">
      <xdr:nvGraphicFramePr>
        <xdr:cNvPr id="7" name="Chart 6">
          <a:extLst>
            <a:ext uri="{FF2B5EF4-FFF2-40B4-BE49-F238E27FC236}">
              <a16:creationId xmlns:a16="http://schemas.microsoft.com/office/drawing/2014/main" id="{A61AB2B2-BE4D-4242-AA4D-87A1EB3A7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254000</xdr:colOff>
      <xdr:row>1</xdr:row>
      <xdr:rowOff>99061</xdr:rowOff>
    </xdr:from>
    <xdr:to>
      <xdr:col>22</xdr:col>
      <xdr:colOff>482600</xdr:colOff>
      <xdr:row>2</xdr:row>
      <xdr:rowOff>220980</xdr:rowOff>
    </xdr:to>
    <mc:AlternateContent xmlns:mc="http://schemas.openxmlformats.org/markup-compatibility/2006" xmlns:a14="http://schemas.microsoft.com/office/drawing/2010/main">
      <mc:Choice Requires="a14">
        <xdr:graphicFrame macro="">
          <xdr:nvGraphicFramePr>
            <xdr:cNvPr id="9" name="Race_Ethnicity 1">
              <a:extLst>
                <a:ext uri="{FF2B5EF4-FFF2-40B4-BE49-F238E27FC236}">
                  <a16:creationId xmlns:a16="http://schemas.microsoft.com/office/drawing/2014/main" id="{05F514A5-1CAE-4C9E-BEFE-AF30864EC39C}"/>
                </a:ext>
              </a:extLst>
            </xdr:cNvPr>
            <xdr:cNvGraphicFramePr/>
          </xdr:nvGraphicFramePr>
          <xdr:xfrm>
            <a:off x="0" y="0"/>
            <a:ext cx="0" cy="0"/>
          </xdr:xfrm>
          <a:graphic>
            <a:graphicData uri="http://schemas.microsoft.com/office/drawing/2010/slicer">
              <sle:slicer xmlns:sle="http://schemas.microsoft.com/office/drawing/2010/slicer" name="Race_Ethnicity 1"/>
            </a:graphicData>
          </a:graphic>
        </xdr:graphicFrame>
      </mc:Choice>
      <mc:Fallback xmlns="">
        <xdr:sp macro="" textlink="">
          <xdr:nvSpPr>
            <xdr:cNvPr id="0" name=""/>
            <xdr:cNvSpPr>
              <a:spLocks noTextEdit="1"/>
            </xdr:cNvSpPr>
          </xdr:nvSpPr>
          <xdr:spPr>
            <a:xfrm>
              <a:off x="7802880" y="160021"/>
              <a:ext cx="5377816" cy="480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441960</xdr:colOff>
      <xdr:row>20</xdr:row>
      <xdr:rowOff>0</xdr:rowOff>
    </xdr:from>
    <xdr:to>
      <xdr:col>16</xdr:col>
      <xdr:colOff>114300</xdr:colOff>
      <xdr:row>34</xdr:row>
      <xdr:rowOff>175260</xdr:rowOff>
    </xdr:to>
    <xdr:graphicFrame macro="">
      <xdr:nvGraphicFramePr>
        <xdr:cNvPr id="13" name="Chart 12">
          <a:extLst>
            <a:ext uri="{FF2B5EF4-FFF2-40B4-BE49-F238E27FC236}">
              <a16:creationId xmlns:a16="http://schemas.microsoft.com/office/drawing/2014/main" id="{64A94D7E-5D48-457B-B66E-7482DC79B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16</xdr:col>
      <xdr:colOff>266700</xdr:colOff>
      <xdr:row>20</xdr:row>
      <xdr:rowOff>38100</xdr:rowOff>
    </xdr:from>
    <xdr:to>
      <xdr:col>23</xdr:col>
      <xdr:colOff>449580</xdr:colOff>
      <xdr:row>35</xdr:row>
      <xdr:rowOff>19050</xdr:rowOff>
    </xdr:to>
    <xdr:graphicFrame macro="">
      <xdr:nvGraphicFramePr>
        <xdr:cNvPr id="15" name="Chart 14">
          <a:extLst>
            <a:ext uri="{FF2B5EF4-FFF2-40B4-BE49-F238E27FC236}">
              <a16:creationId xmlns:a16="http://schemas.microsoft.com/office/drawing/2014/main" id="{3D9D276D-42C7-450F-8195-1876255347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20</xdr:row>
      <xdr:rowOff>22860</xdr:rowOff>
    </xdr:from>
    <xdr:to>
      <xdr:col>8</xdr:col>
      <xdr:colOff>304800</xdr:colOff>
      <xdr:row>35</xdr:row>
      <xdr:rowOff>7620</xdr:rowOff>
    </xdr:to>
    <xdr:graphicFrame macro="">
      <xdr:nvGraphicFramePr>
        <xdr:cNvPr id="16" name="Chart 15">
          <a:extLst>
            <a:ext uri="{FF2B5EF4-FFF2-40B4-BE49-F238E27FC236}">
              <a16:creationId xmlns:a16="http://schemas.microsoft.com/office/drawing/2014/main" id="{7D4A636D-20D7-4D2E-919B-A2FDECEFF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457200</xdr:colOff>
      <xdr:row>4</xdr:row>
      <xdr:rowOff>38100</xdr:rowOff>
    </xdr:from>
    <xdr:to>
      <xdr:col>16</xdr:col>
      <xdr:colOff>144780</xdr:colOff>
      <xdr:row>19</xdr:row>
      <xdr:rowOff>60960</xdr:rowOff>
    </xdr:to>
    <xdr:graphicFrame macro="">
      <xdr:nvGraphicFramePr>
        <xdr:cNvPr id="17" name="Chart 16">
          <a:extLst>
            <a:ext uri="{FF2B5EF4-FFF2-40B4-BE49-F238E27FC236}">
              <a16:creationId xmlns:a16="http://schemas.microsoft.com/office/drawing/2014/main" id="{7C150D5F-E5F9-45BC-9497-2BA00C99F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16</xdr:col>
      <xdr:colOff>274320</xdr:colOff>
      <xdr:row>4</xdr:row>
      <xdr:rowOff>60960</xdr:rowOff>
    </xdr:from>
    <xdr:to>
      <xdr:col>23</xdr:col>
      <xdr:colOff>472440</xdr:colOff>
      <xdr:row>19</xdr:row>
      <xdr:rowOff>72390</xdr:rowOff>
    </xdr:to>
    <xdr:graphicFrame macro="">
      <xdr:nvGraphicFramePr>
        <xdr:cNvPr id="19" name="Chart 18">
          <a:extLst>
            <a:ext uri="{FF2B5EF4-FFF2-40B4-BE49-F238E27FC236}">
              <a16:creationId xmlns:a16="http://schemas.microsoft.com/office/drawing/2014/main" id="{CB97131F-6621-4597-9240-BE076FAA7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23</xdr:col>
      <xdr:colOff>317500</xdr:colOff>
      <xdr:row>1</xdr:row>
      <xdr:rowOff>30480</xdr:rowOff>
    </xdr:from>
    <xdr:to>
      <xdr:col>24</xdr:col>
      <xdr:colOff>222250</xdr:colOff>
      <xdr:row>2</xdr:row>
      <xdr:rowOff>60960</xdr:rowOff>
    </xdr:to>
    <xdr:pic>
      <xdr:nvPicPr>
        <xdr:cNvPr id="10" name="Graphic 9" descr="Doctor female with solid fill">
          <a:hlinkClick xmlns:r="http://schemas.openxmlformats.org/officeDocument/2006/relationships" r:id="rId7"/>
          <a:extLst>
            <a:ext uri="{FF2B5EF4-FFF2-40B4-BE49-F238E27FC236}">
              <a16:creationId xmlns:a16="http://schemas.microsoft.com/office/drawing/2014/main" id="{D745C157-F87C-4607-98D3-516E13A4483E}"/>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3398500" y="87630"/>
          <a:ext cx="495300" cy="386080"/>
        </a:xfrm>
        <a:prstGeom prst="rect">
          <a:avLst/>
        </a:prstGeom>
      </xdr:spPr>
    </xdr:pic>
    <xdr:clientData/>
  </xdr:twoCellAnchor>
  <xdr:twoCellAnchor>
    <xdr:from>
      <xdr:col>22</xdr:col>
      <xdr:colOff>495300</xdr:colOff>
      <xdr:row>1</xdr:row>
      <xdr:rowOff>342900</xdr:rowOff>
    </xdr:from>
    <xdr:to>
      <xdr:col>25</xdr:col>
      <xdr:colOff>0</xdr:colOff>
      <xdr:row>2</xdr:row>
      <xdr:rowOff>228600</xdr:rowOff>
    </xdr:to>
    <xdr:sp macro="" textlink="">
      <xdr:nvSpPr>
        <xdr:cNvPr id="2" name="TextBox 1">
          <a:hlinkClick xmlns:r="http://schemas.openxmlformats.org/officeDocument/2006/relationships" r:id="rId10"/>
          <a:extLst>
            <a:ext uri="{FF2B5EF4-FFF2-40B4-BE49-F238E27FC236}">
              <a16:creationId xmlns:a16="http://schemas.microsoft.com/office/drawing/2014/main" id="{33F14D1A-B337-47E9-890F-FDA0E4691B31}"/>
            </a:ext>
          </a:extLst>
        </xdr:cNvPr>
        <xdr:cNvSpPr txBox="1"/>
      </xdr:nvSpPr>
      <xdr:spPr>
        <a:xfrm>
          <a:off x="13013871" y="397329"/>
          <a:ext cx="1280433" cy="239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bg1"/>
              </a:solidFill>
            </a:rPr>
            <a:t>Avoidable ED Visits</a:t>
          </a:r>
        </a:p>
      </xdr:txBody>
    </xdr:sp>
    <xdr:clientData/>
  </xdr:twoCellAnchor>
  <xdr:twoCellAnchor editAs="oneCell">
    <xdr:from>
      <xdr:col>1</xdr:col>
      <xdr:colOff>12700</xdr:colOff>
      <xdr:row>2</xdr:row>
      <xdr:rowOff>31750</xdr:rowOff>
    </xdr:from>
    <xdr:to>
      <xdr:col>3</xdr:col>
      <xdr:colOff>304800</xdr:colOff>
      <xdr:row>2</xdr:row>
      <xdr:rowOff>243127</xdr:rowOff>
    </xdr:to>
    <xdr:pic>
      <xdr:nvPicPr>
        <xdr:cNvPr id="12" name="Picture 11" descr="ohs">
          <a:extLst>
            <a:ext uri="{FF2B5EF4-FFF2-40B4-BE49-F238E27FC236}">
              <a16:creationId xmlns:a16="http://schemas.microsoft.com/office/drawing/2014/main" id="{76AF5A71-3AC4-4AAB-A2AE-71E1F19A47A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1600" y="444500"/>
          <a:ext cx="1473200" cy="211377"/>
        </a:xfrm>
        <a:prstGeom prst="rect">
          <a:avLst/>
        </a:prstGeom>
        <a:noFill/>
        <a:ln>
          <a:noFill/>
        </a:ln>
      </xdr:spPr>
    </xdr:pic>
    <xdr:clientData/>
  </xdr:twoCellAnchor>
  <xdr:twoCellAnchor>
    <xdr:from>
      <xdr:col>11</xdr:col>
      <xdr:colOff>114300</xdr:colOff>
      <xdr:row>39</xdr:row>
      <xdr:rowOff>15240</xdr:rowOff>
    </xdr:from>
    <xdr:to>
      <xdr:col>12</xdr:col>
      <xdr:colOff>579120</xdr:colOff>
      <xdr:row>41</xdr:row>
      <xdr:rowOff>121920</xdr:rowOff>
    </xdr:to>
    <xdr:sp macro="" textlink="">
      <xdr:nvSpPr>
        <xdr:cNvPr id="14" name="Arrow: Right 13">
          <a:hlinkClick xmlns:r="http://schemas.openxmlformats.org/officeDocument/2006/relationships" r:id="rId12"/>
          <a:extLst>
            <a:ext uri="{FF2B5EF4-FFF2-40B4-BE49-F238E27FC236}">
              <a16:creationId xmlns:a16="http://schemas.microsoft.com/office/drawing/2014/main" id="{A1E5E585-3FEC-45A0-AE9B-94392A859723}"/>
            </a:ext>
          </a:extLst>
        </xdr:cNvPr>
        <xdr:cNvSpPr/>
      </xdr:nvSpPr>
      <xdr:spPr>
        <a:xfrm>
          <a:off x="8382000" y="8454390"/>
          <a:ext cx="1055370" cy="4876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106680</xdr:colOff>
      <xdr:row>39</xdr:row>
      <xdr:rowOff>0</xdr:rowOff>
    </xdr:from>
    <xdr:to>
      <xdr:col>10</xdr:col>
      <xdr:colOff>487680</xdr:colOff>
      <xdr:row>41</xdr:row>
      <xdr:rowOff>137160</xdr:rowOff>
    </xdr:to>
    <xdr:sp macro="" textlink="">
      <xdr:nvSpPr>
        <xdr:cNvPr id="18" name="Arrow: Left 17">
          <a:hlinkClick xmlns:r="http://schemas.openxmlformats.org/officeDocument/2006/relationships" r:id="rId13"/>
          <a:extLst>
            <a:ext uri="{FF2B5EF4-FFF2-40B4-BE49-F238E27FC236}">
              <a16:creationId xmlns:a16="http://schemas.microsoft.com/office/drawing/2014/main" id="{4115FF85-5C1D-4F5C-9FA3-377A9CF2DE2D}"/>
            </a:ext>
          </a:extLst>
        </xdr:cNvPr>
        <xdr:cNvSpPr/>
      </xdr:nvSpPr>
      <xdr:spPr>
        <a:xfrm>
          <a:off x="7193280" y="8439150"/>
          <a:ext cx="971550" cy="518160"/>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7620</xdr:colOff>
      <xdr:row>4</xdr:row>
      <xdr:rowOff>38100</xdr:rowOff>
    </xdr:from>
    <xdr:to>
      <xdr:col>8</xdr:col>
      <xdr:colOff>312420</xdr:colOff>
      <xdr:row>19</xdr:row>
      <xdr:rowOff>83820</xdr:rowOff>
    </xdr:to>
    <xdr:graphicFrame macro="">
      <xdr:nvGraphicFramePr>
        <xdr:cNvPr id="10" name="Chart 9">
          <a:extLst>
            <a:ext uri="{FF2B5EF4-FFF2-40B4-BE49-F238E27FC236}">
              <a16:creationId xmlns:a16="http://schemas.microsoft.com/office/drawing/2014/main" id="{88954FCC-3AD0-4CB1-9092-856E5C731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419100</xdr:colOff>
      <xdr:row>4</xdr:row>
      <xdr:rowOff>22860</xdr:rowOff>
    </xdr:from>
    <xdr:to>
      <xdr:col>16</xdr:col>
      <xdr:colOff>60960</xdr:colOff>
      <xdr:row>19</xdr:row>
      <xdr:rowOff>99060</xdr:rowOff>
    </xdr:to>
    <xdr:graphicFrame macro="">
      <xdr:nvGraphicFramePr>
        <xdr:cNvPr id="12" name="Chart 11">
          <a:extLst>
            <a:ext uri="{FF2B5EF4-FFF2-40B4-BE49-F238E27FC236}">
              <a16:creationId xmlns:a16="http://schemas.microsoft.com/office/drawing/2014/main" id="{2602A6E6-12D4-4D0F-A214-D5CF231677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438150</xdr:colOff>
      <xdr:row>1</xdr:row>
      <xdr:rowOff>38101</xdr:rowOff>
    </xdr:from>
    <xdr:to>
      <xdr:col>21</xdr:col>
      <xdr:colOff>533400</xdr:colOff>
      <xdr:row>2</xdr:row>
      <xdr:rowOff>236221</xdr:rowOff>
    </xdr:to>
    <mc:AlternateContent xmlns:mc="http://schemas.openxmlformats.org/markup-compatibility/2006" xmlns:a14="http://schemas.microsoft.com/office/drawing/2010/main">
      <mc:Choice Requires="a14">
        <xdr:graphicFrame macro="">
          <xdr:nvGraphicFramePr>
            <xdr:cNvPr id="13" name="Payer 1">
              <a:extLst>
                <a:ext uri="{FF2B5EF4-FFF2-40B4-BE49-F238E27FC236}">
                  <a16:creationId xmlns:a16="http://schemas.microsoft.com/office/drawing/2014/main" id="{380C92CE-3E1E-49AA-BF52-7F1BCDB6EE5E}"/>
                </a:ext>
              </a:extLst>
            </xdr:cNvPr>
            <xdr:cNvGraphicFramePr/>
          </xdr:nvGraphicFramePr>
          <xdr:xfrm>
            <a:off x="0" y="0"/>
            <a:ext cx="0" cy="0"/>
          </xdr:xfrm>
          <a:graphic>
            <a:graphicData uri="http://schemas.microsoft.com/office/drawing/2010/slicer">
              <sle:slicer xmlns:sle="http://schemas.microsoft.com/office/drawing/2010/slicer" name="Payer 1"/>
            </a:graphicData>
          </a:graphic>
        </xdr:graphicFrame>
      </mc:Choice>
      <mc:Fallback xmlns="">
        <xdr:sp macro="" textlink="">
          <xdr:nvSpPr>
            <xdr:cNvPr id="0" name=""/>
            <xdr:cNvSpPr>
              <a:spLocks noTextEdit="1"/>
            </xdr:cNvSpPr>
          </xdr:nvSpPr>
          <xdr:spPr>
            <a:xfrm>
              <a:off x="8092440" y="99061"/>
              <a:ext cx="4229100" cy="5562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16</xdr:col>
      <xdr:colOff>251460</xdr:colOff>
      <xdr:row>4</xdr:row>
      <xdr:rowOff>38100</xdr:rowOff>
    </xdr:from>
    <xdr:to>
      <xdr:col>23</xdr:col>
      <xdr:colOff>464820</xdr:colOff>
      <xdr:row>19</xdr:row>
      <xdr:rowOff>106680</xdr:rowOff>
    </xdr:to>
    <xdr:graphicFrame macro="">
      <xdr:nvGraphicFramePr>
        <xdr:cNvPr id="16" name="Chart 15">
          <a:extLst>
            <a:ext uri="{FF2B5EF4-FFF2-40B4-BE49-F238E27FC236}">
              <a16:creationId xmlns:a16="http://schemas.microsoft.com/office/drawing/2014/main" id="{8D62BC2D-15D1-464F-9245-8D0539210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441960</xdr:colOff>
      <xdr:row>20</xdr:row>
      <xdr:rowOff>0</xdr:rowOff>
    </xdr:from>
    <xdr:to>
      <xdr:col>16</xdr:col>
      <xdr:colOff>60960</xdr:colOff>
      <xdr:row>35</xdr:row>
      <xdr:rowOff>30480</xdr:rowOff>
    </xdr:to>
    <xdr:graphicFrame macro="">
      <xdr:nvGraphicFramePr>
        <xdr:cNvPr id="17" name="Chart 16">
          <a:extLst>
            <a:ext uri="{FF2B5EF4-FFF2-40B4-BE49-F238E27FC236}">
              <a16:creationId xmlns:a16="http://schemas.microsoft.com/office/drawing/2014/main" id="{A8314BAB-D198-4BD4-9274-BEA2E76BB7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16</xdr:col>
      <xdr:colOff>266700</xdr:colOff>
      <xdr:row>20</xdr:row>
      <xdr:rowOff>38100</xdr:rowOff>
    </xdr:from>
    <xdr:to>
      <xdr:col>23</xdr:col>
      <xdr:colOff>449580</xdr:colOff>
      <xdr:row>35</xdr:row>
      <xdr:rowOff>19050</xdr:rowOff>
    </xdr:to>
    <xdr:graphicFrame macro="">
      <xdr:nvGraphicFramePr>
        <xdr:cNvPr id="18" name="Chart 17">
          <a:extLst>
            <a:ext uri="{FF2B5EF4-FFF2-40B4-BE49-F238E27FC236}">
              <a16:creationId xmlns:a16="http://schemas.microsoft.com/office/drawing/2014/main" id="{B3301409-EEB1-4319-AD95-82543DA51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20</xdr:row>
      <xdr:rowOff>22860</xdr:rowOff>
    </xdr:from>
    <xdr:to>
      <xdr:col>8</xdr:col>
      <xdr:colOff>304800</xdr:colOff>
      <xdr:row>35</xdr:row>
      <xdr:rowOff>68580</xdr:rowOff>
    </xdr:to>
    <xdr:graphicFrame macro="">
      <xdr:nvGraphicFramePr>
        <xdr:cNvPr id="19" name="Chart 18">
          <a:extLst>
            <a:ext uri="{FF2B5EF4-FFF2-40B4-BE49-F238E27FC236}">
              <a16:creationId xmlns:a16="http://schemas.microsoft.com/office/drawing/2014/main" id="{CD97C724-30A3-4B74-AA83-7A326C198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285750</xdr:colOff>
      <xdr:row>1</xdr:row>
      <xdr:rowOff>30480</xdr:rowOff>
    </xdr:from>
    <xdr:to>
      <xdr:col>23</xdr:col>
      <xdr:colOff>133350</xdr:colOff>
      <xdr:row>2</xdr:row>
      <xdr:rowOff>60960</xdr:rowOff>
    </xdr:to>
    <xdr:pic>
      <xdr:nvPicPr>
        <xdr:cNvPr id="14" name="Graphic 13" descr="Doctor female with solid fill">
          <a:hlinkClick xmlns:r="http://schemas.openxmlformats.org/officeDocument/2006/relationships" r:id="rId7"/>
          <a:extLst>
            <a:ext uri="{FF2B5EF4-FFF2-40B4-BE49-F238E27FC236}">
              <a16:creationId xmlns:a16="http://schemas.microsoft.com/office/drawing/2014/main" id="{E53B5C5A-936C-4ECB-B49D-DAFE881D27A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2776200" y="87630"/>
          <a:ext cx="438150" cy="386080"/>
        </a:xfrm>
        <a:prstGeom prst="rect">
          <a:avLst/>
        </a:prstGeom>
      </xdr:spPr>
    </xdr:pic>
    <xdr:clientData/>
  </xdr:twoCellAnchor>
  <xdr:twoCellAnchor>
    <xdr:from>
      <xdr:col>21</xdr:col>
      <xdr:colOff>527050</xdr:colOff>
      <xdr:row>1</xdr:row>
      <xdr:rowOff>342900</xdr:rowOff>
    </xdr:from>
    <xdr:to>
      <xdr:col>24</xdr:col>
      <xdr:colOff>38100</xdr:colOff>
      <xdr:row>2</xdr:row>
      <xdr:rowOff>228600</xdr:rowOff>
    </xdr:to>
    <xdr:sp macro="" textlink="">
      <xdr:nvSpPr>
        <xdr:cNvPr id="15" name="TextBox 14">
          <a:hlinkClick xmlns:r="http://schemas.openxmlformats.org/officeDocument/2006/relationships" r:id="rId7"/>
          <a:extLst>
            <a:ext uri="{FF2B5EF4-FFF2-40B4-BE49-F238E27FC236}">
              <a16:creationId xmlns:a16="http://schemas.microsoft.com/office/drawing/2014/main" id="{36E86C21-6D96-4D95-9263-30583D4D571B}"/>
            </a:ext>
          </a:extLst>
        </xdr:cNvPr>
        <xdr:cNvSpPr txBox="1"/>
      </xdr:nvSpPr>
      <xdr:spPr>
        <a:xfrm>
          <a:off x="12426950" y="400050"/>
          <a:ext cx="1282700"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bg1"/>
              </a:solidFill>
            </a:rPr>
            <a:t>Avoidable ED Visits</a:t>
          </a:r>
        </a:p>
      </xdr:txBody>
    </xdr:sp>
    <xdr:clientData/>
  </xdr:twoCellAnchor>
  <xdr:twoCellAnchor editAs="oneCell">
    <xdr:from>
      <xdr:col>1</xdr:col>
      <xdr:colOff>25400</xdr:colOff>
      <xdr:row>2</xdr:row>
      <xdr:rowOff>25400</xdr:rowOff>
    </xdr:from>
    <xdr:to>
      <xdr:col>3</xdr:col>
      <xdr:colOff>317500</xdr:colOff>
      <xdr:row>2</xdr:row>
      <xdr:rowOff>236777</xdr:rowOff>
    </xdr:to>
    <xdr:pic>
      <xdr:nvPicPr>
        <xdr:cNvPr id="20" name="Picture 19" descr="ohs">
          <a:extLst>
            <a:ext uri="{FF2B5EF4-FFF2-40B4-BE49-F238E27FC236}">
              <a16:creationId xmlns:a16="http://schemas.microsoft.com/office/drawing/2014/main" id="{32B5ABF3-249F-447C-8BA0-8872C22BEEB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4300" y="438150"/>
          <a:ext cx="1473200" cy="211377"/>
        </a:xfrm>
        <a:prstGeom prst="rect">
          <a:avLst/>
        </a:prstGeom>
        <a:noFill/>
        <a:ln>
          <a:noFill/>
        </a:ln>
      </xdr:spPr>
    </xdr:pic>
    <xdr:clientData/>
  </xdr:twoCellAnchor>
  <xdr:twoCellAnchor>
    <xdr:from>
      <xdr:col>12</xdr:col>
      <xdr:colOff>209550</xdr:colOff>
      <xdr:row>39</xdr:row>
      <xdr:rowOff>15240</xdr:rowOff>
    </xdr:from>
    <xdr:to>
      <xdr:col>14</xdr:col>
      <xdr:colOff>83820</xdr:colOff>
      <xdr:row>41</xdr:row>
      <xdr:rowOff>121920</xdr:rowOff>
    </xdr:to>
    <xdr:sp macro="" textlink="">
      <xdr:nvSpPr>
        <xdr:cNvPr id="23" name="Arrow: Right 22">
          <a:hlinkClick xmlns:r="http://schemas.openxmlformats.org/officeDocument/2006/relationships" r:id="rId11"/>
          <a:extLst>
            <a:ext uri="{FF2B5EF4-FFF2-40B4-BE49-F238E27FC236}">
              <a16:creationId xmlns:a16="http://schemas.microsoft.com/office/drawing/2014/main" id="{3AC48450-BC4E-4EC3-825C-F938898A378D}"/>
            </a:ext>
          </a:extLst>
        </xdr:cNvPr>
        <xdr:cNvSpPr/>
      </xdr:nvSpPr>
      <xdr:spPr>
        <a:xfrm>
          <a:off x="6794500" y="7400290"/>
          <a:ext cx="1055370" cy="487680"/>
        </a:xfrm>
        <a:prstGeom prst="rightArrow">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106680</xdr:colOff>
      <xdr:row>39</xdr:row>
      <xdr:rowOff>0</xdr:rowOff>
    </xdr:from>
    <xdr:to>
      <xdr:col>11</xdr:col>
      <xdr:colOff>487680</xdr:colOff>
      <xdr:row>41</xdr:row>
      <xdr:rowOff>137160</xdr:rowOff>
    </xdr:to>
    <xdr:sp macro="" textlink="">
      <xdr:nvSpPr>
        <xdr:cNvPr id="24" name="Arrow: Left 23">
          <a:hlinkClick xmlns:r="http://schemas.openxmlformats.org/officeDocument/2006/relationships" r:id="rId12"/>
          <a:extLst>
            <a:ext uri="{FF2B5EF4-FFF2-40B4-BE49-F238E27FC236}">
              <a16:creationId xmlns:a16="http://schemas.microsoft.com/office/drawing/2014/main" id="{0B838919-45EC-40FA-8B10-C506BF0C8654}"/>
            </a:ext>
          </a:extLst>
        </xdr:cNvPr>
        <xdr:cNvSpPr/>
      </xdr:nvSpPr>
      <xdr:spPr>
        <a:xfrm>
          <a:off x="4916805" y="7429500"/>
          <a:ext cx="971550" cy="518160"/>
        </a:xfrm>
        <a:prstGeom prst="lef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15</xdr:col>
      <xdr:colOff>586740</xdr:colOff>
      <xdr:row>1</xdr:row>
      <xdr:rowOff>60960</xdr:rowOff>
    </xdr:from>
    <xdr:to>
      <xdr:col>20</xdr:col>
      <xdr:colOff>356236</xdr:colOff>
      <xdr:row>2</xdr:row>
      <xdr:rowOff>236220</xdr:rowOff>
    </xdr:to>
    <mc:AlternateContent xmlns:mc="http://schemas.openxmlformats.org/markup-compatibility/2006" xmlns:a14="http://schemas.microsoft.com/office/drawing/2010/main">
      <mc:Choice Requires="a14">
        <xdr:graphicFrame macro="">
          <xdr:nvGraphicFramePr>
            <xdr:cNvPr id="9" name="Age_Category 3">
              <a:extLst>
                <a:ext uri="{FF2B5EF4-FFF2-40B4-BE49-F238E27FC236}">
                  <a16:creationId xmlns:a16="http://schemas.microsoft.com/office/drawing/2014/main" id="{DD4B478D-0218-4FFC-89AD-F778BE5C0E1B}"/>
                </a:ext>
              </a:extLst>
            </xdr:cNvPr>
            <xdr:cNvGraphicFramePr/>
          </xdr:nvGraphicFramePr>
          <xdr:xfrm>
            <a:off x="0" y="0"/>
            <a:ext cx="0" cy="0"/>
          </xdr:xfrm>
          <a:graphic>
            <a:graphicData uri="http://schemas.microsoft.com/office/drawing/2010/slicer">
              <sle:slicer xmlns:sle="http://schemas.microsoft.com/office/drawing/2010/slicer" name="Age_Category 3"/>
            </a:graphicData>
          </a:graphic>
        </xdr:graphicFrame>
      </mc:Choice>
      <mc:Fallback xmlns="">
        <xdr:sp macro="" textlink="">
          <xdr:nvSpPr>
            <xdr:cNvPr id="0" name=""/>
            <xdr:cNvSpPr>
              <a:spLocks noTextEdit="1"/>
            </xdr:cNvSpPr>
          </xdr:nvSpPr>
          <xdr:spPr>
            <a:xfrm>
              <a:off x="9212580" y="121920"/>
              <a:ext cx="2817496" cy="533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xdr:col>
      <xdr:colOff>106680</xdr:colOff>
      <xdr:row>4</xdr:row>
      <xdr:rowOff>0</xdr:rowOff>
    </xdr:from>
    <xdr:to>
      <xdr:col>8</xdr:col>
      <xdr:colOff>396240</xdr:colOff>
      <xdr:row>18</xdr:row>
      <xdr:rowOff>175260</xdr:rowOff>
    </xdr:to>
    <xdr:graphicFrame macro="">
      <xdr:nvGraphicFramePr>
        <xdr:cNvPr id="18" name="Chart 17">
          <a:extLst>
            <a:ext uri="{FF2B5EF4-FFF2-40B4-BE49-F238E27FC236}">
              <a16:creationId xmlns:a16="http://schemas.microsoft.com/office/drawing/2014/main" id="{824B3341-03BB-4DA8-8010-6599AA68C3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8</xdr:col>
      <xdr:colOff>518160</xdr:colOff>
      <xdr:row>4</xdr:row>
      <xdr:rowOff>22860</xdr:rowOff>
    </xdr:from>
    <xdr:to>
      <xdr:col>16</xdr:col>
      <xdr:colOff>103632</xdr:colOff>
      <xdr:row>19</xdr:row>
      <xdr:rowOff>3810</xdr:rowOff>
    </xdr:to>
    <xdr:graphicFrame macro="">
      <xdr:nvGraphicFramePr>
        <xdr:cNvPr id="13" name="Chart 12">
          <a:extLst>
            <a:ext uri="{FF2B5EF4-FFF2-40B4-BE49-F238E27FC236}">
              <a16:creationId xmlns:a16="http://schemas.microsoft.com/office/drawing/2014/main" id="{17A3E910-C3C1-4C9C-A301-7E6464F32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304800</xdr:colOff>
      <xdr:row>4</xdr:row>
      <xdr:rowOff>7620</xdr:rowOff>
    </xdr:from>
    <xdr:to>
      <xdr:col>23</xdr:col>
      <xdr:colOff>495300</xdr:colOff>
      <xdr:row>19</xdr:row>
      <xdr:rowOff>7620</xdr:rowOff>
    </xdr:to>
    <xdr:graphicFrame macro="">
      <xdr:nvGraphicFramePr>
        <xdr:cNvPr id="14" name="Chart 13">
          <a:extLst>
            <a:ext uri="{FF2B5EF4-FFF2-40B4-BE49-F238E27FC236}">
              <a16:creationId xmlns:a16="http://schemas.microsoft.com/office/drawing/2014/main" id="{70547BD2-51C2-4B3C-962E-9F7F65A46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541020</xdr:colOff>
      <xdr:row>19</xdr:row>
      <xdr:rowOff>175260</xdr:rowOff>
    </xdr:from>
    <xdr:to>
      <xdr:col>16</xdr:col>
      <xdr:colOff>160020</xdr:colOff>
      <xdr:row>35</xdr:row>
      <xdr:rowOff>22860</xdr:rowOff>
    </xdr:to>
    <xdr:graphicFrame macro="">
      <xdr:nvGraphicFramePr>
        <xdr:cNvPr id="16" name="Chart 15">
          <a:extLst>
            <a:ext uri="{FF2B5EF4-FFF2-40B4-BE49-F238E27FC236}">
              <a16:creationId xmlns:a16="http://schemas.microsoft.com/office/drawing/2014/main" id="{B67194B7-99AC-459A-B894-3927541789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16</xdr:col>
      <xdr:colOff>365760</xdr:colOff>
      <xdr:row>20</xdr:row>
      <xdr:rowOff>30480</xdr:rowOff>
    </xdr:from>
    <xdr:to>
      <xdr:col>23</xdr:col>
      <xdr:colOff>548640</xdr:colOff>
      <xdr:row>35</xdr:row>
      <xdr:rowOff>11430</xdr:rowOff>
    </xdr:to>
    <xdr:graphicFrame macro="">
      <xdr:nvGraphicFramePr>
        <xdr:cNvPr id="17" name="Chart 16">
          <a:extLst>
            <a:ext uri="{FF2B5EF4-FFF2-40B4-BE49-F238E27FC236}">
              <a16:creationId xmlns:a16="http://schemas.microsoft.com/office/drawing/2014/main" id="{FC4378AD-E3E3-427A-8E6A-951BA53B2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99060</xdr:colOff>
      <xdr:row>20</xdr:row>
      <xdr:rowOff>15240</xdr:rowOff>
    </xdr:from>
    <xdr:to>
      <xdr:col>8</xdr:col>
      <xdr:colOff>403860</xdr:colOff>
      <xdr:row>35</xdr:row>
      <xdr:rowOff>60960</xdr:rowOff>
    </xdr:to>
    <xdr:graphicFrame macro="">
      <xdr:nvGraphicFramePr>
        <xdr:cNvPr id="19" name="Chart 18">
          <a:extLst>
            <a:ext uri="{FF2B5EF4-FFF2-40B4-BE49-F238E27FC236}">
              <a16:creationId xmlns:a16="http://schemas.microsoft.com/office/drawing/2014/main" id="{BE1BCFBD-257C-44AF-8812-024E37380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21</xdr:col>
      <xdr:colOff>373380</xdr:colOff>
      <xdr:row>1</xdr:row>
      <xdr:rowOff>83820</xdr:rowOff>
    </xdr:from>
    <xdr:to>
      <xdr:col>22</xdr:col>
      <xdr:colOff>213360</xdr:colOff>
      <xdr:row>2</xdr:row>
      <xdr:rowOff>114300</xdr:rowOff>
    </xdr:to>
    <xdr:pic>
      <xdr:nvPicPr>
        <xdr:cNvPr id="22" name="Graphic 21" descr="Doctor female with solid fill">
          <a:hlinkClick xmlns:r="http://schemas.openxmlformats.org/officeDocument/2006/relationships" r:id="rId7"/>
          <a:extLst>
            <a:ext uri="{FF2B5EF4-FFF2-40B4-BE49-F238E27FC236}">
              <a16:creationId xmlns:a16="http://schemas.microsoft.com/office/drawing/2014/main" id="{EEEBC3B5-B04D-426B-A0F1-8241F71067AB}"/>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2656820" y="144780"/>
          <a:ext cx="449580" cy="388620"/>
        </a:xfrm>
        <a:prstGeom prst="rect">
          <a:avLst/>
        </a:prstGeom>
      </xdr:spPr>
    </xdr:pic>
    <xdr:clientData/>
  </xdr:twoCellAnchor>
  <xdr:twoCellAnchor>
    <xdr:from>
      <xdr:col>21</xdr:col>
      <xdr:colOff>0</xdr:colOff>
      <xdr:row>2</xdr:row>
      <xdr:rowOff>38100</xdr:rowOff>
    </xdr:from>
    <xdr:to>
      <xdr:col>23</xdr:col>
      <xdr:colOff>129540</xdr:colOff>
      <xdr:row>2</xdr:row>
      <xdr:rowOff>281940</xdr:rowOff>
    </xdr:to>
    <xdr:sp macro="" textlink="">
      <xdr:nvSpPr>
        <xdr:cNvPr id="23" name="TextBox 22">
          <a:hlinkClick xmlns:r="http://schemas.openxmlformats.org/officeDocument/2006/relationships" r:id="rId7"/>
          <a:extLst>
            <a:ext uri="{FF2B5EF4-FFF2-40B4-BE49-F238E27FC236}">
              <a16:creationId xmlns:a16="http://schemas.microsoft.com/office/drawing/2014/main" id="{2DF35082-ED93-4FB9-ACB9-5F95DA73CCB9}"/>
            </a:ext>
          </a:extLst>
        </xdr:cNvPr>
        <xdr:cNvSpPr txBox="1"/>
      </xdr:nvSpPr>
      <xdr:spPr>
        <a:xfrm>
          <a:off x="12283440" y="457200"/>
          <a:ext cx="134874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bg1"/>
              </a:solidFill>
            </a:rPr>
            <a:t>Avoidable ED Visits</a:t>
          </a:r>
        </a:p>
      </xdr:txBody>
    </xdr:sp>
    <xdr:clientData/>
  </xdr:twoCellAnchor>
  <xdr:twoCellAnchor editAs="oneCell">
    <xdr:from>
      <xdr:col>1</xdr:col>
      <xdr:colOff>25400</xdr:colOff>
      <xdr:row>2</xdr:row>
      <xdr:rowOff>31750</xdr:rowOff>
    </xdr:from>
    <xdr:to>
      <xdr:col>3</xdr:col>
      <xdr:colOff>317500</xdr:colOff>
      <xdr:row>2</xdr:row>
      <xdr:rowOff>243127</xdr:rowOff>
    </xdr:to>
    <xdr:pic>
      <xdr:nvPicPr>
        <xdr:cNvPr id="12" name="Picture 11" descr="ohs">
          <a:extLst>
            <a:ext uri="{FF2B5EF4-FFF2-40B4-BE49-F238E27FC236}">
              <a16:creationId xmlns:a16="http://schemas.microsoft.com/office/drawing/2014/main" id="{706DDC68-3A41-4446-884F-37CB0D87DB6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4300" y="444500"/>
          <a:ext cx="1473200" cy="211377"/>
        </a:xfrm>
        <a:prstGeom prst="rect">
          <a:avLst/>
        </a:prstGeom>
        <a:noFill/>
        <a:ln>
          <a:noFill/>
        </a:ln>
      </xdr:spPr>
    </xdr:pic>
    <xdr:clientData/>
  </xdr:twoCellAnchor>
  <xdr:twoCellAnchor>
    <xdr:from>
      <xdr:col>13</xdr:col>
      <xdr:colOff>292100</xdr:colOff>
      <xdr:row>39</xdr:row>
      <xdr:rowOff>15240</xdr:rowOff>
    </xdr:from>
    <xdr:to>
      <xdr:col>15</xdr:col>
      <xdr:colOff>166370</xdr:colOff>
      <xdr:row>41</xdr:row>
      <xdr:rowOff>121920</xdr:rowOff>
    </xdr:to>
    <xdr:sp macro="" textlink="">
      <xdr:nvSpPr>
        <xdr:cNvPr id="21" name="Arrow: Right 20">
          <a:hlinkClick xmlns:r="http://schemas.openxmlformats.org/officeDocument/2006/relationships" r:id="rId11"/>
          <a:extLst>
            <a:ext uri="{FF2B5EF4-FFF2-40B4-BE49-F238E27FC236}">
              <a16:creationId xmlns:a16="http://schemas.microsoft.com/office/drawing/2014/main" id="{02B12823-47D0-4149-8722-0E9F4DBF3662}"/>
            </a:ext>
          </a:extLst>
        </xdr:cNvPr>
        <xdr:cNvSpPr/>
      </xdr:nvSpPr>
      <xdr:spPr>
        <a:xfrm>
          <a:off x="7467600" y="7470140"/>
          <a:ext cx="1055370" cy="4876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106680</xdr:colOff>
      <xdr:row>39</xdr:row>
      <xdr:rowOff>0</xdr:rowOff>
    </xdr:from>
    <xdr:to>
      <xdr:col>12</xdr:col>
      <xdr:colOff>487680</xdr:colOff>
      <xdr:row>41</xdr:row>
      <xdr:rowOff>137160</xdr:rowOff>
    </xdr:to>
    <xdr:sp macro="" textlink="">
      <xdr:nvSpPr>
        <xdr:cNvPr id="24" name="Arrow: Left 23">
          <a:hlinkClick xmlns:r="http://schemas.openxmlformats.org/officeDocument/2006/relationships" r:id="rId12"/>
          <a:extLst>
            <a:ext uri="{FF2B5EF4-FFF2-40B4-BE49-F238E27FC236}">
              <a16:creationId xmlns:a16="http://schemas.microsoft.com/office/drawing/2014/main" id="{6E35C45C-AD81-484E-875A-1122FF9C1591}"/>
            </a:ext>
          </a:extLst>
        </xdr:cNvPr>
        <xdr:cNvSpPr/>
      </xdr:nvSpPr>
      <xdr:spPr>
        <a:xfrm>
          <a:off x="5507355" y="7381875"/>
          <a:ext cx="971550" cy="51816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maho\AppData\Local\Microsoft\Windows\INetCache\Content.Outlook\PN4855RQ\ED%20visits%202016-2021%20Dashboard_2022Feb2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data"/>
      <sheetName val="1"/>
      <sheetName val="2"/>
      <sheetName val="3"/>
      <sheetName val="4"/>
      <sheetName val="5"/>
      <sheetName val="S1"/>
      <sheetName val="S2"/>
      <sheetName val="avoid ED visits"/>
      <sheetName val="RaceEthn"/>
      <sheetName val="Payer"/>
      <sheetName val="Age"/>
    </sheetNames>
    <sheetDataSet>
      <sheetData sheetId="0"/>
      <sheetData sheetId="1"/>
      <sheetData sheetId="2"/>
      <sheetData sheetId="3"/>
      <sheetData sheetId="4"/>
      <sheetData sheetId="5">
        <row r="18">
          <cell r="B18" t="str">
            <v>FY2020</v>
          </cell>
          <cell r="C18" t="str">
            <v>FY2021</v>
          </cell>
        </row>
        <row r="19">
          <cell r="A19" t="str">
            <v>Emergent, ED Care Needed, Not Preventable/Avoidable</v>
          </cell>
          <cell r="B19">
            <v>0.1169213714435763</v>
          </cell>
          <cell r="C19">
            <v>0.11584206755522927</v>
          </cell>
        </row>
        <row r="20">
          <cell r="A20" t="str">
            <v>Emergent, ED Care Needed, Preventable/Avoidable</v>
          </cell>
          <cell r="B20">
            <v>4.0804119457386996E-2</v>
          </cell>
          <cell r="C20">
            <v>3.4852428829113852E-2</v>
          </cell>
        </row>
        <row r="21">
          <cell r="A21" t="str">
            <v>Emergent/Primary Care Treatable</v>
          </cell>
          <cell r="B21">
            <v>0.17139989027701147</v>
          </cell>
          <cell r="C21">
            <v>0.15657804589430779</v>
          </cell>
        </row>
        <row r="22">
          <cell r="A22" t="str">
            <v>Non-emergent</v>
          </cell>
          <cell r="B22">
            <v>0.16048142133471294</v>
          </cell>
          <cell r="C22">
            <v>0.14248798812519534</v>
          </cell>
        </row>
        <row r="23">
          <cell r="A23" t="str">
            <v>Injury</v>
          </cell>
          <cell r="B23">
            <v>0.17993944916558949</v>
          </cell>
          <cell r="C23">
            <v>0.18136951882621888</v>
          </cell>
        </row>
        <row r="24">
          <cell r="A24" t="str">
            <v>Psych</v>
          </cell>
          <cell r="B24">
            <v>2.8211468396809592E-2</v>
          </cell>
          <cell r="C24">
            <v>2.5667055480002733E-2</v>
          </cell>
        </row>
        <row r="25">
          <cell r="A25" t="str">
            <v>Alcohol</v>
          </cell>
          <cell r="B25">
            <v>1.8143368245666959E-2</v>
          </cell>
          <cell r="C25">
            <v>1.6479132703092255E-2</v>
          </cell>
        </row>
        <row r="26">
          <cell r="A26" t="str">
            <v>Drug</v>
          </cell>
          <cell r="B26">
            <v>7.3078323770344473E-3</v>
          </cell>
          <cell r="C26">
            <v>7.9393174751757143E-3</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_data"/>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rmah, Olga" refreshedDate="44619.747783217594" createdVersion="7" refreshedVersion="7" minRefreshableVersion="3" recordCount="5613" xr:uid="{3E046541-F9D1-4169-80A6-E4C814ED7FD9}">
  <cacheSource type="worksheet">
    <worksheetSource name="sourcedata"/>
  </cacheSource>
  <cacheFields count="18">
    <cacheField name="FY" numFmtId="0">
      <sharedItems containsSemiMixedTypes="0" containsString="0" containsNumber="1" containsInteger="1" minValue="2016" maxValue="2021" count="6">
        <n v="2016"/>
        <n v="2017"/>
        <n v="2018"/>
        <n v="2019"/>
        <n v="2020"/>
        <n v="2021"/>
      </sharedItems>
    </cacheField>
    <cacheField name="Payer" numFmtId="0">
      <sharedItems count="11">
        <s v="Medicaid"/>
        <s v="Medicare"/>
        <s v="Other Public"/>
        <s v="Commercial"/>
        <s v="Uninsured"/>
        <s v="Other Govt" u="1"/>
        <s v="Private" u="1"/>
        <s v="Other" u="1"/>
        <s v="Public Managed Care" u="1"/>
        <s v="Public Mgd Care" u="1"/>
        <s v="Other gov" u="1"/>
      </sharedItems>
    </cacheField>
    <cacheField name="Race_Ethnicity" numFmtId="0">
      <sharedItems count="4">
        <s v="Black  Non-hispanic"/>
        <s v="Hispanic"/>
        <s v="Other Races"/>
        <s v="White Non-hispanic"/>
      </sharedItems>
    </cacheField>
    <cacheField name="Age_Category" numFmtId="0">
      <sharedItems count="4">
        <s v="&lt;18"/>
        <s v="18 - 44"/>
        <s v="45 - 64"/>
        <s v="65+"/>
      </sharedItems>
    </cacheField>
    <cacheField name="ED_Accttype" numFmtId="0">
      <sharedItems count="15">
        <s v="Treated &amp; Disch"/>
        <s v="Treated &amp; Admitted"/>
        <s v="Newborn"/>
        <s v="ED_newborn" u="1"/>
        <s v="ED_discharge" u="1"/>
        <s v="E" u="1"/>
        <s v="NTreated &amp; DI/P Admsschwborn" u="1"/>
        <s v="ED_treated &amp; disch" u="1"/>
        <s v="ED_admit" u="1"/>
        <s v="I/P Adms" u="1"/>
        <s v="ED_disch" u="1"/>
        <s v="ED_admitted" u="1"/>
        <s v="Treated &amp; DI/P Admssch" u="1"/>
        <s v="I" u="1"/>
        <s v="N" u="1"/>
      </sharedItems>
    </cacheField>
    <cacheField name="tot_Visits" numFmtId="0">
      <sharedItems containsSemiMixedTypes="0" containsString="0" containsNumber="1" containsInteger="1" minValue="1" maxValue="56892"/>
    </cacheField>
    <cacheField name="avoidable_visits" numFmtId="0">
      <sharedItems containsMixedTypes="1" containsNumber="1" minValue="0" maxValue="25190.315048"/>
    </cacheField>
    <cacheField name="med_Chg" numFmtId="0">
      <sharedItems containsSemiMixedTypes="0" containsString="0" containsNumber="1" minValue="0" maxValue="605843.48499999999"/>
    </cacheField>
    <cacheField name="sex" numFmtId="0">
      <sharedItems count="6">
        <s v="F"/>
        <s v="M"/>
        <s v="  "/>
        <s v="U"/>
        <s v="N"/>
        <s v="O"/>
      </sharedItems>
    </cacheField>
    <cacheField name="AdmitTime" numFmtId="0">
      <sharedItems count="16">
        <s v="6:00pm-midnight"/>
        <s v="8:00am-5:59pm"/>
        <s v="midnight-7:59am"/>
        <s v="  "/>
        <b v="0" u="1"/>
        <s v="#NULL!" u="1"/>
        <s v="8am-5:59pm" u="1"/>
        <s v="6pm-12:59am" u="1"/>
        <s v="6:00pm-11:59pm" u="1"/>
        <s v="6pm-midnight" u="1"/>
        <s v="6pm-11:59pm" u="1"/>
        <s v="8pm-5pm" u="1"/>
        <s v="12:00am-7:59am" u="1"/>
        <s v="midnight-7am" u="1"/>
        <s v="12am-7:59am" u="1"/>
        <s v="8am-5pm" u="1"/>
      </sharedItems>
    </cacheField>
    <cacheField name="LOS" numFmtId="0">
      <sharedItems containsMixedTypes="1" containsNumber="1" containsInteger="1" minValue="1" maxValue="137559"/>
    </cacheField>
    <cacheField name="epct" numFmtId="0">
      <sharedItems containsMixedTypes="1" containsNumber="1" minValue="0" maxValue="11164.315123"/>
    </cacheField>
    <cacheField name="noner" numFmtId="0">
      <sharedItems containsMixedTypes="1" containsNumber="1" minValue="0" maxValue="11043.69112"/>
    </cacheField>
    <cacheField name="injury" numFmtId="0">
      <sharedItems containsMixedTypes="1" containsNumber="1" containsInteger="1" minValue="0" maxValue="15165"/>
    </cacheField>
    <cacheField name="psych" numFmtId="0">
      <sharedItems containsMixedTypes="1" containsNumber="1" containsInteger="1" minValue="0" maxValue="1743"/>
    </cacheField>
    <cacheField name="alcohol" numFmtId="0">
      <sharedItems containsMixedTypes="1" containsNumber="1" containsInteger="1" minValue="0" maxValue="2347"/>
    </cacheField>
    <cacheField name="drug" numFmtId="0">
      <sharedItems containsMixedTypes="1" containsNumber="1" containsInteger="1" minValue="0" maxValue="823"/>
    </cacheField>
    <cacheField name="avoidable" numFmtId="0">
      <sharedItems containsMixedTypes="1" containsNumber="1" minValue="0" maxValue="25190.315048"/>
    </cacheField>
  </cacheFields>
  <extLst>
    <ext xmlns:x14="http://schemas.microsoft.com/office/spreadsheetml/2009/9/main" uri="{725AE2AE-9491-48be-B2B4-4EB974FC3084}">
      <x14:pivotCacheDefinition pivotCacheId="25092570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3">
  <r>
    <x v="0"/>
    <x v="0"/>
    <x v="0"/>
    <x v="0"/>
    <x v="0"/>
    <n v="6294"/>
    <n v="3495.1680120000001"/>
    <n v="1281.325"/>
    <x v="0"/>
    <x v="0"/>
    <n v="6334"/>
    <n v="1543.8611550000001"/>
    <n v="1493.5011360000001"/>
    <n v="1494"/>
    <n v="202"/>
    <n v="4"/>
    <n v="5"/>
    <n v="3495.1680120000001"/>
  </r>
  <r>
    <x v="0"/>
    <x v="0"/>
    <x v="0"/>
    <x v="0"/>
    <x v="1"/>
    <n v="204"/>
    <s v="  "/>
    <n v="18730.994999999999"/>
    <x v="0"/>
    <x v="0"/>
    <n v="997"/>
    <n v="25.255604999999999"/>
    <n v="15.343408"/>
    <n v="26"/>
    <n v="35"/>
    <n v="0"/>
    <n v="0"/>
    <n v="95.308276000000006"/>
  </r>
  <r>
    <x v="0"/>
    <x v="0"/>
    <x v="0"/>
    <x v="0"/>
    <x v="2"/>
    <n v="1"/>
    <s v="  "/>
    <n v="80777.27"/>
    <x v="0"/>
    <x v="0"/>
    <n v="8"/>
    <s v="  "/>
    <s v="  "/>
    <s v="  "/>
    <s v="  "/>
    <s v="  "/>
    <s v="  "/>
    <s v="  "/>
  </r>
  <r>
    <x v="0"/>
    <x v="0"/>
    <x v="0"/>
    <x v="0"/>
    <x v="0"/>
    <n v="6615"/>
    <n v="3341.5537939999999"/>
    <n v="1332"/>
    <x v="1"/>
    <x v="0"/>
    <n v="6657"/>
    <n v="1447.30899"/>
    <n v="1376.5141189999999"/>
    <n v="1958"/>
    <n v="204"/>
    <n v="5"/>
    <n v="6"/>
    <n v="3341.5537939999999"/>
  </r>
  <r>
    <x v="0"/>
    <x v="0"/>
    <x v="0"/>
    <x v="0"/>
    <x v="1"/>
    <n v="285"/>
    <s v="  "/>
    <n v="22596.29"/>
    <x v="1"/>
    <x v="0"/>
    <n v="1312"/>
    <n v="29.633676000000001"/>
    <n v="15.309832999999999"/>
    <n v="47"/>
    <n v="47"/>
    <n v="0"/>
    <n v="0"/>
    <n v="104.465682"/>
  </r>
  <r>
    <x v="0"/>
    <x v="0"/>
    <x v="1"/>
    <x v="0"/>
    <x v="0"/>
    <n v="15099"/>
    <n v="8906.5066040000002"/>
    <n v="1157"/>
    <x v="0"/>
    <x v="0"/>
    <n v="15142"/>
    <n v="4153.4188880000002"/>
    <n v="3765.2888349999998"/>
    <n v="3054"/>
    <n v="351"/>
    <n v="4"/>
    <n v="9"/>
    <n v="8906.5066040000002"/>
  </r>
  <r>
    <x v="0"/>
    <x v="0"/>
    <x v="1"/>
    <x v="0"/>
    <x v="1"/>
    <n v="352"/>
    <s v="  "/>
    <n v="21110.705000000002"/>
    <x v="0"/>
    <x v="0"/>
    <n v="1794"/>
    <n v="39.920521999999998"/>
    <n v="35.112560000000002"/>
    <n v="63"/>
    <n v="41"/>
    <n v="0"/>
    <n v="0"/>
    <n v="127.75798399999999"/>
  </r>
  <r>
    <x v="0"/>
    <x v="0"/>
    <x v="1"/>
    <x v="0"/>
    <x v="0"/>
    <n v="15765"/>
    <n v="8820.0657869999995"/>
    <n v="1185.26"/>
    <x v="1"/>
    <x v="0"/>
    <n v="15827"/>
    <n v="4033.5462649999999"/>
    <n v="3681.854073"/>
    <n v="3879"/>
    <n v="307"/>
    <n v="14"/>
    <n v="7"/>
    <n v="8820.0657869999995"/>
  </r>
  <r>
    <x v="0"/>
    <x v="0"/>
    <x v="1"/>
    <x v="0"/>
    <x v="1"/>
    <n v="422"/>
    <s v="  "/>
    <n v="20843.55"/>
    <x v="1"/>
    <x v="0"/>
    <n v="1673"/>
    <n v="41.678995999999998"/>
    <n v="26.835180000000001"/>
    <n v="77"/>
    <n v="54"/>
    <n v="0"/>
    <n v="0"/>
    <n v="135.341724"/>
  </r>
  <r>
    <x v="0"/>
    <x v="0"/>
    <x v="2"/>
    <x v="0"/>
    <x v="0"/>
    <n v="2816"/>
    <n v="1611.228161"/>
    <n v="1149"/>
    <x v="0"/>
    <x v="0"/>
    <n v="2820"/>
    <n v="768.25375099999997"/>
    <n v="675.05210499999998"/>
    <n v="642"/>
    <n v="82"/>
    <n v="0"/>
    <n v="0"/>
    <n v="1611.228161"/>
  </r>
  <r>
    <x v="0"/>
    <x v="0"/>
    <x v="2"/>
    <x v="0"/>
    <x v="1"/>
    <n v="68"/>
    <s v="  "/>
    <n v="18145.47"/>
    <x v="0"/>
    <x v="0"/>
    <n v="253"/>
    <n v="7.3547799999999999"/>
    <n v="7.9383790000000003"/>
    <n v="8"/>
    <n v="10"/>
    <n v="0"/>
    <n v="1"/>
    <n v="24.333333"/>
  </r>
  <r>
    <x v="0"/>
    <x v="0"/>
    <x v="2"/>
    <x v="0"/>
    <x v="2"/>
    <n v="1"/>
    <s v="  "/>
    <n v="33105.35"/>
    <x v="0"/>
    <x v="0"/>
    <n v="3"/>
    <s v="  "/>
    <s v="  "/>
    <s v="  "/>
    <s v="  "/>
    <s v="  "/>
    <s v="  "/>
    <s v="  "/>
  </r>
  <r>
    <x v="0"/>
    <x v="0"/>
    <x v="2"/>
    <x v="0"/>
    <x v="0"/>
    <n v="3033"/>
    <n v="1631.2675710000001"/>
    <n v="1180.18"/>
    <x v="1"/>
    <x v="0"/>
    <n v="3057"/>
    <n v="777.46949400000005"/>
    <n v="660.14822000000004"/>
    <n v="826"/>
    <n v="84"/>
    <n v="1"/>
    <n v="2"/>
    <n v="1631.2675710000001"/>
  </r>
  <r>
    <x v="0"/>
    <x v="0"/>
    <x v="2"/>
    <x v="0"/>
    <x v="1"/>
    <n v="101"/>
    <s v="  "/>
    <n v="23208"/>
    <x v="1"/>
    <x v="0"/>
    <n v="638"/>
    <n v="9.9846769999999996"/>
    <n v="11.689679999999999"/>
    <n v="24"/>
    <n v="5"/>
    <n v="0"/>
    <n v="0"/>
    <n v="39.380305999999997"/>
  </r>
  <r>
    <x v="0"/>
    <x v="0"/>
    <x v="3"/>
    <x v="0"/>
    <x v="0"/>
    <n v="9449"/>
    <n v="4577.5961520000001"/>
    <n v="1256.83"/>
    <x v="0"/>
    <x v="0"/>
    <n v="9521"/>
    <n v="2109.997762"/>
    <n v="1949.1059829999999"/>
    <n v="2832"/>
    <n v="465"/>
    <n v="10"/>
    <n v="10"/>
    <n v="4577.5961520000001"/>
  </r>
  <r>
    <x v="0"/>
    <x v="0"/>
    <x v="3"/>
    <x v="0"/>
    <x v="1"/>
    <n v="257"/>
    <s v="  "/>
    <n v="23514.37"/>
    <x v="0"/>
    <x v="0"/>
    <n v="1489"/>
    <n v="18.536269999999998"/>
    <n v="13.698505000000001"/>
    <n v="47"/>
    <n v="73"/>
    <n v="0"/>
    <n v="2"/>
    <n v="66.826205000000002"/>
  </r>
  <r>
    <x v="0"/>
    <x v="0"/>
    <x v="3"/>
    <x v="0"/>
    <x v="0"/>
    <n v="9521"/>
    <n v="4226.5053289999996"/>
    <n v="1197.08"/>
    <x v="1"/>
    <x v="0"/>
    <n v="9583"/>
    <n v="1961.232215"/>
    <n v="1801.507971"/>
    <n v="3417"/>
    <n v="391"/>
    <n v="18"/>
    <n v="13"/>
    <n v="4226.5053289999996"/>
  </r>
  <r>
    <x v="0"/>
    <x v="0"/>
    <x v="3"/>
    <x v="0"/>
    <x v="1"/>
    <n v="283"/>
    <s v="  "/>
    <n v="21786.13"/>
    <x v="1"/>
    <x v="0"/>
    <n v="1181"/>
    <n v="28.837969000000001"/>
    <n v="18.113948000000001"/>
    <n v="62"/>
    <n v="47"/>
    <n v="0"/>
    <n v="3"/>
    <n v="76.918655000000001"/>
  </r>
  <r>
    <x v="0"/>
    <x v="0"/>
    <x v="0"/>
    <x v="0"/>
    <x v="0"/>
    <n v="9280"/>
    <n v="5391.448257"/>
    <n v="1324"/>
    <x v="0"/>
    <x v="1"/>
    <n v="9322"/>
    <n v="2364.6586710000001"/>
    <n v="2279.1006870000001"/>
    <n v="1875"/>
    <n v="363"/>
    <n v="2"/>
    <n v="5"/>
    <n v="5391.448257"/>
  </r>
  <r>
    <x v="0"/>
    <x v="0"/>
    <x v="0"/>
    <x v="0"/>
    <x v="1"/>
    <n v="247"/>
    <s v="  "/>
    <n v="19469.46"/>
    <x v="0"/>
    <x v="1"/>
    <n v="1022"/>
    <n v="18.85191"/>
    <n v="15.854253"/>
    <n v="28"/>
    <n v="54"/>
    <n v="1"/>
    <n v="1"/>
    <n v="85.780815000000004"/>
  </r>
  <r>
    <x v="0"/>
    <x v="0"/>
    <x v="0"/>
    <x v="0"/>
    <x v="0"/>
    <n v="10053"/>
    <n v="5348.804099"/>
    <n v="1344"/>
    <x v="1"/>
    <x v="1"/>
    <n v="10107"/>
    <n v="2292.7756639999998"/>
    <n v="2224.358189"/>
    <n v="2537"/>
    <n v="449"/>
    <n v="6"/>
    <n v="11"/>
    <n v="5348.804099"/>
  </r>
  <r>
    <x v="0"/>
    <x v="0"/>
    <x v="0"/>
    <x v="0"/>
    <x v="1"/>
    <n v="338"/>
    <s v="  "/>
    <n v="21887.15"/>
    <x v="1"/>
    <x v="1"/>
    <n v="1578"/>
    <n v="39.42389"/>
    <n v="23.181487000000001"/>
    <n v="32"/>
    <n v="56"/>
    <n v="0"/>
    <n v="1"/>
    <n v="151.589012"/>
  </r>
  <r>
    <x v="0"/>
    <x v="0"/>
    <x v="1"/>
    <x v="0"/>
    <x v="0"/>
    <n v="20377"/>
    <n v="12294.290869"/>
    <n v="1205.9100000000001"/>
    <x v="0"/>
    <x v="1"/>
    <n v="20444"/>
    <n v="5603.8466870000002"/>
    <n v="5222.7298890000002"/>
    <n v="3687"/>
    <n v="588"/>
    <n v="2"/>
    <n v="8"/>
    <n v="12294.290869"/>
  </r>
  <r>
    <x v="0"/>
    <x v="0"/>
    <x v="1"/>
    <x v="0"/>
    <x v="1"/>
    <n v="449"/>
    <s v="  "/>
    <n v="20966.740000000002"/>
    <x v="0"/>
    <x v="1"/>
    <n v="1996"/>
    <n v="56.292219000000003"/>
    <n v="43.462997000000001"/>
    <n v="63"/>
    <n v="55"/>
    <n v="0"/>
    <n v="1"/>
    <n v="173.39666"/>
  </r>
  <r>
    <x v="0"/>
    <x v="0"/>
    <x v="1"/>
    <x v="0"/>
    <x v="2"/>
    <n v="1"/>
    <s v="  "/>
    <n v="7211.83"/>
    <x v="0"/>
    <x v="1"/>
    <n v="2"/>
    <s v="  "/>
    <s v="  "/>
    <s v="  "/>
    <s v="  "/>
    <s v="  "/>
    <s v="  "/>
    <s v="  "/>
  </r>
  <r>
    <x v="0"/>
    <x v="0"/>
    <x v="1"/>
    <x v="0"/>
    <x v="0"/>
    <n v="21398"/>
    <n v="12103.545532"/>
    <n v="1228.92"/>
    <x v="1"/>
    <x v="1"/>
    <n v="21464"/>
    <n v="5433.6266020000003"/>
    <n v="5011.7414419999996"/>
    <n v="4929"/>
    <n v="668"/>
    <n v="4"/>
    <n v="13"/>
    <n v="12103.545532"/>
  </r>
  <r>
    <x v="0"/>
    <x v="0"/>
    <x v="1"/>
    <x v="0"/>
    <x v="1"/>
    <n v="528"/>
    <s v="  "/>
    <n v="20078.764999999999"/>
    <x v="1"/>
    <x v="1"/>
    <n v="2256"/>
    <n v="63.260392000000003"/>
    <n v="52.177925999999999"/>
    <n v="66"/>
    <n v="47"/>
    <n v="0"/>
    <n v="0"/>
    <n v="232.31715800000001"/>
  </r>
  <r>
    <x v="0"/>
    <x v="0"/>
    <x v="2"/>
    <x v="0"/>
    <x v="0"/>
    <n v="3675"/>
    <n v="2114.8310369999999"/>
    <n v="1129"/>
    <x v="0"/>
    <x v="1"/>
    <n v="3686"/>
    <n v="976.62210200000004"/>
    <n v="877.72279800000001"/>
    <n v="792"/>
    <n v="126"/>
    <n v="3"/>
    <n v="2"/>
    <n v="2114.8310369999999"/>
  </r>
  <r>
    <x v="0"/>
    <x v="0"/>
    <x v="2"/>
    <x v="0"/>
    <x v="1"/>
    <n v="98"/>
    <s v="  "/>
    <n v="22142.06"/>
    <x v="0"/>
    <x v="1"/>
    <n v="377"/>
    <n v="11.947589000000001"/>
    <n v="6.348433"/>
    <n v="10"/>
    <n v="14"/>
    <n v="0"/>
    <n v="0"/>
    <n v="36.038167000000001"/>
  </r>
  <r>
    <x v="0"/>
    <x v="0"/>
    <x v="2"/>
    <x v="0"/>
    <x v="2"/>
    <n v="2"/>
    <s v="  "/>
    <n v="23697.5"/>
    <x v="0"/>
    <x v="1"/>
    <n v="9"/>
    <s v="  "/>
    <s v="  "/>
    <s v="  "/>
    <s v="  "/>
    <s v="  "/>
    <s v="  "/>
    <s v="  "/>
  </r>
  <r>
    <x v="0"/>
    <x v="0"/>
    <x v="2"/>
    <x v="0"/>
    <x v="0"/>
    <n v="4082"/>
    <n v="2164.6513340000001"/>
    <n v="1150.72"/>
    <x v="1"/>
    <x v="1"/>
    <n v="4101"/>
    <n v="975.04193699999996"/>
    <n v="910.62364000000002"/>
    <n v="1097"/>
    <n v="153"/>
    <n v="1"/>
    <n v="1"/>
    <n v="2164.6513340000001"/>
  </r>
  <r>
    <x v="0"/>
    <x v="0"/>
    <x v="2"/>
    <x v="0"/>
    <x v="1"/>
    <n v="129"/>
    <s v="  "/>
    <n v="18505.25"/>
    <x v="1"/>
    <x v="1"/>
    <n v="665"/>
    <n v="9.3096350000000001"/>
    <n v="10.349508999999999"/>
    <n v="21"/>
    <n v="17"/>
    <n v="0"/>
    <n v="2"/>
    <n v="49.135134999999998"/>
  </r>
  <r>
    <x v="0"/>
    <x v="0"/>
    <x v="3"/>
    <x v="0"/>
    <x v="0"/>
    <n v="11962"/>
    <n v="5855.8008030000001"/>
    <n v="1269.3900000000001"/>
    <x v="0"/>
    <x v="1"/>
    <n v="12035"/>
    <n v="2710.3537350000001"/>
    <n v="2501.8686109999999"/>
    <n v="3535"/>
    <n v="634"/>
    <n v="5"/>
    <n v="15"/>
    <n v="5855.8008030000001"/>
  </r>
  <r>
    <x v="0"/>
    <x v="0"/>
    <x v="3"/>
    <x v="0"/>
    <x v="1"/>
    <n v="323"/>
    <s v="  "/>
    <n v="22728.74"/>
    <x v="0"/>
    <x v="1"/>
    <n v="1707"/>
    <n v="32.700395"/>
    <n v="20.015201999999999"/>
    <n v="39"/>
    <n v="96"/>
    <n v="0"/>
    <n v="1"/>
    <n v="99.370249999999999"/>
  </r>
  <r>
    <x v="0"/>
    <x v="0"/>
    <x v="3"/>
    <x v="0"/>
    <x v="2"/>
    <n v="2"/>
    <s v="  "/>
    <n v="7244.8249999999998"/>
    <x v="0"/>
    <x v="1"/>
    <n v="4"/>
    <s v="  "/>
    <s v="  "/>
    <s v="  "/>
    <s v="  "/>
    <s v="  "/>
    <s v="  "/>
    <s v="  "/>
  </r>
  <r>
    <x v="0"/>
    <x v="0"/>
    <x v="3"/>
    <x v="0"/>
    <x v="0"/>
    <n v="12652"/>
    <n v="5472.8808140000001"/>
    <n v="1255.94"/>
    <x v="1"/>
    <x v="1"/>
    <n v="12715"/>
    <n v="2538.9155369999999"/>
    <n v="2310.4466819999998"/>
    <n v="4440"/>
    <n v="743"/>
    <n v="9"/>
    <n v="13"/>
    <n v="5472.8808140000001"/>
  </r>
  <r>
    <x v="0"/>
    <x v="0"/>
    <x v="3"/>
    <x v="0"/>
    <x v="1"/>
    <n v="326"/>
    <s v="  "/>
    <n v="20377.02"/>
    <x v="1"/>
    <x v="1"/>
    <n v="1393"/>
    <n v="34.189213000000002"/>
    <n v="26.895019999999999"/>
    <n v="50"/>
    <n v="58"/>
    <n v="0"/>
    <n v="2"/>
    <n v="110.635289"/>
  </r>
  <r>
    <x v="0"/>
    <x v="0"/>
    <x v="0"/>
    <x v="0"/>
    <x v="0"/>
    <n v="2068"/>
    <n v="1360.786769"/>
    <n v="1346.59"/>
    <x v="0"/>
    <x v="2"/>
    <n v="2072"/>
    <n v="609.31303800000001"/>
    <n v="522.83857999999998"/>
    <n v="206"/>
    <n v="48"/>
    <n v="4"/>
    <n v="1"/>
    <n v="1360.786769"/>
  </r>
  <r>
    <x v="0"/>
    <x v="0"/>
    <x v="0"/>
    <x v="0"/>
    <x v="1"/>
    <n v="99"/>
    <s v="  "/>
    <n v="15796.73"/>
    <x v="0"/>
    <x v="2"/>
    <n v="590"/>
    <n v="13.916017999999999"/>
    <n v="6.8449119999999999"/>
    <n v="12"/>
    <n v="13"/>
    <n v="0"/>
    <n v="0"/>
    <n v="39.550769000000003"/>
  </r>
  <r>
    <x v="0"/>
    <x v="0"/>
    <x v="0"/>
    <x v="0"/>
    <x v="0"/>
    <n v="2230"/>
    <n v="1482.4010780000001"/>
    <n v="1332.96"/>
    <x v="1"/>
    <x v="2"/>
    <n v="2232"/>
    <n v="690.95807000000002"/>
    <n v="494.03175599999997"/>
    <n v="243"/>
    <n v="28"/>
    <n v="3"/>
    <n v="2"/>
    <n v="1482.4010780000001"/>
  </r>
  <r>
    <x v="0"/>
    <x v="0"/>
    <x v="0"/>
    <x v="0"/>
    <x v="1"/>
    <n v="127"/>
    <s v="  "/>
    <n v="17275.63"/>
    <x v="1"/>
    <x v="2"/>
    <n v="625"/>
    <n v="14.523382"/>
    <n v="7.2823289999999998"/>
    <n v="18"/>
    <n v="12"/>
    <n v="0"/>
    <n v="0"/>
    <n v="53.586649999999999"/>
  </r>
  <r>
    <x v="0"/>
    <x v="0"/>
    <x v="1"/>
    <x v="0"/>
    <x v="0"/>
    <n v="4518"/>
    <n v="3150.6932940000002"/>
    <n v="1204.0650000000001"/>
    <x v="0"/>
    <x v="2"/>
    <n v="4527"/>
    <n v="1486.660404"/>
    <n v="1274.5184099999999"/>
    <n v="353"/>
    <n v="85"/>
    <n v="16"/>
    <n v="5"/>
    <n v="3150.6932940000002"/>
  </r>
  <r>
    <x v="0"/>
    <x v="0"/>
    <x v="1"/>
    <x v="0"/>
    <x v="1"/>
    <n v="210"/>
    <s v="  "/>
    <n v="16753.654999999999"/>
    <x v="0"/>
    <x v="2"/>
    <n v="588"/>
    <n v="22.117533000000002"/>
    <n v="21.860852999999999"/>
    <n v="37"/>
    <n v="15"/>
    <n v="0"/>
    <n v="0"/>
    <n v="85.924392999999995"/>
  </r>
  <r>
    <x v="0"/>
    <x v="0"/>
    <x v="1"/>
    <x v="0"/>
    <x v="0"/>
    <n v="4843"/>
    <n v="3334.060066"/>
    <n v="1185.21"/>
    <x v="1"/>
    <x v="2"/>
    <n v="4844"/>
    <n v="1558.917326"/>
    <n v="1302.1870100000001"/>
    <n v="403"/>
    <n v="47"/>
    <n v="9"/>
    <n v="0"/>
    <n v="3334.060066"/>
  </r>
  <r>
    <x v="0"/>
    <x v="0"/>
    <x v="1"/>
    <x v="0"/>
    <x v="1"/>
    <n v="213"/>
    <s v="  "/>
    <n v="17941.87"/>
    <x v="1"/>
    <x v="2"/>
    <n v="688"/>
    <n v="20.459757"/>
    <n v="16.001101999999999"/>
    <n v="44"/>
    <n v="15"/>
    <n v="0"/>
    <n v="1"/>
    <n v="76.308124000000007"/>
  </r>
  <r>
    <x v="0"/>
    <x v="0"/>
    <x v="2"/>
    <x v="0"/>
    <x v="0"/>
    <n v="839"/>
    <n v="584.27396899999997"/>
    <n v="1059.44"/>
    <x v="0"/>
    <x v="2"/>
    <n v="839"/>
    <n v="292.29935899999998"/>
    <n v="232.37718799999999"/>
    <n v="68"/>
    <n v="15"/>
    <n v="1"/>
    <n v="0"/>
    <n v="584.27396899999997"/>
  </r>
  <r>
    <x v="0"/>
    <x v="0"/>
    <x v="2"/>
    <x v="0"/>
    <x v="1"/>
    <n v="31"/>
    <s v="  "/>
    <n v="13696.14"/>
    <x v="0"/>
    <x v="2"/>
    <n v="75"/>
    <n v="2.8678149999999998"/>
    <n v="2.459533"/>
    <n v="6"/>
    <n v="1"/>
    <n v="0"/>
    <n v="0"/>
    <n v="11.869524999999999"/>
  </r>
  <r>
    <x v="0"/>
    <x v="0"/>
    <x v="2"/>
    <x v="0"/>
    <x v="0"/>
    <n v="912"/>
    <n v="631.19162400000005"/>
    <n v="1043.48"/>
    <x v="1"/>
    <x v="2"/>
    <n v="912"/>
    <n v="305.94843600000002"/>
    <n v="247.61858100000001"/>
    <n v="81"/>
    <n v="10"/>
    <n v="4"/>
    <n v="1"/>
    <n v="631.19162400000005"/>
  </r>
  <r>
    <x v="0"/>
    <x v="0"/>
    <x v="2"/>
    <x v="0"/>
    <x v="1"/>
    <n v="48"/>
    <s v="  "/>
    <n v="17258.22"/>
    <x v="1"/>
    <x v="2"/>
    <n v="108"/>
    <n v="4.7344039999999996"/>
    <n v="5.3479020000000004"/>
    <n v="6"/>
    <n v="0"/>
    <n v="0"/>
    <n v="0"/>
    <n v="21.670909999999999"/>
  </r>
  <r>
    <x v="0"/>
    <x v="0"/>
    <x v="3"/>
    <x v="0"/>
    <x v="0"/>
    <n v="2302"/>
    <n v="1454.7948570000001"/>
    <n v="1186.085"/>
    <x v="0"/>
    <x v="2"/>
    <n v="2305"/>
    <n v="680.53017"/>
    <n v="602.89065400000004"/>
    <n v="264"/>
    <n v="65"/>
    <n v="11"/>
    <n v="2"/>
    <n v="1454.7948570000001"/>
  </r>
  <r>
    <x v="0"/>
    <x v="0"/>
    <x v="3"/>
    <x v="0"/>
    <x v="1"/>
    <n v="107"/>
    <s v="  "/>
    <n v="18443.25"/>
    <x v="0"/>
    <x v="2"/>
    <n v="377"/>
    <n v="13.788734"/>
    <n v="8.0083090000000006"/>
    <n v="14"/>
    <n v="18"/>
    <n v="0"/>
    <n v="1"/>
    <n v="35.988329999999998"/>
  </r>
  <r>
    <x v="0"/>
    <x v="0"/>
    <x v="3"/>
    <x v="0"/>
    <x v="0"/>
    <n v="2374"/>
    <n v="1442.065869"/>
    <n v="1152.5050000000001"/>
    <x v="1"/>
    <x v="2"/>
    <n v="2376"/>
    <n v="697.99825299999998"/>
    <n v="561.58544500000005"/>
    <n v="326"/>
    <n v="56"/>
    <n v="13"/>
    <n v="3"/>
    <n v="1442.065869"/>
  </r>
  <r>
    <x v="0"/>
    <x v="0"/>
    <x v="3"/>
    <x v="0"/>
    <x v="1"/>
    <n v="117"/>
    <s v="  "/>
    <n v="17714.830000000002"/>
    <x v="1"/>
    <x v="2"/>
    <n v="406"/>
    <n v="13.53679"/>
    <n v="8.9253800000000005"/>
    <n v="29"/>
    <n v="10"/>
    <n v="0"/>
    <n v="1"/>
    <n v="30.511436"/>
  </r>
  <r>
    <x v="0"/>
    <x v="0"/>
    <x v="3"/>
    <x v="0"/>
    <x v="2"/>
    <n v="1"/>
    <s v="  "/>
    <n v="12169.04"/>
    <x v="1"/>
    <x v="2"/>
    <n v="2"/>
    <s v="  "/>
    <s v="  "/>
    <s v="  "/>
    <s v="  "/>
    <s v="  "/>
    <s v="  "/>
    <s v="  "/>
  </r>
  <r>
    <x v="0"/>
    <x v="0"/>
    <x v="0"/>
    <x v="1"/>
    <x v="0"/>
    <n v="11900"/>
    <n v="6312.9476930000001"/>
    <n v="1918.4649999999999"/>
    <x v="0"/>
    <x v="0"/>
    <n v="11929"/>
    <n v="2773.9565640000001"/>
    <n v="2864.2173809999999"/>
    <n v="1851"/>
    <n v="353"/>
    <n v="176"/>
    <n v="113"/>
    <n v="6312.9476930000001"/>
  </r>
  <r>
    <x v="0"/>
    <x v="0"/>
    <x v="0"/>
    <x v="1"/>
    <x v="1"/>
    <n v="854"/>
    <s v="  "/>
    <n v="22796.19"/>
    <x v="0"/>
    <x v="0"/>
    <n v="4058"/>
    <n v="86.819929000000002"/>
    <n v="63.088819999999998"/>
    <n v="62"/>
    <n v="158"/>
    <n v="17"/>
    <n v="10"/>
    <n v="238.01405399999999"/>
  </r>
  <r>
    <x v="0"/>
    <x v="0"/>
    <x v="0"/>
    <x v="1"/>
    <x v="0"/>
    <n v="7219"/>
    <n v="2994.5546089999998"/>
    <n v="1851.66"/>
    <x v="1"/>
    <x v="0"/>
    <n v="7257"/>
    <n v="1260.5192890000001"/>
    <n v="1355.0133659999999"/>
    <n v="1747"/>
    <n v="391"/>
    <n v="355"/>
    <n v="377"/>
    <n v="2994.5546089999998"/>
  </r>
  <r>
    <x v="0"/>
    <x v="0"/>
    <x v="0"/>
    <x v="1"/>
    <x v="1"/>
    <n v="799"/>
    <s v="  "/>
    <n v="23845.919999999998"/>
    <x v="1"/>
    <x v="0"/>
    <n v="4599"/>
    <n v="76.055098999999998"/>
    <n v="35.195880000000002"/>
    <n v="145"/>
    <n v="171"/>
    <n v="24"/>
    <n v="13"/>
    <n v="177.94325499999999"/>
  </r>
  <r>
    <x v="0"/>
    <x v="0"/>
    <x v="1"/>
    <x v="1"/>
    <x v="0"/>
    <n v="19083"/>
    <n v="10461.845678"/>
    <n v="1835.5"/>
    <x v="0"/>
    <x v="0"/>
    <n v="19136"/>
    <n v="4725.3269259999997"/>
    <n v="4663.0272240000004"/>
    <n v="2609"/>
    <n v="575"/>
    <n v="137"/>
    <n v="107"/>
    <n v="10461.845678"/>
  </r>
  <r>
    <x v="0"/>
    <x v="0"/>
    <x v="1"/>
    <x v="1"/>
    <x v="1"/>
    <n v="884"/>
    <s v="  "/>
    <n v="21298.9"/>
    <x v="0"/>
    <x v="0"/>
    <n v="3762"/>
    <n v="97.595438999999999"/>
    <n v="65.844919000000004"/>
    <n v="76"/>
    <n v="120"/>
    <n v="18"/>
    <n v="10"/>
    <n v="263.45204000000001"/>
  </r>
  <r>
    <x v="0"/>
    <x v="0"/>
    <x v="1"/>
    <x v="1"/>
    <x v="0"/>
    <n v="9852"/>
    <n v="4505.8641989999996"/>
    <n v="1741.25"/>
    <x v="1"/>
    <x v="0"/>
    <n v="9917"/>
    <n v="1924.0381649999999"/>
    <n v="1985.2990050000001"/>
    <n v="2262"/>
    <n v="449"/>
    <n v="305"/>
    <n v="379"/>
    <n v="4505.8641989999996"/>
  </r>
  <r>
    <x v="0"/>
    <x v="0"/>
    <x v="1"/>
    <x v="1"/>
    <x v="1"/>
    <n v="808"/>
    <s v="  "/>
    <n v="22438.805"/>
    <x v="1"/>
    <x v="0"/>
    <n v="3970"/>
    <n v="73.850010999999995"/>
    <n v="28.561273"/>
    <n v="136"/>
    <n v="135"/>
    <n v="30"/>
    <n v="19"/>
    <n v="214.38771299999999"/>
  </r>
  <r>
    <x v="0"/>
    <x v="0"/>
    <x v="2"/>
    <x v="1"/>
    <x v="0"/>
    <n v="2992"/>
    <n v="1623.6370959999999"/>
    <n v="1596.9749999999999"/>
    <x v="0"/>
    <x v="0"/>
    <n v="2999"/>
    <n v="717.08725000000004"/>
    <n v="752.26328100000001"/>
    <n v="397"/>
    <n v="90"/>
    <n v="27"/>
    <n v="12"/>
    <n v="1623.6370959999999"/>
  </r>
  <r>
    <x v="0"/>
    <x v="0"/>
    <x v="2"/>
    <x v="1"/>
    <x v="1"/>
    <n v="158"/>
    <s v="  "/>
    <n v="17968.560000000001"/>
    <x v="0"/>
    <x v="0"/>
    <n v="667"/>
    <n v="12.529909"/>
    <n v="8.8964009999999991"/>
    <n v="9"/>
    <n v="26"/>
    <n v="3"/>
    <n v="1"/>
    <n v="37.478154000000004"/>
  </r>
  <r>
    <x v="0"/>
    <x v="0"/>
    <x v="2"/>
    <x v="1"/>
    <x v="0"/>
    <n v="1696"/>
    <n v="754.31021299999998"/>
    <n v="1460.4349999999999"/>
    <x v="1"/>
    <x v="0"/>
    <n v="1700"/>
    <n v="327.03874500000001"/>
    <n v="346.90757400000001"/>
    <n v="469"/>
    <n v="71"/>
    <n v="49"/>
    <n v="44"/>
    <n v="754.31021299999998"/>
  </r>
  <r>
    <x v="0"/>
    <x v="0"/>
    <x v="2"/>
    <x v="1"/>
    <x v="1"/>
    <n v="133"/>
    <s v="  "/>
    <n v="20852.650000000001"/>
    <x v="1"/>
    <x v="0"/>
    <n v="707"/>
    <n v="11.020083"/>
    <n v="3.7818670000000001"/>
    <n v="23"/>
    <n v="32"/>
    <n v="8"/>
    <n v="2"/>
    <n v="21.741358999999999"/>
  </r>
  <r>
    <x v="0"/>
    <x v="0"/>
    <x v="3"/>
    <x v="1"/>
    <x v="0"/>
    <n v="21745"/>
    <n v="10825.553180999999"/>
    <n v="1697"/>
    <x v="0"/>
    <x v="0"/>
    <n v="21823"/>
    <n v="4984.5304120000001"/>
    <n v="4660.497128"/>
    <n v="3941"/>
    <n v="947"/>
    <n v="591"/>
    <n v="287"/>
    <n v="10825.553180999999"/>
  </r>
  <r>
    <x v="0"/>
    <x v="0"/>
    <x v="3"/>
    <x v="1"/>
    <x v="1"/>
    <n v="1603"/>
    <s v="  "/>
    <n v="19693"/>
    <x v="0"/>
    <x v="0"/>
    <n v="7913"/>
    <n v="150.12463500000001"/>
    <n v="75.664462999999998"/>
    <n v="182"/>
    <n v="366"/>
    <n v="111"/>
    <n v="39"/>
    <n v="366.723097"/>
  </r>
  <r>
    <x v="0"/>
    <x v="0"/>
    <x v="3"/>
    <x v="1"/>
    <x v="0"/>
    <n v="13582"/>
    <n v="5187.5721309999999"/>
    <n v="1630"/>
    <x v="1"/>
    <x v="0"/>
    <n v="13669"/>
    <n v="2375.8578440000001"/>
    <n v="2198.8118250000002"/>
    <n v="3553"/>
    <n v="871"/>
    <n v="968"/>
    <n v="582"/>
    <n v="5187.5721309999999"/>
  </r>
  <r>
    <x v="0"/>
    <x v="0"/>
    <x v="3"/>
    <x v="1"/>
    <x v="1"/>
    <n v="1589"/>
    <s v="  "/>
    <n v="21230.36"/>
    <x v="1"/>
    <x v="0"/>
    <n v="9008"/>
    <n v="128.99816999999999"/>
    <n v="51.139538999999999"/>
    <n v="224"/>
    <n v="362"/>
    <n v="201"/>
    <n v="45"/>
    <n v="291.38710700000001"/>
  </r>
  <r>
    <x v="0"/>
    <x v="0"/>
    <x v="0"/>
    <x v="1"/>
    <x v="0"/>
    <n v="24005"/>
    <n v="13534.414231999999"/>
    <n v="1900.24"/>
    <x v="0"/>
    <x v="1"/>
    <n v="24065"/>
    <n v="5897.205594"/>
    <n v="6274.9594459999998"/>
    <n v="3395"/>
    <n v="647"/>
    <n v="132"/>
    <n v="131"/>
    <n v="13534.414231999999"/>
  </r>
  <r>
    <x v="0"/>
    <x v="0"/>
    <x v="0"/>
    <x v="1"/>
    <x v="1"/>
    <n v="1294"/>
    <s v="  "/>
    <n v="22664.715"/>
    <x v="0"/>
    <x v="1"/>
    <n v="6528"/>
    <n v="143.43603400000001"/>
    <n v="72.223905999999999"/>
    <n v="61"/>
    <n v="339"/>
    <n v="27"/>
    <n v="34"/>
    <n v="372.05092999999999"/>
  </r>
  <r>
    <x v="0"/>
    <x v="0"/>
    <x v="0"/>
    <x v="1"/>
    <x v="0"/>
    <n v="13513"/>
    <n v="6643.0055050000001"/>
    <n v="1758.25"/>
    <x v="1"/>
    <x v="1"/>
    <n v="13559"/>
    <n v="2795.2665050000001"/>
    <n v="3097.9619990000001"/>
    <n v="2954"/>
    <n v="530"/>
    <n v="241"/>
    <n v="328"/>
    <n v="6643.0055050000001"/>
  </r>
  <r>
    <x v="0"/>
    <x v="0"/>
    <x v="0"/>
    <x v="1"/>
    <x v="1"/>
    <n v="1219"/>
    <s v="  "/>
    <n v="23938.01"/>
    <x v="1"/>
    <x v="1"/>
    <n v="7433"/>
    <n v="92.278041999999999"/>
    <n v="45.594783999999997"/>
    <n v="98"/>
    <n v="465"/>
    <n v="38"/>
    <n v="18"/>
    <n v="235.56657100000001"/>
  </r>
  <r>
    <x v="0"/>
    <x v="0"/>
    <x v="1"/>
    <x v="1"/>
    <x v="0"/>
    <n v="35205"/>
    <n v="20307.930764000001"/>
    <n v="1843"/>
    <x v="0"/>
    <x v="1"/>
    <n v="35265"/>
    <n v="8920.7994679999993"/>
    <n v="9347.4202910000004"/>
    <n v="4442"/>
    <n v="905"/>
    <n v="114"/>
    <n v="185"/>
    <n v="20307.930764000001"/>
  </r>
  <r>
    <x v="0"/>
    <x v="0"/>
    <x v="1"/>
    <x v="1"/>
    <x v="1"/>
    <n v="1296"/>
    <s v="  "/>
    <n v="20672.785"/>
    <x v="0"/>
    <x v="1"/>
    <n v="5752"/>
    <n v="121.88824099999999"/>
    <n v="70.602950000000007"/>
    <n v="91"/>
    <n v="297"/>
    <n v="26"/>
    <n v="18"/>
    <n v="371.36634299999997"/>
  </r>
  <r>
    <x v="0"/>
    <x v="0"/>
    <x v="1"/>
    <x v="1"/>
    <x v="0"/>
    <n v="17218"/>
    <n v="8697.9713809999994"/>
    <n v="1652.385"/>
    <x v="1"/>
    <x v="1"/>
    <n v="17253"/>
    <n v="3827.6892379999999"/>
    <n v="3890.607051"/>
    <n v="3524"/>
    <n v="732"/>
    <n v="278"/>
    <n v="426"/>
    <n v="8697.9713809999994"/>
  </r>
  <r>
    <x v="0"/>
    <x v="0"/>
    <x v="1"/>
    <x v="1"/>
    <x v="1"/>
    <n v="1309"/>
    <s v="  "/>
    <n v="21825"/>
    <x v="1"/>
    <x v="1"/>
    <n v="7087"/>
    <n v="87.515530999999996"/>
    <n v="33.559697999999997"/>
    <n v="145"/>
    <n v="390"/>
    <n v="93"/>
    <n v="49"/>
    <n v="250.41399899999999"/>
  </r>
  <r>
    <x v="0"/>
    <x v="0"/>
    <x v="2"/>
    <x v="1"/>
    <x v="0"/>
    <n v="5280"/>
    <n v="2999.9637950000001"/>
    <n v="1650.0250000000001"/>
    <x v="0"/>
    <x v="1"/>
    <n v="5286"/>
    <n v="1362.272802"/>
    <n v="1390.5062849999999"/>
    <n v="703"/>
    <n v="151"/>
    <n v="27"/>
    <n v="21"/>
    <n v="2999.9637950000001"/>
  </r>
  <r>
    <x v="0"/>
    <x v="0"/>
    <x v="2"/>
    <x v="1"/>
    <x v="1"/>
    <n v="240"/>
    <s v="  "/>
    <n v="19619.150000000001"/>
    <x v="0"/>
    <x v="1"/>
    <n v="1266"/>
    <n v="23.657184000000001"/>
    <n v="18.124406"/>
    <n v="14"/>
    <n v="69"/>
    <n v="3"/>
    <n v="2"/>
    <n v="66.159817000000004"/>
  </r>
  <r>
    <x v="0"/>
    <x v="0"/>
    <x v="2"/>
    <x v="1"/>
    <x v="0"/>
    <n v="2827"/>
    <n v="1398.4466829999999"/>
    <n v="1443.42"/>
    <x v="1"/>
    <x v="1"/>
    <n v="2833"/>
    <n v="619.57193099999995"/>
    <n v="641.74143900000001"/>
    <n v="605"/>
    <n v="126"/>
    <n v="45"/>
    <n v="41"/>
    <n v="1398.4466829999999"/>
  </r>
  <r>
    <x v="0"/>
    <x v="0"/>
    <x v="2"/>
    <x v="1"/>
    <x v="1"/>
    <n v="227"/>
    <s v="  "/>
    <n v="23043.4"/>
    <x v="1"/>
    <x v="1"/>
    <n v="1415"/>
    <n v="18.442433999999999"/>
    <n v="11.284387000000001"/>
    <n v="25"/>
    <n v="90"/>
    <n v="7"/>
    <n v="4"/>
    <n v="38.368993000000003"/>
  </r>
  <r>
    <x v="0"/>
    <x v="0"/>
    <x v="3"/>
    <x v="1"/>
    <x v="0"/>
    <n v="40273"/>
    <n v="21252.871346"/>
    <n v="1721"/>
    <x v="0"/>
    <x v="1"/>
    <n v="40340"/>
    <n v="9458.7640310000006"/>
    <n v="9574.5833289999991"/>
    <n v="6588"/>
    <n v="1743"/>
    <n v="550"/>
    <n v="577"/>
    <n v="21252.871346"/>
  </r>
  <r>
    <x v="0"/>
    <x v="0"/>
    <x v="3"/>
    <x v="1"/>
    <x v="1"/>
    <n v="2439"/>
    <s v="  "/>
    <n v="19285.79"/>
    <x v="0"/>
    <x v="1"/>
    <n v="12378"/>
    <n v="195.664535"/>
    <n v="100.44044700000001"/>
    <n v="198"/>
    <n v="830"/>
    <n v="161"/>
    <n v="69"/>
    <n v="468.751012"/>
  </r>
  <r>
    <x v="0"/>
    <x v="0"/>
    <x v="3"/>
    <x v="1"/>
    <x v="0"/>
    <n v="23680"/>
    <n v="10215.461684"/>
    <n v="1602.97"/>
    <x v="1"/>
    <x v="1"/>
    <n v="23834"/>
    <n v="4596.2769939999998"/>
    <n v="4538.0742060000002"/>
    <n v="5877"/>
    <n v="1364"/>
    <n v="953"/>
    <n v="823"/>
    <n v="10215.461684"/>
  </r>
  <r>
    <x v="0"/>
    <x v="0"/>
    <x v="3"/>
    <x v="1"/>
    <x v="1"/>
    <n v="2744"/>
    <s v="  "/>
    <n v="20162.474999999999"/>
    <x v="1"/>
    <x v="1"/>
    <n v="16080"/>
    <n v="157.021762"/>
    <n v="54.977274000000001"/>
    <n v="228"/>
    <n v="1075"/>
    <n v="396"/>
    <n v="87"/>
    <n v="360.93744299999997"/>
  </r>
  <r>
    <x v="0"/>
    <x v="0"/>
    <x v="0"/>
    <x v="1"/>
    <x v="0"/>
    <n v="5902"/>
    <n v="3101.8739179999998"/>
    <n v="2028.645"/>
    <x v="0"/>
    <x v="2"/>
    <n v="5912"/>
    <n v="1367.1685950000001"/>
    <n v="1370.7878450000001"/>
    <n v="889"/>
    <n v="243"/>
    <n v="130"/>
    <n v="82"/>
    <n v="3101.8739179999998"/>
  </r>
  <r>
    <x v="0"/>
    <x v="0"/>
    <x v="0"/>
    <x v="1"/>
    <x v="1"/>
    <n v="612"/>
    <s v="  "/>
    <n v="20688.055"/>
    <x v="0"/>
    <x v="2"/>
    <n v="2325"/>
    <n v="69.292074999999997"/>
    <n v="38.813457"/>
    <n v="65"/>
    <n v="53"/>
    <n v="11"/>
    <n v="4"/>
    <n v="195.76986500000001"/>
  </r>
  <r>
    <x v="0"/>
    <x v="0"/>
    <x v="0"/>
    <x v="1"/>
    <x v="0"/>
    <n v="5143"/>
    <n v="2170.2810800000002"/>
    <n v="1894"/>
    <x v="1"/>
    <x v="2"/>
    <n v="5147"/>
    <n v="923.07676100000003"/>
    <n v="968.24188000000004"/>
    <n v="1129"/>
    <n v="322"/>
    <n v="239"/>
    <n v="247"/>
    <n v="2170.2810800000002"/>
  </r>
  <r>
    <x v="0"/>
    <x v="0"/>
    <x v="0"/>
    <x v="1"/>
    <x v="1"/>
    <n v="634"/>
    <s v="  "/>
    <n v="24001.695"/>
    <x v="1"/>
    <x v="2"/>
    <n v="3245"/>
    <n v="59.76108"/>
    <n v="22.068531"/>
    <n v="158"/>
    <n v="68"/>
    <n v="12"/>
    <n v="10"/>
    <n v="152.45548400000001"/>
  </r>
  <r>
    <x v="0"/>
    <x v="0"/>
    <x v="1"/>
    <x v="1"/>
    <x v="0"/>
    <n v="7624"/>
    <n v="4101.4320980000002"/>
    <n v="2022.905"/>
    <x v="0"/>
    <x v="2"/>
    <n v="7628"/>
    <n v="1893.438253"/>
    <n v="1713.8581899999999"/>
    <n v="997"/>
    <n v="291"/>
    <n v="156"/>
    <n v="88"/>
    <n v="4101.4320980000002"/>
  </r>
  <r>
    <x v="0"/>
    <x v="0"/>
    <x v="1"/>
    <x v="1"/>
    <x v="1"/>
    <n v="677"/>
    <s v="  "/>
    <n v="19888.3"/>
    <x v="0"/>
    <x v="2"/>
    <n v="2383"/>
    <n v="65.363861"/>
    <n v="43.066904999999998"/>
    <n v="77"/>
    <n v="53"/>
    <n v="12"/>
    <n v="8"/>
    <n v="192.91091700000001"/>
  </r>
  <r>
    <x v="0"/>
    <x v="0"/>
    <x v="1"/>
    <x v="1"/>
    <x v="0"/>
    <n v="5377"/>
    <n v="2408.9042009999998"/>
    <n v="1886"/>
    <x v="1"/>
    <x v="2"/>
    <n v="5389"/>
    <n v="1069.0471709999999"/>
    <n v="1004.052298"/>
    <n v="1102"/>
    <n v="305"/>
    <n v="222"/>
    <n v="249"/>
    <n v="2408.9042009999998"/>
  </r>
  <r>
    <x v="0"/>
    <x v="0"/>
    <x v="1"/>
    <x v="1"/>
    <x v="1"/>
    <n v="660"/>
    <s v="  "/>
    <n v="22924.404999999999"/>
    <x v="1"/>
    <x v="2"/>
    <n v="3384"/>
    <n v="59.365082000000001"/>
    <n v="24.131128"/>
    <n v="162"/>
    <n v="52"/>
    <n v="37"/>
    <n v="6"/>
    <n v="165.52992"/>
  </r>
  <r>
    <x v="0"/>
    <x v="0"/>
    <x v="2"/>
    <x v="1"/>
    <x v="0"/>
    <n v="1124"/>
    <n v="593.27304800000002"/>
    <n v="1690.57"/>
    <x v="0"/>
    <x v="2"/>
    <n v="1130"/>
    <n v="273.42588799999999"/>
    <n v="264.28393699999998"/>
    <n v="140"/>
    <n v="38"/>
    <n v="21"/>
    <n v="11"/>
    <n v="593.27304800000002"/>
  </r>
  <r>
    <x v="0"/>
    <x v="0"/>
    <x v="2"/>
    <x v="1"/>
    <x v="1"/>
    <n v="112"/>
    <s v="  "/>
    <n v="23484.535"/>
    <x v="0"/>
    <x v="2"/>
    <n v="540"/>
    <n v="14.085058"/>
    <n v="8.120609"/>
    <n v="9"/>
    <n v="7"/>
    <n v="3"/>
    <n v="1"/>
    <n v="41.514718000000002"/>
  </r>
  <r>
    <x v="0"/>
    <x v="0"/>
    <x v="2"/>
    <x v="1"/>
    <x v="0"/>
    <n v="821"/>
    <n v="377.71928300000002"/>
    <n v="1671"/>
    <x v="1"/>
    <x v="2"/>
    <n v="821"/>
    <n v="176.54455200000001"/>
    <n v="170.76869099999999"/>
    <n v="182"/>
    <n v="37"/>
    <n v="34"/>
    <n v="21"/>
    <n v="377.71928300000002"/>
  </r>
  <r>
    <x v="0"/>
    <x v="0"/>
    <x v="2"/>
    <x v="1"/>
    <x v="1"/>
    <n v="111"/>
    <s v="  "/>
    <n v="22796.76"/>
    <x v="1"/>
    <x v="2"/>
    <n v="614"/>
    <n v="13.172178000000001"/>
    <n v="2.526065"/>
    <n v="28"/>
    <n v="10"/>
    <n v="8"/>
    <n v="1"/>
    <n v="25.871939999999999"/>
  </r>
  <r>
    <x v="0"/>
    <x v="0"/>
    <x v="3"/>
    <x v="1"/>
    <x v="0"/>
    <n v="8267"/>
    <n v="4038.7712919999999"/>
    <n v="1889.62"/>
    <x v="0"/>
    <x v="2"/>
    <n v="8287"/>
    <n v="1925.546102"/>
    <n v="1618.237488"/>
    <n v="1307"/>
    <n v="438"/>
    <n v="285"/>
    <n v="167"/>
    <n v="4038.7712919999999"/>
  </r>
  <r>
    <x v="0"/>
    <x v="0"/>
    <x v="3"/>
    <x v="1"/>
    <x v="1"/>
    <n v="892"/>
    <s v="  "/>
    <n v="18436.96"/>
    <x v="0"/>
    <x v="2"/>
    <n v="4020"/>
    <n v="91.225050999999993"/>
    <n v="46.148237000000002"/>
    <n v="145"/>
    <n v="62"/>
    <n v="57"/>
    <n v="14"/>
    <n v="229.686643"/>
  </r>
  <r>
    <x v="0"/>
    <x v="0"/>
    <x v="3"/>
    <x v="1"/>
    <x v="0"/>
    <n v="6452"/>
    <n v="2494.7822379999998"/>
    <n v="1789.75"/>
    <x v="1"/>
    <x v="2"/>
    <n v="6486"/>
    <n v="1125.1534959999999"/>
    <n v="1035.0924749999999"/>
    <n v="1391"/>
    <n v="471"/>
    <n v="468"/>
    <n v="307"/>
    <n v="2494.7822379999998"/>
  </r>
  <r>
    <x v="0"/>
    <x v="0"/>
    <x v="3"/>
    <x v="1"/>
    <x v="1"/>
    <n v="980"/>
    <s v="  "/>
    <n v="20274.985000000001"/>
    <x v="1"/>
    <x v="2"/>
    <n v="3873"/>
    <n v="72.792984000000004"/>
    <n v="27.645423999999998"/>
    <n v="188"/>
    <n v="111"/>
    <n v="134"/>
    <n v="22"/>
    <n v="169.048124"/>
  </r>
  <r>
    <x v="0"/>
    <x v="0"/>
    <x v="0"/>
    <x v="2"/>
    <x v="0"/>
    <n v="3069"/>
    <n v="1623.0601260000001"/>
    <n v="2226.1"/>
    <x v="0"/>
    <x v="0"/>
    <n v="3080"/>
    <n v="671.20848999999998"/>
    <n v="734.60589200000004"/>
    <n v="500"/>
    <n v="115"/>
    <n v="107"/>
    <n v="24"/>
    <n v="1623.0601260000001"/>
  </r>
  <r>
    <x v="0"/>
    <x v="0"/>
    <x v="0"/>
    <x v="2"/>
    <x v="1"/>
    <n v="849"/>
    <s v="  "/>
    <n v="25372.03"/>
    <x v="0"/>
    <x v="0"/>
    <n v="4182"/>
    <n v="94.778745000000001"/>
    <n v="50.042668999999997"/>
    <n v="84"/>
    <n v="70"/>
    <n v="22"/>
    <n v="7"/>
    <n v="279.62854199999998"/>
  </r>
  <r>
    <x v="0"/>
    <x v="0"/>
    <x v="0"/>
    <x v="2"/>
    <x v="0"/>
    <n v="3569"/>
    <n v="1364.5169149999999"/>
    <n v="2021.96"/>
    <x v="1"/>
    <x v="0"/>
    <n v="3597"/>
    <n v="558.867028"/>
    <n v="604.64687000000004"/>
    <n v="592"/>
    <n v="113"/>
    <n v="740"/>
    <n v="85"/>
    <n v="1364.5169149999999"/>
  </r>
  <r>
    <x v="0"/>
    <x v="0"/>
    <x v="0"/>
    <x v="2"/>
    <x v="1"/>
    <n v="925"/>
    <s v="  "/>
    <n v="27338.71"/>
    <x v="1"/>
    <x v="0"/>
    <n v="5721"/>
    <n v="96.340310000000002"/>
    <n v="38.428702999999999"/>
    <n v="107"/>
    <n v="62"/>
    <n v="66"/>
    <n v="3"/>
    <n v="261.65130599999998"/>
  </r>
  <r>
    <x v="0"/>
    <x v="0"/>
    <x v="1"/>
    <x v="2"/>
    <x v="0"/>
    <n v="4589"/>
    <n v="2613.0547230000002"/>
    <n v="2116.23"/>
    <x v="0"/>
    <x v="0"/>
    <n v="4603"/>
    <n v="1104.3217"/>
    <n v="1183.299387"/>
    <n v="645"/>
    <n v="128"/>
    <n v="44"/>
    <n v="13"/>
    <n v="2613.0547230000002"/>
  </r>
  <r>
    <x v="0"/>
    <x v="0"/>
    <x v="1"/>
    <x v="2"/>
    <x v="1"/>
    <n v="774"/>
    <s v="  "/>
    <n v="24967.06"/>
    <x v="0"/>
    <x v="0"/>
    <n v="3923"/>
    <n v="96.880770999999996"/>
    <n v="41.003593000000002"/>
    <n v="57"/>
    <n v="62"/>
    <n v="14"/>
    <n v="2"/>
    <n v="266.56276000000003"/>
  </r>
  <r>
    <x v="0"/>
    <x v="0"/>
    <x v="1"/>
    <x v="2"/>
    <x v="0"/>
    <n v="3007"/>
    <n v="1254.2997600000001"/>
    <n v="2031.34"/>
    <x v="1"/>
    <x v="0"/>
    <n v="3038"/>
    <n v="543.02792199999999"/>
    <n v="523.619598"/>
    <n v="560"/>
    <n v="96"/>
    <n v="389"/>
    <n v="77"/>
    <n v="1254.2997600000001"/>
  </r>
  <r>
    <x v="0"/>
    <x v="0"/>
    <x v="1"/>
    <x v="2"/>
    <x v="1"/>
    <n v="768"/>
    <s v="  "/>
    <n v="25448.55"/>
    <x v="1"/>
    <x v="0"/>
    <n v="4022"/>
    <n v="80.597627000000003"/>
    <n v="25.634665999999999"/>
    <n v="79"/>
    <n v="67"/>
    <n v="68"/>
    <n v="7"/>
    <n v="196.01443399999999"/>
  </r>
  <r>
    <x v="0"/>
    <x v="0"/>
    <x v="2"/>
    <x v="2"/>
    <x v="0"/>
    <n v="776"/>
    <n v="429.41861"/>
    <n v="1886.4749999999999"/>
    <x v="0"/>
    <x v="0"/>
    <n v="778"/>
    <n v="173.59212500000001"/>
    <n v="204.05916099999999"/>
    <n v="121"/>
    <n v="26"/>
    <n v="22"/>
    <n v="2"/>
    <n v="429.41861"/>
  </r>
  <r>
    <x v="0"/>
    <x v="0"/>
    <x v="2"/>
    <x v="2"/>
    <x v="1"/>
    <n v="134"/>
    <s v="  "/>
    <n v="23407.715"/>
    <x v="0"/>
    <x v="0"/>
    <n v="572"/>
    <n v="18.806242999999998"/>
    <n v="6.9871549999999996"/>
    <n v="13"/>
    <n v="9"/>
    <n v="0"/>
    <n v="0"/>
    <n v="40.401201999999998"/>
  </r>
  <r>
    <x v="0"/>
    <x v="0"/>
    <x v="2"/>
    <x v="2"/>
    <x v="0"/>
    <n v="671"/>
    <n v="308.12438200000003"/>
    <n v="1840.77"/>
    <x v="1"/>
    <x v="0"/>
    <n v="678"/>
    <n v="135.722418"/>
    <n v="128.12213199999999"/>
    <n v="129"/>
    <n v="19"/>
    <n v="64"/>
    <n v="5"/>
    <n v="308.12438200000003"/>
  </r>
  <r>
    <x v="0"/>
    <x v="0"/>
    <x v="2"/>
    <x v="2"/>
    <x v="1"/>
    <n v="176"/>
    <s v="  "/>
    <n v="28257.26"/>
    <x v="1"/>
    <x v="0"/>
    <n v="1139"/>
    <n v="15.73803"/>
    <n v="7.1320439999999996"/>
    <n v="24"/>
    <n v="10"/>
    <n v="13"/>
    <n v="0"/>
    <n v="31.001754999999999"/>
  </r>
  <r>
    <x v="0"/>
    <x v="0"/>
    <x v="3"/>
    <x v="2"/>
    <x v="0"/>
    <n v="6997"/>
    <n v="3034.0334250000001"/>
    <n v="1987"/>
    <x v="0"/>
    <x v="0"/>
    <n v="7039"/>
    <n v="1356.137432"/>
    <n v="1290.875736"/>
    <n v="1500"/>
    <n v="356"/>
    <n v="594"/>
    <n v="51"/>
    <n v="3034.0334250000001"/>
  </r>
  <r>
    <x v="0"/>
    <x v="0"/>
    <x v="3"/>
    <x v="2"/>
    <x v="1"/>
    <n v="1741"/>
    <s v="  "/>
    <n v="23888.66"/>
    <x v="0"/>
    <x v="0"/>
    <n v="9496"/>
    <n v="191.353972"/>
    <n v="79.479939999999999"/>
    <n v="202"/>
    <n v="202"/>
    <n v="139"/>
    <n v="14"/>
    <n v="434.60943700000001"/>
  </r>
  <r>
    <x v="0"/>
    <x v="0"/>
    <x v="3"/>
    <x v="2"/>
    <x v="0"/>
    <n v="8042"/>
    <n v="2511.6924760000002"/>
    <n v="1991.7"/>
    <x v="1"/>
    <x v="0"/>
    <n v="8133"/>
    <n v="1175.625714"/>
    <n v="990.85834599999998"/>
    <n v="1557"/>
    <n v="357"/>
    <n v="1959"/>
    <n v="133"/>
    <n v="2511.6924760000002"/>
  </r>
  <r>
    <x v="0"/>
    <x v="0"/>
    <x v="3"/>
    <x v="2"/>
    <x v="1"/>
    <n v="2403"/>
    <s v="  "/>
    <n v="24736.46"/>
    <x v="1"/>
    <x v="0"/>
    <n v="13611"/>
    <n v="223.39187100000001"/>
    <n v="48.451951999999999"/>
    <n v="242"/>
    <n v="197"/>
    <n v="410"/>
    <n v="26"/>
    <n v="485.10155700000001"/>
  </r>
  <r>
    <x v="0"/>
    <x v="0"/>
    <x v="0"/>
    <x v="2"/>
    <x v="0"/>
    <n v="8515"/>
    <n v="4770.4088449999999"/>
    <n v="2084.1799999999998"/>
    <x v="0"/>
    <x v="1"/>
    <n v="8526"/>
    <n v="1930.645074"/>
    <n v="2232.758562"/>
    <n v="1318"/>
    <n v="249"/>
    <n v="97"/>
    <n v="40"/>
    <n v="4770.4088449999999"/>
  </r>
  <r>
    <x v="0"/>
    <x v="0"/>
    <x v="0"/>
    <x v="2"/>
    <x v="1"/>
    <n v="1337"/>
    <s v="  "/>
    <n v="28375.55"/>
    <x v="0"/>
    <x v="1"/>
    <n v="7840"/>
    <n v="167.57049499999999"/>
    <n v="74.805250999999998"/>
    <n v="100"/>
    <n v="171"/>
    <n v="31"/>
    <n v="20"/>
    <n v="436.13122299999998"/>
  </r>
  <r>
    <x v="0"/>
    <x v="0"/>
    <x v="0"/>
    <x v="2"/>
    <x v="0"/>
    <n v="8045"/>
    <n v="3896.5134330000001"/>
    <n v="1885"/>
    <x v="1"/>
    <x v="1"/>
    <n v="8083"/>
    <n v="1584.2656199999999"/>
    <n v="1830.09995"/>
    <n v="1405"/>
    <n v="197"/>
    <n v="628"/>
    <n v="117"/>
    <n v="3896.5134330000001"/>
  </r>
  <r>
    <x v="0"/>
    <x v="0"/>
    <x v="0"/>
    <x v="2"/>
    <x v="1"/>
    <n v="1499"/>
    <s v="  "/>
    <n v="25480.15"/>
    <x v="1"/>
    <x v="1"/>
    <n v="7909"/>
    <n v="151.29194100000001"/>
    <n v="67.335831999999996"/>
    <n v="141"/>
    <n v="167"/>
    <n v="111"/>
    <n v="17"/>
    <n v="413.46089000000001"/>
  </r>
  <r>
    <x v="0"/>
    <x v="0"/>
    <x v="1"/>
    <x v="2"/>
    <x v="0"/>
    <n v="11864"/>
    <n v="6927.1007840000002"/>
    <n v="2067.5250000000001"/>
    <x v="0"/>
    <x v="1"/>
    <n v="11885"/>
    <n v="2893.2884530000001"/>
    <n v="3121.0096389999999"/>
    <n v="1535"/>
    <n v="364"/>
    <n v="64"/>
    <n v="33"/>
    <n v="6927.1007840000002"/>
  </r>
  <r>
    <x v="0"/>
    <x v="0"/>
    <x v="1"/>
    <x v="2"/>
    <x v="1"/>
    <n v="1056"/>
    <s v="  "/>
    <n v="25588.705000000002"/>
    <x v="0"/>
    <x v="1"/>
    <n v="5585"/>
    <n v="127.813778"/>
    <n v="53.175643000000001"/>
    <n v="55"/>
    <n v="151"/>
    <n v="18"/>
    <n v="4"/>
    <n v="344.59100100000001"/>
  </r>
  <r>
    <x v="0"/>
    <x v="0"/>
    <x v="1"/>
    <x v="2"/>
    <x v="0"/>
    <n v="7549"/>
    <n v="3776.9427129999999"/>
    <n v="1898.17"/>
    <x v="1"/>
    <x v="1"/>
    <n v="7575"/>
    <n v="1517.0314820000001"/>
    <n v="1764.949783"/>
    <n v="1337"/>
    <n v="207"/>
    <n v="336"/>
    <n v="119"/>
    <n v="3776.9427129999999"/>
  </r>
  <r>
    <x v="0"/>
    <x v="0"/>
    <x v="1"/>
    <x v="2"/>
    <x v="1"/>
    <n v="1147"/>
    <s v="  "/>
    <n v="25325"/>
    <x v="1"/>
    <x v="1"/>
    <n v="6536"/>
    <n v="120.94772399999999"/>
    <n v="34.682474999999997"/>
    <n v="95"/>
    <n v="157"/>
    <n v="104"/>
    <n v="11"/>
    <n v="272.16506299999998"/>
  </r>
  <r>
    <x v="0"/>
    <x v="0"/>
    <x v="2"/>
    <x v="2"/>
    <x v="0"/>
    <n v="1687"/>
    <n v="955.94890599999997"/>
    <n v="1970.02"/>
    <x v="0"/>
    <x v="1"/>
    <n v="1694"/>
    <n v="420.66942899999998"/>
    <n v="445.89907599999998"/>
    <n v="209"/>
    <n v="59"/>
    <n v="32"/>
    <n v="2"/>
    <n v="955.94890599999997"/>
  </r>
  <r>
    <x v="0"/>
    <x v="0"/>
    <x v="2"/>
    <x v="2"/>
    <x v="1"/>
    <n v="193"/>
    <s v="  "/>
    <n v="27149.62"/>
    <x v="0"/>
    <x v="1"/>
    <n v="999"/>
    <n v="23.667722000000001"/>
    <n v="13.376987"/>
    <n v="17"/>
    <n v="31"/>
    <n v="1"/>
    <n v="0"/>
    <n v="57.655569999999997"/>
  </r>
  <r>
    <x v="0"/>
    <x v="0"/>
    <x v="2"/>
    <x v="2"/>
    <x v="0"/>
    <n v="1473"/>
    <n v="741.88917400000003"/>
    <n v="1778.95"/>
    <x v="1"/>
    <x v="1"/>
    <n v="1479"/>
    <n v="307.24301600000001"/>
    <n v="341.84874200000002"/>
    <n v="268"/>
    <n v="42"/>
    <n v="58"/>
    <n v="8"/>
    <n v="741.88917400000003"/>
  </r>
  <r>
    <x v="0"/>
    <x v="0"/>
    <x v="2"/>
    <x v="2"/>
    <x v="1"/>
    <n v="229"/>
    <s v="  "/>
    <n v="26294.61"/>
    <x v="1"/>
    <x v="1"/>
    <n v="1274"/>
    <n v="22.104887999999999"/>
    <n v="14.167805"/>
    <n v="22"/>
    <n v="31"/>
    <n v="17"/>
    <n v="0"/>
    <n v="55.156728000000001"/>
  </r>
  <r>
    <x v="0"/>
    <x v="0"/>
    <x v="3"/>
    <x v="2"/>
    <x v="0"/>
    <n v="17418"/>
    <n v="8591.6456269999999"/>
    <n v="1902.69"/>
    <x v="0"/>
    <x v="1"/>
    <n v="17489"/>
    <n v="3746.688549"/>
    <n v="3839.9575799999998"/>
    <n v="3348"/>
    <n v="746"/>
    <n v="738"/>
    <n v="109"/>
    <n v="8591.6456269999999"/>
  </r>
  <r>
    <x v="0"/>
    <x v="0"/>
    <x v="3"/>
    <x v="2"/>
    <x v="1"/>
    <n v="2616"/>
    <s v="  "/>
    <n v="23759.205000000002"/>
    <x v="0"/>
    <x v="1"/>
    <n v="14446"/>
    <n v="285.70699000000002"/>
    <n v="97.754159000000001"/>
    <n v="234"/>
    <n v="468"/>
    <n v="241"/>
    <n v="19"/>
    <n v="616.64678000000004"/>
  </r>
  <r>
    <x v="0"/>
    <x v="0"/>
    <x v="3"/>
    <x v="2"/>
    <x v="0"/>
    <n v="17494"/>
    <n v="6982.2194509999999"/>
    <n v="1901.66"/>
    <x v="1"/>
    <x v="1"/>
    <n v="17599"/>
    <n v="3104.527337"/>
    <n v="3021.9915110000002"/>
    <n v="3378"/>
    <n v="648"/>
    <n v="2347"/>
    <n v="221"/>
    <n v="6982.2194509999999"/>
  </r>
  <r>
    <x v="0"/>
    <x v="0"/>
    <x v="3"/>
    <x v="2"/>
    <x v="1"/>
    <n v="3775"/>
    <s v="  "/>
    <n v="25018.34"/>
    <x v="1"/>
    <x v="1"/>
    <n v="22401"/>
    <n v="348.24766099999999"/>
    <n v="84.945307"/>
    <n v="295"/>
    <n v="598"/>
    <n v="665"/>
    <n v="39"/>
    <n v="744.80461600000001"/>
  </r>
  <r>
    <x v="0"/>
    <x v="0"/>
    <x v="0"/>
    <x v="2"/>
    <x v="0"/>
    <n v="1859"/>
    <n v="1029.458433"/>
    <n v="2233"/>
    <x v="0"/>
    <x v="2"/>
    <n v="1866"/>
    <n v="442.68983400000002"/>
    <n v="445.02406400000001"/>
    <n v="245"/>
    <n v="73"/>
    <n v="53"/>
    <n v="29"/>
    <n v="1029.458433"/>
  </r>
  <r>
    <x v="0"/>
    <x v="0"/>
    <x v="0"/>
    <x v="2"/>
    <x v="1"/>
    <n v="510"/>
    <s v="  "/>
    <n v="24640.264999999999"/>
    <x v="0"/>
    <x v="2"/>
    <n v="2660"/>
    <n v="59.343086999999997"/>
    <n v="35.514760000000003"/>
    <n v="34"/>
    <n v="27"/>
    <n v="14"/>
    <n v="5"/>
    <n v="175.311238"/>
  </r>
  <r>
    <x v="0"/>
    <x v="0"/>
    <x v="0"/>
    <x v="2"/>
    <x v="0"/>
    <n v="2662"/>
    <n v="1218.733708"/>
    <n v="2011.8150000000001"/>
    <x v="1"/>
    <x v="2"/>
    <n v="2665"/>
    <n v="496.27244200000001"/>
    <n v="544.45644500000003"/>
    <n v="400"/>
    <n v="100"/>
    <n v="259"/>
    <n v="94"/>
    <n v="1218.733708"/>
  </r>
  <r>
    <x v="0"/>
    <x v="0"/>
    <x v="0"/>
    <x v="2"/>
    <x v="1"/>
    <n v="591"/>
    <s v="  "/>
    <n v="22329.51"/>
    <x v="1"/>
    <x v="2"/>
    <n v="2656"/>
    <n v="67.672629999999998"/>
    <n v="36.190756"/>
    <n v="68"/>
    <n v="26"/>
    <n v="33"/>
    <n v="2"/>
    <n v="203.76828599999999"/>
  </r>
  <r>
    <x v="0"/>
    <x v="0"/>
    <x v="1"/>
    <x v="2"/>
    <x v="0"/>
    <n v="2030"/>
    <n v="1175.6929210000001"/>
    <n v="2225.105"/>
    <x v="0"/>
    <x v="2"/>
    <n v="2030"/>
    <n v="519.79945799999996"/>
    <n v="476.68089900000001"/>
    <n v="206"/>
    <n v="76"/>
    <n v="41"/>
    <n v="14"/>
    <n v="1175.6929210000001"/>
  </r>
  <r>
    <x v="0"/>
    <x v="0"/>
    <x v="1"/>
    <x v="2"/>
    <x v="1"/>
    <n v="541"/>
    <s v="  "/>
    <n v="23924.83"/>
    <x v="0"/>
    <x v="2"/>
    <n v="2219"/>
    <n v="66.902777999999998"/>
    <n v="41.776558999999999"/>
    <n v="37"/>
    <n v="14"/>
    <n v="12"/>
    <n v="2"/>
    <n v="202.61204699999999"/>
  </r>
  <r>
    <x v="0"/>
    <x v="0"/>
    <x v="1"/>
    <x v="2"/>
    <x v="0"/>
    <n v="1745"/>
    <n v="805.00477100000001"/>
    <n v="2022.26"/>
    <x v="1"/>
    <x v="2"/>
    <n v="1748"/>
    <n v="354.637992"/>
    <n v="330.692136"/>
    <n v="247"/>
    <n v="79"/>
    <n v="130"/>
    <n v="52"/>
    <n v="805.00477100000001"/>
  </r>
  <r>
    <x v="0"/>
    <x v="0"/>
    <x v="1"/>
    <x v="2"/>
    <x v="1"/>
    <n v="462"/>
    <s v="  "/>
    <n v="25153.345000000001"/>
    <x v="1"/>
    <x v="2"/>
    <n v="2049"/>
    <n v="46.617578999999999"/>
    <n v="22.800473"/>
    <n v="47"/>
    <n v="16"/>
    <n v="40"/>
    <n v="2"/>
    <n v="116.400075"/>
  </r>
  <r>
    <x v="0"/>
    <x v="0"/>
    <x v="2"/>
    <x v="2"/>
    <x v="0"/>
    <n v="292"/>
    <n v="164.36871400000001"/>
    <n v="2144.7849999999999"/>
    <x v="0"/>
    <x v="2"/>
    <n v="292"/>
    <n v="71.837120999999996"/>
    <n v="70.354847000000007"/>
    <n v="33"/>
    <n v="13"/>
    <n v="5"/>
    <n v="2"/>
    <n v="164.36871400000001"/>
  </r>
  <r>
    <x v="0"/>
    <x v="0"/>
    <x v="2"/>
    <x v="2"/>
    <x v="1"/>
    <n v="81"/>
    <s v="  "/>
    <n v="21259.72"/>
    <x v="0"/>
    <x v="2"/>
    <n v="331"/>
    <n v="12.863194"/>
    <n v="5.8535019999999998"/>
    <n v="4"/>
    <n v="4"/>
    <n v="1"/>
    <n v="0"/>
    <n v="28.705417000000001"/>
  </r>
  <r>
    <x v="0"/>
    <x v="0"/>
    <x v="2"/>
    <x v="2"/>
    <x v="0"/>
    <n v="356"/>
    <n v="184.93943999999999"/>
    <n v="1707"/>
    <x v="1"/>
    <x v="2"/>
    <n v="356"/>
    <n v="80.289212000000006"/>
    <n v="76.535358000000002"/>
    <n v="52"/>
    <n v="14"/>
    <n v="14"/>
    <n v="2"/>
    <n v="184.93943999999999"/>
  </r>
  <r>
    <x v="0"/>
    <x v="0"/>
    <x v="2"/>
    <x v="2"/>
    <x v="1"/>
    <n v="104"/>
    <s v="  "/>
    <n v="28333.27"/>
    <x v="1"/>
    <x v="2"/>
    <n v="480"/>
    <n v="12.821462"/>
    <n v="2.25095"/>
    <n v="7"/>
    <n v="4"/>
    <n v="9"/>
    <n v="1"/>
    <n v="25.746697999999999"/>
  </r>
  <r>
    <x v="0"/>
    <x v="0"/>
    <x v="3"/>
    <x v="2"/>
    <x v="0"/>
    <n v="3068"/>
    <n v="1457.5942660000001"/>
    <n v="2082.31"/>
    <x v="0"/>
    <x v="2"/>
    <n v="3076"/>
    <n v="660.07467899999995"/>
    <n v="596.29887599999995"/>
    <n v="500"/>
    <n v="166"/>
    <n v="172"/>
    <n v="40"/>
    <n v="1457.5942660000001"/>
  </r>
  <r>
    <x v="0"/>
    <x v="0"/>
    <x v="3"/>
    <x v="2"/>
    <x v="1"/>
    <n v="970"/>
    <s v="  "/>
    <n v="23050.67"/>
    <x v="0"/>
    <x v="2"/>
    <n v="4749"/>
    <n v="119.68876899999999"/>
    <n v="39.279105999999999"/>
    <n v="116"/>
    <n v="44"/>
    <n v="96"/>
    <n v="6"/>
    <n v="243.99229800000001"/>
  </r>
  <r>
    <x v="0"/>
    <x v="0"/>
    <x v="3"/>
    <x v="2"/>
    <x v="0"/>
    <n v="4174"/>
    <n v="1607.4917190000001"/>
    <n v="1933.14"/>
    <x v="1"/>
    <x v="2"/>
    <n v="4190"/>
    <n v="762.22561299999995"/>
    <n v="626.80021799999997"/>
    <n v="709"/>
    <n v="188"/>
    <n v="600"/>
    <n v="72"/>
    <n v="1607.4917190000001"/>
  </r>
  <r>
    <x v="0"/>
    <x v="0"/>
    <x v="3"/>
    <x v="2"/>
    <x v="1"/>
    <n v="1361"/>
    <s v="  "/>
    <n v="24497.64"/>
    <x v="1"/>
    <x v="2"/>
    <n v="6498"/>
    <n v="135.98067900000001"/>
    <n v="39.711205999999997"/>
    <n v="158"/>
    <n v="50"/>
    <n v="254"/>
    <n v="15"/>
    <n v="293.89476400000001"/>
  </r>
  <r>
    <x v="0"/>
    <x v="0"/>
    <x v="0"/>
    <x v="3"/>
    <x v="0"/>
    <n v="104"/>
    <n v="62.16498"/>
    <n v="2613.0250000000001"/>
    <x v="0"/>
    <x v="0"/>
    <n v="104"/>
    <n v="23.894691000000002"/>
    <n v="29.760883"/>
    <n v="9"/>
    <n v="1"/>
    <n v="0"/>
    <n v="0"/>
    <n v="62.16498"/>
  </r>
  <r>
    <x v="0"/>
    <x v="0"/>
    <x v="0"/>
    <x v="3"/>
    <x v="1"/>
    <n v="108"/>
    <s v="  "/>
    <n v="32079.535"/>
    <x v="0"/>
    <x v="0"/>
    <n v="675"/>
    <n v="9.9761419999999994"/>
    <n v="5.437119"/>
    <n v="9"/>
    <n v="3"/>
    <n v="1"/>
    <n v="0"/>
    <n v="26.194683000000001"/>
  </r>
  <r>
    <x v="0"/>
    <x v="0"/>
    <x v="0"/>
    <x v="3"/>
    <x v="0"/>
    <n v="56"/>
    <n v="22.452521999999998"/>
    <n v="2695.8"/>
    <x v="1"/>
    <x v="0"/>
    <n v="57"/>
    <n v="11.894785000000001"/>
    <n v="5.6476870000000003"/>
    <n v="13"/>
    <n v="2"/>
    <n v="1"/>
    <n v="0"/>
    <n v="22.452521999999998"/>
  </r>
  <r>
    <x v="0"/>
    <x v="0"/>
    <x v="0"/>
    <x v="3"/>
    <x v="1"/>
    <n v="60"/>
    <s v="  "/>
    <n v="31512.97"/>
    <x v="1"/>
    <x v="0"/>
    <n v="356"/>
    <n v="5.7340840000000002"/>
    <n v="1.6670339999999999"/>
    <n v="8"/>
    <n v="1"/>
    <n v="0"/>
    <n v="0"/>
    <n v="11.221458"/>
  </r>
  <r>
    <x v="0"/>
    <x v="0"/>
    <x v="1"/>
    <x v="3"/>
    <x v="0"/>
    <n v="332"/>
    <n v="178.372085"/>
    <n v="2695.59"/>
    <x v="0"/>
    <x v="0"/>
    <n v="336"/>
    <n v="77.649597"/>
    <n v="66.546363999999997"/>
    <n v="51"/>
    <n v="11"/>
    <n v="4"/>
    <n v="0"/>
    <n v="178.372085"/>
  </r>
  <r>
    <x v="0"/>
    <x v="0"/>
    <x v="1"/>
    <x v="3"/>
    <x v="1"/>
    <n v="233"/>
    <s v="  "/>
    <n v="28787.03"/>
    <x v="0"/>
    <x v="0"/>
    <n v="1326"/>
    <n v="28.456095999999999"/>
    <n v="14.612137000000001"/>
    <n v="25"/>
    <n v="3"/>
    <n v="1"/>
    <n v="0"/>
    <n v="86.930745999999999"/>
  </r>
  <r>
    <x v="0"/>
    <x v="0"/>
    <x v="1"/>
    <x v="3"/>
    <x v="0"/>
    <n v="130"/>
    <n v="69.086258999999998"/>
    <n v="2807.7449999999999"/>
    <x v="1"/>
    <x v="0"/>
    <n v="130"/>
    <n v="30.263807"/>
    <n v="18.653213999999998"/>
    <n v="18"/>
    <n v="5"/>
    <n v="5"/>
    <n v="0"/>
    <n v="69.086258999999998"/>
  </r>
  <r>
    <x v="0"/>
    <x v="0"/>
    <x v="1"/>
    <x v="3"/>
    <x v="1"/>
    <n v="62"/>
    <s v="  "/>
    <n v="22130.46"/>
    <x v="1"/>
    <x v="0"/>
    <n v="435"/>
    <n v="8.9412859999999998"/>
    <n v="2.733822"/>
    <n v="7"/>
    <n v="1"/>
    <n v="2"/>
    <n v="0"/>
    <n v="19.254211999999999"/>
  </r>
  <r>
    <x v="0"/>
    <x v="0"/>
    <x v="2"/>
    <x v="3"/>
    <x v="0"/>
    <n v="92"/>
    <n v="46.078861000000003"/>
    <n v="2836.5749999999998"/>
    <x v="0"/>
    <x v="0"/>
    <n v="92"/>
    <n v="18.687846"/>
    <n v="22.045393000000001"/>
    <n v="23"/>
    <n v="1"/>
    <n v="1"/>
    <n v="0"/>
    <n v="46.078861000000003"/>
  </r>
  <r>
    <x v="0"/>
    <x v="0"/>
    <x v="2"/>
    <x v="3"/>
    <x v="1"/>
    <n v="82"/>
    <s v="  "/>
    <n v="27353.974999999999"/>
    <x v="0"/>
    <x v="0"/>
    <n v="579"/>
    <n v="10.933004"/>
    <n v="7.2870520000000001"/>
    <n v="7"/>
    <n v="0"/>
    <n v="0"/>
    <n v="0"/>
    <n v="30.115103000000001"/>
  </r>
  <r>
    <x v="0"/>
    <x v="0"/>
    <x v="2"/>
    <x v="3"/>
    <x v="0"/>
    <n v="38"/>
    <n v="20.108346000000001"/>
    <n v="2416.7399999999998"/>
    <x v="1"/>
    <x v="0"/>
    <n v="38"/>
    <n v="6.8010140000000003"/>
    <n v="8.5772650000000006"/>
    <n v="4"/>
    <n v="0"/>
    <n v="0"/>
    <n v="0"/>
    <n v="20.108346000000001"/>
  </r>
  <r>
    <x v="0"/>
    <x v="0"/>
    <x v="2"/>
    <x v="3"/>
    <x v="1"/>
    <n v="36"/>
    <s v="  "/>
    <n v="36019.39"/>
    <x v="1"/>
    <x v="0"/>
    <n v="241"/>
    <n v="4.2371259999999999"/>
    <n v="2.4109919999999998"/>
    <n v="4"/>
    <n v="0"/>
    <n v="0"/>
    <n v="0"/>
    <n v="10.717949000000001"/>
  </r>
  <r>
    <x v="0"/>
    <x v="0"/>
    <x v="3"/>
    <x v="3"/>
    <x v="0"/>
    <n v="171"/>
    <n v="87.501805000000004"/>
    <n v="2714.39"/>
    <x v="0"/>
    <x v="0"/>
    <n v="171"/>
    <n v="38.298006999999998"/>
    <n v="38.041840000000001"/>
    <n v="35"/>
    <n v="6"/>
    <n v="1"/>
    <n v="0"/>
    <n v="87.501805000000004"/>
  </r>
  <r>
    <x v="0"/>
    <x v="0"/>
    <x v="3"/>
    <x v="3"/>
    <x v="1"/>
    <n v="139"/>
    <s v="  "/>
    <n v="29073.62"/>
    <x v="0"/>
    <x v="0"/>
    <n v="878"/>
    <n v="20.172304"/>
    <n v="7.1786440000000002"/>
    <n v="11"/>
    <n v="7"/>
    <n v="0"/>
    <n v="0"/>
    <n v="47.838889000000002"/>
  </r>
  <r>
    <x v="0"/>
    <x v="0"/>
    <x v="3"/>
    <x v="3"/>
    <x v="0"/>
    <n v="145"/>
    <n v="48.094518000000001"/>
    <n v="2414.1"/>
    <x v="1"/>
    <x v="0"/>
    <n v="145"/>
    <n v="18.415808999999999"/>
    <n v="22.730848999999999"/>
    <n v="16"/>
    <n v="4"/>
    <n v="40"/>
    <n v="0"/>
    <n v="48.094518000000001"/>
  </r>
  <r>
    <x v="0"/>
    <x v="0"/>
    <x v="3"/>
    <x v="3"/>
    <x v="1"/>
    <n v="83"/>
    <s v="  "/>
    <n v="29147.14"/>
    <x v="1"/>
    <x v="0"/>
    <n v="531"/>
    <n v="10.473554999999999"/>
    <n v="2.2272080000000001"/>
    <n v="13"/>
    <n v="0"/>
    <n v="2"/>
    <n v="0"/>
    <n v="18.273810000000001"/>
  </r>
  <r>
    <x v="0"/>
    <x v="0"/>
    <x v="0"/>
    <x v="3"/>
    <x v="0"/>
    <n v="364"/>
    <n v="194.549465"/>
    <n v="2803.895"/>
    <x v="0"/>
    <x v="1"/>
    <n v="364"/>
    <n v="71.984048000000001"/>
    <n v="102.83284399999999"/>
    <n v="54"/>
    <n v="2"/>
    <n v="5"/>
    <n v="1"/>
    <n v="194.549465"/>
  </r>
  <r>
    <x v="0"/>
    <x v="0"/>
    <x v="0"/>
    <x v="3"/>
    <x v="1"/>
    <n v="155"/>
    <s v="  "/>
    <n v="32910"/>
    <x v="0"/>
    <x v="1"/>
    <n v="927"/>
    <n v="16.626252000000001"/>
    <n v="9.6060289999999995"/>
    <n v="12"/>
    <n v="2"/>
    <n v="2"/>
    <n v="0"/>
    <n v="55.886481000000003"/>
  </r>
  <r>
    <x v="0"/>
    <x v="0"/>
    <x v="0"/>
    <x v="3"/>
    <x v="0"/>
    <n v="164"/>
    <n v="79.435383000000002"/>
    <n v="2906.1750000000002"/>
    <x v="1"/>
    <x v="1"/>
    <n v="164"/>
    <n v="36.402135999999999"/>
    <n v="32.045565000000003"/>
    <n v="26"/>
    <n v="3"/>
    <n v="2"/>
    <n v="1"/>
    <n v="79.435383000000002"/>
  </r>
  <r>
    <x v="0"/>
    <x v="0"/>
    <x v="0"/>
    <x v="3"/>
    <x v="1"/>
    <n v="102"/>
    <s v="  "/>
    <n v="37295.21"/>
    <x v="1"/>
    <x v="1"/>
    <n v="660"/>
    <n v="12.57225"/>
    <n v="7.833558"/>
    <n v="8"/>
    <n v="0"/>
    <n v="1"/>
    <n v="0"/>
    <n v="35.110750000000003"/>
  </r>
  <r>
    <x v="0"/>
    <x v="0"/>
    <x v="1"/>
    <x v="3"/>
    <x v="0"/>
    <n v="1076"/>
    <n v="640.91718700000001"/>
    <n v="2653.27"/>
    <x v="0"/>
    <x v="1"/>
    <n v="1078"/>
    <n v="266.32241900000002"/>
    <n v="286.80474600000002"/>
    <n v="147"/>
    <n v="21"/>
    <n v="1"/>
    <n v="0"/>
    <n v="640.91718700000001"/>
  </r>
  <r>
    <x v="0"/>
    <x v="0"/>
    <x v="1"/>
    <x v="3"/>
    <x v="1"/>
    <n v="247"/>
    <s v="  "/>
    <n v="28753.78"/>
    <x v="0"/>
    <x v="1"/>
    <n v="1417"/>
    <n v="37.505180000000003"/>
    <n v="12.918540999999999"/>
    <n v="19"/>
    <n v="7"/>
    <n v="0"/>
    <n v="0"/>
    <n v="98.050078999999997"/>
  </r>
  <r>
    <x v="0"/>
    <x v="0"/>
    <x v="1"/>
    <x v="3"/>
    <x v="0"/>
    <n v="284"/>
    <n v="152.237494"/>
    <n v="2524.5"/>
    <x v="1"/>
    <x v="1"/>
    <n v="285"/>
    <n v="64.943787"/>
    <n v="65.771769000000006"/>
    <n v="28"/>
    <n v="7"/>
    <n v="6"/>
    <n v="1"/>
    <n v="152.237494"/>
  </r>
  <r>
    <x v="0"/>
    <x v="0"/>
    <x v="1"/>
    <x v="3"/>
    <x v="1"/>
    <n v="82"/>
    <s v="  "/>
    <n v="36338.89"/>
    <x v="1"/>
    <x v="1"/>
    <n v="523"/>
    <n v="7.2516470000000002"/>
    <n v="4.3928409999999998"/>
    <n v="9"/>
    <n v="1"/>
    <n v="0"/>
    <n v="0"/>
    <n v="24.256409999999999"/>
  </r>
  <r>
    <x v="0"/>
    <x v="0"/>
    <x v="2"/>
    <x v="3"/>
    <x v="0"/>
    <n v="251"/>
    <n v="133.245338"/>
    <n v="2583.7399999999998"/>
    <x v="0"/>
    <x v="1"/>
    <n v="251"/>
    <n v="54.556072"/>
    <n v="58.673730999999997"/>
    <n v="34"/>
    <n v="7"/>
    <n v="0"/>
    <n v="0"/>
    <n v="133.245338"/>
  </r>
  <r>
    <x v="0"/>
    <x v="0"/>
    <x v="2"/>
    <x v="3"/>
    <x v="1"/>
    <n v="83"/>
    <s v="  "/>
    <n v="26994.95"/>
    <x v="0"/>
    <x v="1"/>
    <n v="421"/>
    <n v="8.1145630000000004"/>
    <n v="6.8617970000000001"/>
    <n v="9"/>
    <n v="0"/>
    <n v="0"/>
    <n v="0"/>
    <n v="29.323885000000001"/>
  </r>
  <r>
    <x v="0"/>
    <x v="0"/>
    <x v="2"/>
    <x v="3"/>
    <x v="0"/>
    <n v="109"/>
    <n v="53.165652999999999"/>
    <n v="3114"/>
    <x v="1"/>
    <x v="1"/>
    <n v="109"/>
    <n v="23.050211999999998"/>
    <n v="24.194168999999999"/>
    <n v="19"/>
    <n v="1"/>
    <n v="0"/>
    <n v="0"/>
    <n v="53.165652999999999"/>
  </r>
  <r>
    <x v="0"/>
    <x v="0"/>
    <x v="2"/>
    <x v="3"/>
    <x v="1"/>
    <n v="47"/>
    <s v="  "/>
    <n v="34984.480000000003"/>
    <x v="1"/>
    <x v="1"/>
    <n v="276"/>
    <n v="4.6068629999999997"/>
    <n v="1.2621100000000001"/>
    <n v="6"/>
    <n v="1"/>
    <n v="1"/>
    <n v="0"/>
    <n v="9.245317"/>
  </r>
  <r>
    <x v="0"/>
    <x v="0"/>
    <x v="3"/>
    <x v="3"/>
    <x v="0"/>
    <n v="474"/>
    <n v="241.60273100000001"/>
    <n v="2513.12"/>
    <x v="0"/>
    <x v="1"/>
    <n v="474"/>
    <n v="105.014312"/>
    <n v="108.498971"/>
    <n v="85"/>
    <n v="18"/>
    <n v="2"/>
    <n v="0"/>
    <n v="241.60273100000001"/>
  </r>
  <r>
    <x v="0"/>
    <x v="0"/>
    <x v="3"/>
    <x v="3"/>
    <x v="1"/>
    <n v="192"/>
    <s v="  "/>
    <n v="28493.674999999999"/>
    <x v="0"/>
    <x v="1"/>
    <n v="1267"/>
    <n v="28.336437"/>
    <n v="10.143528"/>
    <n v="21"/>
    <n v="14"/>
    <n v="0"/>
    <n v="1"/>
    <n v="67.266655999999998"/>
  </r>
  <r>
    <x v="0"/>
    <x v="0"/>
    <x v="3"/>
    <x v="3"/>
    <x v="0"/>
    <n v="354"/>
    <n v="155.54863700000001"/>
    <n v="2631.71"/>
    <x v="1"/>
    <x v="1"/>
    <n v="357"/>
    <n v="68.509511000000003"/>
    <n v="62.678548999999997"/>
    <n v="57"/>
    <n v="4"/>
    <n v="31"/>
    <n v="0"/>
    <n v="155.54863700000001"/>
  </r>
  <r>
    <x v="0"/>
    <x v="0"/>
    <x v="3"/>
    <x v="3"/>
    <x v="1"/>
    <n v="105"/>
    <s v="  "/>
    <n v="27652.83"/>
    <x v="1"/>
    <x v="1"/>
    <n v="927"/>
    <n v="16.148378999999998"/>
    <n v="4.0039889999999998"/>
    <n v="10"/>
    <n v="4"/>
    <n v="2"/>
    <n v="0"/>
    <n v="39.975507999999998"/>
  </r>
  <r>
    <x v="0"/>
    <x v="0"/>
    <x v="0"/>
    <x v="3"/>
    <x v="0"/>
    <n v="64"/>
    <n v="37.421778000000003"/>
    <n v="2591.39"/>
    <x v="0"/>
    <x v="2"/>
    <n v="64"/>
    <n v="15.563411"/>
    <n v="14.632876"/>
    <n v="4"/>
    <n v="0"/>
    <n v="2"/>
    <n v="0"/>
    <n v="37.421778000000003"/>
  </r>
  <r>
    <x v="0"/>
    <x v="0"/>
    <x v="0"/>
    <x v="3"/>
    <x v="1"/>
    <n v="78"/>
    <s v="  "/>
    <n v="31548.325000000001"/>
    <x v="0"/>
    <x v="2"/>
    <n v="418"/>
    <n v="8.5564160000000005"/>
    <n v="3.3486720000000001"/>
    <n v="8"/>
    <n v="0"/>
    <n v="0"/>
    <n v="0"/>
    <n v="24.932673000000001"/>
  </r>
  <r>
    <x v="0"/>
    <x v="0"/>
    <x v="0"/>
    <x v="3"/>
    <x v="0"/>
    <n v="42"/>
    <n v="23.984103000000001"/>
    <n v="3889.3049999999998"/>
    <x v="1"/>
    <x v="2"/>
    <n v="42"/>
    <n v="14.063743000000001"/>
    <n v="7.4580960000000003"/>
    <n v="3"/>
    <n v="0"/>
    <n v="1"/>
    <n v="0"/>
    <n v="23.984103000000001"/>
  </r>
  <r>
    <x v="0"/>
    <x v="0"/>
    <x v="0"/>
    <x v="3"/>
    <x v="1"/>
    <n v="38"/>
    <s v="  "/>
    <n v="28620.115000000002"/>
    <x v="1"/>
    <x v="2"/>
    <n v="281"/>
    <n v="4.5737199999999998"/>
    <n v="3.536629"/>
    <n v="4"/>
    <n v="0"/>
    <n v="1"/>
    <n v="0"/>
    <n v="14.667732000000001"/>
  </r>
  <r>
    <x v="0"/>
    <x v="0"/>
    <x v="1"/>
    <x v="3"/>
    <x v="0"/>
    <n v="176"/>
    <n v="106.435861"/>
    <n v="3114.5"/>
    <x v="0"/>
    <x v="2"/>
    <n v="176"/>
    <n v="45.903455000000001"/>
    <n v="41.584843999999997"/>
    <n v="21"/>
    <n v="2"/>
    <n v="0"/>
    <n v="0"/>
    <n v="106.435861"/>
  </r>
  <r>
    <x v="0"/>
    <x v="0"/>
    <x v="1"/>
    <x v="3"/>
    <x v="1"/>
    <n v="125"/>
    <s v="  "/>
    <n v="21317.7"/>
    <x v="0"/>
    <x v="2"/>
    <n v="516"/>
    <n v="16.525406"/>
    <n v="11.195024999999999"/>
    <n v="18"/>
    <n v="2"/>
    <n v="0"/>
    <n v="0"/>
    <n v="46.452066000000002"/>
  </r>
  <r>
    <x v="0"/>
    <x v="0"/>
    <x v="1"/>
    <x v="3"/>
    <x v="0"/>
    <n v="56"/>
    <n v="30.598251999999999"/>
    <n v="2558.4749999999999"/>
    <x v="1"/>
    <x v="2"/>
    <n v="56"/>
    <n v="9.9760200000000001"/>
    <n v="15.331263"/>
    <n v="7"/>
    <n v="1"/>
    <n v="4"/>
    <n v="0"/>
    <n v="30.598251999999999"/>
  </r>
  <r>
    <x v="0"/>
    <x v="0"/>
    <x v="1"/>
    <x v="3"/>
    <x v="1"/>
    <n v="48"/>
    <s v="  "/>
    <n v="31870.735000000001"/>
    <x v="1"/>
    <x v="2"/>
    <n v="275"/>
    <n v="4.3543099999999999"/>
    <n v="9.2592999999999995E-2"/>
    <n v="8"/>
    <n v="0"/>
    <n v="0"/>
    <n v="0"/>
    <n v="14.021368000000001"/>
  </r>
  <r>
    <x v="0"/>
    <x v="0"/>
    <x v="2"/>
    <x v="3"/>
    <x v="0"/>
    <n v="38"/>
    <n v="16.13166"/>
    <n v="2777.24"/>
    <x v="0"/>
    <x v="2"/>
    <n v="38"/>
    <n v="6.9980770000000003"/>
    <n v="4.3303269999999996"/>
    <n v="8"/>
    <n v="0"/>
    <n v="0"/>
    <n v="0"/>
    <n v="16.13166"/>
  </r>
  <r>
    <x v="0"/>
    <x v="0"/>
    <x v="2"/>
    <x v="3"/>
    <x v="1"/>
    <n v="36"/>
    <s v="  "/>
    <n v="33634.794999999998"/>
    <x v="0"/>
    <x v="2"/>
    <n v="169"/>
    <n v="3.5580479999999999"/>
    <n v="3.2137579999999999"/>
    <n v="2"/>
    <n v="0"/>
    <n v="0"/>
    <n v="0"/>
    <n v="10.848077"/>
  </r>
  <r>
    <x v="0"/>
    <x v="0"/>
    <x v="2"/>
    <x v="3"/>
    <x v="0"/>
    <n v="17"/>
    <n v="7.4145149999999997"/>
    <n v="2217.25"/>
    <x v="1"/>
    <x v="2"/>
    <n v="17"/>
    <n v="3.4156849999999999"/>
    <n v="3.6117340000000002"/>
    <n v="6"/>
    <n v="0"/>
    <n v="0"/>
    <n v="0"/>
    <n v="7.4145149999999997"/>
  </r>
  <r>
    <x v="0"/>
    <x v="0"/>
    <x v="2"/>
    <x v="3"/>
    <x v="1"/>
    <n v="24"/>
    <s v="  "/>
    <n v="31473.72"/>
    <x v="1"/>
    <x v="2"/>
    <n v="129"/>
    <n v="3.3645369999999999"/>
    <n v="2.4579119999999999"/>
    <n v="3"/>
    <n v="0"/>
    <n v="0"/>
    <n v="0"/>
    <n v="8.0092580000000009"/>
  </r>
  <r>
    <x v="0"/>
    <x v="0"/>
    <x v="3"/>
    <x v="3"/>
    <x v="0"/>
    <n v="75"/>
    <n v="42.682371000000003"/>
    <n v="2982.91"/>
    <x v="0"/>
    <x v="2"/>
    <n v="75"/>
    <n v="17.641871999999999"/>
    <n v="18.763895999999999"/>
    <n v="14"/>
    <n v="2"/>
    <n v="0"/>
    <n v="0"/>
    <n v="42.682371000000003"/>
  </r>
  <r>
    <x v="0"/>
    <x v="0"/>
    <x v="3"/>
    <x v="3"/>
    <x v="1"/>
    <n v="71"/>
    <s v="  "/>
    <n v="32198.51"/>
    <x v="0"/>
    <x v="2"/>
    <n v="417"/>
    <n v="7.5292279999999998"/>
    <n v="3.2582620000000002"/>
    <n v="1"/>
    <n v="0"/>
    <n v="0"/>
    <n v="0"/>
    <n v="19.381502000000001"/>
  </r>
  <r>
    <x v="0"/>
    <x v="0"/>
    <x v="3"/>
    <x v="3"/>
    <x v="0"/>
    <n v="85"/>
    <n v="31.833320000000001"/>
    <n v="2533.77"/>
    <x v="1"/>
    <x v="2"/>
    <n v="85"/>
    <n v="15.971339"/>
    <n v="10.370050000000001"/>
    <n v="9"/>
    <n v="2"/>
    <n v="10"/>
    <n v="0"/>
    <n v="31.833320000000001"/>
  </r>
  <r>
    <x v="0"/>
    <x v="0"/>
    <x v="3"/>
    <x v="3"/>
    <x v="1"/>
    <n v="64"/>
    <s v="  "/>
    <n v="30423.505000000001"/>
    <x v="1"/>
    <x v="2"/>
    <n v="353"/>
    <n v="9.1188990000000008"/>
    <n v="2.1314220000000001"/>
    <n v="6"/>
    <n v="1"/>
    <n v="2"/>
    <n v="0"/>
    <n v="20.310749999999999"/>
  </r>
  <r>
    <x v="0"/>
    <x v="1"/>
    <x v="1"/>
    <x v="0"/>
    <x v="0"/>
    <n v="3"/>
    <n v="2.6274510000000002"/>
    <n v="1038.43"/>
    <x v="0"/>
    <x v="0"/>
    <n v="3"/>
    <n v="0.89205400000000001"/>
    <n v="1.677503"/>
    <n v="0"/>
    <n v="0"/>
    <n v="0"/>
    <n v="0"/>
    <n v="2.6274510000000002"/>
  </r>
  <r>
    <x v="0"/>
    <x v="1"/>
    <x v="1"/>
    <x v="0"/>
    <x v="0"/>
    <n v="1"/>
    <n v="1"/>
    <n v="1038.43"/>
    <x v="1"/>
    <x v="0"/>
    <n v="1"/>
    <n v="0"/>
    <n v="1"/>
    <n v="0"/>
    <n v="0"/>
    <n v="0"/>
    <n v="0"/>
    <n v="1"/>
  </r>
  <r>
    <x v="0"/>
    <x v="1"/>
    <x v="2"/>
    <x v="0"/>
    <x v="0"/>
    <n v="1"/>
    <n v="0"/>
    <n v="315"/>
    <x v="0"/>
    <x v="0"/>
    <n v="1"/>
    <n v="0"/>
    <n v="0"/>
    <n v="0"/>
    <n v="0"/>
    <n v="0"/>
    <n v="0"/>
    <n v="0"/>
  </r>
  <r>
    <x v="0"/>
    <x v="1"/>
    <x v="3"/>
    <x v="0"/>
    <x v="0"/>
    <n v="1"/>
    <n v="0"/>
    <n v="524.86"/>
    <x v="0"/>
    <x v="0"/>
    <n v="1"/>
    <n v="0"/>
    <n v="0"/>
    <n v="1"/>
    <n v="0"/>
    <n v="0"/>
    <n v="0"/>
    <n v="0"/>
  </r>
  <r>
    <x v="0"/>
    <x v="1"/>
    <x v="0"/>
    <x v="0"/>
    <x v="0"/>
    <n v="2"/>
    <n v="1.7934840000000001"/>
    <n v="1143.5"/>
    <x v="0"/>
    <x v="1"/>
    <n v="2"/>
    <n v="0.66766899999999996"/>
    <n v="1.125815"/>
    <n v="0"/>
    <n v="0"/>
    <n v="0"/>
    <n v="0"/>
    <n v="1.7934840000000001"/>
  </r>
  <r>
    <x v="0"/>
    <x v="1"/>
    <x v="0"/>
    <x v="0"/>
    <x v="1"/>
    <n v="1"/>
    <s v="  "/>
    <n v="33044.04"/>
    <x v="0"/>
    <x v="1"/>
    <n v="4"/>
    <n v="0.33333299999999999"/>
    <n v="0"/>
    <n v="0"/>
    <n v="0"/>
    <n v="0"/>
    <n v="0"/>
    <n v="0.33333299999999999"/>
  </r>
  <r>
    <x v="0"/>
    <x v="1"/>
    <x v="1"/>
    <x v="0"/>
    <x v="0"/>
    <n v="6"/>
    <n v="6"/>
    <n v="1038.43"/>
    <x v="0"/>
    <x v="1"/>
    <n v="6"/>
    <n v="1.44123"/>
    <n v="2.1194329999999999"/>
    <n v="0"/>
    <n v="0"/>
    <n v="0"/>
    <n v="0"/>
    <n v="6"/>
  </r>
  <r>
    <x v="0"/>
    <x v="1"/>
    <x v="1"/>
    <x v="0"/>
    <x v="0"/>
    <n v="2"/>
    <n v="0.4"/>
    <n v="2324.86"/>
    <x v="1"/>
    <x v="1"/>
    <n v="2"/>
    <n v="0.4"/>
    <n v="0"/>
    <n v="0"/>
    <n v="0"/>
    <n v="0"/>
    <n v="0"/>
    <n v="0.4"/>
  </r>
  <r>
    <x v="0"/>
    <x v="1"/>
    <x v="2"/>
    <x v="0"/>
    <x v="0"/>
    <n v="1"/>
    <n v="1"/>
    <n v="2999"/>
    <x v="0"/>
    <x v="1"/>
    <n v="1"/>
    <n v="0.661972"/>
    <n v="0"/>
    <n v="0"/>
    <n v="0"/>
    <n v="0"/>
    <n v="0"/>
    <n v="1"/>
  </r>
  <r>
    <x v="0"/>
    <x v="1"/>
    <x v="3"/>
    <x v="0"/>
    <x v="0"/>
    <n v="2"/>
    <n v="1.7402599999999999"/>
    <n v="4308.0649999999996"/>
    <x v="0"/>
    <x v="1"/>
    <n v="2"/>
    <n v="0.18181800000000001"/>
    <n v="1.5584420000000001"/>
    <n v="0"/>
    <n v="0"/>
    <n v="0"/>
    <n v="0"/>
    <n v="1.7402599999999999"/>
  </r>
  <r>
    <x v="0"/>
    <x v="1"/>
    <x v="3"/>
    <x v="0"/>
    <x v="0"/>
    <n v="2"/>
    <n v="2"/>
    <n v="1161.7"/>
    <x v="1"/>
    <x v="1"/>
    <n v="2"/>
    <n v="0.518868"/>
    <n v="0.5"/>
    <n v="0"/>
    <n v="0"/>
    <n v="0"/>
    <n v="0"/>
    <n v="2"/>
  </r>
  <r>
    <x v="0"/>
    <x v="1"/>
    <x v="1"/>
    <x v="0"/>
    <x v="0"/>
    <n v="1"/>
    <n v="1"/>
    <n v="1991.89"/>
    <x v="1"/>
    <x v="2"/>
    <n v="1"/>
    <n v="0.59071700000000005"/>
    <n v="0.37130800000000003"/>
    <n v="0"/>
    <n v="0"/>
    <n v="0"/>
    <n v="0"/>
    <n v="1"/>
  </r>
  <r>
    <x v="0"/>
    <x v="1"/>
    <x v="0"/>
    <x v="1"/>
    <x v="0"/>
    <n v="748"/>
    <n v="365.686353"/>
    <n v="2053.0549999999998"/>
    <x v="0"/>
    <x v="0"/>
    <n v="749"/>
    <n v="166.27207200000001"/>
    <n v="160.147233"/>
    <n v="97"/>
    <n v="68"/>
    <n v="8"/>
    <n v="7"/>
    <n v="365.686353"/>
  </r>
  <r>
    <x v="0"/>
    <x v="1"/>
    <x v="0"/>
    <x v="1"/>
    <x v="1"/>
    <n v="206"/>
    <s v="  "/>
    <n v="27271.42"/>
    <x v="0"/>
    <x v="0"/>
    <n v="1300"/>
    <n v="24.904281999999998"/>
    <n v="11.554814"/>
    <n v="25"/>
    <n v="43"/>
    <n v="0"/>
    <n v="2"/>
    <n v="53.140616999999999"/>
  </r>
  <r>
    <x v="0"/>
    <x v="1"/>
    <x v="0"/>
    <x v="1"/>
    <x v="0"/>
    <n v="581"/>
    <n v="208.20748699999999"/>
    <n v="1892"/>
    <x v="1"/>
    <x v="0"/>
    <n v="589"/>
    <n v="85.743444999999994"/>
    <n v="94.486316000000002"/>
    <n v="79"/>
    <n v="109"/>
    <n v="27"/>
    <n v="18"/>
    <n v="208.20748699999999"/>
  </r>
  <r>
    <x v="0"/>
    <x v="1"/>
    <x v="0"/>
    <x v="1"/>
    <x v="1"/>
    <n v="159"/>
    <s v="  "/>
    <n v="27167.4"/>
    <x v="1"/>
    <x v="0"/>
    <n v="1170"/>
    <n v="14.642103000000001"/>
    <n v="6.6467739999999997"/>
    <n v="20"/>
    <n v="49"/>
    <n v="2"/>
    <n v="1"/>
    <n v="34.170022000000003"/>
  </r>
  <r>
    <x v="0"/>
    <x v="1"/>
    <x v="1"/>
    <x v="1"/>
    <x v="0"/>
    <n v="723"/>
    <n v="387.98390999999998"/>
    <n v="1829.98"/>
    <x v="0"/>
    <x v="0"/>
    <n v="725"/>
    <n v="164.49123700000001"/>
    <n v="170.28340399999999"/>
    <n v="77"/>
    <n v="35"/>
    <n v="11"/>
    <n v="5"/>
    <n v="387.98390999999998"/>
  </r>
  <r>
    <x v="0"/>
    <x v="1"/>
    <x v="1"/>
    <x v="1"/>
    <x v="1"/>
    <n v="102"/>
    <s v="  "/>
    <n v="23132.94"/>
    <x v="0"/>
    <x v="0"/>
    <n v="552"/>
    <n v="12.312792"/>
    <n v="7.8768029999999998"/>
    <n v="7"/>
    <n v="22"/>
    <n v="1"/>
    <n v="2"/>
    <n v="36.525044000000001"/>
  </r>
  <r>
    <x v="0"/>
    <x v="1"/>
    <x v="1"/>
    <x v="1"/>
    <x v="0"/>
    <n v="705"/>
    <n v="295.22450900000001"/>
    <n v="1794.06"/>
    <x v="1"/>
    <x v="0"/>
    <n v="712"/>
    <n v="128.35406800000001"/>
    <n v="129.83099200000001"/>
    <n v="127"/>
    <n v="73"/>
    <n v="24"/>
    <n v="19"/>
    <n v="295.22450900000001"/>
  </r>
  <r>
    <x v="0"/>
    <x v="1"/>
    <x v="1"/>
    <x v="1"/>
    <x v="1"/>
    <n v="126"/>
    <s v="  "/>
    <n v="23174.035"/>
    <x v="1"/>
    <x v="0"/>
    <n v="663"/>
    <n v="9.8365810000000007"/>
    <n v="6.8273099999999998"/>
    <n v="20"/>
    <n v="24"/>
    <n v="3"/>
    <n v="2"/>
    <n v="31.272297999999999"/>
  </r>
  <r>
    <x v="0"/>
    <x v="1"/>
    <x v="2"/>
    <x v="1"/>
    <x v="0"/>
    <n v="95"/>
    <n v="36.697118000000003"/>
    <n v="1574.57"/>
    <x v="0"/>
    <x v="0"/>
    <n v="95"/>
    <n v="20.144438999999998"/>
    <n v="13.824691"/>
    <n v="16"/>
    <n v="15"/>
    <n v="2"/>
    <n v="0"/>
    <n v="36.697118000000003"/>
  </r>
  <r>
    <x v="0"/>
    <x v="1"/>
    <x v="2"/>
    <x v="1"/>
    <x v="1"/>
    <n v="11"/>
    <s v="  "/>
    <n v="21773.8"/>
    <x v="0"/>
    <x v="0"/>
    <n v="57"/>
    <n v="1.960955"/>
    <n v="0.80280099999999999"/>
    <n v="1"/>
    <n v="2"/>
    <n v="0"/>
    <n v="0"/>
    <n v="2.7637559999999999"/>
  </r>
  <r>
    <x v="0"/>
    <x v="1"/>
    <x v="2"/>
    <x v="1"/>
    <x v="0"/>
    <n v="96"/>
    <n v="22.069906"/>
    <n v="1395.59"/>
    <x v="1"/>
    <x v="0"/>
    <n v="96"/>
    <n v="9.8318089999999998"/>
    <n v="9.1021210000000004"/>
    <n v="21"/>
    <n v="4"/>
    <n v="35"/>
    <n v="0"/>
    <n v="22.069906"/>
  </r>
  <r>
    <x v="0"/>
    <x v="1"/>
    <x v="2"/>
    <x v="1"/>
    <x v="1"/>
    <n v="22"/>
    <s v="  "/>
    <n v="25700.52"/>
    <x v="1"/>
    <x v="0"/>
    <n v="181"/>
    <n v="1.5555060000000001"/>
    <n v="0.77922100000000005"/>
    <n v="2"/>
    <n v="10"/>
    <n v="1"/>
    <n v="0"/>
    <n v="2.3347259999999999"/>
  </r>
  <r>
    <x v="0"/>
    <x v="1"/>
    <x v="3"/>
    <x v="1"/>
    <x v="0"/>
    <n v="2369"/>
    <n v="1119.6485660000001"/>
    <n v="1814"/>
    <x v="0"/>
    <x v="0"/>
    <n v="2383"/>
    <n v="508.19747999999998"/>
    <n v="466.84459600000002"/>
    <n v="391"/>
    <n v="230"/>
    <n v="34"/>
    <n v="19"/>
    <n v="1119.6485660000001"/>
  </r>
  <r>
    <x v="0"/>
    <x v="1"/>
    <x v="3"/>
    <x v="1"/>
    <x v="1"/>
    <n v="412"/>
    <s v="  "/>
    <n v="22093.505000000001"/>
    <x v="0"/>
    <x v="0"/>
    <n v="2449"/>
    <n v="39.594771999999999"/>
    <n v="16.299274"/>
    <n v="51"/>
    <n v="114"/>
    <n v="10"/>
    <n v="2"/>
    <n v="104.34061699999999"/>
  </r>
  <r>
    <x v="0"/>
    <x v="1"/>
    <x v="3"/>
    <x v="1"/>
    <x v="0"/>
    <n v="1595"/>
    <n v="613.84573599999999"/>
    <n v="1672.55"/>
    <x v="1"/>
    <x v="0"/>
    <n v="1652"/>
    <n v="271.26785699999999"/>
    <n v="251.31956700000001"/>
    <n v="322"/>
    <n v="238"/>
    <n v="83"/>
    <n v="32"/>
    <n v="613.84573599999999"/>
  </r>
  <r>
    <x v="0"/>
    <x v="1"/>
    <x v="3"/>
    <x v="1"/>
    <x v="1"/>
    <n v="334"/>
    <s v="  "/>
    <n v="22957.31"/>
    <x v="1"/>
    <x v="0"/>
    <n v="2311"/>
    <n v="30.522373999999999"/>
    <n v="14.802273"/>
    <n v="36"/>
    <n v="101"/>
    <n v="20"/>
    <n v="4"/>
    <n v="70.475162999999995"/>
  </r>
  <r>
    <x v="0"/>
    <x v="1"/>
    <x v="0"/>
    <x v="1"/>
    <x v="0"/>
    <n v="1399"/>
    <n v="706.60543299999995"/>
    <n v="2157.4899999999998"/>
    <x v="0"/>
    <x v="1"/>
    <n v="1410"/>
    <n v="329.31984599999998"/>
    <n v="301.92780499999998"/>
    <n v="151"/>
    <n v="97"/>
    <n v="11"/>
    <n v="7"/>
    <n v="706.60543299999995"/>
  </r>
  <r>
    <x v="0"/>
    <x v="1"/>
    <x v="0"/>
    <x v="1"/>
    <x v="1"/>
    <n v="323"/>
    <s v="  "/>
    <n v="24365"/>
    <x v="0"/>
    <x v="1"/>
    <n v="2069"/>
    <n v="42.030687"/>
    <n v="12.601457"/>
    <n v="26"/>
    <n v="77"/>
    <n v="0"/>
    <n v="1"/>
    <n v="87.114153000000002"/>
  </r>
  <r>
    <x v="0"/>
    <x v="1"/>
    <x v="0"/>
    <x v="1"/>
    <x v="0"/>
    <n v="891"/>
    <n v="408.34459800000002"/>
    <n v="1732"/>
    <x v="1"/>
    <x v="1"/>
    <n v="898"/>
    <n v="183.52443500000001"/>
    <n v="168.25337400000001"/>
    <n v="124"/>
    <n v="104"/>
    <n v="15"/>
    <n v="21"/>
    <n v="408.34459800000002"/>
  </r>
  <r>
    <x v="0"/>
    <x v="1"/>
    <x v="0"/>
    <x v="1"/>
    <x v="1"/>
    <n v="231"/>
    <s v="  "/>
    <n v="25176.63"/>
    <x v="1"/>
    <x v="1"/>
    <n v="1909"/>
    <n v="23.110889"/>
    <n v="9.0944310000000002"/>
    <n v="14"/>
    <n v="94"/>
    <n v="0"/>
    <n v="3"/>
    <n v="49.250031"/>
  </r>
  <r>
    <x v="0"/>
    <x v="1"/>
    <x v="1"/>
    <x v="1"/>
    <x v="0"/>
    <n v="1531"/>
    <n v="878.36367099999995"/>
    <n v="1965"/>
    <x v="0"/>
    <x v="1"/>
    <n v="1532"/>
    <n v="371.757949"/>
    <n v="390.64528799999999"/>
    <n v="189"/>
    <n v="69"/>
    <n v="4"/>
    <n v="10"/>
    <n v="878.36367099999995"/>
  </r>
  <r>
    <x v="0"/>
    <x v="1"/>
    <x v="1"/>
    <x v="1"/>
    <x v="1"/>
    <n v="187"/>
    <s v="  "/>
    <n v="23956.799999999999"/>
    <x v="0"/>
    <x v="1"/>
    <n v="1129"/>
    <n v="18.348807000000001"/>
    <n v="7.3633610000000003"/>
    <n v="17"/>
    <n v="52"/>
    <n v="2"/>
    <n v="4"/>
    <n v="47.256016000000002"/>
  </r>
  <r>
    <x v="0"/>
    <x v="1"/>
    <x v="1"/>
    <x v="1"/>
    <x v="0"/>
    <n v="1135"/>
    <n v="528.12122699999998"/>
    <n v="1731.21"/>
    <x v="1"/>
    <x v="1"/>
    <n v="1144"/>
    <n v="244.277873"/>
    <n v="220.660586"/>
    <n v="195"/>
    <n v="86"/>
    <n v="16"/>
    <n v="13"/>
    <n v="528.12122699999998"/>
  </r>
  <r>
    <x v="0"/>
    <x v="1"/>
    <x v="1"/>
    <x v="1"/>
    <x v="1"/>
    <n v="196"/>
    <s v="  "/>
    <n v="25410.154999999999"/>
    <x v="1"/>
    <x v="1"/>
    <n v="1357"/>
    <n v="16.898667"/>
    <n v="7.0638300000000003"/>
    <n v="23"/>
    <n v="74"/>
    <n v="8"/>
    <n v="3"/>
    <n v="40.857146999999998"/>
  </r>
  <r>
    <x v="0"/>
    <x v="1"/>
    <x v="2"/>
    <x v="1"/>
    <x v="0"/>
    <n v="222"/>
    <n v="111.443764"/>
    <n v="1770.5450000000001"/>
    <x v="0"/>
    <x v="1"/>
    <n v="226"/>
    <n v="57.738270999999997"/>
    <n v="37.566530999999998"/>
    <n v="25"/>
    <n v="20"/>
    <n v="6"/>
    <n v="0"/>
    <n v="111.443764"/>
  </r>
  <r>
    <x v="0"/>
    <x v="1"/>
    <x v="2"/>
    <x v="1"/>
    <x v="1"/>
    <n v="27"/>
    <s v="  "/>
    <n v="28070.47"/>
    <x v="0"/>
    <x v="1"/>
    <n v="179"/>
    <n v="3.6365400000000001"/>
    <n v="1.038235"/>
    <n v="0"/>
    <n v="9"/>
    <n v="1"/>
    <n v="0"/>
    <n v="9.4350679999999993"/>
  </r>
  <r>
    <x v="0"/>
    <x v="1"/>
    <x v="2"/>
    <x v="1"/>
    <x v="0"/>
    <n v="152"/>
    <n v="64.498396"/>
    <n v="1395.64"/>
    <x v="1"/>
    <x v="1"/>
    <n v="154"/>
    <n v="30.466128999999999"/>
    <n v="26.894129"/>
    <n v="32"/>
    <n v="14"/>
    <n v="10"/>
    <n v="1"/>
    <n v="64.498396"/>
  </r>
  <r>
    <x v="0"/>
    <x v="1"/>
    <x v="2"/>
    <x v="1"/>
    <x v="1"/>
    <n v="43"/>
    <s v="  "/>
    <n v="30639.96"/>
    <x v="1"/>
    <x v="1"/>
    <n v="364"/>
    <n v="1.8543959999999999"/>
    <n v="1.961538"/>
    <n v="6"/>
    <n v="23"/>
    <n v="0"/>
    <n v="0"/>
    <n v="5.9807689999999996"/>
  </r>
  <r>
    <x v="0"/>
    <x v="1"/>
    <x v="3"/>
    <x v="1"/>
    <x v="0"/>
    <n v="4026"/>
    <n v="2035.7634700000001"/>
    <n v="1830.42"/>
    <x v="0"/>
    <x v="1"/>
    <n v="4043"/>
    <n v="918.77513199999999"/>
    <n v="879.284133"/>
    <n v="623"/>
    <n v="364"/>
    <n v="31"/>
    <n v="30"/>
    <n v="2035.7634700000001"/>
  </r>
  <r>
    <x v="0"/>
    <x v="1"/>
    <x v="3"/>
    <x v="1"/>
    <x v="1"/>
    <n v="655"/>
    <s v="  "/>
    <n v="22464"/>
    <x v="0"/>
    <x v="1"/>
    <n v="4144"/>
    <n v="64.027899000000005"/>
    <n v="22.785706999999999"/>
    <n v="55"/>
    <n v="252"/>
    <n v="19"/>
    <n v="10"/>
    <n v="145.829215"/>
  </r>
  <r>
    <x v="0"/>
    <x v="1"/>
    <x v="3"/>
    <x v="1"/>
    <x v="0"/>
    <n v="2797"/>
    <n v="1195.3327830000001"/>
    <n v="1657.4"/>
    <x v="1"/>
    <x v="1"/>
    <n v="2863"/>
    <n v="534.18676200000004"/>
    <n v="531.57585300000005"/>
    <n v="511"/>
    <n v="339"/>
    <n v="92"/>
    <n v="44"/>
    <n v="1195.3327830000001"/>
  </r>
  <r>
    <x v="0"/>
    <x v="1"/>
    <x v="3"/>
    <x v="1"/>
    <x v="1"/>
    <n v="605"/>
    <s v="  "/>
    <n v="24379.97"/>
    <x v="1"/>
    <x v="1"/>
    <n v="4836"/>
    <n v="34.823669000000002"/>
    <n v="13.795472"/>
    <n v="36"/>
    <n v="286"/>
    <n v="32"/>
    <n v="10"/>
    <n v="79.524936999999994"/>
  </r>
  <r>
    <x v="0"/>
    <x v="1"/>
    <x v="0"/>
    <x v="1"/>
    <x v="0"/>
    <n v="400"/>
    <n v="195.02612199999999"/>
    <n v="2016.165"/>
    <x v="0"/>
    <x v="2"/>
    <n v="404"/>
    <n v="92.786513999999997"/>
    <n v="84.145114000000007"/>
    <n v="49"/>
    <n v="36"/>
    <n v="3"/>
    <n v="12"/>
    <n v="195.02612199999999"/>
  </r>
  <r>
    <x v="0"/>
    <x v="1"/>
    <x v="0"/>
    <x v="1"/>
    <x v="1"/>
    <n v="131"/>
    <s v="  "/>
    <n v="21366.73"/>
    <x v="0"/>
    <x v="2"/>
    <n v="560"/>
    <n v="18.246621000000001"/>
    <n v="6.744326"/>
    <n v="17"/>
    <n v="20"/>
    <n v="1"/>
    <n v="0"/>
    <n v="35.318809000000002"/>
  </r>
  <r>
    <x v="0"/>
    <x v="1"/>
    <x v="0"/>
    <x v="1"/>
    <x v="0"/>
    <n v="443"/>
    <n v="154.50664399999999"/>
    <n v="1655.76"/>
    <x v="1"/>
    <x v="2"/>
    <n v="449"/>
    <n v="67.011357000000004"/>
    <n v="64.458736000000002"/>
    <n v="66"/>
    <n v="84"/>
    <n v="15"/>
    <n v="14"/>
    <n v="154.50664399999999"/>
  </r>
  <r>
    <x v="0"/>
    <x v="1"/>
    <x v="0"/>
    <x v="1"/>
    <x v="1"/>
    <n v="85"/>
    <s v="  "/>
    <n v="21449.47"/>
    <x v="1"/>
    <x v="2"/>
    <n v="398"/>
    <n v="14.175727"/>
    <n v="4.5917940000000002"/>
    <n v="6"/>
    <n v="15"/>
    <n v="0"/>
    <n v="1"/>
    <n v="31.077065000000001"/>
  </r>
  <r>
    <x v="0"/>
    <x v="1"/>
    <x v="1"/>
    <x v="1"/>
    <x v="0"/>
    <n v="344"/>
    <n v="157.57562999999999"/>
    <n v="1872.325"/>
    <x v="0"/>
    <x v="2"/>
    <n v="344"/>
    <n v="69.625861"/>
    <n v="63.188015999999998"/>
    <n v="38"/>
    <n v="24"/>
    <n v="9"/>
    <n v="8"/>
    <n v="157.57562999999999"/>
  </r>
  <r>
    <x v="0"/>
    <x v="1"/>
    <x v="1"/>
    <x v="1"/>
    <x v="1"/>
    <n v="61"/>
    <s v="  "/>
    <n v="18829.93"/>
    <x v="0"/>
    <x v="2"/>
    <n v="247"/>
    <n v="5.5301900000000002"/>
    <n v="2.1136550000000001"/>
    <n v="12"/>
    <n v="5"/>
    <n v="0"/>
    <n v="1"/>
    <n v="13.9312"/>
  </r>
  <r>
    <x v="0"/>
    <x v="1"/>
    <x v="1"/>
    <x v="1"/>
    <x v="0"/>
    <n v="338"/>
    <n v="136.20375899999999"/>
    <n v="1852.4949999999999"/>
    <x v="1"/>
    <x v="2"/>
    <n v="338"/>
    <n v="67.793535000000006"/>
    <n v="57.147809000000002"/>
    <n v="48"/>
    <n v="45"/>
    <n v="14"/>
    <n v="11"/>
    <n v="136.20375899999999"/>
  </r>
  <r>
    <x v="0"/>
    <x v="1"/>
    <x v="1"/>
    <x v="1"/>
    <x v="1"/>
    <n v="77"/>
    <s v="  "/>
    <n v="17680.689999999999"/>
    <x v="1"/>
    <x v="2"/>
    <n v="338"/>
    <n v="8.0551370000000002"/>
    <n v="4.0425449999999996"/>
    <n v="14"/>
    <n v="7"/>
    <n v="0"/>
    <n v="2"/>
    <n v="26.609721"/>
  </r>
  <r>
    <x v="0"/>
    <x v="1"/>
    <x v="2"/>
    <x v="1"/>
    <x v="0"/>
    <n v="38"/>
    <n v="22.258717000000001"/>
    <n v="1560.64"/>
    <x v="0"/>
    <x v="2"/>
    <n v="38"/>
    <n v="10.435483"/>
    <n v="9.5266450000000003"/>
    <n v="5"/>
    <n v="1"/>
    <n v="2"/>
    <n v="0"/>
    <n v="22.258717000000001"/>
  </r>
  <r>
    <x v="0"/>
    <x v="1"/>
    <x v="2"/>
    <x v="1"/>
    <x v="1"/>
    <n v="6"/>
    <s v="  "/>
    <n v="22081.764999999999"/>
    <x v="0"/>
    <x v="2"/>
    <n v="39"/>
    <n v="0.95714299999999997"/>
    <n v="0.37142900000000001"/>
    <n v="0"/>
    <n v="2"/>
    <n v="0"/>
    <n v="0"/>
    <n v="1.8285709999999999"/>
  </r>
  <r>
    <x v="0"/>
    <x v="1"/>
    <x v="2"/>
    <x v="1"/>
    <x v="0"/>
    <n v="32"/>
    <n v="7.2934669999999997"/>
    <n v="1416.5"/>
    <x v="1"/>
    <x v="2"/>
    <n v="32"/>
    <n v="4.6600669999999997"/>
    <n v="2.1506409999999998"/>
    <n v="8"/>
    <n v="2"/>
    <n v="9"/>
    <n v="0"/>
    <n v="7.2934669999999997"/>
  </r>
  <r>
    <x v="0"/>
    <x v="1"/>
    <x v="2"/>
    <x v="1"/>
    <x v="1"/>
    <n v="14"/>
    <s v="  "/>
    <n v="13397.065000000001"/>
    <x v="1"/>
    <x v="2"/>
    <n v="51"/>
    <n v="0.83831199999999995"/>
    <n v="0.73611099999999996"/>
    <n v="2"/>
    <n v="1"/>
    <n v="0"/>
    <n v="1"/>
    <n v="2.5555560000000002"/>
  </r>
  <r>
    <x v="0"/>
    <x v="1"/>
    <x v="3"/>
    <x v="1"/>
    <x v="0"/>
    <n v="812"/>
    <n v="393.64446400000003"/>
    <n v="1844.57"/>
    <x v="0"/>
    <x v="2"/>
    <n v="818"/>
    <n v="193.309155"/>
    <n v="149.47633099999999"/>
    <n v="110"/>
    <n v="85"/>
    <n v="18"/>
    <n v="12"/>
    <n v="393.64446400000003"/>
  </r>
  <r>
    <x v="0"/>
    <x v="1"/>
    <x v="3"/>
    <x v="1"/>
    <x v="1"/>
    <n v="192"/>
    <s v="  "/>
    <n v="20263.12"/>
    <x v="0"/>
    <x v="2"/>
    <n v="1045"/>
    <n v="15.138303000000001"/>
    <n v="8.4097539999999995"/>
    <n v="26"/>
    <n v="25"/>
    <n v="5"/>
    <n v="0"/>
    <n v="44.002957000000002"/>
  </r>
  <r>
    <x v="0"/>
    <x v="1"/>
    <x v="3"/>
    <x v="1"/>
    <x v="0"/>
    <n v="790"/>
    <n v="317.12850200000003"/>
    <n v="1732"/>
    <x v="1"/>
    <x v="2"/>
    <n v="794"/>
    <n v="143.66310100000001"/>
    <n v="140.97378800000001"/>
    <n v="103"/>
    <n v="109"/>
    <n v="56"/>
    <n v="19"/>
    <n v="317.12850200000003"/>
  </r>
  <r>
    <x v="0"/>
    <x v="1"/>
    <x v="3"/>
    <x v="1"/>
    <x v="1"/>
    <n v="206"/>
    <s v="  "/>
    <n v="23986.65"/>
    <x v="1"/>
    <x v="2"/>
    <n v="1038"/>
    <n v="14.368034"/>
    <n v="3.248637"/>
    <n v="35"/>
    <n v="28"/>
    <n v="15"/>
    <n v="2"/>
    <n v="26.573713999999999"/>
  </r>
  <r>
    <x v="0"/>
    <x v="1"/>
    <x v="0"/>
    <x v="2"/>
    <x v="0"/>
    <n v="1224"/>
    <n v="663.63192400000003"/>
    <n v="2334.6"/>
    <x v="0"/>
    <x v="0"/>
    <n v="1229"/>
    <n v="281.651005"/>
    <n v="296.254075"/>
    <n v="178"/>
    <n v="61"/>
    <n v="17"/>
    <n v="3"/>
    <n v="663.63192400000003"/>
  </r>
  <r>
    <x v="0"/>
    <x v="1"/>
    <x v="0"/>
    <x v="2"/>
    <x v="1"/>
    <n v="548"/>
    <s v="  "/>
    <n v="31494.63"/>
    <x v="0"/>
    <x v="0"/>
    <n v="3553"/>
    <n v="66.276247999999995"/>
    <n v="31.670117999999999"/>
    <n v="71"/>
    <n v="44"/>
    <n v="9"/>
    <n v="0"/>
    <n v="164.233924"/>
  </r>
  <r>
    <x v="0"/>
    <x v="1"/>
    <x v="0"/>
    <x v="2"/>
    <x v="0"/>
    <n v="1003"/>
    <n v="420.25033999999999"/>
    <n v="2140.87"/>
    <x v="1"/>
    <x v="0"/>
    <n v="1010"/>
    <n v="183.18786900000001"/>
    <n v="168.160629"/>
    <n v="153"/>
    <n v="54"/>
    <n v="99"/>
    <n v="13"/>
    <n v="420.25033999999999"/>
  </r>
  <r>
    <x v="0"/>
    <x v="1"/>
    <x v="0"/>
    <x v="2"/>
    <x v="1"/>
    <n v="584"/>
    <s v="  "/>
    <n v="30593.005000000001"/>
    <x v="1"/>
    <x v="0"/>
    <n v="3675"/>
    <n v="68.986441999999997"/>
    <n v="32.614071000000003"/>
    <n v="68"/>
    <n v="42"/>
    <n v="13"/>
    <n v="6"/>
    <n v="189.79895099999999"/>
  </r>
  <r>
    <x v="0"/>
    <x v="1"/>
    <x v="1"/>
    <x v="2"/>
    <x v="0"/>
    <n v="1243"/>
    <n v="686.67369299999996"/>
    <n v="2163.63"/>
    <x v="0"/>
    <x v="0"/>
    <n v="1245"/>
    <n v="307.29725500000001"/>
    <n v="268.26705299999998"/>
    <n v="170"/>
    <n v="57"/>
    <n v="9"/>
    <n v="1"/>
    <n v="686.67369299999996"/>
  </r>
  <r>
    <x v="0"/>
    <x v="1"/>
    <x v="1"/>
    <x v="2"/>
    <x v="1"/>
    <n v="322"/>
    <s v="  "/>
    <n v="27405.365000000002"/>
    <x v="0"/>
    <x v="0"/>
    <n v="1884"/>
    <n v="39.632192000000003"/>
    <n v="12.066897000000001"/>
    <n v="28"/>
    <n v="12"/>
    <n v="1"/>
    <n v="1"/>
    <n v="112.84773800000001"/>
  </r>
  <r>
    <x v="0"/>
    <x v="1"/>
    <x v="1"/>
    <x v="2"/>
    <x v="0"/>
    <n v="1074"/>
    <n v="508.20466199999998"/>
    <n v="1984.5550000000001"/>
    <x v="1"/>
    <x v="0"/>
    <n v="1084"/>
    <n v="223.298125"/>
    <n v="199.24028999999999"/>
    <n v="167"/>
    <n v="62"/>
    <n v="52"/>
    <n v="18"/>
    <n v="508.20466199999998"/>
  </r>
  <r>
    <x v="0"/>
    <x v="1"/>
    <x v="1"/>
    <x v="2"/>
    <x v="1"/>
    <n v="394"/>
    <s v="  "/>
    <n v="26344.720000000001"/>
    <x v="1"/>
    <x v="0"/>
    <n v="2433"/>
    <n v="40.628734000000001"/>
    <n v="18.536667000000001"/>
    <n v="51"/>
    <n v="33"/>
    <n v="18"/>
    <n v="4"/>
    <n v="112.23175999999999"/>
  </r>
  <r>
    <x v="0"/>
    <x v="1"/>
    <x v="2"/>
    <x v="2"/>
    <x v="0"/>
    <n v="190"/>
    <n v="100.599003"/>
    <n v="1915.74"/>
    <x v="0"/>
    <x v="0"/>
    <n v="191"/>
    <n v="42.635973999999997"/>
    <n v="47.700372000000002"/>
    <n v="30"/>
    <n v="5"/>
    <n v="3"/>
    <n v="0"/>
    <n v="100.599003"/>
  </r>
  <r>
    <x v="0"/>
    <x v="1"/>
    <x v="2"/>
    <x v="2"/>
    <x v="1"/>
    <n v="55"/>
    <s v="  "/>
    <n v="26007.61"/>
    <x v="0"/>
    <x v="0"/>
    <n v="298"/>
    <n v="8.7621579999999994"/>
    <n v="2.529938"/>
    <n v="2"/>
    <n v="6"/>
    <n v="1"/>
    <n v="0"/>
    <n v="18.075092000000001"/>
  </r>
  <r>
    <x v="0"/>
    <x v="1"/>
    <x v="2"/>
    <x v="2"/>
    <x v="0"/>
    <n v="154"/>
    <n v="67.627114000000006"/>
    <n v="1635.63"/>
    <x v="1"/>
    <x v="0"/>
    <n v="154"/>
    <n v="25.530719999999999"/>
    <n v="29.556056999999999"/>
    <n v="26"/>
    <n v="21"/>
    <n v="4"/>
    <n v="3"/>
    <n v="67.627114000000006"/>
  </r>
  <r>
    <x v="0"/>
    <x v="1"/>
    <x v="2"/>
    <x v="2"/>
    <x v="1"/>
    <n v="63"/>
    <s v="  "/>
    <n v="24367.41"/>
    <x v="1"/>
    <x v="0"/>
    <n v="314"/>
    <n v="11.616815000000001"/>
    <n v="2.4608050000000001"/>
    <n v="8"/>
    <n v="5"/>
    <n v="2"/>
    <n v="0"/>
    <n v="21.166235"/>
  </r>
  <r>
    <x v="0"/>
    <x v="1"/>
    <x v="3"/>
    <x v="2"/>
    <x v="0"/>
    <n v="4769"/>
    <n v="2088.8065120000001"/>
    <n v="1895"/>
    <x v="0"/>
    <x v="0"/>
    <n v="4820"/>
    <n v="947.81669999999997"/>
    <n v="867.30414499999995"/>
    <n v="971"/>
    <n v="352"/>
    <n v="168"/>
    <n v="46"/>
    <n v="2088.8065120000001"/>
  </r>
  <r>
    <x v="0"/>
    <x v="1"/>
    <x v="3"/>
    <x v="2"/>
    <x v="1"/>
    <n v="2037"/>
    <s v="  "/>
    <n v="25766.69"/>
    <x v="0"/>
    <x v="0"/>
    <n v="13085"/>
    <n v="257.63129700000002"/>
    <n v="92.142410999999996"/>
    <n v="243"/>
    <n v="253"/>
    <n v="49"/>
    <n v="7"/>
    <n v="593.08862799999997"/>
  </r>
  <r>
    <x v="0"/>
    <x v="1"/>
    <x v="3"/>
    <x v="2"/>
    <x v="0"/>
    <n v="4625"/>
    <n v="1774.546216"/>
    <n v="1820.6"/>
    <x v="1"/>
    <x v="0"/>
    <n v="4682"/>
    <n v="828.84772699999996"/>
    <n v="672.47243500000002"/>
    <n v="893"/>
    <n v="358"/>
    <n v="462"/>
    <n v="44"/>
    <n v="1774.546216"/>
  </r>
  <r>
    <x v="0"/>
    <x v="1"/>
    <x v="3"/>
    <x v="2"/>
    <x v="1"/>
    <n v="2197"/>
    <s v="  "/>
    <n v="27014"/>
    <x v="1"/>
    <x v="0"/>
    <n v="13691"/>
    <n v="269.65573699999999"/>
    <n v="82.091532000000001"/>
    <n v="266"/>
    <n v="190"/>
    <n v="136"/>
    <n v="11"/>
    <n v="598.37800300000004"/>
  </r>
  <r>
    <x v="0"/>
    <x v="1"/>
    <x v="0"/>
    <x v="2"/>
    <x v="0"/>
    <n v="3411"/>
    <n v="1883.7791010000001"/>
    <n v="2131.3200000000002"/>
    <x v="0"/>
    <x v="1"/>
    <n v="3421"/>
    <n v="795.03457500000002"/>
    <n v="858.24291400000004"/>
    <n v="487"/>
    <n v="106"/>
    <n v="14"/>
    <n v="12"/>
    <n v="1883.7791010000001"/>
  </r>
  <r>
    <x v="0"/>
    <x v="1"/>
    <x v="0"/>
    <x v="2"/>
    <x v="1"/>
    <n v="982"/>
    <s v="  "/>
    <n v="31548.78"/>
    <x v="0"/>
    <x v="1"/>
    <n v="6363"/>
    <n v="125.372523"/>
    <n v="46.514209000000001"/>
    <n v="89"/>
    <n v="103"/>
    <n v="17"/>
    <n v="3"/>
    <n v="318.29922099999999"/>
  </r>
  <r>
    <x v="0"/>
    <x v="1"/>
    <x v="0"/>
    <x v="2"/>
    <x v="0"/>
    <n v="2429"/>
    <n v="1187.450317"/>
    <n v="2051"/>
    <x v="1"/>
    <x v="1"/>
    <n v="2430"/>
    <n v="481.71739500000001"/>
    <n v="530.52865699999995"/>
    <n v="389"/>
    <n v="93"/>
    <n v="97"/>
    <n v="12"/>
    <n v="1187.450317"/>
  </r>
  <r>
    <x v="0"/>
    <x v="1"/>
    <x v="0"/>
    <x v="2"/>
    <x v="1"/>
    <n v="910"/>
    <s v="  "/>
    <n v="31619.35"/>
    <x v="1"/>
    <x v="1"/>
    <n v="6101"/>
    <n v="93.005928999999995"/>
    <n v="42.970376999999999"/>
    <n v="86"/>
    <n v="108"/>
    <n v="32"/>
    <n v="4"/>
    <n v="242.947802"/>
  </r>
  <r>
    <x v="0"/>
    <x v="1"/>
    <x v="1"/>
    <x v="2"/>
    <x v="0"/>
    <n v="2992"/>
    <n v="1687.633671"/>
    <n v="2128.63"/>
    <x v="0"/>
    <x v="1"/>
    <n v="3003"/>
    <n v="704.12298299999998"/>
    <n v="729.29154600000004"/>
    <n v="427"/>
    <n v="112"/>
    <n v="11"/>
    <n v="5"/>
    <n v="1687.633671"/>
  </r>
  <r>
    <x v="0"/>
    <x v="1"/>
    <x v="1"/>
    <x v="2"/>
    <x v="1"/>
    <n v="462"/>
    <s v="  "/>
    <n v="26727.174999999999"/>
    <x v="0"/>
    <x v="1"/>
    <n v="2868"/>
    <n v="54.208844999999997"/>
    <n v="21.387955999999999"/>
    <n v="48"/>
    <n v="49"/>
    <n v="10"/>
    <n v="1"/>
    <n v="169.6474"/>
  </r>
  <r>
    <x v="0"/>
    <x v="1"/>
    <x v="1"/>
    <x v="2"/>
    <x v="0"/>
    <n v="2510"/>
    <n v="1292.3696480000001"/>
    <n v="1958.9349999999999"/>
    <x v="1"/>
    <x v="1"/>
    <n v="2522"/>
    <n v="550.35754999999995"/>
    <n v="569.51862500000004"/>
    <n v="405"/>
    <n v="74"/>
    <n v="42"/>
    <n v="25"/>
    <n v="1292.3696480000001"/>
  </r>
  <r>
    <x v="0"/>
    <x v="1"/>
    <x v="1"/>
    <x v="2"/>
    <x v="1"/>
    <n v="550"/>
    <s v="  "/>
    <n v="26659.134999999998"/>
    <x v="1"/>
    <x v="1"/>
    <n v="3082"/>
    <n v="63.754587000000001"/>
    <n v="19.998197000000001"/>
    <n v="58"/>
    <n v="54"/>
    <n v="24"/>
    <n v="5"/>
    <n v="152.032104"/>
  </r>
  <r>
    <x v="0"/>
    <x v="1"/>
    <x v="2"/>
    <x v="2"/>
    <x v="0"/>
    <n v="469"/>
    <n v="252.53878800000001"/>
    <n v="1980.73"/>
    <x v="0"/>
    <x v="1"/>
    <n v="470"/>
    <n v="109.769488"/>
    <n v="117.338532"/>
    <n v="74"/>
    <n v="23"/>
    <n v="4"/>
    <n v="1"/>
    <n v="252.53878800000001"/>
  </r>
  <r>
    <x v="0"/>
    <x v="1"/>
    <x v="2"/>
    <x v="2"/>
    <x v="1"/>
    <n v="101"/>
    <s v="  "/>
    <n v="26451.68"/>
    <x v="0"/>
    <x v="1"/>
    <n v="644"/>
    <n v="10.541292"/>
    <n v="5.0044709999999997"/>
    <n v="14"/>
    <n v="17"/>
    <n v="0"/>
    <n v="0"/>
    <n v="30.325811000000002"/>
  </r>
  <r>
    <x v="0"/>
    <x v="1"/>
    <x v="2"/>
    <x v="2"/>
    <x v="0"/>
    <n v="365"/>
    <n v="182.10137599999999"/>
    <n v="1878"/>
    <x v="1"/>
    <x v="1"/>
    <n v="365"/>
    <n v="79.466155999999998"/>
    <n v="75.867993999999996"/>
    <n v="59"/>
    <n v="33"/>
    <n v="5"/>
    <n v="6"/>
    <n v="182.10137599999999"/>
  </r>
  <r>
    <x v="0"/>
    <x v="1"/>
    <x v="2"/>
    <x v="2"/>
    <x v="1"/>
    <n v="101"/>
    <s v="  "/>
    <n v="29728"/>
    <x v="1"/>
    <x v="1"/>
    <n v="625"/>
    <n v="14.901324000000001"/>
    <n v="4.1024839999999996"/>
    <n v="8"/>
    <n v="16"/>
    <n v="4"/>
    <n v="0"/>
    <n v="29.890689999999999"/>
  </r>
  <r>
    <x v="0"/>
    <x v="1"/>
    <x v="3"/>
    <x v="2"/>
    <x v="0"/>
    <n v="11697"/>
    <n v="5505.7352790000004"/>
    <n v="1956.94"/>
    <x v="0"/>
    <x v="1"/>
    <n v="11791"/>
    <n v="2426.6099450000002"/>
    <n v="2356.7466989999998"/>
    <n v="2336"/>
    <n v="799"/>
    <n v="170"/>
    <n v="106"/>
    <n v="5505.7352790000004"/>
  </r>
  <r>
    <x v="0"/>
    <x v="1"/>
    <x v="3"/>
    <x v="2"/>
    <x v="1"/>
    <n v="2912"/>
    <s v="  "/>
    <n v="26562.42"/>
    <x v="0"/>
    <x v="1"/>
    <n v="17936"/>
    <n v="365.04411800000003"/>
    <n v="118.204956"/>
    <n v="314"/>
    <n v="526"/>
    <n v="81"/>
    <n v="19"/>
    <n v="814.50670500000001"/>
  </r>
  <r>
    <x v="0"/>
    <x v="1"/>
    <x v="3"/>
    <x v="2"/>
    <x v="0"/>
    <n v="10494"/>
    <n v="4383.6484600000003"/>
    <n v="1917.175"/>
    <x v="1"/>
    <x v="1"/>
    <n v="10573"/>
    <n v="1973.262831"/>
    <n v="1785.8429610000001"/>
    <n v="2099"/>
    <n v="760"/>
    <n v="471"/>
    <n v="95"/>
    <n v="4383.6484600000003"/>
  </r>
  <r>
    <x v="0"/>
    <x v="1"/>
    <x v="3"/>
    <x v="2"/>
    <x v="1"/>
    <n v="3447"/>
    <s v="  "/>
    <n v="26618.33"/>
    <x v="1"/>
    <x v="1"/>
    <n v="21951"/>
    <n v="388.78495199999998"/>
    <n v="97.047704999999993"/>
    <n v="355"/>
    <n v="507"/>
    <n v="246"/>
    <n v="16"/>
    <n v="855.45331899999996"/>
  </r>
  <r>
    <x v="0"/>
    <x v="1"/>
    <x v="0"/>
    <x v="2"/>
    <x v="0"/>
    <n v="699"/>
    <n v="366.37151899999998"/>
    <n v="2211"/>
    <x v="0"/>
    <x v="2"/>
    <n v="700"/>
    <n v="161.27383"/>
    <n v="156.47458499999999"/>
    <n v="103"/>
    <n v="38"/>
    <n v="14"/>
    <n v="6"/>
    <n v="366.37151899999998"/>
  </r>
  <r>
    <x v="0"/>
    <x v="1"/>
    <x v="0"/>
    <x v="2"/>
    <x v="1"/>
    <n v="336"/>
    <s v="  "/>
    <n v="28159.904999999999"/>
    <x v="0"/>
    <x v="2"/>
    <n v="1934"/>
    <n v="42.202855"/>
    <n v="21.157098999999999"/>
    <n v="27"/>
    <n v="15"/>
    <n v="6"/>
    <n v="1"/>
    <n v="114.929433"/>
  </r>
  <r>
    <x v="0"/>
    <x v="1"/>
    <x v="0"/>
    <x v="2"/>
    <x v="0"/>
    <n v="740"/>
    <n v="349.62500699999998"/>
    <n v="1877.72"/>
    <x v="1"/>
    <x v="2"/>
    <n v="741"/>
    <n v="144.553235"/>
    <n v="145.94449"/>
    <n v="116"/>
    <n v="54"/>
    <n v="31"/>
    <n v="10"/>
    <n v="349.62500699999998"/>
  </r>
  <r>
    <x v="0"/>
    <x v="1"/>
    <x v="0"/>
    <x v="2"/>
    <x v="1"/>
    <n v="341"/>
    <s v="  "/>
    <n v="25342"/>
    <x v="1"/>
    <x v="2"/>
    <n v="1914"/>
    <n v="38.864094000000001"/>
    <n v="16.291388000000001"/>
    <n v="38"/>
    <n v="14"/>
    <n v="13"/>
    <n v="5"/>
    <n v="112.349733"/>
  </r>
  <r>
    <x v="0"/>
    <x v="1"/>
    <x v="1"/>
    <x v="2"/>
    <x v="0"/>
    <n v="506"/>
    <n v="281.93730299999999"/>
    <n v="2180.4349999999999"/>
    <x v="0"/>
    <x v="2"/>
    <n v="508"/>
    <n v="123.34784999999999"/>
    <n v="113.360846"/>
    <n v="54"/>
    <n v="27"/>
    <n v="7"/>
    <n v="1"/>
    <n v="281.93730299999999"/>
  </r>
  <r>
    <x v="0"/>
    <x v="1"/>
    <x v="1"/>
    <x v="2"/>
    <x v="1"/>
    <n v="226"/>
    <s v="  "/>
    <n v="28082.035"/>
    <x v="0"/>
    <x v="2"/>
    <n v="1157"/>
    <n v="30.850110000000001"/>
    <n v="10.685597"/>
    <n v="17"/>
    <n v="9"/>
    <n v="3"/>
    <n v="0"/>
    <n v="74.967264999999998"/>
  </r>
  <r>
    <x v="0"/>
    <x v="1"/>
    <x v="1"/>
    <x v="2"/>
    <x v="0"/>
    <n v="616"/>
    <n v="310.37037800000002"/>
    <n v="2257.7199999999998"/>
    <x v="1"/>
    <x v="2"/>
    <n v="620"/>
    <n v="133.628817"/>
    <n v="125.983684"/>
    <n v="100"/>
    <n v="31"/>
    <n v="15"/>
    <n v="9"/>
    <n v="310.37037800000002"/>
  </r>
  <r>
    <x v="0"/>
    <x v="1"/>
    <x v="1"/>
    <x v="2"/>
    <x v="1"/>
    <n v="217"/>
    <s v="  "/>
    <n v="24491.84"/>
    <x v="1"/>
    <x v="2"/>
    <n v="1018"/>
    <n v="19.817793999999999"/>
    <n v="9.8510179999999998"/>
    <n v="24"/>
    <n v="9"/>
    <n v="7"/>
    <n v="2"/>
    <n v="55.355500999999997"/>
  </r>
  <r>
    <x v="0"/>
    <x v="1"/>
    <x v="2"/>
    <x v="2"/>
    <x v="0"/>
    <n v="74"/>
    <n v="37.373334999999997"/>
    <n v="1932.7149999999999"/>
    <x v="0"/>
    <x v="2"/>
    <n v="74"/>
    <n v="16.067781"/>
    <n v="13.930406"/>
    <n v="15"/>
    <n v="3"/>
    <n v="2"/>
    <n v="0"/>
    <n v="37.373334999999997"/>
  </r>
  <r>
    <x v="0"/>
    <x v="1"/>
    <x v="2"/>
    <x v="2"/>
    <x v="1"/>
    <n v="38"/>
    <s v="  "/>
    <n v="21361.84"/>
    <x v="0"/>
    <x v="2"/>
    <n v="188"/>
    <n v="4.042109"/>
    <n v="1.5541309999999999"/>
    <n v="6"/>
    <n v="2"/>
    <n v="0"/>
    <n v="0"/>
    <n v="10.764957000000001"/>
  </r>
  <r>
    <x v="0"/>
    <x v="1"/>
    <x v="2"/>
    <x v="2"/>
    <x v="0"/>
    <n v="68"/>
    <n v="35.895674"/>
    <n v="1864.7249999999999"/>
    <x v="1"/>
    <x v="2"/>
    <n v="68"/>
    <n v="16.556213"/>
    <n v="13.095444000000001"/>
    <n v="6"/>
    <n v="3"/>
    <n v="2"/>
    <n v="1"/>
    <n v="35.895674"/>
  </r>
  <r>
    <x v="0"/>
    <x v="1"/>
    <x v="2"/>
    <x v="2"/>
    <x v="1"/>
    <n v="44"/>
    <s v="  "/>
    <n v="27596.014999999999"/>
    <x v="1"/>
    <x v="2"/>
    <n v="206"/>
    <n v="5.2943720000000001"/>
    <n v="2.0744419999999999"/>
    <n v="6"/>
    <n v="0"/>
    <n v="3"/>
    <n v="0"/>
    <n v="11.229153"/>
  </r>
  <r>
    <x v="0"/>
    <x v="1"/>
    <x v="3"/>
    <x v="2"/>
    <x v="0"/>
    <n v="2104"/>
    <n v="977.01316299999996"/>
    <n v="1944.28"/>
    <x v="0"/>
    <x v="2"/>
    <n v="2117"/>
    <n v="435.96388100000001"/>
    <n v="411.513485"/>
    <n v="356"/>
    <n v="179"/>
    <n v="41"/>
    <n v="23"/>
    <n v="977.01316299999996"/>
  </r>
  <r>
    <x v="0"/>
    <x v="1"/>
    <x v="3"/>
    <x v="2"/>
    <x v="1"/>
    <n v="1041"/>
    <s v="  "/>
    <n v="24761.98"/>
    <x v="0"/>
    <x v="2"/>
    <n v="6345"/>
    <n v="121.03283500000001"/>
    <n v="42.047953"/>
    <n v="139"/>
    <n v="57"/>
    <n v="36"/>
    <n v="6"/>
    <n v="282.17477500000001"/>
  </r>
  <r>
    <x v="0"/>
    <x v="1"/>
    <x v="3"/>
    <x v="2"/>
    <x v="0"/>
    <n v="2477"/>
    <n v="1052.6487420000001"/>
    <n v="1754.95"/>
    <x v="1"/>
    <x v="2"/>
    <n v="2484"/>
    <n v="482.24330800000001"/>
    <n v="425.12480599999998"/>
    <n v="378"/>
    <n v="207"/>
    <n v="176"/>
    <n v="25"/>
    <n v="1052.6487420000001"/>
  </r>
  <r>
    <x v="0"/>
    <x v="1"/>
    <x v="3"/>
    <x v="2"/>
    <x v="1"/>
    <n v="1178"/>
    <s v="  "/>
    <n v="24906.775000000001"/>
    <x v="1"/>
    <x v="2"/>
    <n v="6476"/>
    <n v="142.63884899999999"/>
    <n v="42.914427000000003"/>
    <n v="158"/>
    <n v="44"/>
    <n v="71"/>
    <n v="1"/>
    <n v="319.70845600000001"/>
  </r>
  <r>
    <x v="0"/>
    <x v="1"/>
    <x v="0"/>
    <x v="3"/>
    <x v="0"/>
    <n v="1731"/>
    <n v="891.43063700000005"/>
    <n v="2783"/>
    <x v="0"/>
    <x v="0"/>
    <n v="1739"/>
    <n v="356.85096099999998"/>
    <n v="423.23580299999998"/>
    <n v="313"/>
    <n v="50"/>
    <n v="4"/>
    <n v="2"/>
    <n v="891.43063700000005"/>
  </r>
  <r>
    <x v="0"/>
    <x v="1"/>
    <x v="0"/>
    <x v="3"/>
    <x v="1"/>
    <n v="1721"/>
    <s v="  "/>
    <n v="30920.3"/>
    <x v="0"/>
    <x v="0"/>
    <n v="11518"/>
    <n v="185.28733099999999"/>
    <n v="96.166556999999997"/>
    <n v="166"/>
    <n v="40"/>
    <n v="4"/>
    <n v="0"/>
    <n v="531.12095099999999"/>
  </r>
  <r>
    <x v="0"/>
    <x v="1"/>
    <x v="0"/>
    <x v="3"/>
    <x v="0"/>
    <n v="1109"/>
    <n v="489.60729900000001"/>
    <n v="2374.7399999999998"/>
    <x v="1"/>
    <x v="0"/>
    <n v="1115"/>
    <n v="219.960249"/>
    <n v="194.93501000000001"/>
    <n v="188"/>
    <n v="25"/>
    <n v="76"/>
    <n v="9"/>
    <n v="489.60729900000001"/>
  </r>
  <r>
    <x v="0"/>
    <x v="1"/>
    <x v="0"/>
    <x v="3"/>
    <x v="1"/>
    <n v="1068"/>
    <s v="  "/>
    <n v="34030.300000000003"/>
    <x v="1"/>
    <x v="0"/>
    <n v="7257"/>
    <n v="115.534829"/>
    <n v="56.332371999999999"/>
    <n v="101"/>
    <n v="7"/>
    <n v="21"/>
    <n v="0"/>
    <n v="297.04629299999999"/>
  </r>
  <r>
    <x v="0"/>
    <x v="1"/>
    <x v="1"/>
    <x v="3"/>
    <x v="0"/>
    <n v="1553"/>
    <n v="858.25486100000001"/>
    <n v="2807.74"/>
    <x v="0"/>
    <x v="0"/>
    <n v="1557"/>
    <n v="368.18306699999999"/>
    <n v="352.03274800000003"/>
    <n v="275"/>
    <n v="28"/>
    <n v="7"/>
    <n v="1"/>
    <n v="858.25486100000001"/>
  </r>
  <r>
    <x v="0"/>
    <x v="1"/>
    <x v="1"/>
    <x v="3"/>
    <x v="1"/>
    <n v="998"/>
    <s v="  "/>
    <n v="28420.865000000002"/>
    <x v="0"/>
    <x v="0"/>
    <n v="6015"/>
    <n v="121.99591700000001"/>
    <n v="56.840465999999999"/>
    <n v="110"/>
    <n v="18"/>
    <n v="2"/>
    <n v="0"/>
    <n v="327.94757900000002"/>
  </r>
  <r>
    <x v="0"/>
    <x v="1"/>
    <x v="1"/>
    <x v="3"/>
    <x v="0"/>
    <n v="971"/>
    <n v="461.93032399999998"/>
    <n v="2559"/>
    <x v="1"/>
    <x v="0"/>
    <n v="979"/>
    <n v="214.58505299999999"/>
    <n v="161.601055"/>
    <n v="166"/>
    <n v="28"/>
    <n v="48"/>
    <n v="4"/>
    <n v="461.93032399999998"/>
  </r>
  <r>
    <x v="0"/>
    <x v="1"/>
    <x v="1"/>
    <x v="3"/>
    <x v="1"/>
    <n v="790"/>
    <s v="  "/>
    <n v="29426.724999999999"/>
    <x v="1"/>
    <x v="0"/>
    <n v="4609"/>
    <n v="92.315528"/>
    <n v="38.082799999999999"/>
    <n v="84"/>
    <n v="15"/>
    <n v="12"/>
    <n v="3"/>
    <n v="237.60400200000001"/>
  </r>
  <r>
    <x v="0"/>
    <x v="1"/>
    <x v="2"/>
    <x v="3"/>
    <x v="0"/>
    <n v="590"/>
    <n v="272.65207500000002"/>
    <n v="2854.355"/>
    <x v="0"/>
    <x v="0"/>
    <n v="599"/>
    <n v="125.07524100000001"/>
    <n v="113.572576"/>
    <n v="172"/>
    <n v="15"/>
    <n v="3"/>
    <n v="0"/>
    <n v="272.65207500000002"/>
  </r>
  <r>
    <x v="0"/>
    <x v="1"/>
    <x v="2"/>
    <x v="3"/>
    <x v="1"/>
    <n v="488"/>
    <s v="  "/>
    <n v="28128.465"/>
    <x v="0"/>
    <x v="0"/>
    <n v="2889"/>
    <n v="51.697152000000003"/>
    <n v="28.765812"/>
    <n v="58"/>
    <n v="12"/>
    <n v="0"/>
    <n v="0"/>
    <n v="135.50052600000001"/>
  </r>
  <r>
    <x v="0"/>
    <x v="1"/>
    <x v="2"/>
    <x v="3"/>
    <x v="0"/>
    <n v="408"/>
    <n v="157.36360999999999"/>
    <n v="2506.645"/>
    <x v="1"/>
    <x v="0"/>
    <n v="414"/>
    <n v="81.609800000000007"/>
    <n v="61.627862999999998"/>
    <n v="108"/>
    <n v="14"/>
    <n v="5"/>
    <n v="0"/>
    <n v="157.36360999999999"/>
  </r>
  <r>
    <x v="0"/>
    <x v="1"/>
    <x v="2"/>
    <x v="3"/>
    <x v="1"/>
    <n v="429"/>
    <s v="  "/>
    <n v="30864.799999999999"/>
    <x v="1"/>
    <x v="0"/>
    <n v="2475"/>
    <n v="52.847017999999998"/>
    <n v="20.512687"/>
    <n v="46"/>
    <n v="4"/>
    <n v="3"/>
    <n v="0"/>
    <n v="120.271906"/>
  </r>
  <r>
    <x v="0"/>
    <x v="1"/>
    <x v="3"/>
    <x v="3"/>
    <x v="0"/>
    <n v="16668"/>
    <n v="6764.6785339999997"/>
    <n v="2606"/>
    <x v="0"/>
    <x v="0"/>
    <n v="17137"/>
    <n v="3020.3619389999999"/>
    <n v="2859.1791750000002"/>
    <n v="5292"/>
    <n v="466"/>
    <n v="110"/>
    <n v="10"/>
    <n v="6764.6785339999997"/>
  </r>
  <r>
    <x v="0"/>
    <x v="1"/>
    <x v="3"/>
    <x v="3"/>
    <x v="1"/>
    <n v="16516"/>
    <s v="  "/>
    <n v="27589.294999999998"/>
    <x v="0"/>
    <x v="0"/>
    <n v="89639"/>
    <n v="1847.4264459999999"/>
    <n v="901.16750999999999"/>
    <n v="2420"/>
    <n v="253"/>
    <n v="43"/>
    <n v="6"/>
    <n v="4897.0986000000003"/>
  </r>
  <r>
    <x v="0"/>
    <x v="1"/>
    <x v="3"/>
    <x v="3"/>
    <x v="0"/>
    <n v="11652"/>
    <n v="4270.972581"/>
    <n v="2420.14"/>
    <x v="1"/>
    <x v="0"/>
    <n v="11723"/>
    <n v="2117.5198209999999"/>
    <n v="1567.312283"/>
    <n v="3353"/>
    <n v="289"/>
    <n v="297"/>
    <n v="12"/>
    <n v="4270.972581"/>
  </r>
  <r>
    <x v="0"/>
    <x v="1"/>
    <x v="3"/>
    <x v="3"/>
    <x v="1"/>
    <n v="12803"/>
    <s v="  "/>
    <n v="28595"/>
    <x v="1"/>
    <x v="0"/>
    <n v="72218"/>
    <n v="1425.0898649999999"/>
    <n v="537.63088300000004"/>
    <n v="1623"/>
    <n v="129"/>
    <n v="112"/>
    <n v="5"/>
    <n v="3599.838045"/>
  </r>
  <r>
    <x v="0"/>
    <x v="1"/>
    <x v="0"/>
    <x v="3"/>
    <x v="0"/>
    <n v="5520"/>
    <n v="2908.0141589999998"/>
    <n v="2786.375"/>
    <x v="0"/>
    <x v="1"/>
    <n v="5545"/>
    <n v="1182.370193"/>
    <n v="1377.5043049999999"/>
    <n v="877"/>
    <n v="134"/>
    <n v="3"/>
    <n v="1"/>
    <n v="2908.0141589999998"/>
  </r>
  <r>
    <x v="0"/>
    <x v="1"/>
    <x v="0"/>
    <x v="3"/>
    <x v="1"/>
    <n v="2480"/>
    <s v="  "/>
    <n v="31561.154999999999"/>
    <x v="0"/>
    <x v="1"/>
    <n v="14159"/>
    <n v="283.64672000000002"/>
    <n v="158.940606"/>
    <n v="206"/>
    <n v="49"/>
    <n v="6"/>
    <n v="2"/>
    <n v="817.942947"/>
  </r>
  <r>
    <x v="0"/>
    <x v="1"/>
    <x v="0"/>
    <x v="3"/>
    <x v="0"/>
    <n v="3274"/>
    <n v="1621.258728"/>
    <n v="2533.9549999999999"/>
    <x v="1"/>
    <x v="1"/>
    <n v="3297"/>
    <n v="705.89340000000004"/>
    <n v="694.43322599999999"/>
    <n v="521"/>
    <n v="77"/>
    <n v="81"/>
    <n v="8"/>
    <n v="1621.258728"/>
  </r>
  <r>
    <x v="0"/>
    <x v="1"/>
    <x v="0"/>
    <x v="3"/>
    <x v="1"/>
    <n v="1752"/>
    <s v="  "/>
    <n v="31844.34"/>
    <x v="1"/>
    <x v="1"/>
    <n v="11436"/>
    <n v="201.22393600000001"/>
    <n v="89.048480999999995"/>
    <n v="162"/>
    <n v="13"/>
    <n v="25"/>
    <n v="2"/>
    <n v="509.08530999999999"/>
  </r>
  <r>
    <x v="0"/>
    <x v="1"/>
    <x v="1"/>
    <x v="3"/>
    <x v="0"/>
    <n v="4987"/>
    <n v="2813.5392750000001"/>
    <n v="2644"/>
    <x v="0"/>
    <x v="1"/>
    <n v="5004"/>
    <n v="1190.6742449999999"/>
    <n v="1194.63868"/>
    <n v="806"/>
    <n v="99"/>
    <n v="3"/>
    <n v="1"/>
    <n v="2813.5392750000001"/>
  </r>
  <r>
    <x v="0"/>
    <x v="1"/>
    <x v="1"/>
    <x v="3"/>
    <x v="1"/>
    <n v="1438"/>
    <s v="  "/>
    <n v="27024.720000000001"/>
    <x v="0"/>
    <x v="1"/>
    <n v="7485"/>
    <n v="161.01916900000001"/>
    <n v="78.581433000000004"/>
    <n v="151"/>
    <n v="30"/>
    <n v="8"/>
    <n v="0"/>
    <n v="453.63155699999999"/>
  </r>
  <r>
    <x v="0"/>
    <x v="1"/>
    <x v="1"/>
    <x v="3"/>
    <x v="0"/>
    <n v="3306"/>
    <n v="1694.707868"/>
    <n v="2473.4"/>
    <x v="1"/>
    <x v="1"/>
    <n v="3314"/>
    <n v="741.50376700000004"/>
    <n v="721.99825599999997"/>
    <n v="524"/>
    <n v="68"/>
    <n v="73"/>
    <n v="8"/>
    <n v="1694.707868"/>
  </r>
  <r>
    <x v="0"/>
    <x v="1"/>
    <x v="1"/>
    <x v="3"/>
    <x v="1"/>
    <n v="1258"/>
    <s v="  "/>
    <n v="29647.98"/>
    <x v="1"/>
    <x v="1"/>
    <n v="7373"/>
    <n v="141.96679800000001"/>
    <n v="65.945719999999994"/>
    <n v="106"/>
    <n v="24"/>
    <n v="15"/>
    <n v="0"/>
    <n v="391.10908000000001"/>
  </r>
  <r>
    <x v="0"/>
    <x v="1"/>
    <x v="2"/>
    <x v="3"/>
    <x v="0"/>
    <n v="1627"/>
    <n v="788.25381200000004"/>
    <n v="2448"/>
    <x v="0"/>
    <x v="1"/>
    <n v="1631"/>
    <n v="346.74356999999998"/>
    <n v="349.34677399999998"/>
    <n v="391"/>
    <n v="41"/>
    <n v="1"/>
    <n v="2"/>
    <n v="788.25381200000004"/>
  </r>
  <r>
    <x v="0"/>
    <x v="1"/>
    <x v="2"/>
    <x v="3"/>
    <x v="1"/>
    <n v="710"/>
    <s v="  "/>
    <n v="28706.38"/>
    <x v="0"/>
    <x v="1"/>
    <n v="3662"/>
    <n v="71.170784999999995"/>
    <n v="34.820883000000002"/>
    <n v="104"/>
    <n v="14"/>
    <n v="2"/>
    <n v="0"/>
    <n v="190.90428199999999"/>
  </r>
  <r>
    <x v="0"/>
    <x v="1"/>
    <x v="2"/>
    <x v="3"/>
    <x v="0"/>
    <n v="1147"/>
    <n v="514.74388199999999"/>
    <n v="2347.9699999999998"/>
    <x v="1"/>
    <x v="1"/>
    <n v="1157"/>
    <n v="227.35490300000001"/>
    <n v="231.17491799999999"/>
    <n v="247"/>
    <n v="30"/>
    <n v="5"/>
    <n v="1"/>
    <n v="514.74388199999999"/>
  </r>
  <r>
    <x v="0"/>
    <x v="1"/>
    <x v="2"/>
    <x v="3"/>
    <x v="1"/>
    <n v="603"/>
    <s v="  "/>
    <n v="31005.200000000001"/>
    <x v="1"/>
    <x v="1"/>
    <n v="3645"/>
    <n v="56.835574999999999"/>
    <n v="26.586033"/>
    <n v="84"/>
    <n v="6"/>
    <n v="6"/>
    <n v="0"/>
    <n v="149.893438"/>
  </r>
  <r>
    <x v="0"/>
    <x v="1"/>
    <x v="3"/>
    <x v="3"/>
    <x v="0"/>
    <n v="53296"/>
    <n v="23536.070824999999"/>
    <n v="2698.85"/>
    <x v="0"/>
    <x v="1"/>
    <n v="53576"/>
    <n v="10487.749750000001"/>
    <n v="10222.491004"/>
    <n v="14743"/>
    <n v="1297"/>
    <n v="109"/>
    <n v="38"/>
    <n v="23536.070824999999"/>
  </r>
  <r>
    <x v="0"/>
    <x v="1"/>
    <x v="3"/>
    <x v="3"/>
    <x v="1"/>
    <n v="25998"/>
    <s v="  "/>
    <n v="26979.715"/>
    <x v="0"/>
    <x v="1"/>
    <n v="131887"/>
    <n v="2909.211526"/>
    <n v="1497.7563"/>
    <n v="3523"/>
    <n v="422"/>
    <n v="60"/>
    <n v="19"/>
    <n v="8003.1395549999997"/>
  </r>
  <r>
    <x v="0"/>
    <x v="1"/>
    <x v="3"/>
    <x v="3"/>
    <x v="0"/>
    <n v="35506"/>
    <n v="14563.651876"/>
    <n v="2488.15"/>
    <x v="1"/>
    <x v="1"/>
    <n v="35658"/>
    <n v="7061.3769560000001"/>
    <n v="5708.6646270000001"/>
    <n v="9148"/>
    <n v="844"/>
    <n v="341"/>
    <n v="41"/>
    <n v="14563.651876"/>
  </r>
  <r>
    <x v="0"/>
    <x v="1"/>
    <x v="3"/>
    <x v="3"/>
    <x v="1"/>
    <n v="20043"/>
    <s v="  "/>
    <n v="28498.09"/>
    <x v="1"/>
    <x v="1"/>
    <n v="105733"/>
    <n v="2303.0033450000001"/>
    <n v="817.51666599999999"/>
    <n v="2183"/>
    <n v="275"/>
    <n v="136"/>
    <n v="11"/>
    <n v="5872.5964430000004"/>
  </r>
  <r>
    <x v="0"/>
    <x v="1"/>
    <x v="0"/>
    <x v="3"/>
    <x v="0"/>
    <n v="979"/>
    <n v="527.55836799999997"/>
    <n v="2946.53"/>
    <x v="0"/>
    <x v="2"/>
    <n v="980"/>
    <n v="233.873223"/>
    <n v="236.06847300000001"/>
    <n v="139"/>
    <n v="20"/>
    <n v="2"/>
    <n v="2"/>
    <n v="527.55836799999997"/>
  </r>
  <r>
    <x v="0"/>
    <x v="1"/>
    <x v="0"/>
    <x v="3"/>
    <x v="1"/>
    <n v="940"/>
    <s v="  "/>
    <n v="30080.06"/>
    <x v="0"/>
    <x v="2"/>
    <n v="5357"/>
    <n v="101.616421"/>
    <n v="48.250881"/>
    <n v="73"/>
    <n v="13"/>
    <n v="3"/>
    <n v="0"/>
    <n v="299.71290099999999"/>
  </r>
  <r>
    <x v="0"/>
    <x v="1"/>
    <x v="0"/>
    <x v="3"/>
    <x v="0"/>
    <n v="830"/>
    <n v="429.87087500000001"/>
    <n v="2140.04"/>
    <x v="1"/>
    <x v="2"/>
    <n v="830"/>
    <n v="211.50682399999999"/>
    <n v="156.17819600000001"/>
    <n v="110"/>
    <n v="14"/>
    <n v="22"/>
    <n v="1"/>
    <n v="429.87087500000001"/>
  </r>
  <r>
    <x v="0"/>
    <x v="1"/>
    <x v="0"/>
    <x v="3"/>
    <x v="1"/>
    <n v="635"/>
    <s v="  "/>
    <n v="29507.18"/>
    <x v="1"/>
    <x v="2"/>
    <n v="3878"/>
    <n v="58.565823000000002"/>
    <n v="24.810117000000002"/>
    <n v="75"/>
    <n v="3"/>
    <n v="8"/>
    <n v="0"/>
    <n v="163.35416000000001"/>
  </r>
  <r>
    <x v="0"/>
    <x v="1"/>
    <x v="1"/>
    <x v="3"/>
    <x v="0"/>
    <n v="727"/>
    <n v="407.97185300000001"/>
    <n v="2940"/>
    <x v="0"/>
    <x v="2"/>
    <n v="728"/>
    <n v="176.85504900000001"/>
    <n v="154.46979200000001"/>
    <n v="110"/>
    <n v="17"/>
    <n v="0"/>
    <n v="0"/>
    <n v="407.97185300000001"/>
  </r>
  <r>
    <x v="0"/>
    <x v="1"/>
    <x v="1"/>
    <x v="3"/>
    <x v="1"/>
    <n v="588"/>
    <s v="  "/>
    <n v="24219.084999999999"/>
    <x v="0"/>
    <x v="2"/>
    <n v="2681"/>
    <n v="77.956745999999995"/>
    <n v="31.742398000000001"/>
    <n v="62"/>
    <n v="8"/>
    <n v="2"/>
    <n v="0"/>
    <n v="194.754491"/>
  </r>
  <r>
    <x v="0"/>
    <x v="1"/>
    <x v="1"/>
    <x v="3"/>
    <x v="0"/>
    <n v="651"/>
    <n v="356.02776999999998"/>
    <n v="2408.6"/>
    <x v="1"/>
    <x v="2"/>
    <n v="651"/>
    <n v="154.48707400000001"/>
    <n v="132.07748900000001"/>
    <n v="77"/>
    <n v="17"/>
    <n v="7"/>
    <n v="0"/>
    <n v="356.02776999999998"/>
  </r>
  <r>
    <x v="0"/>
    <x v="1"/>
    <x v="1"/>
    <x v="3"/>
    <x v="1"/>
    <n v="484"/>
    <s v="  "/>
    <n v="26478.95"/>
    <x v="1"/>
    <x v="2"/>
    <n v="2406"/>
    <n v="59.097008000000002"/>
    <n v="24.927036999999999"/>
    <n v="43"/>
    <n v="3"/>
    <n v="12"/>
    <n v="0"/>
    <n v="156.514725"/>
  </r>
  <r>
    <x v="0"/>
    <x v="1"/>
    <x v="2"/>
    <x v="3"/>
    <x v="0"/>
    <n v="283"/>
    <n v="142.17722699999999"/>
    <n v="2963.78"/>
    <x v="0"/>
    <x v="2"/>
    <n v="283"/>
    <n v="62.228920000000002"/>
    <n v="66.400210999999999"/>
    <n v="66"/>
    <n v="3"/>
    <n v="0"/>
    <n v="0"/>
    <n v="142.17722699999999"/>
  </r>
  <r>
    <x v="0"/>
    <x v="1"/>
    <x v="2"/>
    <x v="3"/>
    <x v="1"/>
    <n v="262"/>
    <s v="  "/>
    <n v="27231.584999999999"/>
    <x v="0"/>
    <x v="2"/>
    <n v="1122"/>
    <n v="25.858547999999999"/>
    <n v="14.408108"/>
    <n v="42"/>
    <n v="3"/>
    <n v="0"/>
    <n v="0"/>
    <n v="76.969189"/>
  </r>
  <r>
    <x v="0"/>
    <x v="1"/>
    <x v="2"/>
    <x v="3"/>
    <x v="0"/>
    <n v="257"/>
    <n v="115.054866"/>
    <n v="2497.25"/>
    <x v="1"/>
    <x v="2"/>
    <n v="257"/>
    <n v="56.716048000000001"/>
    <n v="41.382237000000003"/>
    <n v="48"/>
    <n v="8"/>
    <n v="4"/>
    <n v="0"/>
    <n v="115.054866"/>
  </r>
  <r>
    <x v="0"/>
    <x v="1"/>
    <x v="2"/>
    <x v="3"/>
    <x v="1"/>
    <n v="261"/>
    <s v="  "/>
    <n v="28217.03"/>
    <x v="1"/>
    <x v="2"/>
    <n v="1449"/>
    <n v="29.871144999999999"/>
    <n v="12.266972000000001"/>
    <n v="27"/>
    <n v="2"/>
    <n v="2"/>
    <n v="0"/>
    <n v="66.849368999999996"/>
  </r>
  <r>
    <x v="0"/>
    <x v="1"/>
    <x v="3"/>
    <x v="3"/>
    <x v="0"/>
    <n v="9427"/>
    <n v="4140.4264789999997"/>
    <n v="2791.95"/>
    <x v="0"/>
    <x v="2"/>
    <n v="9494"/>
    <n v="1942.1191429999999"/>
    <n v="1715.4372559999999"/>
    <n v="2396"/>
    <n v="278"/>
    <n v="40"/>
    <n v="5"/>
    <n v="4140.4264789999997"/>
  </r>
  <r>
    <x v="0"/>
    <x v="1"/>
    <x v="3"/>
    <x v="3"/>
    <x v="1"/>
    <n v="8548"/>
    <s v="  "/>
    <n v="26010.03"/>
    <x v="0"/>
    <x v="2"/>
    <n v="39986"/>
    <n v="887.32681500000001"/>
    <n v="458.73870499999998"/>
    <n v="1294"/>
    <n v="68"/>
    <n v="21"/>
    <n v="5"/>
    <n v="2472.772911"/>
  </r>
  <r>
    <x v="0"/>
    <x v="1"/>
    <x v="3"/>
    <x v="3"/>
    <x v="0"/>
    <n v="7845"/>
    <n v="3167.7331410000002"/>
    <n v="2375.5300000000002"/>
    <x v="1"/>
    <x v="2"/>
    <n v="7857"/>
    <n v="1634.2474870000001"/>
    <n v="1137.259313"/>
    <n v="1745"/>
    <n v="186"/>
    <n v="117"/>
    <n v="7"/>
    <n v="3167.7331410000002"/>
  </r>
  <r>
    <x v="0"/>
    <x v="1"/>
    <x v="3"/>
    <x v="3"/>
    <x v="1"/>
    <n v="6626"/>
    <s v="  "/>
    <n v="26960.084999999999"/>
    <x v="1"/>
    <x v="2"/>
    <n v="32918"/>
    <n v="727.82296099999996"/>
    <n v="255.12776099999999"/>
    <n v="850"/>
    <n v="52"/>
    <n v="62"/>
    <n v="5"/>
    <n v="1830.2422340000001"/>
  </r>
  <r>
    <x v="0"/>
    <x v="2"/>
    <x v="0"/>
    <x v="0"/>
    <x v="0"/>
    <n v="45"/>
    <n v="25.162739999999999"/>
    <n v="1019"/>
    <x v="0"/>
    <x v="0"/>
    <n v="45"/>
    <n v="14.123297000000001"/>
    <n v="9.4053950000000004"/>
    <n v="8"/>
    <n v="0"/>
    <n v="0"/>
    <n v="0"/>
    <n v="25.162739999999999"/>
  </r>
  <r>
    <x v="0"/>
    <x v="2"/>
    <x v="0"/>
    <x v="0"/>
    <x v="1"/>
    <n v="4"/>
    <s v="  "/>
    <n v="29676.65"/>
    <x v="0"/>
    <x v="0"/>
    <n v="12"/>
    <n v="0.77030799999999999"/>
    <n v="0.46218500000000001"/>
    <n v="1"/>
    <n v="0"/>
    <n v="0"/>
    <n v="0"/>
    <n v="1.2324930000000001"/>
  </r>
  <r>
    <x v="0"/>
    <x v="2"/>
    <x v="0"/>
    <x v="0"/>
    <x v="0"/>
    <n v="52"/>
    <n v="23.432918000000001"/>
    <n v="1150.145"/>
    <x v="1"/>
    <x v="0"/>
    <n v="52"/>
    <n v="10.467383999999999"/>
    <n v="8.4614750000000001"/>
    <n v="14"/>
    <n v="4"/>
    <n v="0"/>
    <n v="0"/>
    <n v="23.432918000000001"/>
  </r>
  <r>
    <x v="0"/>
    <x v="2"/>
    <x v="1"/>
    <x v="0"/>
    <x v="0"/>
    <n v="45"/>
    <n v="24.672167999999999"/>
    <n v="1229.79"/>
    <x v="0"/>
    <x v="0"/>
    <n v="45"/>
    <n v="11.53393"/>
    <n v="11.309453"/>
    <n v="8"/>
    <n v="2"/>
    <n v="0"/>
    <n v="0"/>
    <n v="24.672167999999999"/>
  </r>
  <r>
    <x v="0"/>
    <x v="2"/>
    <x v="1"/>
    <x v="0"/>
    <x v="1"/>
    <n v="2"/>
    <s v="  "/>
    <n v="262535.88"/>
    <x v="0"/>
    <x v="0"/>
    <n v="48"/>
    <n v="0"/>
    <n v="0"/>
    <n v="0"/>
    <n v="0"/>
    <n v="0"/>
    <n v="0"/>
    <n v="0"/>
  </r>
  <r>
    <x v="0"/>
    <x v="2"/>
    <x v="1"/>
    <x v="0"/>
    <x v="0"/>
    <n v="47"/>
    <n v="24.629522000000001"/>
    <n v="1164.9100000000001"/>
    <x v="1"/>
    <x v="0"/>
    <n v="47"/>
    <n v="10.919641"/>
    <n v="8.9172089999999997"/>
    <n v="17"/>
    <n v="0"/>
    <n v="0"/>
    <n v="0"/>
    <n v="24.629522000000001"/>
  </r>
  <r>
    <x v="0"/>
    <x v="2"/>
    <x v="1"/>
    <x v="0"/>
    <x v="1"/>
    <n v="1"/>
    <s v="  "/>
    <n v="27013.86"/>
    <x v="1"/>
    <x v="0"/>
    <n v="2"/>
    <s v="  "/>
    <s v="  "/>
    <s v="  "/>
    <s v="  "/>
    <s v="  "/>
    <s v="  "/>
    <s v="  "/>
  </r>
  <r>
    <x v="0"/>
    <x v="2"/>
    <x v="2"/>
    <x v="0"/>
    <x v="0"/>
    <n v="74"/>
    <n v="39.191040000000001"/>
    <n v="941.82"/>
    <x v="0"/>
    <x v="0"/>
    <n v="75"/>
    <n v="17.161864000000001"/>
    <n v="19.583518999999999"/>
    <n v="23"/>
    <n v="1"/>
    <n v="0"/>
    <n v="0"/>
    <n v="39.191040000000001"/>
  </r>
  <r>
    <x v="0"/>
    <x v="2"/>
    <x v="2"/>
    <x v="0"/>
    <x v="1"/>
    <n v="4"/>
    <s v="  "/>
    <n v="7452.2150000000001"/>
    <x v="0"/>
    <x v="0"/>
    <n v="7"/>
    <n v="0.61329"/>
    <n v="0.52396500000000001"/>
    <n v="1"/>
    <n v="0"/>
    <n v="0"/>
    <n v="0"/>
    <n v="1.803922"/>
  </r>
  <r>
    <x v="0"/>
    <x v="2"/>
    <x v="2"/>
    <x v="0"/>
    <x v="0"/>
    <n v="51"/>
    <n v="23.089202"/>
    <n v="929.24"/>
    <x v="1"/>
    <x v="0"/>
    <n v="51"/>
    <n v="10.808846000000001"/>
    <n v="10.731483000000001"/>
    <n v="18"/>
    <n v="0"/>
    <n v="0"/>
    <n v="0"/>
    <n v="23.089202"/>
  </r>
  <r>
    <x v="0"/>
    <x v="2"/>
    <x v="2"/>
    <x v="0"/>
    <x v="1"/>
    <n v="1"/>
    <s v="  "/>
    <n v="14696.75"/>
    <x v="1"/>
    <x v="0"/>
    <n v="2"/>
    <n v="0.37362600000000001"/>
    <n v="0.461538"/>
    <n v="0"/>
    <n v="0"/>
    <n v="0"/>
    <n v="0"/>
    <n v="1"/>
  </r>
  <r>
    <x v="0"/>
    <x v="2"/>
    <x v="3"/>
    <x v="0"/>
    <x v="0"/>
    <n v="519"/>
    <n v="255.64586399999999"/>
    <n v="1000"/>
    <x v="0"/>
    <x v="0"/>
    <n v="523"/>
    <n v="125.78644"/>
    <n v="104.539423"/>
    <n v="170"/>
    <n v="22"/>
    <n v="1"/>
    <n v="1"/>
    <n v="255.64586399999999"/>
  </r>
  <r>
    <x v="0"/>
    <x v="2"/>
    <x v="3"/>
    <x v="0"/>
    <x v="1"/>
    <n v="16"/>
    <s v="  "/>
    <n v="18090.064999999999"/>
    <x v="0"/>
    <x v="0"/>
    <n v="35"/>
    <n v="4.0837640000000004"/>
    <n v="2.5862189999999998"/>
    <n v="6"/>
    <n v="0"/>
    <n v="0"/>
    <n v="0"/>
    <n v="8.8474029999999999"/>
  </r>
  <r>
    <x v="0"/>
    <x v="2"/>
    <x v="3"/>
    <x v="0"/>
    <x v="0"/>
    <n v="544"/>
    <n v="246.58459099999999"/>
    <n v="874.58"/>
    <x v="1"/>
    <x v="0"/>
    <n v="544"/>
    <n v="114.82241399999999"/>
    <n v="105.767043"/>
    <n v="199"/>
    <n v="8"/>
    <n v="1"/>
    <n v="0"/>
    <n v="246.58459099999999"/>
  </r>
  <r>
    <x v="0"/>
    <x v="2"/>
    <x v="3"/>
    <x v="0"/>
    <x v="1"/>
    <n v="23"/>
    <s v="  "/>
    <n v="18606.18"/>
    <x v="1"/>
    <x v="0"/>
    <n v="59"/>
    <n v="0.75"/>
    <n v="1.75"/>
    <n v="5"/>
    <n v="3"/>
    <n v="0"/>
    <n v="0"/>
    <n v="2.5"/>
  </r>
  <r>
    <x v="0"/>
    <x v="2"/>
    <x v="0"/>
    <x v="0"/>
    <x v="0"/>
    <n v="65"/>
    <n v="40.908999000000001"/>
    <n v="1028.18"/>
    <x v="0"/>
    <x v="1"/>
    <n v="65"/>
    <n v="21.320976000000002"/>
    <n v="13.828782"/>
    <n v="12"/>
    <n v="1"/>
    <n v="0"/>
    <n v="0"/>
    <n v="40.908999000000001"/>
  </r>
  <r>
    <x v="0"/>
    <x v="2"/>
    <x v="0"/>
    <x v="0"/>
    <x v="1"/>
    <n v="2"/>
    <s v="  "/>
    <n v="40617.35"/>
    <x v="0"/>
    <x v="1"/>
    <n v="8"/>
    <n v="0.33333299999999999"/>
    <n v="0.5"/>
    <n v="0"/>
    <n v="0"/>
    <n v="0"/>
    <n v="0"/>
    <n v="0.83333299999999999"/>
  </r>
  <r>
    <x v="0"/>
    <x v="2"/>
    <x v="0"/>
    <x v="0"/>
    <x v="0"/>
    <n v="99"/>
    <n v="59.986919"/>
    <n v="1038.43"/>
    <x v="1"/>
    <x v="1"/>
    <n v="99"/>
    <n v="26.087173"/>
    <n v="23.430233999999999"/>
    <n v="26"/>
    <n v="4"/>
    <n v="0"/>
    <n v="0"/>
    <n v="59.986919"/>
  </r>
  <r>
    <x v="0"/>
    <x v="2"/>
    <x v="0"/>
    <x v="0"/>
    <x v="1"/>
    <n v="2"/>
    <s v="  "/>
    <n v="13054.95"/>
    <x v="1"/>
    <x v="1"/>
    <n v="3"/>
    <n v="3.7735999999999999E-2"/>
    <n v="0"/>
    <n v="0"/>
    <n v="0"/>
    <n v="0"/>
    <n v="0"/>
    <n v="2"/>
  </r>
  <r>
    <x v="0"/>
    <x v="2"/>
    <x v="1"/>
    <x v="0"/>
    <x v="0"/>
    <n v="51"/>
    <n v="28.420497999999998"/>
    <n v="1176"/>
    <x v="0"/>
    <x v="1"/>
    <n v="51"/>
    <n v="12.536823"/>
    <n v="12.888918"/>
    <n v="9"/>
    <n v="1"/>
    <n v="0"/>
    <n v="0"/>
    <n v="28.420497999999998"/>
  </r>
  <r>
    <x v="0"/>
    <x v="2"/>
    <x v="1"/>
    <x v="0"/>
    <x v="0"/>
    <n v="65"/>
    <n v="32.988281999999998"/>
    <n v="1262"/>
    <x v="1"/>
    <x v="1"/>
    <n v="65"/>
    <n v="12.140065999999999"/>
    <n v="15.609538000000001"/>
    <n v="22"/>
    <n v="1"/>
    <n v="0"/>
    <n v="0"/>
    <n v="32.988281999999998"/>
  </r>
  <r>
    <x v="0"/>
    <x v="2"/>
    <x v="1"/>
    <x v="0"/>
    <x v="1"/>
    <n v="6"/>
    <s v="  "/>
    <n v="14834.44"/>
    <x v="1"/>
    <x v="1"/>
    <n v="11"/>
    <n v="1.080794"/>
    <n v="0.5"/>
    <n v="0"/>
    <n v="0"/>
    <n v="0"/>
    <n v="0"/>
    <n v="4.5030580000000002"/>
  </r>
  <r>
    <x v="0"/>
    <x v="2"/>
    <x v="2"/>
    <x v="0"/>
    <x v="0"/>
    <n v="94"/>
    <n v="55.743302999999997"/>
    <n v="916.54499999999996"/>
    <x v="0"/>
    <x v="1"/>
    <n v="94"/>
    <n v="27.034134000000002"/>
    <n v="21.447558999999998"/>
    <n v="19"/>
    <n v="1"/>
    <n v="0"/>
    <n v="0"/>
    <n v="55.743302999999997"/>
  </r>
  <r>
    <x v="0"/>
    <x v="2"/>
    <x v="2"/>
    <x v="0"/>
    <x v="1"/>
    <n v="1"/>
    <s v="  "/>
    <n v="4023.52"/>
    <x v="0"/>
    <x v="1"/>
    <n v="1"/>
    <n v="1.8867999999999999E-2"/>
    <n v="0"/>
    <n v="0"/>
    <n v="0"/>
    <n v="0"/>
    <n v="0"/>
    <n v="1"/>
  </r>
  <r>
    <x v="0"/>
    <x v="2"/>
    <x v="2"/>
    <x v="0"/>
    <x v="0"/>
    <n v="103"/>
    <n v="53.634424000000003"/>
    <n v="875.74"/>
    <x v="1"/>
    <x v="1"/>
    <n v="103"/>
    <n v="25.706282000000002"/>
    <n v="23.627134000000002"/>
    <n v="28"/>
    <n v="3"/>
    <n v="0"/>
    <n v="0"/>
    <n v="53.634424000000003"/>
  </r>
  <r>
    <x v="0"/>
    <x v="2"/>
    <x v="2"/>
    <x v="0"/>
    <x v="1"/>
    <n v="2"/>
    <s v="  "/>
    <n v="15374.07"/>
    <x v="1"/>
    <x v="1"/>
    <n v="4"/>
    <n v="0.33333299999999999"/>
    <n v="0.5"/>
    <n v="0"/>
    <n v="0"/>
    <n v="0"/>
    <n v="0"/>
    <n v="0.83333299999999999"/>
  </r>
  <r>
    <x v="0"/>
    <x v="2"/>
    <x v="3"/>
    <x v="0"/>
    <x v="0"/>
    <n v="828"/>
    <n v="398.84655800000002"/>
    <n v="915.8"/>
    <x v="0"/>
    <x v="1"/>
    <n v="829"/>
    <n v="187.88839400000001"/>
    <n v="165.56294399999999"/>
    <n v="281"/>
    <n v="27"/>
    <n v="0"/>
    <n v="1"/>
    <n v="398.84655800000002"/>
  </r>
  <r>
    <x v="0"/>
    <x v="2"/>
    <x v="3"/>
    <x v="0"/>
    <x v="1"/>
    <n v="26"/>
    <s v="  "/>
    <n v="16992.68"/>
    <x v="0"/>
    <x v="1"/>
    <n v="88"/>
    <n v="2.7805930000000001"/>
    <n v="4.4098899999999999"/>
    <n v="7"/>
    <n v="0"/>
    <n v="0"/>
    <n v="0"/>
    <n v="9.4824179999999991"/>
  </r>
  <r>
    <x v="0"/>
    <x v="2"/>
    <x v="3"/>
    <x v="0"/>
    <x v="0"/>
    <n v="906"/>
    <n v="412.56984499999999"/>
    <n v="983"/>
    <x v="1"/>
    <x v="1"/>
    <n v="906"/>
    <n v="188.335633"/>
    <n v="173.19061199999999"/>
    <n v="331"/>
    <n v="23"/>
    <n v="0"/>
    <n v="0"/>
    <n v="412.56984499999999"/>
  </r>
  <r>
    <x v="0"/>
    <x v="2"/>
    <x v="3"/>
    <x v="0"/>
    <x v="1"/>
    <n v="12"/>
    <s v="  "/>
    <n v="10195.17"/>
    <x v="1"/>
    <x v="1"/>
    <n v="26"/>
    <n v="0.92157999999999995"/>
    <n v="0.59259300000000004"/>
    <n v="3"/>
    <n v="0"/>
    <n v="0"/>
    <n v="0"/>
    <n v="3.5"/>
  </r>
  <r>
    <x v="0"/>
    <x v="2"/>
    <x v="0"/>
    <x v="0"/>
    <x v="0"/>
    <n v="17"/>
    <n v="12.171003000000001"/>
    <n v="1043.47"/>
    <x v="0"/>
    <x v="2"/>
    <n v="17"/>
    <n v="6.7081270000000002"/>
    <n v="4.6499940000000004"/>
    <n v="2"/>
    <n v="0"/>
    <n v="0"/>
    <n v="0"/>
    <n v="12.171003000000001"/>
  </r>
  <r>
    <x v="0"/>
    <x v="2"/>
    <x v="0"/>
    <x v="0"/>
    <x v="0"/>
    <n v="28"/>
    <n v="18.593454000000001"/>
    <n v="1160.135"/>
    <x v="1"/>
    <x v="2"/>
    <n v="28"/>
    <n v="7.1980550000000001"/>
    <n v="7.4915940000000001"/>
    <n v="5"/>
    <n v="1"/>
    <n v="0"/>
    <n v="0"/>
    <n v="18.593454000000001"/>
  </r>
  <r>
    <x v="0"/>
    <x v="2"/>
    <x v="1"/>
    <x v="0"/>
    <x v="0"/>
    <n v="17"/>
    <n v="11.338374999999999"/>
    <n v="1446.41"/>
    <x v="0"/>
    <x v="2"/>
    <n v="17"/>
    <n v="6.9220610000000002"/>
    <n v="3.0019960000000001"/>
    <n v="1"/>
    <n v="0"/>
    <n v="0"/>
    <n v="0"/>
    <n v="11.338374999999999"/>
  </r>
  <r>
    <x v="0"/>
    <x v="2"/>
    <x v="1"/>
    <x v="0"/>
    <x v="0"/>
    <n v="20"/>
    <n v="14.264645"/>
    <n v="1002.735"/>
    <x v="1"/>
    <x v="2"/>
    <n v="20"/>
    <n v="5.9686149999999998"/>
    <n v="6.428655"/>
    <n v="1"/>
    <n v="1"/>
    <n v="0"/>
    <n v="0"/>
    <n v="14.264645"/>
  </r>
  <r>
    <x v="0"/>
    <x v="2"/>
    <x v="2"/>
    <x v="0"/>
    <x v="0"/>
    <n v="22"/>
    <n v="17.459053999999998"/>
    <n v="913.69500000000005"/>
    <x v="0"/>
    <x v="2"/>
    <n v="22"/>
    <n v="7.262232"/>
    <n v="7.1837049999999998"/>
    <n v="1"/>
    <n v="0"/>
    <n v="0"/>
    <n v="0"/>
    <n v="17.459053999999998"/>
  </r>
  <r>
    <x v="0"/>
    <x v="2"/>
    <x v="2"/>
    <x v="0"/>
    <x v="0"/>
    <n v="28"/>
    <n v="16.978898000000001"/>
    <n v="1042.55"/>
    <x v="1"/>
    <x v="2"/>
    <n v="28"/>
    <n v="7.2296069999999997"/>
    <n v="7.6435310000000003"/>
    <n v="2"/>
    <n v="1"/>
    <n v="0"/>
    <n v="0"/>
    <n v="16.978898000000001"/>
  </r>
  <r>
    <x v="0"/>
    <x v="2"/>
    <x v="2"/>
    <x v="0"/>
    <x v="1"/>
    <n v="1"/>
    <s v="  "/>
    <n v="18454.48"/>
    <x v="1"/>
    <x v="2"/>
    <n v="2"/>
    <n v="1.8867999999999999E-2"/>
    <n v="0"/>
    <n v="0"/>
    <n v="0"/>
    <n v="0"/>
    <n v="0"/>
    <n v="1"/>
  </r>
  <r>
    <x v="0"/>
    <x v="2"/>
    <x v="3"/>
    <x v="0"/>
    <x v="0"/>
    <n v="114"/>
    <n v="63.240214999999999"/>
    <n v="992.71"/>
    <x v="0"/>
    <x v="2"/>
    <n v="114"/>
    <n v="31.806764000000001"/>
    <n v="23.723022"/>
    <n v="17"/>
    <n v="0"/>
    <n v="0"/>
    <n v="0"/>
    <n v="63.240214999999999"/>
  </r>
  <r>
    <x v="0"/>
    <x v="2"/>
    <x v="3"/>
    <x v="0"/>
    <x v="1"/>
    <n v="6"/>
    <s v="  "/>
    <n v="9658.3649999999998"/>
    <x v="0"/>
    <x v="2"/>
    <n v="15"/>
    <n v="1"/>
    <n v="0"/>
    <n v="2"/>
    <n v="0"/>
    <n v="0"/>
    <n v="0"/>
    <n v="1"/>
  </r>
  <r>
    <x v="0"/>
    <x v="2"/>
    <x v="3"/>
    <x v="0"/>
    <x v="0"/>
    <n v="144"/>
    <n v="95.922273000000004"/>
    <n v="893.3"/>
    <x v="1"/>
    <x v="2"/>
    <n v="144"/>
    <n v="44.830714"/>
    <n v="39.641888999999999"/>
    <n v="7"/>
    <n v="2"/>
    <n v="1"/>
    <n v="0"/>
    <n v="95.922273000000004"/>
  </r>
  <r>
    <x v="0"/>
    <x v="2"/>
    <x v="3"/>
    <x v="0"/>
    <x v="1"/>
    <n v="7"/>
    <s v="  "/>
    <n v="15563.87"/>
    <x v="1"/>
    <x v="2"/>
    <n v="18"/>
    <n v="0.69047599999999998"/>
    <n v="1.2380949999999999"/>
    <n v="2"/>
    <n v="0"/>
    <n v="0"/>
    <n v="0"/>
    <n v="1.928571"/>
  </r>
  <r>
    <x v="0"/>
    <x v="2"/>
    <x v="0"/>
    <x v="1"/>
    <x v="0"/>
    <n v="106"/>
    <n v="58.546484999999997"/>
    <n v="1773.5550000000001"/>
    <x v="0"/>
    <x v="0"/>
    <n v="106"/>
    <n v="27.297547999999999"/>
    <n v="26.631091999999999"/>
    <n v="14"/>
    <n v="4"/>
    <n v="0"/>
    <n v="0"/>
    <n v="58.546484999999997"/>
  </r>
  <r>
    <x v="0"/>
    <x v="2"/>
    <x v="0"/>
    <x v="1"/>
    <x v="1"/>
    <n v="7"/>
    <s v="  "/>
    <n v="21574.02"/>
    <x v="0"/>
    <x v="0"/>
    <n v="78"/>
    <n v="0"/>
    <n v="0.66666700000000001"/>
    <n v="2"/>
    <n v="2"/>
    <n v="0"/>
    <n v="0"/>
    <n v="0.66666700000000001"/>
  </r>
  <r>
    <x v="0"/>
    <x v="2"/>
    <x v="0"/>
    <x v="1"/>
    <x v="0"/>
    <n v="84"/>
    <n v="32.510914999999997"/>
    <n v="1179"/>
    <x v="1"/>
    <x v="0"/>
    <n v="84"/>
    <n v="14.675894"/>
    <n v="15.598048"/>
    <n v="33"/>
    <n v="4"/>
    <n v="1"/>
    <n v="0"/>
    <n v="32.510914999999997"/>
  </r>
  <r>
    <x v="0"/>
    <x v="2"/>
    <x v="0"/>
    <x v="1"/>
    <x v="1"/>
    <n v="7"/>
    <s v="  "/>
    <n v="35262.15"/>
    <x v="1"/>
    <x v="0"/>
    <n v="81"/>
    <n v="0.2"/>
    <n v="0.7"/>
    <n v="0"/>
    <n v="2"/>
    <n v="0"/>
    <n v="0"/>
    <n v="0.9"/>
  </r>
  <r>
    <x v="0"/>
    <x v="2"/>
    <x v="1"/>
    <x v="1"/>
    <x v="0"/>
    <n v="58"/>
    <n v="27.682181"/>
    <n v="2067.2350000000001"/>
    <x v="0"/>
    <x v="0"/>
    <n v="58"/>
    <n v="10.206018"/>
    <n v="13.50905"/>
    <n v="12"/>
    <n v="1"/>
    <n v="0"/>
    <n v="0"/>
    <n v="27.682181"/>
  </r>
  <r>
    <x v="0"/>
    <x v="2"/>
    <x v="1"/>
    <x v="1"/>
    <x v="1"/>
    <n v="2"/>
    <s v="  "/>
    <n v="29780.35"/>
    <x v="0"/>
    <x v="0"/>
    <n v="7"/>
    <n v="1"/>
    <n v="0"/>
    <n v="0"/>
    <n v="0"/>
    <n v="0"/>
    <n v="0"/>
    <n v="1"/>
  </r>
  <r>
    <x v="0"/>
    <x v="2"/>
    <x v="1"/>
    <x v="1"/>
    <x v="0"/>
    <n v="48"/>
    <n v="23.320405000000001"/>
    <n v="2259.3049999999998"/>
    <x v="1"/>
    <x v="0"/>
    <n v="48"/>
    <n v="11.692868000000001"/>
    <n v="9.0432439999999996"/>
    <n v="17"/>
    <n v="0"/>
    <n v="0"/>
    <n v="0"/>
    <n v="23.320405000000001"/>
  </r>
  <r>
    <x v="0"/>
    <x v="2"/>
    <x v="1"/>
    <x v="1"/>
    <x v="1"/>
    <n v="4"/>
    <s v="  "/>
    <n v="30770.959999999999"/>
    <x v="1"/>
    <x v="0"/>
    <n v="24"/>
    <n v="0"/>
    <n v="0"/>
    <n v="1"/>
    <n v="1"/>
    <n v="1"/>
    <n v="0"/>
    <n v="0"/>
  </r>
  <r>
    <x v="0"/>
    <x v="2"/>
    <x v="2"/>
    <x v="1"/>
    <x v="0"/>
    <n v="1"/>
    <n v="0"/>
    <n v="773.81"/>
    <x v="2"/>
    <x v="0"/>
    <n v="1"/>
    <n v="0"/>
    <n v="0"/>
    <n v="1"/>
    <n v="0"/>
    <n v="0"/>
    <n v="0"/>
    <n v="0"/>
  </r>
  <r>
    <x v="0"/>
    <x v="2"/>
    <x v="2"/>
    <x v="1"/>
    <x v="0"/>
    <n v="73"/>
    <n v="38.984851999999997"/>
    <n v="1527.37"/>
    <x v="0"/>
    <x v="0"/>
    <n v="74"/>
    <n v="22.123871000000001"/>
    <n v="14.215005"/>
    <n v="13"/>
    <n v="1"/>
    <n v="4"/>
    <n v="0"/>
    <n v="38.984851999999997"/>
  </r>
  <r>
    <x v="0"/>
    <x v="2"/>
    <x v="2"/>
    <x v="1"/>
    <x v="1"/>
    <n v="7"/>
    <s v="  "/>
    <n v="21661.08"/>
    <x v="0"/>
    <x v="0"/>
    <n v="31"/>
    <n v="0.86197199999999996"/>
    <n v="0.2"/>
    <n v="0"/>
    <n v="1"/>
    <n v="0"/>
    <n v="0"/>
    <n v="1.4"/>
  </r>
  <r>
    <x v="0"/>
    <x v="2"/>
    <x v="2"/>
    <x v="1"/>
    <x v="0"/>
    <n v="73"/>
    <n v="27.926674999999999"/>
    <n v="1172.5899999999999"/>
    <x v="1"/>
    <x v="0"/>
    <n v="73"/>
    <n v="12.655951"/>
    <n v="14.256639"/>
    <n v="27"/>
    <n v="5"/>
    <n v="0"/>
    <n v="0"/>
    <n v="27.926674999999999"/>
  </r>
  <r>
    <x v="0"/>
    <x v="2"/>
    <x v="2"/>
    <x v="1"/>
    <x v="1"/>
    <n v="3"/>
    <s v="  "/>
    <n v="15536.6"/>
    <x v="1"/>
    <x v="0"/>
    <n v="19"/>
    <n v="0"/>
    <n v="0"/>
    <n v="0"/>
    <n v="2"/>
    <n v="0"/>
    <n v="0"/>
    <n v="0"/>
  </r>
  <r>
    <x v="0"/>
    <x v="2"/>
    <x v="3"/>
    <x v="1"/>
    <x v="0"/>
    <n v="760"/>
    <n v="373.77312499999999"/>
    <n v="1389.885"/>
    <x v="0"/>
    <x v="0"/>
    <n v="761"/>
    <n v="172.21001699999999"/>
    <n v="167.08899500000001"/>
    <n v="146"/>
    <n v="23"/>
    <n v="5"/>
    <n v="1"/>
    <n v="373.77312499999999"/>
  </r>
  <r>
    <x v="0"/>
    <x v="2"/>
    <x v="3"/>
    <x v="1"/>
    <x v="1"/>
    <n v="35"/>
    <s v="  "/>
    <n v="19038.099999999999"/>
    <x v="0"/>
    <x v="0"/>
    <n v="156"/>
    <n v="1.569834"/>
    <n v="1.4929110000000001"/>
    <n v="4"/>
    <n v="9"/>
    <n v="3"/>
    <n v="0"/>
    <n v="3.0627450000000001"/>
  </r>
  <r>
    <x v="0"/>
    <x v="2"/>
    <x v="3"/>
    <x v="1"/>
    <x v="0"/>
    <n v="594"/>
    <n v="231.17647500000001"/>
    <n v="1364.53"/>
    <x v="1"/>
    <x v="0"/>
    <n v="595"/>
    <n v="103.785082"/>
    <n v="108.28652"/>
    <n v="224"/>
    <n v="26"/>
    <n v="14"/>
    <n v="5"/>
    <n v="231.17647500000001"/>
  </r>
  <r>
    <x v="0"/>
    <x v="2"/>
    <x v="3"/>
    <x v="1"/>
    <x v="1"/>
    <n v="48"/>
    <s v="  "/>
    <n v="16601.88"/>
    <x v="1"/>
    <x v="0"/>
    <n v="266"/>
    <n v="4.7023320000000002"/>
    <n v="1.121429"/>
    <n v="6"/>
    <n v="16"/>
    <n v="2"/>
    <n v="1"/>
    <n v="7.2498170000000002"/>
  </r>
  <r>
    <x v="0"/>
    <x v="2"/>
    <x v="0"/>
    <x v="1"/>
    <x v="0"/>
    <n v="156"/>
    <n v="83.764899999999997"/>
    <n v="1823.655"/>
    <x v="0"/>
    <x v="1"/>
    <n v="156"/>
    <n v="41.798242000000002"/>
    <n v="33.816755000000001"/>
    <n v="16"/>
    <n v="2"/>
    <n v="0"/>
    <n v="2"/>
    <n v="83.764899999999997"/>
  </r>
  <r>
    <x v="0"/>
    <x v="2"/>
    <x v="0"/>
    <x v="1"/>
    <x v="1"/>
    <n v="3"/>
    <s v="  "/>
    <n v="25468.18"/>
    <x v="0"/>
    <x v="1"/>
    <n v="41"/>
    <n v="0.28421099999999999"/>
    <n v="0.65789500000000001"/>
    <n v="0"/>
    <n v="2"/>
    <n v="0"/>
    <n v="0"/>
    <n v="1"/>
  </r>
  <r>
    <x v="0"/>
    <x v="2"/>
    <x v="0"/>
    <x v="1"/>
    <x v="0"/>
    <n v="152"/>
    <n v="74.602778000000001"/>
    <n v="1576.5"/>
    <x v="1"/>
    <x v="1"/>
    <n v="152"/>
    <n v="33.630133999999998"/>
    <n v="35.617269999999998"/>
    <n v="40"/>
    <n v="7"/>
    <n v="3"/>
    <n v="0"/>
    <n v="74.602778000000001"/>
  </r>
  <r>
    <x v="0"/>
    <x v="2"/>
    <x v="0"/>
    <x v="1"/>
    <x v="1"/>
    <n v="11"/>
    <s v="  "/>
    <n v="23507.59"/>
    <x v="1"/>
    <x v="1"/>
    <n v="66"/>
    <n v="0"/>
    <n v="0.66666700000000001"/>
    <n v="2"/>
    <n v="5"/>
    <n v="1"/>
    <n v="0"/>
    <n v="0.66666700000000001"/>
  </r>
  <r>
    <x v="0"/>
    <x v="2"/>
    <x v="1"/>
    <x v="1"/>
    <x v="0"/>
    <n v="110"/>
    <n v="54.833844999999997"/>
    <n v="1552.03"/>
    <x v="0"/>
    <x v="1"/>
    <n v="110"/>
    <n v="23.842185000000001"/>
    <n v="26.872373"/>
    <n v="18"/>
    <n v="1"/>
    <n v="0"/>
    <n v="0"/>
    <n v="54.833844999999997"/>
  </r>
  <r>
    <x v="0"/>
    <x v="2"/>
    <x v="1"/>
    <x v="1"/>
    <x v="1"/>
    <n v="3"/>
    <s v="  "/>
    <n v="24829.63"/>
    <x v="0"/>
    <x v="1"/>
    <n v="12"/>
    <n v="0.2"/>
    <n v="0.2"/>
    <n v="1"/>
    <n v="1"/>
    <n v="0"/>
    <n v="0"/>
    <n v="0.4"/>
  </r>
  <r>
    <x v="0"/>
    <x v="2"/>
    <x v="1"/>
    <x v="1"/>
    <x v="0"/>
    <n v="89"/>
    <n v="37.338800999999997"/>
    <n v="1589"/>
    <x v="1"/>
    <x v="1"/>
    <n v="89"/>
    <n v="16.669626999999998"/>
    <n v="17.279235"/>
    <n v="28"/>
    <n v="3"/>
    <n v="0"/>
    <n v="1"/>
    <n v="37.338800999999997"/>
  </r>
  <r>
    <x v="0"/>
    <x v="2"/>
    <x v="1"/>
    <x v="1"/>
    <x v="1"/>
    <n v="9"/>
    <s v="  "/>
    <n v="18820.759999999998"/>
    <x v="1"/>
    <x v="1"/>
    <n v="62"/>
    <n v="0"/>
    <n v="0"/>
    <n v="0"/>
    <n v="5"/>
    <n v="1"/>
    <n v="0"/>
    <n v="0"/>
  </r>
  <r>
    <x v="0"/>
    <x v="2"/>
    <x v="2"/>
    <x v="1"/>
    <x v="0"/>
    <n v="116"/>
    <n v="62.723323999999998"/>
    <n v="1451.5"/>
    <x v="0"/>
    <x v="1"/>
    <n v="116"/>
    <n v="26.858426000000001"/>
    <n v="31.994441999999999"/>
    <n v="20"/>
    <n v="3"/>
    <n v="3"/>
    <n v="0"/>
    <n v="62.723323999999998"/>
  </r>
  <r>
    <x v="0"/>
    <x v="2"/>
    <x v="2"/>
    <x v="1"/>
    <x v="1"/>
    <n v="7"/>
    <s v="  "/>
    <n v="24402.9"/>
    <x v="0"/>
    <x v="1"/>
    <n v="41"/>
    <n v="0.2"/>
    <n v="0.2"/>
    <n v="0"/>
    <n v="2"/>
    <n v="1"/>
    <n v="0"/>
    <n v="0.4"/>
  </r>
  <r>
    <x v="0"/>
    <x v="2"/>
    <x v="2"/>
    <x v="1"/>
    <x v="0"/>
    <n v="114"/>
    <n v="41.813448000000001"/>
    <n v="1199.5"/>
    <x v="1"/>
    <x v="1"/>
    <n v="114"/>
    <n v="21.281844"/>
    <n v="16.944648999999998"/>
    <n v="46"/>
    <n v="11"/>
    <n v="1"/>
    <n v="1"/>
    <n v="41.813448000000001"/>
  </r>
  <r>
    <x v="0"/>
    <x v="2"/>
    <x v="2"/>
    <x v="1"/>
    <x v="1"/>
    <n v="9"/>
    <s v="  "/>
    <n v="10769.96"/>
    <x v="1"/>
    <x v="1"/>
    <n v="29"/>
    <n v="1.008621"/>
    <n v="0.66666700000000001"/>
    <n v="0"/>
    <n v="3"/>
    <n v="0"/>
    <n v="0"/>
    <n v="2.6666669999999999"/>
  </r>
  <r>
    <x v="0"/>
    <x v="2"/>
    <x v="3"/>
    <x v="1"/>
    <x v="0"/>
    <n v="1426"/>
    <n v="732.93771000000004"/>
    <n v="1519.0450000000001"/>
    <x v="0"/>
    <x v="1"/>
    <n v="1427"/>
    <n v="337.017134"/>
    <n v="341.596495"/>
    <n v="255"/>
    <n v="42"/>
    <n v="11"/>
    <n v="1"/>
    <n v="732.93771000000004"/>
  </r>
  <r>
    <x v="0"/>
    <x v="2"/>
    <x v="3"/>
    <x v="1"/>
    <x v="1"/>
    <n v="50"/>
    <s v="  "/>
    <n v="15305.915000000001"/>
    <x v="0"/>
    <x v="1"/>
    <n v="209"/>
    <n v="2.2776990000000001"/>
    <n v="2.3574259999999998"/>
    <n v="3"/>
    <n v="18"/>
    <n v="3"/>
    <n v="0"/>
    <n v="4.8768830000000003"/>
  </r>
  <r>
    <x v="0"/>
    <x v="2"/>
    <x v="3"/>
    <x v="1"/>
    <x v="0"/>
    <n v="1010"/>
    <n v="417.25238899999999"/>
    <n v="1276"/>
    <x v="1"/>
    <x v="1"/>
    <n v="1010"/>
    <n v="189.92037400000001"/>
    <n v="198.340981"/>
    <n v="325"/>
    <n v="36"/>
    <n v="10"/>
    <n v="6"/>
    <n v="417.25238899999999"/>
  </r>
  <r>
    <x v="0"/>
    <x v="2"/>
    <x v="3"/>
    <x v="1"/>
    <x v="1"/>
    <n v="69"/>
    <s v="  "/>
    <n v="17391.98"/>
    <x v="1"/>
    <x v="1"/>
    <n v="366"/>
    <n v="1.6481539999999999"/>
    <n v="3.3245610000000001"/>
    <n v="6"/>
    <n v="30"/>
    <n v="8"/>
    <n v="0"/>
    <n v="6.6666670000000003"/>
  </r>
  <r>
    <x v="0"/>
    <x v="2"/>
    <x v="0"/>
    <x v="1"/>
    <x v="0"/>
    <n v="50"/>
    <n v="24.873529999999999"/>
    <n v="1792.0450000000001"/>
    <x v="0"/>
    <x v="2"/>
    <n v="50"/>
    <n v="16.632897"/>
    <n v="4.9020250000000001"/>
    <n v="4"/>
    <n v="2"/>
    <n v="0"/>
    <n v="0"/>
    <n v="24.873529999999999"/>
  </r>
  <r>
    <x v="0"/>
    <x v="2"/>
    <x v="0"/>
    <x v="1"/>
    <x v="1"/>
    <n v="3"/>
    <s v="  "/>
    <n v="7787.54"/>
    <x v="0"/>
    <x v="2"/>
    <n v="6"/>
    <n v="0"/>
    <n v="0"/>
    <n v="1"/>
    <n v="0"/>
    <n v="0"/>
    <n v="0"/>
    <n v="0"/>
  </r>
  <r>
    <x v="0"/>
    <x v="2"/>
    <x v="0"/>
    <x v="1"/>
    <x v="0"/>
    <n v="41"/>
    <n v="18.746226"/>
    <n v="1475.15"/>
    <x v="1"/>
    <x v="2"/>
    <n v="41"/>
    <n v="7.5371779999999999"/>
    <n v="9.3490269999999995"/>
    <n v="9"/>
    <n v="2"/>
    <n v="0"/>
    <n v="0"/>
    <n v="18.746226"/>
  </r>
  <r>
    <x v="0"/>
    <x v="2"/>
    <x v="0"/>
    <x v="1"/>
    <x v="1"/>
    <n v="5"/>
    <s v="  "/>
    <n v="12450.97"/>
    <x v="1"/>
    <x v="2"/>
    <n v="18"/>
    <n v="1.8867999999999999E-2"/>
    <n v="0"/>
    <n v="2"/>
    <n v="1"/>
    <n v="0"/>
    <n v="0"/>
    <n v="1"/>
  </r>
  <r>
    <x v="0"/>
    <x v="2"/>
    <x v="1"/>
    <x v="1"/>
    <x v="0"/>
    <n v="27"/>
    <n v="15.772062"/>
    <n v="1750.76"/>
    <x v="0"/>
    <x v="2"/>
    <n v="27"/>
    <n v="6.6795249999999999"/>
    <n v="6.8728999999999996"/>
    <n v="5"/>
    <n v="0"/>
    <n v="0"/>
    <n v="0"/>
    <n v="15.772062"/>
  </r>
  <r>
    <x v="0"/>
    <x v="2"/>
    <x v="1"/>
    <x v="1"/>
    <x v="1"/>
    <n v="4"/>
    <s v="  "/>
    <n v="12970.975"/>
    <x v="0"/>
    <x v="2"/>
    <n v="9"/>
    <n v="1.8867999999999999E-2"/>
    <n v="0"/>
    <n v="0"/>
    <n v="0"/>
    <n v="0"/>
    <n v="1"/>
    <n v="1"/>
  </r>
  <r>
    <x v="0"/>
    <x v="2"/>
    <x v="1"/>
    <x v="1"/>
    <x v="0"/>
    <n v="28"/>
    <n v="10.517404000000001"/>
    <n v="2331.335"/>
    <x v="1"/>
    <x v="2"/>
    <n v="28"/>
    <n v="5.746429"/>
    <n v="3.476181"/>
    <n v="5"/>
    <n v="4"/>
    <n v="4"/>
    <n v="0"/>
    <n v="10.517404000000001"/>
  </r>
  <r>
    <x v="0"/>
    <x v="2"/>
    <x v="1"/>
    <x v="1"/>
    <x v="1"/>
    <n v="5"/>
    <s v="  "/>
    <n v="18942.75"/>
    <x v="1"/>
    <x v="2"/>
    <n v="15"/>
    <n v="1.1191150000000001"/>
    <n v="0.37142900000000001"/>
    <n v="2"/>
    <n v="1"/>
    <n v="0"/>
    <n v="0"/>
    <n v="1.8285709999999999"/>
  </r>
  <r>
    <x v="0"/>
    <x v="2"/>
    <x v="2"/>
    <x v="1"/>
    <x v="0"/>
    <n v="24"/>
    <n v="12.472401"/>
    <n v="1622.5"/>
    <x v="0"/>
    <x v="2"/>
    <n v="24"/>
    <n v="7.387391"/>
    <n v="4.1801360000000001"/>
    <n v="4"/>
    <n v="0"/>
    <n v="1"/>
    <n v="0"/>
    <n v="12.472401"/>
  </r>
  <r>
    <x v="0"/>
    <x v="2"/>
    <x v="2"/>
    <x v="1"/>
    <x v="1"/>
    <n v="5"/>
    <s v="  "/>
    <n v="17913.61"/>
    <x v="0"/>
    <x v="2"/>
    <n v="12"/>
    <n v="0.2"/>
    <n v="0.2"/>
    <n v="1"/>
    <n v="0"/>
    <n v="0"/>
    <n v="0"/>
    <n v="0.4"/>
  </r>
  <r>
    <x v="0"/>
    <x v="2"/>
    <x v="2"/>
    <x v="1"/>
    <x v="0"/>
    <n v="19"/>
    <n v="10.263679"/>
    <n v="1532.09"/>
    <x v="1"/>
    <x v="2"/>
    <n v="19"/>
    <n v="5.2241999999999997"/>
    <n v="4.6846410000000001"/>
    <n v="5"/>
    <n v="0"/>
    <n v="1"/>
    <n v="0"/>
    <n v="10.263679"/>
  </r>
  <r>
    <x v="0"/>
    <x v="2"/>
    <x v="2"/>
    <x v="1"/>
    <x v="1"/>
    <n v="2"/>
    <s v="  "/>
    <n v="13561.66"/>
    <x v="1"/>
    <x v="2"/>
    <n v="8"/>
    <n v="0"/>
    <n v="0"/>
    <n v="0"/>
    <n v="1"/>
    <n v="0"/>
    <n v="0"/>
    <n v="1"/>
  </r>
  <r>
    <x v="0"/>
    <x v="2"/>
    <x v="3"/>
    <x v="1"/>
    <x v="0"/>
    <n v="273"/>
    <n v="139.34304900000001"/>
    <n v="1628.52"/>
    <x v="0"/>
    <x v="2"/>
    <n v="273"/>
    <n v="65.983582999999996"/>
    <n v="61.765731000000002"/>
    <n v="42"/>
    <n v="7"/>
    <n v="10"/>
    <n v="1"/>
    <n v="139.34304900000001"/>
  </r>
  <r>
    <x v="0"/>
    <x v="2"/>
    <x v="3"/>
    <x v="1"/>
    <x v="1"/>
    <n v="20"/>
    <s v="  "/>
    <n v="14874.76"/>
    <x v="0"/>
    <x v="2"/>
    <n v="48"/>
    <n v="0.86074799999999996"/>
    <n v="0.66666700000000001"/>
    <n v="4"/>
    <n v="3"/>
    <n v="0"/>
    <n v="0"/>
    <n v="4.5085470000000001"/>
  </r>
  <r>
    <x v="0"/>
    <x v="2"/>
    <x v="3"/>
    <x v="1"/>
    <x v="0"/>
    <n v="251"/>
    <n v="107.64269899999999"/>
    <n v="1520.99"/>
    <x v="1"/>
    <x v="2"/>
    <n v="251"/>
    <n v="47.578498000000003"/>
    <n v="52.069923000000003"/>
    <n v="68"/>
    <n v="11"/>
    <n v="12"/>
    <n v="1"/>
    <n v="107.64269899999999"/>
  </r>
  <r>
    <x v="0"/>
    <x v="2"/>
    <x v="3"/>
    <x v="1"/>
    <x v="1"/>
    <n v="23"/>
    <s v="  "/>
    <n v="17519.939999999999"/>
    <x v="1"/>
    <x v="2"/>
    <n v="81"/>
    <n v="0.768868"/>
    <n v="0.91666700000000001"/>
    <n v="5"/>
    <n v="2"/>
    <n v="4"/>
    <n v="1"/>
    <n v="2.6666669999999999"/>
  </r>
  <r>
    <x v="0"/>
    <x v="2"/>
    <x v="0"/>
    <x v="2"/>
    <x v="0"/>
    <n v="32"/>
    <n v="17.810106999999999"/>
    <n v="1792.155"/>
    <x v="0"/>
    <x v="0"/>
    <n v="32"/>
    <n v="8.4670509999999997"/>
    <n v="8.4636169999999993"/>
    <n v="5"/>
    <n v="0"/>
    <n v="1"/>
    <n v="0"/>
    <n v="17.810106999999999"/>
  </r>
  <r>
    <x v="0"/>
    <x v="2"/>
    <x v="0"/>
    <x v="2"/>
    <x v="1"/>
    <n v="5"/>
    <s v="  "/>
    <n v="23011.01"/>
    <x v="0"/>
    <x v="0"/>
    <n v="24"/>
    <n v="0.230769"/>
    <n v="0"/>
    <n v="1"/>
    <n v="0"/>
    <n v="1"/>
    <n v="0"/>
    <n v="0.230769"/>
  </r>
  <r>
    <x v="0"/>
    <x v="2"/>
    <x v="0"/>
    <x v="2"/>
    <x v="0"/>
    <n v="46"/>
    <n v="15.579938"/>
    <n v="2295.4250000000002"/>
    <x v="1"/>
    <x v="0"/>
    <n v="46"/>
    <n v="7.2324159999999997"/>
    <n v="4.9812649999999996"/>
    <n v="14"/>
    <n v="4"/>
    <n v="4"/>
    <n v="0"/>
    <n v="15.579938"/>
  </r>
  <r>
    <x v="0"/>
    <x v="2"/>
    <x v="0"/>
    <x v="2"/>
    <x v="1"/>
    <n v="28"/>
    <s v="  "/>
    <n v="23610.38"/>
    <x v="1"/>
    <x v="0"/>
    <n v="218"/>
    <n v="1.2980659999999999"/>
    <n v="1.7411080000000001"/>
    <n v="1"/>
    <n v="5"/>
    <n v="7"/>
    <n v="1"/>
    <n v="3.9906100000000002"/>
  </r>
  <r>
    <x v="0"/>
    <x v="2"/>
    <x v="1"/>
    <x v="2"/>
    <x v="0"/>
    <n v="23"/>
    <n v="15.37823"/>
    <n v="1623.37"/>
    <x v="0"/>
    <x v="0"/>
    <n v="23"/>
    <n v="5.537172"/>
    <n v="7.6092459999999997"/>
    <n v="1"/>
    <n v="1"/>
    <n v="0"/>
    <n v="0"/>
    <n v="15.37823"/>
  </r>
  <r>
    <x v="0"/>
    <x v="2"/>
    <x v="1"/>
    <x v="2"/>
    <x v="0"/>
    <n v="17"/>
    <n v="3.3211050000000002"/>
    <n v="2128.17"/>
    <x v="1"/>
    <x v="0"/>
    <n v="17"/>
    <n v="1.0835509999999999"/>
    <n v="2.2375539999999998"/>
    <n v="6"/>
    <n v="3"/>
    <n v="1"/>
    <n v="0"/>
    <n v="3.3211050000000002"/>
  </r>
  <r>
    <x v="0"/>
    <x v="2"/>
    <x v="1"/>
    <x v="2"/>
    <x v="1"/>
    <n v="2"/>
    <s v="  "/>
    <n v="97029.440000000002"/>
    <x v="1"/>
    <x v="0"/>
    <n v="15"/>
    <n v="0"/>
    <n v="0"/>
    <n v="0"/>
    <n v="0"/>
    <n v="1"/>
    <n v="0"/>
    <n v="0"/>
  </r>
  <r>
    <x v="0"/>
    <x v="2"/>
    <x v="2"/>
    <x v="2"/>
    <x v="0"/>
    <n v="7"/>
    <n v="4.5398550000000002"/>
    <n v="936.15"/>
    <x v="0"/>
    <x v="0"/>
    <n v="7"/>
    <n v="1.6873739999999999"/>
    <n v="2.3689640000000001"/>
    <n v="1"/>
    <n v="0"/>
    <n v="0"/>
    <n v="0"/>
    <n v="4.5398550000000002"/>
  </r>
  <r>
    <x v="0"/>
    <x v="2"/>
    <x v="2"/>
    <x v="2"/>
    <x v="0"/>
    <n v="11"/>
    <n v="5.1185109999999998"/>
    <n v="1205.22"/>
    <x v="1"/>
    <x v="0"/>
    <n v="11"/>
    <n v="2.6185109999999998"/>
    <n v="2.5"/>
    <n v="2"/>
    <n v="1"/>
    <n v="0"/>
    <n v="0"/>
    <n v="5.1185109999999998"/>
  </r>
  <r>
    <x v="0"/>
    <x v="2"/>
    <x v="2"/>
    <x v="2"/>
    <x v="1"/>
    <n v="1"/>
    <s v="  "/>
    <n v="106620.35"/>
    <x v="1"/>
    <x v="0"/>
    <n v="41"/>
    <n v="0"/>
    <n v="0"/>
    <n v="0"/>
    <n v="1"/>
    <n v="0"/>
    <n v="0"/>
    <n v="0"/>
  </r>
  <r>
    <x v="0"/>
    <x v="2"/>
    <x v="3"/>
    <x v="2"/>
    <x v="0"/>
    <n v="194"/>
    <n v="90.312460999999999"/>
    <n v="1481.26"/>
    <x v="0"/>
    <x v="0"/>
    <n v="194"/>
    <n v="41.167803999999997"/>
    <n v="41.714528000000001"/>
    <n v="48"/>
    <n v="2"/>
    <n v="2"/>
    <n v="1"/>
    <n v="90.312460999999999"/>
  </r>
  <r>
    <x v="0"/>
    <x v="2"/>
    <x v="3"/>
    <x v="2"/>
    <x v="1"/>
    <n v="36"/>
    <s v="  "/>
    <n v="19887.955000000002"/>
    <x v="0"/>
    <x v="0"/>
    <n v="230"/>
    <n v="3.6481240000000001"/>
    <n v="0.88746400000000003"/>
    <n v="5"/>
    <n v="5"/>
    <n v="0"/>
    <n v="1"/>
    <n v="9.9960210000000007"/>
  </r>
  <r>
    <x v="0"/>
    <x v="2"/>
    <x v="3"/>
    <x v="2"/>
    <x v="0"/>
    <n v="229"/>
    <n v="93.611389000000003"/>
    <n v="1929"/>
    <x v="1"/>
    <x v="0"/>
    <n v="229"/>
    <n v="46.460157000000002"/>
    <n v="36.783396000000003"/>
    <n v="51"/>
    <n v="6"/>
    <n v="17"/>
    <n v="0"/>
    <n v="93.611389000000003"/>
  </r>
  <r>
    <x v="0"/>
    <x v="2"/>
    <x v="3"/>
    <x v="2"/>
    <x v="1"/>
    <n v="74"/>
    <s v="  "/>
    <n v="22990.384999999998"/>
    <x v="1"/>
    <x v="0"/>
    <n v="435"/>
    <n v="9.4242640000000009"/>
    <n v="2.73434"/>
    <n v="6"/>
    <n v="8"/>
    <n v="16"/>
    <n v="0"/>
    <n v="14.661467"/>
  </r>
  <r>
    <x v="0"/>
    <x v="2"/>
    <x v="0"/>
    <x v="2"/>
    <x v="0"/>
    <n v="56"/>
    <n v="31.748819999999998"/>
    <n v="1894.6"/>
    <x v="0"/>
    <x v="1"/>
    <n v="56"/>
    <n v="11.149234"/>
    <n v="18.265038000000001"/>
    <n v="12"/>
    <n v="1"/>
    <n v="0"/>
    <n v="0"/>
    <n v="31.748819999999998"/>
  </r>
  <r>
    <x v="0"/>
    <x v="2"/>
    <x v="0"/>
    <x v="2"/>
    <x v="1"/>
    <n v="7"/>
    <s v="  "/>
    <n v="40703.1"/>
    <x v="0"/>
    <x v="1"/>
    <n v="75"/>
    <n v="0.37362600000000001"/>
    <n v="0.461538"/>
    <n v="0"/>
    <n v="2"/>
    <n v="1"/>
    <n v="0"/>
    <n v="2"/>
  </r>
  <r>
    <x v="0"/>
    <x v="2"/>
    <x v="0"/>
    <x v="2"/>
    <x v="0"/>
    <n v="78"/>
    <n v="32.134768999999999"/>
    <n v="2200.3200000000002"/>
    <x v="1"/>
    <x v="1"/>
    <n v="80"/>
    <n v="15.793984"/>
    <n v="13.689951000000001"/>
    <n v="19"/>
    <n v="1"/>
    <n v="5"/>
    <n v="0"/>
    <n v="32.134768999999999"/>
  </r>
  <r>
    <x v="0"/>
    <x v="2"/>
    <x v="0"/>
    <x v="2"/>
    <x v="1"/>
    <n v="19"/>
    <s v="  "/>
    <n v="22841.919999999998"/>
    <x v="1"/>
    <x v="1"/>
    <n v="238"/>
    <n v="2.1300370000000002"/>
    <n v="0.461538"/>
    <n v="4"/>
    <n v="3"/>
    <n v="0"/>
    <n v="0"/>
    <n v="3.8333330000000001"/>
  </r>
  <r>
    <x v="0"/>
    <x v="2"/>
    <x v="1"/>
    <x v="2"/>
    <x v="0"/>
    <n v="26"/>
    <n v="12.980606999999999"/>
    <n v="2022.5"/>
    <x v="0"/>
    <x v="1"/>
    <n v="26"/>
    <n v="4.8857059999999999"/>
    <n v="7.6989789999999996"/>
    <n v="9"/>
    <n v="0"/>
    <n v="0"/>
    <n v="0"/>
    <n v="12.980606999999999"/>
  </r>
  <r>
    <x v="0"/>
    <x v="2"/>
    <x v="1"/>
    <x v="2"/>
    <x v="1"/>
    <n v="1"/>
    <s v="  "/>
    <n v="39548.94"/>
    <x v="0"/>
    <x v="1"/>
    <n v="6"/>
    <s v="  "/>
    <s v="  "/>
    <s v="  "/>
    <s v="  "/>
    <s v="  "/>
    <s v="  "/>
    <s v="  "/>
  </r>
  <r>
    <x v="0"/>
    <x v="2"/>
    <x v="1"/>
    <x v="2"/>
    <x v="0"/>
    <n v="32"/>
    <n v="10.784952000000001"/>
    <n v="2185.48"/>
    <x v="1"/>
    <x v="1"/>
    <n v="32"/>
    <n v="3.4498609999999998"/>
    <n v="6.7873849999999996"/>
    <n v="8"/>
    <n v="2"/>
    <n v="0"/>
    <n v="1"/>
    <n v="10.784952000000001"/>
  </r>
  <r>
    <x v="0"/>
    <x v="2"/>
    <x v="1"/>
    <x v="2"/>
    <x v="1"/>
    <n v="6"/>
    <s v="  "/>
    <n v="22694.404999999999"/>
    <x v="1"/>
    <x v="1"/>
    <n v="38"/>
    <n v="0.28000000000000003"/>
    <n v="0.2"/>
    <n v="1"/>
    <n v="1"/>
    <n v="1"/>
    <n v="0"/>
    <n v="2.4"/>
  </r>
  <r>
    <x v="0"/>
    <x v="2"/>
    <x v="2"/>
    <x v="2"/>
    <x v="0"/>
    <n v="38"/>
    <n v="21.601113999999999"/>
    <n v="1183.5899999999999"/>
    <x v="0"/>
    <x v="1"/>
    <n v="38"/>
    <n v="7.4115450000000003"/>
    <n v="11.147341000000001"/>
    <n v="9"/>
    <n v="0"/>
    <n v="0"/>
    <n v="0"/>
    <n v="21.601113999999999"/>
  </r>
  <r>
    <x v="0"/>
    <x v="2"/>
    <x v="2"/>
    <x v="2"/>
    <x v="0"/>
    <n v="21"/>
    <n v="9.9136679999999995"/>
    <n v="1346.62"/>
    <x v="1"/>
    <x v="1"/>
    <n v="21"/>
    <n v="2.6691400000000001"/>
    <n v="1.932903"/>
    <n v="8"/>
    <n v="0"/>
    <n v="0"/>
    <n v="0"/>
    <n v="9.9136679999999995"/>
  </r>
  <r>
    <x v="0"/>
    <x v="2"/>
    <x v="3"/>
    <x v="2"/>
    <x v="0"/>
    <n v="530"/>
    <n v="278.47315600000002"/>
    <n v="1607.34"/>
    <x v="0"/>
    <x v="1"/>
    <n v="530"/>
    <n v="133.24696"/>
    <n v="109.530013"/>
    <n v="119"/>
    <n v="11"/>
    <n v="4"/>
    <n v="2"/>
    <n v="278.47315600000002"/>
  </r>
  <r>
    <x v="0"/>
    <x v="2"/>
    <x v="3"/>
    <x v="2"/>
    <x v="1"/>
    <n v="73"/>
    <s v="  "/>
    <n v="19692.98"/>
    <x v="0"/>
    <x v="1"/>
    <n v="325"/>
    <n v="8.9674080000000007"/>
    <n v="1.7579119999999999"/>
    <n v="5"/>
    <n v="9"/>
    <n v="0"/>
    <n v="0"/>
    <n v="17.854624000000001"/>
  </r>
  <r>
    <x v="0"/>
    <x v="2"/>
    <x v="3"/>
    <x v="2"/>
    <x v="0"/>
    <n v="599"/>
    <n v="251.536563"/>
    <n v="1555.71"/>
    <x v="1"/>
    <x v="1"/>
    <n v="600"/>
    <n v="115.708654"/>
    <n v="104.402384"/>
    <n v="154"/>
    <n v="23"/>
    <n v="30"/>
    <n v="2"/>
    <n v="251.536563"/>
  </r>
  <r>
    <x v="0"/>
    <x v="2"/>
    <x v="3"/>
    <x v="2"/>
    <x v="1"/>
    <n v="106"/>
    <s v="  "/>
    <n v="24862.3"/>
    <x v="1"/>
    <x v="1"/>
    <n v="615"/>
    <n v="11.776032000000001"/>
    <n v="3.5138889999999998"/>
    <n v="11"/>
    <n v="12"/>
    <n v="13"/>
    <n v="1"/>
    <n v="25.384615"/>
  </r>
  <r>
    <x v="0"/>
    <x v="2"/>
    <x v="0"/>
    <x v="2"/>
    <x v="0"/>
    <n v="13"/>
    <n v="6.9740140000000004"/>
    <n v="1723.5"/>
    <x v="0"/>
    <x v="2"/>
    <n v="13"/>
    <n v="4.5311469999999998"/>
    <n v="1.75"/>
    <n v="2"/>
    <n v="1"/>
    <n v="0"/>
    <n v="0"/>
    <n v="6.9740140000000004"/>
  </r>
  <r>
    <x v="0"/>
    <x v="2"/>
    <x v="0"/>
    <x v="2"/>
    <x v="1"/>
    <n v="3"/>
    <s v="  "/>
    <n v="72378.48"/>
    <x v="0"/>
    <x v="2"/>
    <n v="54"/>
    <n v="0"/>
    <n v="0"/>
    <n v="0"/>
    <n v="0"/>
    <n v="0"/>
    <n v="0"/>
    <n v="0"/>
  </r>
  <r>
    <x v="0"/>
    <x v="2"/>
    <x v="0"/>
    <x v="2"/>
    <x v="0"/>
    <n v="30"/>
    <n v="13.936151000000001"/>
    <n v="1797"/>
    <x v="1"/>
    <x v="2"/>
    <n v="30"/>
    <n v="8.3591160000000002"/>
    <n v="4.3370259999999998"/>
    <n v="5"/>
    <n v="2"/>
    <n v="0"/>
    <n v="2"/>
    <n v="13.936151000000001"/>
  </r>
  <r>
    <x v="0"/>
    <x v="2"/>
    <x v="0"/>
    <x v="2"/>
    <x v="1"/>
    <n v="10"/>
    <s v="  "/>
    <n v="24729.294999999998"/>
    <x v="1"/>
    <x v="2"/>
    <n v="38"/>
    <n v="0.24074100000000001"/>
    <n v="9.2592999999999995E-2"/>
    <n v="1"/>
    <n v="0"/>
    <n v="1"/>
    <n v="0"/>
    <n v="1"/>
  </r>
  <r>
    <x v="0"/>
    <x v="2"/>
    <x v="1"/>
    <x v="2"/>
    <x v="0"/>
    <n v="7"/>
    <n v="3.1756850000000001"/>
    <n v="2131.89"/>
    <x v="0"/>
    <x v="2"/>
    <n v="7"/>
    <n v="2.1464650000000001"/>
    <n v="1.0292209999999999"/>
    <n v="0"/>
    <n v="0"/>
    <n v="1"/>
    <n v="1"/>
    <n v="3.1756850000000001"/>
  </r>
  <r>
    <x v="0"/>
    <x v="2"/>
    <x v="1"/>
    <x v="2"/>
    <x v="1"/>
    <n v="1"/>
    <s v="  "/>
    <n v="18008.96"/>
    <x v="0"/>
    <x v="2"/>
    <n v="2"/>
    <n v="0"/>
    <n v="0"/>
    <n v="0"/>
    <n v="0"/>
    <n v="0"/>
    <n v="0"/>
    <n v="0"/>
  </r>
  <r>
    <x v="0"/>
    <x v="2"/>
    <x v="1"/>
    <x v="2"/>
    <x v="0"/>
    <n v="12"/>
    <n v="6.5343790000000004"/>
    <n v="2413.2350000000001"/>
    <x v="1"/>
    <x v="2"/>
    <n v="12"/>
    <n v="2.4694759999999998"/>
    <n v="3.8874840000000002"/>
    <n v="3"/>
    <n v="0"/>
    <n v="0"/>
    <n v="0"/>
    <n v="6.5343790000000004"/>
  </r>
  <r>
    <x v="0"/>
    <x v="2"/>
    <x v="1"/>
    <x v="2"/>
    <x v="1"/>
    <n v="2"/>
    <s v="  "/>
    <n v="74489.240000000005"/>
    <x v="1"/>
    <x v="2"/>
    <n v="47"/>
    <n v="0.230769"/>
    <n v="0"/>
    <n v="0"/>
    <n v="0"/>
    <n v="0"/>
    <n v="1"/>
    <n v="0.230769"/>
  </r>
  <r>
    <x v="0"/>
    <x v="2"/>
    <x v="2"/>
    <x v="2"/>
    <x v="0"/>
    <n v="11"/>
    <n v="5.768834"/>
    <n v="1390.5"/>
    <x v="0"/>
    <x v="2"/>
    <n v="11"/>
    <n v="1.757857"/>
    <n v="2.8524250000000002"/>
    <n v="3"/>
    <n v="0"/>
    <n v="0"/>
    <n v="1"/>
    <n v="5.768834"/>
  </r>
  <r>
    <x v="0"/>
    <x v="2"/>
    <x v="2"/>
    <x v="2"/>
    <x v="0"/>
    <n v="8"/>
    <n v="1.6636029999999999"/>
    <n v="2911.9050000000002"/>
    <x v="1"/>
    <x v="2"/>
    <n v="8"/>
    <n v="1.6636029999999999"/>
    <n v="0"/>
    <n v="1"/>
    <n v="1"/>
    <n v="0"/>
    <n v="0"/>
    <n v="1.6636029999999999"/>
  </r>
  <r>
    <x v="0"/>
    <x v="2"/>
    <x v="2"/>
    <x v="2"/>
    <x v="1"/>
    <n v="2"/>
    <s v="  "/>
    <n v="32802.17"/>
    <x v="1"/>
    <x v="2"/>
    <n v="5"/>
    <n v="0.230769"/>
    <n v="0"/>
    <n v="0"/>
    <n v="0"/>
    <n v="0"/>
    <n v="0"/>
    <n v="0.230769"/>
  </r>
  <r>
    <x v="0"/>
    <x v="2"/>
    <x v="3"/>
    <x v="2"/>
    <x v="0"/>
    <n v="92"/>
    <n v="46.165616999999997"/>
    <n v="1819.615"/>
    <x v="0"/>
    <x v="2"/>
    <n v="92"/>
    <n v="18.828524999999999"/>
    <n v="19.168091"/>
    <n v="19"/>
    <n v="4"/>
    <n v="0"/>
    <n v="0"/>
    <n v="46.165616999999997"/>
  </r>
  <r>
    <x v="0"/>
    <x v="2"/>
    <x v="3"/>
    <x v="2"/>
    <x v="1"/>
    <n v="19"/>
    <s v="  "/>
    <n v="28426.31"/>
    <x v="0"/>
    <x v="2"/>
    <n v="76"/>
    <n v="1.112587"/>
    <n v="0.836364"/>
    <n v="3"/>
    <n v="1"/>
    <n v="0"/>
    <n v="0"/>
    <n v="3.4489510000000001"/>
  </r>
  <r>
    <x v="0"/>
    <x v="2"/>
    <x v="3"/>
    <x v="2"/>
    <x v="0"/>
    <n v="116"/>
    <n v="36.626998999999998"/>
    <n v="2159.915"/>
    <x v="1"/>
    <x v="2"/>
    <n v="116"/>
    <n v="20.933731999999999"/>
    <n v="12.646512"/>
    <n v="24"/>
    <n v="3"/>
    <n v="8"/>
    <n v="0"/>
    <n v="36.626998999999998"/>
  </r>
  <r>
    <x v="0"/>
    <x v="2"/>
    <x v="3"/>
    <x v="2"/>
    <x v="1"/>
    <n v="63"/>
    <s v="  "/>
    <n v="23347.94"/>
    <x v="1"/>
    <x v="2"/>
    <n v="316"/>
    <n v="6.9948230000000002"/>
    <n v="1.2393160000000001"/>
    <n v="3"/>
    <n v="4"/>
    <n v="4"/>
    <n v="2"/>
    <n v="14.775641"/>
  </r>
  <r>
    <x v="0"/>
    <x v="2"/>
    <x v="0"/>
    <x v="3"/>
    <x v="1"/>
    <n v="1"/>
    <s v="  "/>
    <n v="25898.18"/>
    <x v="0"/>
    <x v="0"/>
    <n v="3"/>
    <s v="  "/>
    <s v="  "/>
    <s v="  "/>
    <s v="  "/>
    <s v="  "/>
    <s v="  "/>
    <s v="  "/>
  </r>
  <r>
    <x v="0"/>
    <x v="2"/>
    <x v="0"/>
    <x v="3"/>
    <x v="0"/>
    <n v="15"/>
    <n v="5.2538239999999998"/>
    <n v="3722"/>
    <x v="1"/>
    <x v="0"/>
    <n v="15"/>
    <n v="1.622193"/>
    <n v="2.389872"/>
    <n v="1"/>
    <n v="1"/>
    <n v="4"/>
    <n v="0"/>
    <n v="5.2538239999999998"/>
  </r>
  <r>
    <x v="0"/>
    <x v="2"/>
    <x v="0"/>
    <x v="3"/>
    <x v="1"/>
    <n v="19"/>
    <s v="  "/>
    <n v="26955.91"/>
    <x v="1"/>
    <x v="0"/>
    <n v="97"/>
    <n v="1.34188"/>
    <n v="0.6"/>
    <n v="2"/>
    <n v="0"/>
    <n v="0"/>
    <n v="0"/>
    <n v="2.4418799999999998"/>
  </r>
  <r>
    <x v="0"/>
    <x v="2"/>
    <x v="1"/>
    <x v="3"/>
    <x v="0"/>
    <n v="1"/>
    <n v="0"/>
    <n v="3398.2"/>
    <x v="1"/>
    <x v="0"/>
    <n v="1"/>
    <n v="0"/>
    <n v="0"/>
    <n v="1"/>
    <n v="0"/>
    <n v="0"/>
    <n v="0"/>
    <n v="0"/>
  </r>
  <r>
    <x v="0"/>
    <x v="2"/>
    <x v="1"/>
    <x v="3"/>
    <x v="1"/>
    <n v="8"/>
    <s v="  "/>
    <n v="36091.885000000002"/>
    <x v="1"/>
    <x v="0"/>
    <n v="56"/>
    <n v="0.412549"/>
    <n v="0.43137300000000001"/>
    <n v="1"/>
    <n v="2"/>
    <n v="0"/>
    <n v="1"/>
    <n v="1.803922"/>
  </r>
  <r>
    <x v="0"/>
    <x v="2"/>
    <x v="3"/>
    <x v="3"/>
    <x v="0"/>
    <n v="8"/>
    <n v="2.8235290000000002"/>
    <n v="1952.44"/>
    <x v="0"/>
    <x v="0"/>
    <n v="8"/>
    <n v="0.60862700000000003"/>
    <n v="0.58823499999999995"/>
    <n v="2"/>
    <n v="0"/>
    <n v="1"/>
    <n v="0"/>
    <n v="2.8235290000000002"/>
  </r>
  <r>
    <x v="0"/>
    <x v="2"/>
    <x v="3"/>
    <x v="3"/>
    <x v="1"/>
    <n v="2"/>
    <s v="  "/>
    <n v="26493.445"/>
    <x v="0"/>
    <x v="0"/>
    <n v="10"/>
    <n v="0.16666700000000001"/>
    <n v="0.5"/>
    <n v="0"/>
    <n v="0"/>
    <n v="0"/>
    <n v="0"/>
    <n v="0.66666700000000001"/>
  </r>
  <r>
    <x v="0"/>
    <x v="2"/>
    <x v="3"/>
    <x v="3"/>
    <x v="0"/>
    <n v="80"/>
    <n v="26.163827000000001"/>
    <n v="2254.4250000000002"/>
    <x v="1"/>
    <x v="0"/>
    <n v="80"/>
    <n v="11.727277000000001"/>
    <n v="8.6144309999999997"/>
    <n v="16"/>
    <n v="3"/>
    <n v="7"/>
    <n v="0"/>
    <n v="26.163827000000001"/>
  </r>
  <r>
    <x v="0"/>
    <x v="2"/>
    <x v="3"/>
    <x v="3"/>
    <x v="1"/>
    <n v="88"/>
    <s v="  "/>
    <n v="27204.735000000001"/>
    <x v="1"/>
    <x v="0"/>
    <n v="613"/>
    <n v="7.578252"/>
    <n v="1.2393160000000001"/>
    <n v="15"/>
    <n v="3"/>
    <n v="4"/>
    <n v="2"/>
    <n v="20.015879000000002"/>
  </r>
  <r>
    <x v="0"/>
    <x v="2"/>
    <x v="0"/>
    <x v="3"/>
    <x v="0"/>
    <n v="21"/>
    <n v="10.857186"/>
    <n v="3242.29"/>
    <x v="1"/>
    <x v="1"/>
    <n v="21"/>
    <n v="2.3968729999999998"/>
    <n v="6.1174559999999998"/>
    <n v="3"/>
    <n v="0"/>
    <n v="2"/>
    <n v="0"/>
    <n v="10.857186"/>
  </r>
  <r>
    <x v="0"/>
    <x v="2"/>
    <x v="0"/>
    <x v="3"/>
    <x v="1"/>
    <n v="24"/>
    <s v="  "/>
    <n v="40619.519999999997"/>
    <x v="1"/>
    <x v="1"/>
    <n v="158"/>
    <n v="1.5322789999999999"/>
    <n v="0.34259299999999998"/>
    <n v="1"/>
    <n v="1"/>
    <n v="1"/>
    <n v="0"/>
    <n v="4.461538"/>
  </r>
  <r>
    <x v="0"/>
    <x v="2"/>
    <x v="1"/>
    <x v="3"/>
    <x v="0"/>
    <n v="2"/>
    <n v="0.90625"/>
    <n v="2975.81"/>
    <x v="0"/>
    <x v="1"/>
    <n v="2"/>
    <n v="0.15625"/>
    <n v="0.75"/>
    <n v="0"/>
    <n v="0"/>
    <n v="0"/>
    <n v="0"/>
    <n v="0.90625"/>
  </r>
  <r>
    <x v="0"/>
    <x v="2"/>
    <x v="1"/>
    <x v="3"/>
    <x v="0"/>
    <n v="4"/>
    <n v="3.2008359999999998"/>
    <n v="1675.5450000000001"/>
    <x v="1"/>
    <x v="1"/>
    <n v="4"/>
    <n v="1.480836"/>
    <n v="1.72"/>
    <n v="0"/>
    <n v="0"/>
    <n v="0"/>
    <n v="0"/>
    <n v="3.2008359999999998"/>
  </r>
  <r>
    <x v="0"/>
    <x v="2"/>
    <x v="1"/>
    <x v="3"/>
    <x v="1"/>
    <n v="8"/>
    <s v="  "/>
    <n v="18028.035"/>
    <x v="1"/>
    <x v="1"/>
    <n v="27"/>
    <n v="1.126263"/>
    <n v="0.272727"/>
    <n v="0"/>
    <n v="2"/>
    <n v="0"/>
    <n v="0"/>
    <n v="1.39899"/>
  </r>
  <r>
    <x v="0"/>
    <x v="2"/>
    <x v="2"/>
    <x v="3"/>
    <x v="0"/>
    <n v="1"/>
    <n v="1"/>
    <n v="5702.47"/>
    <x v="1"/>
    <x v="1"/>
    <n v="1"/>
    <n v="0.29670299999999999"/>
    <n v="0.461538"/>
    <n v="0"/>
    <n v="0"/>
    <n v="0"/>
    <n v="0"/>
    <n v="1"/>
  </r>
  <r>
    <x v="0"/>
    <x v="2"/>
    <x v="2"/>
    <x v="3"/>
    <x v="1"/>
    <n v="2"/>
    <s v="  "/>
    <n v="16570.14"/>
    <x v="1"/>
    <x v="1"/>
    <n v="6"/>
    <n v="0.661972"/>
    <n v="0"/>
    <n v="0"/>
    <n v="0"/>
    <n v="0"/>
    <n v="0"/>
    <n v="1"/>
  </r>
  <r>
    <x v="0"/>
    <x v="2"/>
    <x v="3"/>
    <x v="3"/>
    <x v="0"/>
    <n v="20"/>
    <n v="7.6478869999999999"/>
    <n v="2334.645"/>
    <x v="0"/>
    <x v="1"/>
    <n v="20"/>
    <n v="3.4353310000000001"/>
    <n v="0.55413100000000004"/>
    <n v="5"/>
    <n v="4"/>
    <n v="0"/>
    <n v="0"/>
    <n v="7.6478869999999999"/>
  </r>
  <r>
    <x v="0"/>
    <x v="2"/>
    <x v="3"/>
    <x v="3"/>
    <x v="1"/>
    <n v="5"/>
    <s v="  "/>
    <n v="60800.49"/>
    <x v="0"/>
    <x v="1"/>
    <n v="50"/>
    <n v="0"/>
    <n v="0"/>
    <n v="1"/>
    <n v="1"/>
    <n v="0"/>
    <n v="0"/>
    <n v="0"/>
  </r>
  <r>
    <x v="0"/>
    <x v="2"/>
    <x v="3"/>
    <x v="3"/>
    <x v="0"/>
    <n v="199"/>
    <n v="78.134293999999997"/>
    <n v="2516.35"/>
    <x v="1"/>
    <x v="1"/>
    <n v="202"/>
    <n v="36.587088999999999"/>
    <n v="24.662324000000002"/>
    <n v="51"/>
    <n v="8"/>
    <n v="4"/>
    <n v="0"/>
    <n v="78.134293999999997"/>
  </r>
  <r>
    <x v="0"/>
    <x v="2"/>
    <x v="3"/>
    <x v="3"/>
    <x v="1"/>
    <n v="98"/>
    <s v="  "/>
    <n v="30758.494999999999"/>
    <x v="1"/>
    <x v="1"/>
    <n v="757"/>
    <n v="7.760205"/>
    <n v="5.1387200000000002"/>
    <n v="11"/>
    <n v="2"/>
    <n v="0"/>
    <n v="0"/>
    <n v="27.592687999999999"/>
  </r>
  <r>
    <x v="0"/>
    <x v="2"/>
    <x v="0"/>
    <x v="3"/>
    <x v="0"/>
    <n v="12"/>
    <n v="3.5344829999999998"/>
    <n v="2843.2"/>
    <x v="1"/>
    <x v="2"/>
    <n v="12"/>
    <n v="1.008605"/>
    <n v="2.0744419999999999"/>
    <n v="2"/>
    <n v="1"/>
    <n v="1"/>
    <n v="1"/>
    <n v="3.5344829999999998"/>
  </r>
  <r>
    <x v="0"/>
    <x v="2"/>
    <x v="0"/>
    <x v="3"/>
    <x v="1"/>
    <n v="6"/>
    <s v="  "/>
    <n v="33154.97"/>
    <x v="1"/>
    <x v="2"/>
    <n v="29"/>
    <n v="0.350769"/>
    <n v="0"/>
    <n v="1"/>
    <n v="0"/>
    <n v="0"/>
    <n v="0"/>
    <n v="3.230769"/>
  </r>
  <r>
    <x v="0"/>
    <x v="2"/>
    <x v="1"/>
    <x v="3"/>
    <x v="0"/>
    <n v="2"/>
    <n v="0.61290299999999998"/>
    <n v="6634.6850000000004"/>
    <x v="1"/>
    <x v="2"/>
    <n v="2"/>
    <n v="0.61290299999999998"/>
    <n v="0"/>
    <n v="1"/>
    <n v="0"/>
    <n v="0"/>
    <n v="0"/>
    <n v="0.61290299999999998"/>
  </r>
  <r>
    <x v="0"/>
    <x v="2"/>
    <x v="1"/>
    <x v="3"/>
    <x v="1"/>
    <n v="4"/>
    <s v="  "/>
    <n v="28275.375"/>
    <x v="1"/>
    <x v="2"/>
    <n v="38"/>
    <n v="1.04"/>
    <n v="0"/>
    <n v="1"/>
    <n v="0"/>
    <n v="0"/>
    <n v="0"/>
    <n v="2"/>
  </r>
  <r>
    <x v="0"/>
    <x v="2"/>
    <x v="2"/>
    <x v="3"/>
    <x v="0"/>
    <n v="1"/>
    <n v="1"/>
    <n v="904.4"/>
    <x v="0"/>
    <x v="2"/>
    <n v="1"/>
    <n v="0.29670299999999999"/>
    <n v="0.461538"/>
    <n v="0"/>
    <n v="0"/>
    <n v="0"/>
    <n v="0"/>
    <n v="1"/>
  </r>
  <r>
    <x v="0"/>
    <x v="2"/>
    <x v="2"/>
    <x v="3"/>
    <x v="1"/>
    <n v="2"/>
    <s v="  "/>
    <n v="69060.84"/>
    <x v="1"/>
    <x v="2"/>
    <n v="11"/>
    <n v="0"/>
    <n v="0"/>
    <n v="2"/>
    <n v="0"/>
    <n v="0"/>
    <n v="0"/>
    <n v="0"/>
  </r>
  <r>
    <x v="0"/>
    <x v="2"/>
    <x v="3"/>
    <x v="3"/>
    <x v="0"/>
    <n v="5"/>
    <n v="2.6666669999999999"/>
    <n v="1517.09"/>
    <x v="0"/>
    <x v="2"/>
    <n v="5"/>
    <n v="1"/>
    <n v="0.66666700000000001"/>
    <n v="0"/>
    <n v="1"/>
    <n v="0"/>
    <n v="0"/>
    <n v="2.6666669999999999"/>
  </r>
  <r>
    <x v="0"/>
    <x v="2"/>
    <x v="3"/>
    <x v="3"/>
    <x v="1"/>
    <n v="6"/>
    <s v="  "/>
    <n v="17523.12"/>
    <x v="0"/>
    <x v="2"/>
    <n v="26"/>
    <n v="1.75"/>
    <n v="0.5"/>
    <n v="1"/>
    <n v="0"/>
    <n v="1"/>
    <n v="0"/>
    <n v="3.75"/>
  </r>
  <r>
    <x v="0"/>
    <x v="2"/>
    <x v="3"/>
    <x v="3"/>
    <x v="0"/>
    <n v="48"/>
    <n v="25.701851999999999"/>
    <n v="2285.79"/>
    <x v="1"/>
    <x v="2"/>
    <n v="48"/>
    <n v="12.663918000000001"/>
    <n v="9.0671809999999997"/>
    <n v="6"/>
    <n v="0"/>
    <n v="0"/>
    <n v="0"/>
    <n v="25.701851999999999"/>
  </r>
  <r>
    <x v="0"/>
    <x v="2"/>
    <x v="3"/>
    <x v="3"/>
    <x v="1"/>
    <n v="60"/>
    <s v="  "/>
    <n v="31138.3"/>
    <x v="1"/>
    <x v="2"/>
    <n v="418"/>
    <n v="6.5026149999999996"/>
    <n v="1.21567"/>
    <n v="10"/>
    <n v="0"/>
    <n v="3"/>
    <n v="0"/>
    <n v="12.626495999999999"/>
  </r>
  <r>
    <x v="0"/>
    <x v="3"/>
    <x v="0"/>
    <x v="0"/>
    <x v="0"/>
    <n v="1615"/>
    <n v="756.84997499999997"/>
    <n v="1405"/>
    <x v="0"/>
    <x v="0"/>
    <n v="1620"/>
    <n v="330.76483300000001"/>
    <n v="297.81898799999999"/>
    <n v="519"/>
    <n v="61"/>
    <n v="1"/>
    <n v="1"/>
    <n v="756.84997499999997"/>
  </r>
  <r>
    <x v="0"/>
    <x v="3"/>
    <x v="0"/>
    <x v="0"/>
    <x v="1"/>
    <n v="45"/>
    <s v="  "/>
    <n v="22476.2"/>
    <x v="0"/>
    <x v="0"/>
    <n v="207"/>
    <n v="7.4047140000000002"/>
    <n v="1.2054959999999999"/>
    <n v="5"/>
    <n v="8"/>
    <n v="0"/>
    <n v="0"/>
    <n v="21.88401"/>
  </r>
  <r>
    <x v="0"/>
    <x v="3"/>
    <x v="0"/>
    <x v="0"/>
    <x v="0"/>
    <n v="1851"/>
    <n v="773.35908300000006"/>
    <n v="1385.84"/>
    <x v="1"/>
    <x v="0"/>
    <n v="1858"/>
    <n v="324.79849000000002"/>
    <n v="321.053991"/>
    <n v="745"/>
    <n v="59"/>
    <n v="1"/>
    <n v="0"/>
    <n v="773.35908300000006"/>
  </r>
  <r>
    <x v="0"/>
    <x v="3"/>
    <x v="0"/>
    <x v="0"/>
    <x v="1"/>
    <n v="96"/>
    <s v="  "/>
    <n v="18771.09"/>
    <x v="1"/>
    <x v="0"/>
    <n v="469"/>
    <n v="6.971743"/>
    <n v="3.98895"/>
    <n v="17"/>
    <n v="15"/>
    <n v="0"/>
    <n v="0"/>
    <n v="34.906720999999997"/>
  </r>
  <r>
    <x v="0"/>
    <x v="3"/>
    <x v="1"/>
    <x v="0"/>
    <x v="0"/>
    <n v="1782"/>
    <n v="861.91770199999996"/>
    <n v="1385.84"/>
    <x v="0"/>
    <x v="0"/>
    <n v="1795"/>
    <n v="408.18953099999999"/>
    <n v="359.07885299999998"/>
    <n v="524"/>
    <n v="84"/>
    <n v="4"/>
    <n v="1"/>
    <n v="861.91770199999996"/>
  </r>
  <r>
    <x v="0"/>
    <x v="3"/>
    <x v="1"/>
    <x v="0"/>
    <x v="1"/>
    <n v="78"/>
    <s v="  "/>
    <n v="17866.224999999999"/>
    <x v="0"/>
    <x v="0"/>
    <n v="287"/>
    <n v="6.9296309999999997"/>
    <n v="5.9122640000000004"/>
    <n v="13"/>
    <n v="14"/>
    <n v="0"/>
    <n v="0"/>
    <n v="23.791132999999999"/>
  </r>
  <r>
    <x v="0"/>
    <x v="3"/>
    <x v="1"/>
    <x v="0"/>
    <x v="0"/>
    <n v="2021"/>
    <n v="899.06422199999997"/>
    <n v="1385.84"/>
    <x v="1"/>
    <x v="0"/>
    <n v="2028"/>
    <n v="382.16887200000002"/>
    <n v="387.19539700000001"/>
    <n v="735"/>
    <n v="45"/>
    <n v="3"/>
    <n v="4"/>
    <n v="899.06422199999997"/>
  </r>
  <r>
    <x v="0"/>
    <x v="3"/>
    <x v="1"/>
    <x v="0"/>
    <x v="1"/>
    <n v="83"/>
    <s v="  "/>
    <n v="25428.080000000002"/>
    <x v="1"/>
    <x v="0"/>
    <n v="449"/>
    <n v="9.1969200000000004"/>
    <n v="5.5024600000000001"/>
    <n v="9"/>
    <n v="10"/>
    <n v="0"/>
    <n v="0"/>
    <n v="25.645054999999999"/>
  </r>
  <r>
    <x v="0"/>
    <x v="3"/>
    <x v="2"/>
    <x v="0"/>
    <x v="0"/>
    <n v="1336"/>
    <n v="557.168181"/>
    <n v="1343.86"/>
    <x v="0"/>
    <x v="0"/>
    <n v="1344"/>
    <n v="262.42970600000001"/>
    <n v="236.783422"/>
    <n v="501"/>
    <n v="57"/>
    <n v="6"/>
    <n v="0"/>
    <n v="557.168181"/>
  </r>
  <r>
    <x v="0"/>
    <x v="3"/>
    <x v="2"/>
    <x v="0"/>
    <x v="1"/>
    <n v="73"/>
    <s v="  "/>
    <n v="20821.810000000001"/>
    <x v="0"/>
    <x v="0"/>
    <n v="290"/>
    <n v="6.5785520000000002"/>
    <n v="7.870641"/>
    <n v="13"/>
    <n v="15"/>
    <n v="0"/>
    <n v="0"/>
    <n v="20.32103"/>
  </r>
  <r>
    <x v="0"/>
    <x v="3"/>
    <x v="2"/>
    <x v="0"/>
    <x v="0"/>
    <n v="1468"/>
    <n v="539.57496300000003"/>
    <n v="1394.145"/>
    <x v="1"/>
    <x v="0"/>
    <n v="1475"/>
    <n v="230.237764"/>
    <n v="228.50288399999999"/>
    <n v="636"/>
    <n v="54"/>
    <n v="4"/>
    <n v="2"/>
    <n v="539.57496300000003"/>
  </r>
  <r>
    <x v="0"/>
    <x v="3"/>
    <x v="2"/>
    <x v="0"/>
    <x v="1"/>
    <n v="90"/>
    <s v="  "/>
    <n v="17567.96"/>
    <x v="1"/>
    <x v="0"/>
    <n v="320"/>
    <n v="8.2315810000000003"/>
    <n v="4.9730540000000003"/>
    <n v="18"/>
    <n v="10"/>
    <n v="0"/>
    <n v="0"/>
    <n v="23.590012999999999"/>
  </r>
  <r>
    <x v="0"/>
    <x v="3"/>
    <x v="2"/>
    <x v="0"/>
    <x v="2"/>
    <n v="1"/>
    <s v="  "/>
    <n v="7239.9"/>
    <x v="1"/>
    <x v="0"/>
    <n v="2"/>
    <s v="  "/>
    <s v="  "/>
    <s v="  "/>
    <s v="  "/>
    <s v="  "/>
    <s v="  "/>
    <s v="  "/>
  </r>
  <r>
    <x v="0"/>
    <x v="3"/>
    <x v="3"/>
    <x v="0"/>
    <x v="0"/>
    <n v="10549"/>
    <n v="3787.880099"/>
    <n v="1437"/>
    <x v="0"/>
    <x v="0"/>
    <n v="10581"/>
    <n v="1777.603018"/>
    <n v="1586.31611"/>
    <n v="4599"/>
    <n v="521"/>
    <n v="85"/>
    <n v="12"/>
    <n v="3787.880099"/>
  </r>
  <r>
    <x v="0"/>
    <x v="3"/>
    <x v="3"/>
    <x v="0"/>
    <x v="1"/>
    <n v="522"/>
    <s v="  "/>
    <n v="20474.64"/>
    <x v="0"/>
    <x v="0"/>
    <n v="2534"/>
    <n v="59.443632000000001"/>
    <n v="39.383538999999999"/>
    <n v="85"/>
    <n v="85"/>
    <n v="0"/>
    <n v="2"/>
    <n v="160.28696199999999"/>
  </r>
  <r>
    <x v="0"/>
    <x v="3"/>
    <x v="3"/>
    <x v="0"/>
    <x v="0"/>
    <n v="12137"/>
    <n v="3657.9506799999999"/>
    <n v="1437"/>
    <x v="1"/>
    <x v="0"/>
    <n v="12176"/>
    <n v="1693.859385"/>
    <n v="1486.625708"/>
    <n v="6389"/>
    <n v="350"/>
    <n v="58"/>
    <n v="22"/>
    <n v="3657.9506799999999"/>
  </r>
  <r>
    <x v="0"/>
    <x v="3"/>
    <x v="3"/>
    <x v="0"/>
    <x v="1"/>
    <n v="569"/>
    <s v="  "/>
    <n v="19587.62"/>
    <x v="1"/>
    <x v="0"/>
    <n v="2033"/>
    <n v="52.011325999999997"/>
    <n v="42.529764"/>
    <n v="113"/>
    <n v="61"/>
    <n v="2"/>
    <n v="1"/>
    <n v="148.24252100000001"/>
  </r>
  <r>
    <x v="0"/>
    <x v="3"/>
    <x v="0"/>
    <x v="0"/>
    <x v="0"/>
    <n v="1835"/>
    <n v="864.26557300000002"/>
    <n v="1418.39"/>
    <x v="0"/>
    <x v="1"/>
    <n v="1842"/>
    <n v="373.23054200000001"/>
    <n v="363.67681199999998"/>
    <n v="530"/>
    <n v="84"/>
    <n v="0"/>
    <n v="3"/>
    <n v="864.26557300000002"/>
  </r>
  <r>
    <x v="0"/>
    <x v="3"/>
    <x v="0"/>
    <x v="0"/>
    <x v="1"/>
    <n v="81"/>
    <s v="  "/>
    <n v="19824.61"/>
    <x v="0"/>
    <x v="1"/>
    <n v="359"/>
    <n v="7.1012360000000001"/>
    <n v="1.894336"/>
    <n v="5"/>
    <n v="13"/>
    <n v="0"/>
    <n v="0"/>
    <n v="35.664122999999996"/>
  </r>
  <r>
    <x v="0"/>
    <x v="3"/>
    <x v="0"/>
    <x v="0"/>
    <x v="0"/>
    <n v="2117"/>
    <n v="886.87197600000002"/>
    <n v="1405"/>
    <x v="1"/>
    <x v="1"/>
    <n v="2127"/>
    <n v="372.585309"/>
    <n v="369.75532700000002"/>
    <n v="748"/>
    <n v="103"/>
    <n v="2"/>
    <n v="2"/>
    <n v="886.87197600000002"/>
  </r>
  <r>
    <x v="0"/>
    <x v="3"/>
    <x v="0"/>
    <x v="0"/>
    <x v="1"/>
    <n v="103"/>
    <s v="  "/>
    <n v="25711.47"/>
    <x v="1"/>
    <x v="1"/>
    <n v="661"/>
    <n v="14.344016"/>
    <n v="5.6586749999999997"/>
    <n v="8"/>
    <n v="26"/>
    <n v="1"/>
    <n v="2"/>
    <n v="31.167183999999999"/>
  </r>
  <r>
    <x v="0"/>
    <x v="3"/>
    <x v="1"/>
    <x v="0"/>
    <x v="0"/>
    <n v="2116"/>
    <n v="1038.7626640000001"/>
    <n v="1405"/>
    <x v="0"/>
    <x v="1"/>
    <n v="2123"/>
    <n v="471.878379"/>
    <n v="430.102957"/>
    <n v="569"/>
    <n v="86"/>
    <n v="0"/>
    <n v="3"/>
    <n v="1038.7626640000001"/>
  </r>
  <r>
    <x v="0"/>
    <x v="3"/>
    <x v="1"/>
    <x v="0"/>
    <x v="1"/>
    <n v="88"/>
    <s v="  "/>
    <n v="20098.805"/>
    <x v="0"/>
    <x v="1"/>
    <n v="415"/>
    <n v="11.023351"/>
    <n v="8.3629750000000005"/>
    <n v="9"/>
    <n v="11"/>
    <n v="0"/>
    <n v="0"/>
    <n v="38.713047000000003"/>
  </r>
  <r>
    <x v="0"/>
    <x v="3"/>
    <x v="1"/>
    <x v="0"/>
    <x v="0"/>
    <n v="2289"/>
    <n v="1010.098244"/>
    <n v="1397.93"/>
    <x v="1"/>
    <x v="1"/>
    <n v="2293"/>
    <n v="456.13665300000002"/>
    <n v="388.89789100000002"/>
    <n v="775"/>
    <n v="108"/>
    <n v="0"/>
    <n v="2"/>
    <n v="1010.098244"/>
  </r>
  <r>
    <x v="0"/>
    <x v="3"/>
    <x v="1"/>
    <x v="0"/>
    <x v="1"/>
    <n v="77"/>
    <s v="  "/>
    <n v="23853.13"/>
    <x v="1"/>
    <x v="1"/>
    <n v="385"/>
    <n v="6.8585599999999998"/>
    <n v="8.5729869999999995"/>
    <n v="7"/>
    <n v="12"/>
    <n v="0"/>
    <n v="0"/>
    <n v="26.705338000000001"/>
  </r>
  <r>
    <x v="0"/>
    <x v="3"/>
    <x v="2"/>
    <x v="0"/>
    <x v="0"/>
    <n v="1652"/>
    <n v="668.98401699999999"/>
    <n v="1437"/>
    <x v="0"/>
    <x v="1"/>
    <n v="1658"/>
    <n v="314.38818800000001"/>
    <n v="269.601426"/>
    <n v="616"/>
    <n v="83"/>
    <n v="0"/>
    <n v="2"/>
    <n v="668.98401699999999"/>
  </r>
  <r>
    <x v="0"/>
    <x v="3"/>
    <x v="2"/>
    <x v="0"/>
    <x v="1"/>
    <n v="74"/>
    <s v="  "/>
    <n v="23698.99"/>
    <x v="0"/>
    <x v="1"/>
    <n v="373"/>
    <n v="4.1845619999999997"/>
    <n v="4.5732799999999996"/>
    <n v="12"/>
    <n v="12"/>
    <n v="0"/>
    <n v="0"/>
    <n v="14.8726"/>
  </r>
  <r>
    <x v="0"/>
    <x v="3"/>
    <x v="2"/>
    <x v="0"/>
    <x v="0"/>
    <n v="1941"/>
    <n v="722.793948"/>
    <n v="1462"/>
    <x v="1"/>
    <x v="1"/>
    <n v="1969"/>
    <n v="317.76567599999998"/>
    <n v="285.15099300000003"/>
    <n v="780"/>
    <n v="93"/>
    <n v="0"/>
    <n v="1"/>
    <n v="722.793948"/>
  </r>
  <r>
    <x v="0"/>
    <x v="3"/>
    <x v="2"/>
    <x v="0"/>
    <x v="1"/>
    <n v="103"/>
    <s v="  "/>
    <n v="23150.5"/>
    <x v="1"/>
    <x v="1"/>
    <n v="472"/>
    <n v="11.953429"/>
    <n v="9.9697359999999993"/>
    <n v="11"/>
    <n v="11"/>
    <n v="0"/>
    <n v="0"/>
    <n v="32.958993999999997"/>
  </r>
  <r>
    <x v="0"/>
    <x v="3"/>
    <x v="3"/>
    <x v="0"/>
    <x v="0"/>
    <n v="12886"/>
    <n v="4556.2635730000002"/>
    <n v="1521.595"/>
    <x v="0"/>
    <x v="1"/>
    <n v="12927"/>
    <n v="2136.8106520000001"/>
    <n v="1886.8508870000001"/>
    <n v="5305"/>
    <n v="735"/>
    <n v="12"/>
    <n v="11"/>
    <n v="4556.2635730000002"/>
  </r>
  <r>
    <x v="0"/>
    <x v="3"/>
    <x v="3"/>
    <x v="0"/>
    <x v="1"/>
    <n v="600"/>
    <s v="  "/>
    <n v="20201.2"/>
    <x v="0"/>
    <x v="1"/>
    <n v="3115"/>
    <n v="56.308540999999998"/>
    <n v="39.985726999999997"/>
    <n v="97"/>
    <n v="106"/>
    <n v="0"/>
    <n v="1"/>
    <n v="178.84571700000001"/>
  </r>
  <r>
    <x v="0"/>
    <x v="3"/>
    <x v="3"/>
    <x v="0"/>
    <x v="2"/>
    <n v="1"/>
    <s v="  "/>
    <n v="3542"/>
    <x v="0"/>
    <x v="1"/>
    <n v="1"/>
    <s v="  "/>
    <s v="  "/>
    <s v="  "/>
    <s v="  "/>
    <s v="  "/>
    <s v="  "/>
    <s v="  "/>
  </r>
  <r>
    <x v="0"/>
    <x v="3"/>
    <x v="3"/>
    <x v="0"/>
    <x v="0"/>
    <n v="14997"/>
    <n v="4423.6154880000004"/>
    <n v="1482.12"/>
    <x v="1"/>
    <x v="1"/>
    <n v="15061"/>
    <n v="1989.2962170000001"/>
    <n v="1880.560084"/>
    <n v="7623"/>
    <n v="594"/>
    <n v="4"/>
    <n v="27"/>
    <n v="4423.6154880000004"/>
  </r>
  <r>
    <x v="0"/>
    <x v="3"/>
    <x v="3"/>
    <x v="0"/>
    <x v="1"/>
    <n v="682"/>
    <s v="  "/>
    <n v="19199.595000000001"/>
    <x v="1"/>
    <x v="1"/>
    <n v="2722"/>
    <n v="71.895701000000003"/>
    <n v="65.792640000000006"/>
    <n v="91"/>
    <n v="79"/>
    <n v="0"/>
    <n v="1"/>
    <n v="227.26709099999999"/>
  </r>
  <r>
    <x v="0"/>
    <x v="3"/>
    <x v="0"/>
    <x v="0"/>
    <x v="0"/>
    <n v="524"/>
    <n v="319.04875600000003"/>
    <n v="1417.09"/>
    <x v="0"/>
    <x v="2"/>
    <n v="524"/>
    <n v="135.87025"/>
    <n v="136.47331299999999"/>
    <n v="63"/>
    <n v="14"/>
    <n v="3"/>
    <n v="0"/>
    <n v="319.04875600000003"/>
  </r>
  <r>
    <x v="0"/>
    <x v="3"/>
    <x v="0"/>
    <x v="0"/>
    <x v="1"/>
    <n v="28"/>
    <s v="  "/>
    <n v="16196.495000000001"/>
    <x v="0"/>
    <x v="2"/>
    <n v="200"/>
    <n v="4.4766839999999997"/>
    <n v="1.767865"/>
    <n v="3"/>
    <n v="5"/>
    <n v="1"/>
    <n v="0"/>
    <n v="10.211508"/>
  </r>
  <r>
    <x v="0"/>
    <x v="3"/>
    <x v="0"/>
    <x v="0"/>
    <x v="0"/>
    <n v="591"/>
    <n v="360.030101"/>
    <n v="1385.84"/>
    <x v="1"/>
    <x v="2"/>
    <n v="596"/>
    <n v="167.91523699999999"/>
    <n v="118.666066"/>
    <n v="78"/>
    <n v="16"/>
    <n v="4"/>
    <n v="2"/>
    <n v="360.030101"/>
  </r>
  <r>
    <x v="0"/>
    <x v="3"/>
    <x v="0"/>
    <x v="0"/>
    <x v="1"/>
    <n v="40"/>
    <s v="  "/>
    <n v="15743.334999999999"/>
    <x v="1"/>
    <x v="2"/>
    <n v="124"/>
    <n v="2.9779239999999998"/>
    <n v="2.8504269999999998"/>
    <n v="6"/>
    <n v="5"/>
    <n v="0"/>
    <n v="0"/>
    <n v="14.944444000000001"/>
  </r>
  <r>
    <x v="0"/>
    <x v="3"/>
    <x v="1"/>
    <x v="0"/>
    <x v="0"/>
    <n v="548"/>
    <n v="354.08861000000002"/>
    <n v="1346.825"/>
    <x v="0"/>
    <x v="2"/>
    <n v="549"/>
    <n v="167.757206"/>
    <n v="135.56417400000001"/>
    <n v="61"/>
    <n v="9"/>
    <n v="2"/>
    <n v="1"/>
    <n v="354.08861000000002"/>
  </r>
  <r>
    <x v="0"/>
    <x v="3"/>
    <x v="1"/>
    <x v="0"/>
    <x v="1"/>
    <n v="39"/>
    <s v="  "/>
    <n v="17484.21"/>
    <x v="0"/>
    <x v="2"/>
    <n v="112"/>
    <n v="5.2801989999999996"/>
    <n v="2.7361499999999999"/>
    <n v="3"/>
    <n v="3"/>
    <n v="0"/>
    <n v="0"/>
    <n v="15.107543"/>
  </r>
  <r>
    <x v="0"/>
    <x v="3"/>
    <x v="1"/>
    <x v="0"/>
    <x v="0"/>
    <n v="614"/>
    <n v="392.43825700000002"/>
    <n v="1385.84"/>
    <x v="1"/>
    <x v="2"/>
    <n v="614"/>
    <n v="192.36662799999999"/>
    <n v="140.66805500000001"/>
    <n v="69"/>
    <n v="6"/>
    <n v="3"/>
    <n v="0"/>
    <n v="392.43825700000002"/>
  </r>
  <r>
    <x v="0"/>
    <x v="3"/>
    <x v="1"/>
    <x v="0"/>
    <x v="1"/>
    <n v="47"/>
    <s v="  "/>
    <n v="19028.62"/>
    <x v="1"/>
    <x v="2"/>
    <n v="182"/>
    <n v="5.1457389999999998"/>
    <n v="4.1873019999999999"/>
    <n v="11"/>
    <n v="2"/>
    <n v="0"/>
    <n v="0"/>
    <n v="14.990475999999999"/>
  </r>
  <r>
    <x v="0"/>
    <x v="3"/>
    <x v="2"/>
    <x v="0"/>
    <x v="0"/>
    <n v="380"/>
    <n v="223.70426599999999"/>
    <n v="1451.88"/>
    <x v="0"/>
    <x v="2"/>
    <n v="380"/>
    <n v="106.16872499999999"/>
    <n v="85.345106999999999"/>
    <n v="48"/>
    <n v="12"/>
    <n v="6"/>
    <n v="2"/>
    <n v="223.70426599999999"/>
  </r>
  <r>
    <x v="0"/>
    <x v="3"/>
    <x v="2"/>
    <x v="0"/>
    <x v="1"/>
    <n v="43"/>
    <s v="  "/>
    <n v="16558.57"/>
    <x v="0"/>
    <x v="2"/>
    <n v="343"/>
    <n v="3.1749930000000002"/>
    <n v="3.6829670000000001"/>
    <n v="8"/>
    <n v="4"/>
    <n v="0"/>
    <n v="0"/>
    <n v="12.266484"/>
  </r>
  <r>
    <x v="0"/>
    <x v="3"/>
    <x v="2"/>
    <x v="0"/>
    <x v="0"/>
    <n v="423"/>
    <n v="248.89404300000001"/>
    <n v="1341.25"/>
    <x v="1"/>
    <x v="2"/>
    <n v="423"/>
    <n v="115.750321"/>
    <n v="92.229653999999996"/>
    <n v="59"/>
    <n v="6"/>
    <n v="4"/>
    <n v="0"/>
    <n v="248.89404300000001"/>
  </r>
  <r>
    <x v="0"/>
    <x v="3"/>
    <x v="2"/>
    <x v="0"/>
    <x v="1"/>
    <n v="34"/>
    <s v="  "/>
    <n v="17286.055"/>
    <x v="1"/>
    <x v="2"/>
    <n v="66"/>
    <n v="4.0994320000000002"/>
    <n v="3.4254389999999999"/>
    <n v="7"/>
    <n v="1"/>
    <n v="0"/>
    <n v="0"/>
    <n v="13.400494"/>
  </r>
  <r>
    <x v="0"/>
    <x v="3"/>
    <x v="2"/>
    <x v="0"/>
    <x v="2"/>
    <n v="1"/>
    <s v="  "/>
    <n v="13215.88"/>
    <x v="1"/>
    <x v="2"/>
    <n v="2"/>
    <s v="  "/>
    <s v="  "/>
    <s v="  "/>
    <s v="  "/>
    <s v="  "/>
    <s v="  "/>
    <s v="  "/>
  </r>
  <r>
    <x v="0"/>
    <x v="3"/>
    <x v="3"/>
    <x v="0"/>
    <x v="0"/>
    <n v="2514"/>
    <n v="1341.4972399999999"/>
    <n v="1540.375"/>
    <x v="0"/>
    <x v="2"/>
    <n v="2515"/>
    <n v="664.93305799999996"/>
    <n v="505.37152900000001"/>
    <n v="403"/>
    <n v="105"/>
    <n v="44"/>
    <n v="6"/>
    <n v="1341.4972399999999"/>
  </r>
  <r>
    <x v="0"/>
    <x v="3"/>
    <x v="3"/>
    <x v="0"/>
    <x v="1"/>
    <n v="205"/>
    <s v="  "/>
    <n v="17880.87"/>
    <x v="0"/>
    <x v="2"/>
    <n v="713"/>
    <n v="21.297101000000001"/>
    <n v="20.881342"/>
    <n v="31"/>
    <n v="30"/>
    <n v="1"/>
    <n v="0"/>
    <n v="58.549075000000002"/>
  </r>
  <r>
    <x v="0"/>
    <x v="3"/>
    <x v="3"/>
    <x v="0"/>
    <x v="0"/>
    <n v="2963"/>
    <n v="1530.8614829999999"/>
    <n v="1425.31"/>
    <x v="1"/>
    <x v="2"/>
    <n v="2963"/>
    <n v="735.67926899999998"/>
    <n v="600.36994000000004"/>
    <n v="520"/>
    <n v="65"/>
    <n v="45"/>
    <n v="12"/>
    <n v="1530.8614829999999"/>
  </r>
  <r>
    <x v="0"/>
    <x v="3"/>
    <x v="3"/>
    <x v="0"/>
    <x v="1"/>
    <n v="209"/>
    <s v="  "/>
    <n v="16460.79"/>
    <x v="1"/>
    <x v="2"/>
    <n v="592"/>
    <n v="25.297564999999999"/>
    <n v="17.637159"/>
    <n v="35"/>
    <n v="15"/>
    <n v="1"/>
    <n v="0"/>
    <n v="67.788403000000002"/>
  </r>
  <r>
    <x v="0"/>
    <x v="3"/>
    <x v="3"/>
    <x v="0"/>
    <x v="2"/>
    <n v="1"/>
    <s v="  "/>
    <n v="12284.36"/>
    <x v="1"/>
    <x v="2"/>
    <n v="2"/>
    <s v="  "/>
    <s v="  "/>
    <s v="  "/>
    <s v="  "/>
    <s v="  "/>
    <s v="  "/>
    <s v="  "/>
  </r>
  <r>
    <x v="0"/>
    <x v="3"/>
    <x v="0"/>
    <x v="1"/>
    <x v="0"/>
    <n v="4225"/>
    <n v="2147.4051250000002"/>
    <n v="1947"/>
    <x v="0"/>
    <x v="0"/>
    <n v="4232"/>
    <n v="982.63265799999999"/>
    <n v="971.52345800000001"/>
    <n v="903"/>
    <n v="76"/>
    <n v="26"/>
    <n v="9"/>
    <n v="2147.4051250000002"/>
  </r>
  <r>
    <x v="0"/>
    <x v="3"/>
    <x v="0"/>
    <x v="1"/>
    <x v="1"/>
    <n v="346"/>
    <s v="  "/>
    <n v="21160.39"/>
    <x v="0"/>
    <x v="0"/>
    <n v="1345"/>
    <n v="35.265652000000003"/>
    <n v="29.800656"/>
    <n v="21"/>
    <n v="26"/>
    <n v="2"/>
    <n v="0"/>
    <n v="97.671519000000004"/>
  </r>
  <r>
    <x v="0"/>
    <x v="3"/>
    <x v="0"/>
    <x v="1"/>
    <x v="0"/>
    <n v="3145"/>
    <n v="1259.4880929999999"/>
    <n v="1747.46"/>
    <x v="1"/>
    <x v="0"/>
    <n v="3150"/>
    <n v="578.42752399999995"/>
    <n v="535.155168"/>
    <n v="1138"/>
    <n v="70"/>
    <n v="40"/>
    <n v="31"/>
    <n v="1259.4880929999999"/>
  </r>
  <r>
    <x v="0"/>
    <x v="3"/>
    <x v="0"/>
    <x v="1"/>
    <x v="1"/>
    <n v="235"/>
    <s v="  "/>
    <n v="24496"/>
    <x v="1"/>
    <x v="0"/>
    <n v="1231"/>
    <n v="26.327522999999999"/>
    <n v="10.893990000000001"/>
    <n v="44"/>
    <n v="37"/>
    <n v="6"/>
    <n v="2"/>
    <n v="62.947007999999997"/>
  </r>
  <r>
    <x v="0"/>
    <x v="3"/>
    <x v="1"/>
    <x v="1"/>
    <x v="0"/>
    <n v="3828"/>
    <n v="1887.194872"/>
    <n v="2003.17"/>
    <x v="0"/>
    <x v="0"/>
    <n v="3835"/>
    <n v="870.12312199999997"/>
    <n v="841.13850000000002"/>
    <n v="857"/>
    <n v="92"/>
    <n v="19"/>
    <n v="5"/>
    <n v="1887.194872"/>
  </r>
  <r>
    <x v="0"/>
    <x v="3"/>
    <x v="1"/>
    <x v="1"/>
    <x v="1"/>
    <n v="224"/>
    <s v="  "/>
    <n v="20620.744999999999"/>
    <x v="0"/>
    <x v="0"/>
    <n v="948"/>
    <n v="17.757394999999999"/>
    <n v="17.789553000000002"/>
    <n v="24"/>
    <n v="14"/>
    <n v="2"/>
    <n v="1"/>
    <n v="60.941420000000001"/>
  </r>
  <r>
    <x v="0"/>
    <x v="3"/>
    <x v="1"/>
    <x v="1"/>
    <x v="0"/>
    <n v="3537"/>
    <n v="1462.922292"/>
    <n v="1728.8"/>
    <x v="1"/>
    <x v="0"/>
    <n v="3550"/>
    <n v="677.05611299999998"/>
    <n v="650.29199200000005"/>
    <n v="1263"/>
    <n v="90"/>
    <n v="42"/>
    <n v="17"/>
    <n v="1462.922292"/>
  </r>
  <r>
    <x v="0"/>
    <x v="3"/>
    <x v="1"/>
    <x v="1"/>
    <x v="1"/>
    <n v="229"/>
    <s v="  "/>
    <n v="23586.38"/>
    <x v="1"/>
    <x v="0"/>
    <n v="1028"/>
    <n v="25.856860999999999"/>
    <n v="12.210692"/>
    <n v="32"/>
    <n v="29"/>
    <n v="3"/>
    <n v="2"/>
    <n v="56.337256000000004"/>
  </r>
  <r>
    <x v="0"/>
    <x v="3"/>
    <x v="2"/>
    <x v="1"/>
    <x v="0"/>
    <n v="2021"/>
    <n v="939.591408"/>
    <n v="1961.12"/>
    <x v="0"/>
    <x v="0"/>
    <n v="2022"/>
    <n v="433.48424899999998"/>
    <n v="438.16565200000002"/>
    <n v="500"/>
    <n v="59"/>
    <n v="20"/>
    <n v="4"/>
    <n v="939.591408"/>
  </r>
  <r>
    <x v="0"/>
    <x v="3"/>
    <x v="2"/>
    <x v="1"/>
    <x v="1"/>
    <n v="148"/>
    <s v="  "/>
    <n v="21342.645"/>
    <x v="0"/>
    <x v="0"/>
    <n v="595"/>
    <n v="11.808370999999999"/>
    <n v="8.5758240000000008"/>
    <n v="17"/>
    <n v="16"/>
    <n v="2"/>
    <n v="0"/>
    <n v="27.285492000000001"/>
  </r>
  <r>
    <x v="0"/>
    <x v="3"/>
    <x v="2"/>
    <x v="1"/>
    <x v="0"/>
    <n v="1692"/>
    <n v="634.66843300000005"/>
    <n v="1796.05"/>
    <x v="1"/>
    <x v="0"/>
    <n v="1695"/>
    <n v="314.34626800000001"/>
    <n v="272.485479"/>
    <n v="624"/>
    <n v="41"/>
    <n v="27"/>
    <n v="6"/>
    <n v="634.66843300000005"/>
  </r>
  <r>
    <x v="0"/>
    <x v="3"/>
    <x v="2"/>
    <x v="1"/>
    <x v="1"/>
    <n v="128"/>
    <s v="  "/>
    <n v="25021.47"/>
    <x v="1"/>
    <x v="0"/>
    <n v="550"/>
    <n v="10.299042999999999"/>
    <n v="7.0458740000000004"/>
    <n v="19"/>
    <n v="23"/>
    <n v="3"/>
    <n v="0"/>
    <n v="27.496725999999999"/>
  </r>
  <r>
    <x v="0"/>
    <x v="3"/>
    <x v="3"/>
    <x v="1"/>
    <x v="0"/>
    <n v="19807"/>
    <n v="8802.1928869999992"/>
    <n v="1858"/>
    <x v="0"/>
    <x v="0"/>
    <n v="19836"/>
    <n v="4184.9116370000002"/>
    <n v="3800.2054269999999"/>
    <n v="5284"/>
    <n v="682"/>
    <n v="353"/>
    <n v="84"/>
    <n v="8802.1928869999992"/>
  </r>
  <r>
    <x v="0"/>
    <x v="3"/>
    <x v="3"/>
    <x v="1"/>
    <x v="1"/>
    <n v="1470"/>
    <s v="  "/>
    <n v="19680.505000000001"/>
    <x v="0"/>
    <x v="0"/>
    <n v="5673"/>
    <n v="112.892099"/>
    <n v="86.995855000000006"/>
    <n v="180"/>
    <n v="224"/>
    <n v="36"/>
    <n v="10"/>
    <n v="313.22972299999998"/>
  </r>
  <r>
    <x v="0"/>
    <x v="3"/>
    <x v="3"/>
    <x v="1"/>
    <x v="0"/>
    <n v="16423"/>
    <n v="5432.8069640000003"/>
    <n v="1750"/>
    <x v="1"/>
    <x v="0"/>
    <n v="16476"/>
    <n v="2679.767691"/>
    <n v="2242.6892939999998"/>
    <n v="6635"/>
    <n v="612"/>
    <n v="450"/>
    <n v="202"/>
    <n v="5432.8069640000003"/>
  </r>
  <r>
    <x v="0"/>
    <x v="3"/>
    <x v="3"/>
    <x v="1"/>
    <x v="1"/>
    <n v="1479"/>
    <s v="  "/>
    <n v="21856.77"/>
    <x v="1"/>
    <x v="0"/>
    <n v="6619"/>
    <n v="105.437246"/>
    <n v="58.284745999999998"/>
    <n v="254"/>
    <n v="231"/>
    <n v="104"/>
    <n v="25"/>
    <n v="241.69090800000001"/>
  </r>
  <r>
    <x v="0"/>
    <x v="3"/>
    <x v="0"/>
    <x v="1"/>
    <x v="0"/>
    <n v="7433"/>
    <n v="3823.9589810000002"/>
    <n v="2038.99"/>
    <x v="0"/>
    <x v="1"/>
    <n v="7439"/>
    <n v="1695.872306"/>
    <n v="1790.447289"/>
    <n v="1510"/>
    <n v="154"/>
    <n v="16"/>
    <n v="10"/>
    <n v="3823.9589810000002"/>
  </r>
  <r>
    <x v="0"/>
    <x v="3"/>
    <x v="0"/>
    <x v="1"/>
    <x v="1"/>
    <n v="433"/>
    <s v="  "/>
    <n v="22714.19"/>
    <x v="0"/>
    <x v="1"/>
    <n v="1954"/>
    <n v="47.961762999999998"/>
    <n v="31.766121999999999"/>
    <n v="39"/>
    <n v="69"/>
    <n v="5"/>
    <n v="4"/>
    <n v="115.245876"/>
  </r>
  <r>
    <x v="0"/>
    <x v="3"/>
    <x v="0"/>
    <x v="1"/>
    <x v="0"/>
    <n v="5263"/>
    <n v="2432.929807"/>
    <n v="1707.24"/>
    <x v="1"/>
    <x v="1"/>
    <n v="5268"/>
    <n v="1095.1402129999999"/>
    <n v="1107.5384979999999"/>
    <n v="1554"/>
    <n v="107"/>
    <n v="22"/>
    <n v="20"/>
    <n v="2432.929807"/>
  </r>
  <r>
    <x v="0"/>
    <x v="3"/>
    <x v="0"/>
    <x v="1"/>
    <x v="1"/>
    <n v="371"/>
    <s v="  "/>
    <n v="23796.07"/>
    <x v="1"/>
    <x v="1"/>
    <n v="1863"/>
    <n v="37.162689999999998"/>
    <n v="15.64202"/>
    <n v="49"/>
    <n v="77"/>
    <n v="5"/>
    <n v="5"/>
    <n v="87.227824999999996"/>
  </r>
  <r>
    <x v="0"/>
    <x v="3"/>
    <x v="1"/>
    <x v="1"/>
    <x v="0"/>
    <n v="6436"/>
    <n v="3316.068244"/>
    <n v="2029.33"/>
    <x v="0"/>
    <x v="1"/>
    <n v="6438"/>
    <n v="1478.6706610000001"/>
    <n v="1549.035899"/>
    <n v="1303"/>
    <n v="146"/>
    <n v="9"/>
    <n v="5"/>
    <n v="3316.068244"/>
  </r>
  <r>
    <x v="0"/>
    <x v="3"/>
    <x v="1"/>
    <x v="1"/>
    <x v="1"/>
    <n v="317"/>
    <s v="  "/>
    <n v="21217"/>
    <x v="0"/>
    <x v="1"/>
    <n v="1236"/>
    <n v="23.943334"/>
    <n v="26.414788999999999"/>
    <n v="26"/>
    <n v="58"/>
    <n v="3"/>
    <n v="0"/>
    <n v="80.008816999999993"/>
  </r>
  <r>
    <x v="0"/>
    <x v="3"/>
    <x v="1"/>
    <x v="1"/>
    <x v="0"/>
    <n v="5881"/>
    <n v="2556.553191"/>
    <n v="1707.13"/>
    <x v="1"/>
    <x v="1"/>
    <n v="5882"/>
    <n v="1181.910378"/>
    <n v="1171.8251319999999"/>
    <n v="1977"/>
    <n v="89"/>
    <n v="20"/>
    <n v="35"/>
    <n v="2556.553191"/>
  </r>
  <r>
    <x v="0"/>
    <x v="3"/>
    <x v="1"/>
    <x v="1"/>
    <x v="1"/>
    <n v="289"/>
    <s v="  "/>
    <n v="24058.61"/>
    <x v="1"/>
    <x v="1"/>
    <n v="1278"/>
    <n v="24.761561"/>
    <n v="16.821504000000001"/>
    <n v="42"/>
    <n v="46"/>
    <n v="9"/>
    <n v="3"/>
    <n v="57.836010999999999"/>
  </r>
  <r>
    <x v="0"/>
    <x v="3"/>
    <x v="2"/>
    <x v="1"/>
    <x v="0"/>
    <n v="3243"/>
    <n v="1559.342238"/>
    <n v="1996.45"/>
    <x v="0"/>
    <x v="1"/>
    <n v="3244"/>
    <n v="750.03298400000006"/>
    <n v="695.96120499999995"/>
    <n v="716"/>
    <n v="78"/>
    <n v="10"/>
    <n v="2"/>
    <n v="1559.342238"/>
  </r>
  <r>
    <x v="0"/>
    <x v="3"/>
    <x v="2"/>
    <x v="1"/>
    <x v="1"/>
    <n v="209"/>
    <s v="  "/>
    <n v="21804.94"/>
    <x v="0"/>
    <x v="1"/>
    <n v="888"/>
    <n v="13.680719"/>
    <n v="15.218614000000001"/>
    <n v="21"/>
    <n v="49"/>
    <n v="3"/>
    <n v="2"/>
    <n v="40.771605000000001"/>
  </r>
  <r>
    <x v="0"/>
    <x v="3"/>
    <x v="2"/>
    <x v="1"/>
    <x v="0"/>
    <n v="2665"/>
    <n v="1083.609978"/>
    <n v="1818.93"/>
    <x v="1"/>
    <x v="1"/>
    <n v="2665"/>
    <n v="536.65168600000004"/>
    <n v="465.76580799999999"/>
    <n v="892"/>
    <n v="73"/>
    <n v="20"/>
    <n v="7"/>
    <n v="1083.609978"/>
  </r>
  <r>
    <x v="0"/>
    <x v="3"/>
    <x v="2"/>
    <x v="1"/>
    <x v="1"/>
    <n v="168"/>
    <s v="  "/>
    <n v="22567.18"/>
    <x v="1"/>
    <x v="1"/>
    <n v="735"/>
    <n v="14.989723"/>
    <n v="8.6978310000000008"/>
    <n v="25"/>
    <n v="25"/>
    <n v="4"/>
    <n v="2"/>
    <n v="33.961095999999998"/>
  </r>
  <r>
    <x v="0"/>
    <x v="3"/>
    <x v="3"/>
    <x v="1"/>
    <x v="0"/>
    <n v="1"/>
    <n v="0"/>
    <n v="768.36"/>
    <x v="2"/>
    <x v="1"/>
    <n v="1"/>
    <n v="0"/>
    <n v="0"/>
    <n v="1"/>
    <n v="0"/>
    <n v="0"/>
    <n v="0"/>
    <n v="0"/>
  </r>
  <r>
    <x v="0"/>
    <x v="3"/>
    <x v="3"/>
    <x v="1"/>
    <x v="0"/>
    <n v="34088"/>
    <n v="16108.725204"/>
    <n v="2080.9"/>
    <x v="0"/>
    <x v="1"/>
    <n v="34108"/>
    <n v="7628.1554729999998"/>
    <n v="7142.3878269999996"/>
    <n v="7706"/>
    <n v="1097"/>
    <n v="180"/>
    <n v="123"/>
    <n v="16108.725204"/>
  </r>
  <r>
    <x v="0"/>
    <x v="3"/>
    <x v="3"/>
    <x v="1"/>
    <x v="1"/>
    <n v="2143"/>
    <s v="  "/>
    <n v="19478.98"/>
    <x v="0"/>
    <x v="1"/>
    <n v="8814"/>
    <n v="168.87399400000001"/>
    <n v="122.805476"/>
    <n v="212"/>
    <n v="496"/>
    <n v="62"/>
    <n v="18"/>
    <n v="469.44454000000002"/>
  </r>
  <r>
    <x v="0"/>
    <x v="3"/>
    <x v="3"/>
    <x v="1"/>
    <x v="0"/>
    <n v="26551"/>
    <n v="9936.097522"/>
    <n v="1784.4"/>
    <x v="1"/>
    <x v="1"/>
    <n v="26583"/>
    <n v="4871.8772120000003"/>
    <n v="4241.7440070000002"/>
    <n v="9332"/>
    <n v="896"/>
    <n v="320"/>
    <n v="270"/>
    <n v="9936.097522"/>
  </r>
  <r>
    <x v="0"/>
    <x v="3"/>
    <x v="3"/>
    <x v="1"/>
    <x v="1"/>
    <n v="2227"/>
    <s v="  "/>
    <n v="20591.64"/>
    <x v="1"/>
    <x v="1"/>
    <n v="11422"/>
    <n v="153.77163400000001"/>
    <n v="70.877484999999993"/>
    <n v="286"/>
    <n v="562"/>
    <n v="138"/>
    <n v="59"/>
    <n v="344.249641"/>
  </r>
  <r>
    <x v="0"/>
    <x v="3"/>
    <x v="0"/>
    <x v="1"/>
    <x v="0"/>
    <n v="2188"/>
    <n v="1162.121181"/>
    <n v="2019"/>
    <x v="0"/>
    <x v="2"/>
    <n v="2188"/>
    <n v="542.30591200000003"/>
    <n v="506.45547499999998"/>
    <n v="402"/>
    <n v="46"/>
    <n v="43"/>
    <n v="5"/>
    <n v="1162.121181"/>
  </r>
  <r>
    <x v="0"/>
    <x v="3"/>
    <x v="0"/>
    <x v="1"/>
    <x v="1"/>
    <n v="211"/>
    <s v="  "/>
    <n v="21161.919999999998"/>
    <x v="0"/>
    <x v="2"/>
    <n v="837"/>
    <n v="24.158228000000001"/>
    <n v="12.248307"/>
    <n v="31"/>
    <n v="10"/>
    <n v="2"/>
    <n v="0"/>
    <n v="53.050786000000002"/>
  </r>
  <r>
    <x v="0"/>
    <x v="3"/>
    <x v="0"/>
    <x v="1"/>
    <x v="0"/>
    <n v="1914"/>
    <n v="858.88965900000005"/>
    <n v="1835.23"/>
    <x v="1"/>
    <x v="2"/>
    <n v="1914"/>
    <n v="369.55959200000001"/>
    <n v="366.10082199999999"/>
    <n v="559"/>
    <n v="34"/>
    <n v="69"/>
    <n v="19"/>
    <n v="858.88965900000005"/>
  </r>
  <r>
    <x v="0"/>
    <x v="3"/>
    <x v="0"/>
    <x v="1"/>
    <x v="1"/>
    <n v="157"/>
    <s v="  "/>
    <n v="23391.61"/>
    <x v="1"/>
    <x v="2"/>
    <n v="709"/>
    <n v="11.742647"/>
    <n v="7.9115539999999998"/>
    <n v="35"/>
    <n v="9"/>
    <n v="4"/>
    <n v="0"/>
    <n v="39.920431999999998"/>
  </r>
  <r>
    <x v="0"/>
    <x v="3"/>
    <x v="1"/>
    <x v="1"/>
    <x v="0"/>
    <n v="1734"/>
    <n v="906.37158599999998"/>
    <n v="2100.35"/>
    <x v="0"/>
    <x v="2"/>
    <n v="1735"/>
    <n v="429.11975799999999"/>
    <n v="383.07229599999999"/>
    <n v="297"/>
    <n v="34"/>
    <n v="45"/>
    <n v="2"/>
    <n v="906.37158599999998"/>
  </r>
  <r>
    <x v="0"/>
    <x v="3"/>
    <x v="1"/>
    <x v="1"/>
    <x v="1"/>
    <n v="153"/>
    <s v="  "/>
    <n v="22129.7"/>
    <x v="0"/>
    <x v="2"/>
    <n v="446"/>
    <n v="12.458394999999999"/>
    <n v="13.598041"/>
    <n v="24"/>
    <n v="4"/>
    <n v="1"/>
    <n v="1"/>
    <n v="43.104187000000003"/>
  </r>
  <r>
    <x v="0"/>
    <x v="3"/>
    <x v="1"/>
    <x v="1"/>
    <x v="0"/>
    <n v="1944"/>
    <n v="814.32602499999996"/>
    <n v="1835.41"/>
    <x v="1"/>
    <x v="2"/>
    <n v="1946"/>
    <n v="386.74942299999998"/>
    <n v="331.65289899999999"/>
    <n v="592"/>
    <n v="38"/>
    <n v="77"/>
    <n v="17"/>
    <n v="814.32602499999996"/>
  </r>
  <r>
    <x v="0"/>
    <x v="3"/>
    <x v="1"/>
    <x v="1"/>
    <x v="1"/>
    <n v="162"/>
    <s v="  "/>
    <n v="21916.639999999999"/>
    <x v="1"/>
    <x v="2"/>
    <n v="605"/>
    <n v="17.064547999999998"/>
    <n v="7.6105539999999996"/>
    <n v="33"/>
    <n v="9"/>
    <n v="3"/>
    <n v="1"/>
    <n v="35.052647999999998"/>
  </r>
  <r>
    <x v="0"/>
    <x v="3"/>
    <x v="2"/>
    <x v="1"/>
    <x v="0"/>
    <n v="1"/>
    <n v="1"/>
    <n v="2210.87"/>
    <x v="2"/>
    <x v="2"/>
    <n v="1"/>
    <n v="0.29670299999999999"/>
    <n v="0.461538"/>
    <n v="0"/>
    <n v="0"/>
    <n v="0"/>
    <n v="0"/>
    <n v="1"/>
  </r>
  <r>
    <x v="0"/>
    <x v="3"/>
    <x v="2"/>
    <x v="1"/>
    <x v="0"/>
    <n v="915"/>
    <n v="407.10934800000001"/>
    <n v="2012"/>
    <x v="0"/>
    <x v="2"/>
    <n v="915"/>
    <n v="201.510031"/>
    <n v="171.265568"/>
    <n v="181"/>
    <n v="28"/>
    <n v="55"/>
    <n v="2"/>
    <n v="407.10934800000001"/>
  </r>
  <r>
    <x v="0"/>
    <x v="3"/>
    <x v="2"/>
    <x v="1"/>
    <x v="1"/>
    <n v="118"/>
    <s v="  "/>
    <n v="22153.56"/>
    <x v="0"/>
    <x v="2"/>
    <n v="391"/>
    <n v="10.861672"/>
    <n v="8.2381320000000002"/>
    <n v="18"/>
    <n v="5"/>
    <n v="1"/>
    <n v="0"/>
    <n v="27.086663000000001"/>
  </r>
  <r>
    <x v="0"/>
    <x v="3"/>
    <x v="2"/>
    <x v="1"/>
    <x v="0"/>
    <n v="923"/>
    <n v="341.21293300000002"/>
    <n v="1860"/>
    <x v="1"/>
    <x v="2"/>
    <n v="923"/>
    <n v="164.475595"/>
    <n v="154.75761700000001"/>
    <n v="249"/>
    <n v="16"/>
    <n v="71"/>
    <n v="9"/>
    <n v="341.21293300000002"/>
  </r>
  <r>
    <x v="0"/>
    <x v="3"/>
    <x v="2"/>
    <x v="1"/>
    <x v="1"/>
    <n v="100"/>
    <s v="  "/>
    <n v="21607.055"/>
    <x v="1"/>
    <x v="2"/>
    <n v="306"/>
    <n v="7.765339"/>
    <n v="5.6600349999999997"/>
    <n v="23"/>
    <n v="5"/>
    <n v="1"/>
    <n v="1"/>
    <n v="17.910401"/>
  </r>
  <r>
    <x v="0"/>
    <x v="3"/>
    <x v="3"/>
    <x v="1"/>
    <x v="0"/>
    <n v="8699"/>
    <n v="4011.576446"/>
    <n v="2010.53"/>
    <x v="0"/>
    <x v="2"/>
    <n v="8703"/>
    <n v="1973.1208819999999"/>
    <n v="1660.1550159999999"/>
    <n v="1732"/>
    <n v="306"/>
    <n v="410"/>
    <n v="54"/>
    <n v="4011.576446"/>
  </r>
  <r>
    <x v="0"/>
    <x v="3"/>
    <x v="3"/>
    <x v="1"/>
    <x v="1"/>
    <n v="849"/>
    <s v="  "/>
    <n v="20039.66"/>
    <x v="0"/>
    <x v="2"/>
    <n v="2746"/>
    <n v="76.667330000000007"/>
    <n v="62.069794999999999"/>
    <n v="148"/>
    <n v="52"/>
    <n v="15"/>
    <n v="6"/>
    <n v="199.132184"/>
  </r>
  <r>
    <x v="0"/>
    <x v="3"/>
    <x v="3"/>
    <x v="1"/>
    <x v="0"/>
    <n v="8079"/>
    <n v="2882.8303679999999"/>
    <n v="1904"/>
    <x v="1"/>
    <x v="2"/>
    <n v="8088"/>
    <n v="1441.8976459999999"/>
    <n v="1168.8607030000001"/>
    <n v="2372"/>
    <n v="269"/>
    <n v="602"/>
    <n v="121"/>
    <n v="2882.8303679999999"/>
  </r>
  <r>
    <x v="0"/>
    <x v="3"/>
    <x v="3"/>
    <x v="1"/>
    <x v="1"/>
    <n v="848"/>
    <s v="  "/>
    <n v="21599.09"/>
    <x v="1"/>
    <x v="2"/>
    <n v="3232"/>
    <n v="59.968778"/>
    <n v="30.563898999999999"/>
    <n v="211"/>
    <n v="54"/>
    <n v="57"/>
    <n v="17"/>
    <n v="144.121319"/>
  </r>
  <r>
    <x v="0"/>
    <x v="3"/>
    <x v="0"/>
    <x v="2"/>
    <x v="0"/>
    <n v="2214"/>
    <n v="1080.2751490000001"/>
    <n v="2269.98"/>
    <x v="0"/>
    <x v="0"/>
    <n v="2216"/>
    <n v="460.18842100000001"/>
    <n v="497.514411"/>
    <n v="570"/>
    <n v="24"/>
    <n v="11"/>
    <n v="0"/>
    <n v="1080.2751490000001"/>
  </r>
  <r>
    <x v="0"/>
    <x v="3"/>
    <x v="0"/>
    <x v="2"/>
    <x v="1"/>
    <n v="433"/>
    <s v="  "/>
    <n v="26233.48"/>
    <x v="0"/>
    <x v="0"/>
    <n v="2129"/>
    <n v="47.792807000000003"/>
    <n v="32.227491000000001"/>
    <n v="35"/>
    <n v="17"/>
    <n v="0"/>
    <n v="0"/>
    <n v="145.472578"/>
  </r>
  <r>
    <x v="0"/>
    <x v="3"/>
    <x v="0"/>
    <x v="2"/>
    <x v="0"/>
    <n v="1544"/>
    <n v="726.17954699999996"/>
    <n v="2061.2350000000001"/>
    <x v="1"/>
    <x v="0"/>
    <n v="1544"/>
    <n v="307.02948800000001"/>
    <n v="334.83737200000002"/>
    <n v="417"/>
    <n v="14"/>
    <n v="17"/>
    <n v="1"/>
    <n v="726.17954699999996"/>
  </r>
  <r>
    <x v="0"/>
    <x v="3"/>
    <x v="0"/>
    <x v="2"/>
    <x v="1"/>
    <n v="378"/>
    <s v="  "/>
    <n v="28363.360000000001"/>
    <x v="1"/>
    <x v="0"/>
    <n v="1876"/>
    <n v="32.254561000000002"/>
    <n v="20.552989"/>
    <n v="39"/>
    <n v="8"/>
    <n v="14"/>
    <n v="0"/>
    <n v="96.630401000000006"/>
  </r>
  <r>
    <x v="0"/>
    <x v="3"/>
    <x v="1"/>
    <x v="2"/>
    <x v="0"/>
    <n v="1820"/>
    <n v="942.84619199999997"/>
    <n v="2367.3850000000002"/>
    <x v="0"/>
    <x v="0"/>
    <n v="1822"/>
    <n v="423.16579200000001"/>
    <n v="430.71318400000001"/>
    <n v="412"/>
    <n v="33"/>
    <n v="3"/>
    <n v="1"/>
    <n v="942.84619199999997"/>
  </r>
  <r>
    <x v="0"/>
    <x v="3"/>
    <x v="1"/>
    <x v="2"/>
    <x v="1"/>
    <n v="242"/>
    <s v="  "/>
    <n v="22996.74"/>
    <x v="0"/>
    <x v="0"/>
    <n v="1074"/>
    <n v="28.530097000000001"/>
    <n v="15.504312000000001"/>
    <n v="27"/>
    <n v="13"/>
    <n v="4"/>
    <n v="0"/>
    <n v="73.500283999999994"/>
  </r>
  <r>
    <x v="0"/>
    <x v="3"/>
    <x v="1"/>
    <x v="2"/>
    <x v="0"/>
    <n v="1212"/>
    <n v="517.12073599999997"/>
    <n v="2155.41"/>
    <x v="1"/>
    <x v="0"/>
    <n v="1214"/>
    <n v="244.646005"/>
    <n v="213.37356700000001"/>
    <n v="361"/>
    <n v="15"/>
    <n v="20"/>
    <n v="5"/>
    <n v="517.12073599999997"/>
  </r>
  <r>
    <x v="0"/>
    <x v="3"/>
    <x v="1"/>
    <x v="2"/>
    <x v="1"/>
    <n v="238"/>
    <s v="  "/>
    <n v="27223.14"/>
    <x v="1"/>
    <x v="0"/>
    <n v="1237"/>
    <n v="26.489004999999999"/>
    <n v="11.939702"/>
    <n v="31"/>
    <n v="7"/>
    <n v="5"/>
    <n v="1"/>
    <n v="62.563533999999997"/>
  </r>
  <r>
    <x v="0"/>
    <x v="3"/>
    <x v="2"/>
    <x v="2"/>
    <x v="0"/>
    <n v="860"/>
    <n v="389.386731"/>
    <n v="2246.9"/>
    <x v="0"/>
    <x v="0"/>
    <n v="863"/>
    <n v="175.31466599999999"/>
    <n v="178.868146"/>
    <n v="248"/>
    <n v="13"/>
    <n v="7"/>
    <n v="0"/>
    <n v="389.386731"/>
  </r>
  <r>
    <x v="0"/>
    <x v="3"/>
    <x v="2"/>
    <x v="2"/>
    <x v="1"/>
    <n v="144"/>
    <s v="  "/>
    <n v="28061.99"/>
    <x v="0"/>
    <x v="0"/>
    <n v="722"/>
    <n v="14.727674"/>
    <n v="8.2159639999999996"/>
    <n v="15"/>
    <n v="6"/>
    <n v="0"/>
    <n v="0"/>
    <n v="33.497570000000003"/>
  </r>
  <r>
    <x v="0"/>
    <x v="3"/>
    <x v="2"/>
    <x v="2"/>
    <x v="0"/>
    <n v="679"/>
    <n v="279.14562000000001"/>
    <n v="2220.48"/>
    <x v="1"/>
    <x v="0"/>
    <n v="684"/>
    <n v="137.267348"/>
    <n v="106.31174900000001"/>
    <n v="203"/>
    <n v="5"/>
    <n v="10"/>
    <n v="0"/>
    <n v="279.14562000000001"/>
  </r>
  <r>
    <x v="0"/>
    <x v="3"/>
    <x v="2"/>
    <x v="2"/>
    <x v="1"/>
    <n v="180"/>
    <s v="  "/>
    <n v="24254.404999999999"/>
    <x v="1"/>
    <x v="0"/>
    <n v="855"/>
    <n v="17.906110000000002"/>
    <n v="5.9862609999999998"/>
    <n v="26"/>
    <n v="4"/>
    <n v="6"/>
    <n v="0"/>
    <n v="38.451940999999998"/>
  </r>
  <r>
    <x v="0"/>
    <x v="3"/>
    <x v="3"/>
    <x v="2"/>
    <x v="0"/>
    <n v="13546"/>
    <n v="5564.5570120000002"/>
    <n v="2123.4549999999999"/>
    <x v="0"/>
    <x v="0"/>
    <n v="13616"/>
    <n v="2586.1372280000001"/>
    <n v="2382.0566899999999"/>
    <n v="4277"/>
    <n v="288"/>
    <n v="237"/>
    <n v="24"/>
    <n v="5564.5570120000002"/>
  </r>
  <r>
    <x v="0"/>
    <x v="3"/>
    <x v="3"/>
    <x v="2"/>
    <x v="1"/>
    <n v="3263"/>
    <s v="  "/>
    <n v="23885.74"/>
    <x v="0"/>
    <x v="0"/>
    <n v="15288"/>
    <n v="331.56989399999998"/>
    <n v="169.950119"/>
    <n v="405"/>
    <n v="161"/>
    <n v="93"/>
    <n v="5"/>
    <n v="760.42324299999996"/>
  </r>
  <r>
    <x v="0"/>
    <x v="3"/>
    <x v="3"/>
    <x v="2"/>
    <x v="0"/>
    <n v="11377"/>
    <n v="3969.3588329999998"/>
    <n v="2144.1999999999998"/>
    <x v="1"/>
    <x v="0"/>
    <n v="11402"/>
    <n v="2021.65545"/>
    <n v="1510.978916"/>
    <n v="3844"/>
    <n v="195"/>
    <n v="301"/>
    <n v="34"/>
    <n v="3969.3588329999998"/>
  </r>
  <r>
    <x v="0"/>
    <x v="3"/>
    <x v="3"/>
    <x v="2"/>
    <x v="1"/>
    <n v="3713"/>
    <s v="  "/>
    <n v="25096.25"/>
    <x v="1"/>
    <x v="0"/>
    <n v="17530"/>
    <n v="390.64291700000001"/>
    <n v="129.67655999999999"/>
    <n v="419"/>
    <n v="148"/>
    <n v="218"/>
    <n v="13"/>
    <n v="796.52101900000002"/>
  </r>
  <r>
    <x v="0"/>
    <x v="3"/>
    <x v="0"/>
    <x v="2"/>
    <x v="0"/>
    <n v="4710"/>
    <n v="2483.7388879999999"/>
    <n v="2404.8049999999998"/>
    <x v="0"/>
    <x v="1"/>
    <n v="4711"/>
    <n v="1058.521808"/>
    <n v="1195.134536"/>
    <n v="994"/>
    <n v="42"/>
    <n v="12"/>
    <n v="6"/>
    <n v="2483.7388879999999"/>
  </r>
  <r>
    <x v="0"/>
    <x v="3"/>
    <x v="0"/>
    <x v="2"/>
    <x v="1"/>
    <n v="675"/>
    <s v="  "/>
    <n v="27590.91"/>
    <x v="0"/>
    <x v="1"/>
    <n v="3155"/>
    <n v="84.930035000000004"/>
    <n v="50.456254000000001"/>
    <n v="53"/>
    <n v="27"/>
    <n v="10"/>
    <n v="0"/>
    <n v="230.673529"/>
  </r>
  <r>
    <x v="0"/>
    <x v="3"/>
    <x v="0"/>
    <x v="2"/>
    <x v="0"/>
    <n v="3368"/>
    <n v="1647.993097"/>
    <n v="2029"/>
    <x v="1"/>
    <x v="1"/>
    <n v="3368"/>
    <n v="702.20021599999995"/>
    <n v="769.79763300000002"/>
    <n v="847"/>
    <n v="39"/>
    <n v="26"/>
    <n v="5"/>
    <n v="1647.993097"/>
  </r>
  <r>
    <x v="0"/>
    <x v="3"/>
    <x v="0"/>
    <x v="2"/>
    <x v="1"/>
    <n v="620"/>
    <s v="  "/>
    <n v="29862.86"/>
    <x v="1"/>
    <x v="1"/>
    <n v="3068"/>
    <n v="65.494550000000004"/>
    <n v="32.066870999999999"/>
    <n v="69"/>
    <n v="18"/>
    <n v="23"/>
    <n v="0"/>
    <n v="156.28265200000001"/>
  </r>
  <r>
    <x v="0"/>
    <x v="3"/>
    <x v="1"/>
    <x v="2"/>
    <x v="0"/>
    <n v="3763"/>
    <n v="2012.3393209999999"/>
    <n v="2373.83"/>
    <x v="0"/>
    <x v="1"/>
    <n v="3768"/>
    <n v="906.70346800000004"/>
    <n v="908.27563499999997"/>
    <n v="735"/>
    <n v="73"/>
    <n v="4"/>
    <n v="2"/>
    <n v="2012.3393209999999"/>
  </r>
  <r>
    <x v="0"/>
    <x v="3"/>
    <x v="1"/>
    <x v="2"/>
    <x v="1"/>
    <n v="320"/>
    <s v="  "/>
    <n v="24286.93"/>
    <x v="0"/>
    <x v="1"/>
    <n v="1609"/>
    <n v="42.902858000000002"/>
    <n v="18.867799999999999"/>
    <n v="29"/>
    <n v="17"/>
    <n v="0"/>
    <n v="0"/>
    <n v="99.398190999999997"/>
  </r>
  <r>
    <x v="0"/>
    <x v="3"/>
    <x v="1"/>
    <x v="2"/>
    <x v="0"/>
    <n v="2934"/>
    <n v="1344.237077"/>
    <n v="2014.675"/>
    <x v="1"/>
    <x v="1"/>
    <n v="2935"/>
    <n v="610.79898500000002"/>
    <n v="610.43743099999995"/>
    <n v="770"/>
    <n v="42"/>
    <n v="22"/>
    <n v="6"/>
    <n v="1344.237077"/>
  </r>
  <r>
    <x v="0"/>
    <x v="3"/>
    <x v="1"/>
    <x v="2"/>
    <x v="1"/>
    <n v="404"/>
    <s v="  "/>
    <n v="26411.439999999999"/>
    <x v="1"/>
    <x v="1"/>
    <n v="1674"/>
    <n v="45.377172000000002"/>
    <n v="16.225137"/>
    <n v="39"/>
    <n v="24"/>
    <n v="12"/>
    <n v="1"/>
    <n v="89.125287999999998"/>
  </r>
  <r>
    <x v="0"/>
    <x v="3"/>
    <x v="2"/>
    <x v="2"/>
    <x v="0"/>
    <n v="1792"/>
    <n v="868.62132699999995"/>
    <n v="2267.7199999999998"/>
    <x v="0"/>
    <x v="1"/>
    <n v="1792"/>
    <n v="384.27365500000002"/>
    <n v="419.97222599999998"/>
    <n v="446"/>
    <n v="32"/>
    <n v="4"/>
    <n v="4"/>
    <n v="868.62132699999995"/>
  </r>
  <r>
    <x v="0"/>
    <x v="3"/>
    <x v="2"/>
    <x v="2"/>
    <x v="1"/>
    <n v="193"/>
    <s v="  "/>
    <n v="25281.79"/>
    <x v="0"/>
    <x v="1"/>
    <n v="885"/>
    <n v="19.094812999999998"/>
    <n v="11.594507"/>
    <n v="21"/>
    <n v="15"/>
    <n v="5"/>
    <n v="0"/>
    <n v="44.390438000000003"/>
  </r>
  <r>
    <x v="0"/>
    <x v="3"/>
    <x v="2"/>
    <x v="2"/>
    <x v="0"/>
    <n v="1410"/>
    <n v="596.15875100000005"/>
    <n v="2357.56"/>
    <x v="1"/>
    <x v="1"/>
    <n v="1410"/>
    <n v="276.75243499999999"/>
    <n v="265.94107300000002"/>
    <n v="408"/>
    <n v="13"/>
    <n v="7"/>
    <n v="2"/>
    <n v="596.15875100000005"/>
  </r>
  <r>
    <x v="0"/>
    <x v="3"/>
    <x v="2"/>
    <x v="2"/>
    <x v="1"/>
    <n v="243"/>
    <s v="  "/>
    <n v="28113.9"/>
    <x v="1"/>
    <x v="1"/>
    <n v="1111"/>
    <n v="22.153963000000001"/>
    <n v="9.7757780000000007"/>
    <n v="25"/>
    <n v="14"/>
    <n v="7"/>
    <n v="0"/>
    <n v="55.608142000000001"/>
  </r>
  <r>
    <x v="0"/>
    <x v="3"/>
    <x v="3"/>
    <x v="2"/>
    <x v="0"/>
    <n v="32323"/>
    <n v="14492.923842"/>
    <n v="2348"/>
    <x v="0"/>
    <x v="1"/>
    <n v="32349"/>
    <n v="6819.2258469999997"/>
    <n v="6353.9255130000001"/>
    <n v="8353"/>
    <n v="694"/>
    <n v="293"/>
    <n v="41"/>
    <n v="14492.923842"/>
  </r>
  <r>
    <x v="0"/>
    <x v="3"/>
    <x v="3"/>
    <x v="2"/>
    <x v="1"/>
    <n v="4579"/>
    <s v="  "/>
    <n v="24209.55"/>
    <x v="0"/>
    <x v="1"/>
    <n v="21669"/>
    <n v="483.76029999999997"/>
    <n v="250.61010999999999"/>
    <n v="484"/>
    <n v="370"/>
    <n v="151"/>
    <n v="14"/>
    <n v="1107.163573"/>
  </r>
  <r>
    <x v="0"/>
    <x v="3"/>
    <x v="3"/>
    <x v="2"/>
    <x v="0"/>
    <n v="27153"/>
    <n v="10437.782976"/>
    <n v="2202"/>
    <x v="1"/>
    <x v="1"/>
    <n v="27191"/>
    <n v="5122.4265089999999"/>
    <n v="4273.3282730000001"/>
    <n v="8061"/>
    <n v="435"/>
    <n v="422"/>
    <n v="59"/>
    <n v="10437.782976"/>
  </r>
  <r>
    <x v="0"/>
    <x v="3"/>
    <x v="3"/>
    <x v="2"/>
    <x v="1"/>
    <n v="5418"/>
    <s v="  "/>
    <n v="25835.185000000001"/>
    <x v="1"/>
    <x v="1"/>
    <n v="26044"/>
    <n v="595.15575200000001"/>
    <n v="200.852924"/>
    <n v="528"/>
    <n v="281"/>
    <n v="299"/>
    <n v="15"/>
    <n v="1200.9266479999999"/>
  </r>
  <r>
    <x v="0"/>
    <x v="3"/>
    <x v="3"/>
    <x v="2"/>
    <x v="0"/>
    <n v="1"/>
    <n v="0"/>
    <n v="1000"/>
    <x v="3"/>
    <x v="1"/>
    <n v="1"/>
    <n v="0"/>
    <n v="0"/>
    <n v="1"/>
    <n v="0"/>
    <n v="0"/>
    <n v="0"/>
    <n v="0"/>
  </r>
  <r>
    <x v="0"/>
    <x v="3"/>
    <x v="0"/>
    <x v="2"/>
    <x v="0"/>
    <n v="1275"/>
    <n v="686.32605699999999"/>
    <n v="2307.48"/>
    <x v="0"/>
    <x v="2"/>
    <n v="1278"/>
    <n v="304.942094"/>
    <n v="307.02634599999999"/>
    <n v="249"/>
    <n v="14"/>
    <n v="7"/>
    <n v="0"/>
    <n v="686.32605699999999"/>
  </r>
  <r>
    <x v="0"/>
    <x v="3"/>
    <x v="0"/>
    <x v="2"/>
    <x v="1"/>
    <n v="267"/>
    <s v="  "/>
    <n v="26871.79"/>
    <x v="0"/>
    <x v="2"/>
    <n v="1179"/>
    <n v="26.305630000000001"/>
    <n v="10.502359999999999"/>
    <n v="33"/>
    <n v="2"/>
    <n v="3"/>
    <n v="1"/>
    <n v="70.763722999999999"/>
  </r>
  <r>
    <x v="0"/>
    <x v="3"/>
    <x v="0"/>
    <x v="2"/>
    <x v="0"/>
    <n v="1109"/>
    <n v="542.25525000000005"/>
    <n v="2128.17"/>
    <x v="1"/>
    <x v="2"/>
    <n v="1109"/>
    <n v="235.964247"/>
    <n v="229.243043"/>
    <n v="242"/>
    <n v="15"/>
    <n v="11"/>
    <n v="4"/>
    <n v="542.25525000000005"/>
  </r>
  <r>
    <x v="0"/>
    <x v="3"/>
    <x v="0"/>
    <x v="2"/>
    <x v="1"/>
    <n v="257"/>
    <s v="  "/>
    <n v="23848.25"/>
    <x v="1"/>
    <x v="2"/>
    <n v="1212"/>
    <n v="19.059699999999999"/>
    <n v="16.556087999999999"/>
    <n v="30"/>
    <n v="5"/>
    <n v="4"/>
    <n v="0"/>
    <n v="71.572513000000001"/>
  </r>
  <r>
    <x v="0"/>
    <x v="3"/>
    <x v="1"/>
    <x v="2"/>
    <x v="0"/>
    <n v="888"/>
    <n v="482.01820199999997"/>
    <n v="2387.2049999999999"/>
    <x v="0"/>
    <x v="2"/>
    <n v="890"/>
    <n v="217.984093"/>
    <n v="211.020489"/>
    <n v="145"/>
    <n v="22"/>
    <n v="6"/>
    <n v="0"/>
    <n v="482.01820199999997"/>
  </r>
  <r>
    <x v="0"/>
    <x v="3"/>
    <x v="1"/>
    <x v="2"/>
    <x v="1"/>
    <n v="153"/>
    <s v="  "/>
    <n v="24210.16"/>
    <x v="0"/>
    <x v="2"/>
    <n v="659"/>
    <n v="19.69331"/>
    <n v="8.3023330000000009"/>
    <n v="14"/>
    <n v="3"/>
    <n v="2"/>
    <n v="0"/>
    <n v="41.961329999999997"/>
  </r>
  <r>
    <x v="0"/>
    <x v="3"/>
    <x v="1"/>
    <x v="2"/>
    <x v="0"/>
    <n v="799"/>
    <n v="374.466227"/>
    <n v="2584.8000000000002"/>
    <x v="1"/>
    <x v="2"/>
    <n v="799"/>
    <n v="173.65635399999999"/>
    <n v="158.34920299999999"/>
    <n v="170"/>
    <n v="9"/>
    <n v="12"/>
    <n v="1"/>
    <n v="374.466227"/>
  </r>
  <r>
    <x v="0"/>
    <x v="3"/>
    <x v="1"/>
    <x v="2"/>
    <x v="1"/>
    <n v="147"/>
    <s v="  "/>
    <n v="23273.06"/>
    <x v="1"/>
    <x v="2"/>
    <n v="627"/>
    <n v="11.630659"/>
    <n v="2.914323"/>
    <n v="25"/>
    <n v="5"/>
    <n v="5"/>
    <n v="1"/>
    <n v="25.206182999999999"/>
  </r>
  <r>
    <x v="0"/>
    <x v="3"/>
    <x v="2"/>
    <x v="2"/>
    <x v="0"/>
    <n v="428"/>
    <n v="234.99702300000001"/>
    <n v="2374.79"/>
    <x v="0"/>
    <x v="2"/>
    <n v="428"/>
    <n v="108.227237"/>
    <n v="108.373867"/>
    <n v="76"/>
    <n v="4"/>
    <n v="2"/>
    <n v="1"/>
    <n v="234.99702300000001"/>
  </r>
  <r>
    <x v="0"/>
    <x v="3"/>
    <x v="2"/>
    <x v="2"/>
    <x v="1"/>
    <n v="86"/>
    <s v="  "/>
    <n v="25105.435000000001"/>
    <x v="0"/>
    <x v="2"/>
    <n v="419"/>
    <n v="7.1489339999999997"/>
    <n v="3.9188149999999999"/>
    <n v="14"/>
    <n v="2"/>
    <n v="0"/>
    <n v="0"/>
    <n v="16.668015"/>
  </r>
  <r>
    <x v="0"/>
    <x v="3"/>
    <x v="2"/>
    <x v="2"/>
    <x v="0"/>
    <n v="373"/>
    <n v="160.00609399999999"/>
    <n v="2247.52"/>
    <x v="1"/>
    <x v="2"/>
    <n v="373"/>
    <n v="70.939594999999997"/>
    <n v="72.150565999999998"/>
    <n v="76"/>
    <n v="4"/>
    <n v="8"/>
    <n v="0"/>
    <n v="160.00609399999999"/>
  </r>
  <r>
    <x v="0"/>
    <x v="3"/>
    <x v="2"/>
    <x v="2"/>
    <x v="1"/>
    <n v="85"/>
    <s v="  "/>
    <n v="21009.34"/>
    <x v="1"/>
    <x v="2"/>
    <n v="319"/>
    <n v="9.0055119999999995"/>
    <n v="4.3359610000000002"/>
    <n v="9"/>
    <n v="3"/>
    <n v="2"/>
    <n v="0"/>
    <n v="18.809031999999998"/>
  </r>
  <r>
    <x v="0"/>
    <x v="3"/>
    <x v="3"/>
    <x v="2"/>
    <x v="0"/>
    <n v="6804"/>
    <n v="3130.6587239999999"/>
    <n v="2357.5650000000001"/>
    <x v="0"/>
    <x v="2"/>
    <n v="6810"/>
    <n v="1511.4642220000001"/>
    <n v="1314.3921089999999"/>
    <n v="1469"/>
    <n v="123"/>
    <n v="66"/>
    <n v="10"/>
    <n v="3130.6587239999999"/>
  </r>
  <r>
    <x v="0"/>
    <x v="3"/>
    <x v="3"/>
    <x v="2"/>
    <x v="1"/>
    <n v="1733"/>
    <s v="  "/>
    <n v="23388.48"/>
    <x v="0"/>
    <x v="2"/>
    <n v="7493"/>
    <n v="158.12922900000001"/>
    <n v="76.493635999999995"/>
    <n v="242"/>
    <n v="60"/>
    <n v="63"/>
    <n v="5"/>
    <n v="362.03695199999999"/>
  </r>
  <r>
    <x v="0"/>
    <x v="3"/>
    <x v="3"/>
    <x v="2"/>
    <x v="0"/>
    <n v="6938"/>
    <n v="2746.7838809999998"/>
    <n v="2349.1550000000002"/>
    <x v="1"/>
    <x v="2"/>
    <n v="6943"/>
    <n v="1421.2795659999999"/>
    <n v="1036.391719"/>
    <n v="1463"/>
    <n v="115"/>
    <n v="120"/>
    <n v="15"/>
    <n v="2746.7838809999998"/>
  </r>
  <r>
    <x v="0"/>
    <x v="3"/>
    <x v="3"/>
    <x v="2"/>
    <x v="1"/>
    <n v="1936"/>
    <s v="  "/>
    <n v="24901.59"/>
    <x v="1"/>
    <x v="2"/>
    <n v="8153"/>
    <n v="198.69612599999999"/>
    <n v="72.410267000000005"/>
    <n v="225"/>
    <n v="32"/>
    <n v="112"/>
    <n v="1"/>
    <n v="408.12995699999999"/>
  </r>
  <r>
    <x v="0"/>
    <x v="3"/>
    <x v="0"/>
    <x v="3"/>
    <x v="0"/>
    <n v="182"/>
    <n v="87.084078000000005"/>
    <n v="2720.33"/>
    <x v="0"/>
    <x v="0"/>
    <n v="183"/>
    <n v="36.100929999999998"/>
    <n v="41.764167999999998"/>
    <n v="51"/>
    <n v="2"/>
    <n v="1"/>
    <n v="0"/>
    <n v="87.084078000000005"/>
  </r>
  <r>
    <x v="0"/>
    <x v="3"/>
    <x v="0"/>
    <x v="3"/>
    <x v="1"/>
    <n v="79"/>
    <s v="  "/>
    <n v="30144.23"/>
    <x v="0"/>
    <x v="0"/>
    <n v="435"/>
    <n v="6.8820540000000001"/>
    <n v="6.0882839999999998"/>
    <n v="8"/>
    <n v="1"/>
    <n v="1"/>
    <n v="0"/>
    <n v="22.860195000000001"/>
  </r>
  <r>
    <x v="0"/>
    <x v="3"/>
    <x v="0"/>
    <x v="3"/>
    <x v="0"/>
    <n v="167"/>
    <n v="74.913790000000006"/>
    <n v="2949"/>
    <x v="1"/>
    <x v="0"/>
    <n v="167"/>
    <n v="35.422829999999998"/>
    <n v="25.088293"/>
    <n v="40"/>
    <n v="1"/>
    <n v="7"/>
    <n v="0"/>
    <n v="74.913790000000006"/>
  </r>
  <r>
    <x v="0"/>
    <x v="3"/>
    <x v="0"/>
    <x v="3"/>
    <x v="1"/>
    <n v="90"/>
    <s v="  "/>
    <n v="35112.089999999997"/>
    <x v="1"/>
    <x v="0"/>
    <n v="536"/>
    <n v="11.164244"/>
    <n v="2.2550810000000001"/>
    <n v="9"/>
    <n v="1"/>
    <n v="0"/>
    <n v="0"/>
    <n v="23.952998000000001"/>
  </r>
  <r>
    <x v="0"/>
    <x v="3"/>
    <x v="1"/>
    <x v="3"/>
    <x v="0"/>
    <n v="138"/>
    <n v="64.056217000000004"/>
    <n v="2931.1849999999999"/>
    <x v="0"/>
    <x v="0"/>
    <n v="138"/>
    <n v="26.757480999999999"/>
    <n v="28.860215"/>
    <n v="45"/>
    <n v="2"/>
    <n v="0"/>
    <n v="0"/>
    <n v="64.056217000000004"/>
  </r>
  <r>
    <x v="0"/>
    <x v="3"/>
    <x v="1"/>
    <x v="3"/>
    <x v="1"/>
    <n v="37"/>
    <s v="  "/>
    <n v="23870.53"/>
    <x v="0"/>
    <x v="0"/>
    <n v="184"/>
    <n v="4.8054829999999997"/>
    <n v="3.994507"/>
    <n v="1"/>
    <n v="1"/>
    <n v="0"/>
    <n v="0"/>
    <n v="15.268681000000001"/>
  </r>
  <r>
    <x v="0"/>
    <x v="3"/>
    <x v="1"/>
    <x v="3"/>
    <x v="0"/>
    <n v="113"/>
    <n v="50.492421999999998"/>
    <n v="2828.58"/>
    <x v="1"/>
    <x v="0"/>
    <n v="113"/>
    <n v="22.606839000000001"/>
    <n v="21.927688"/>
    <n v="29"/>
    <n v="1"/>
    <n v="2"/>
    <n v="1"/>
    <n v="50.492421999999998"/>
  </r>
  <r>
    <x v="0"/>
    <x v="3"/>
    <x v="1"/>
    <x v="3"/>
    <x v="1"/>
    <n v="47"/>
    <s v="  "/>
    <n v="28761.69"/>
    <x v="1"/>
    <x v="0"/>
    <n v="256"/>
    <n v="6.207147"/>
    <n v="3.8038530000000002"/>
    <n v="7"/>
    <n v="1"/>
    <n v="0"/>
    <n v="0"/>
    <n v="11.345513"/>
  </r>
  <r>
    <x v="0"/>
    <x v="3"/>
    <x v="2"/>
    <x v="3"/>
    <x v="0"/>
    <n v="86"/>
    <n v="39.078263"/>
    <n v="2441.7849999999999"/>
    <x v="0"/>
    <x v="0"/>
    <n v="86"/>
    <n v="17.543336"/>
    <n v="16.077625999999999"/>
    <n v="24"/>
    <n v="0"/>
    <n v="0"/>
    <n v="0"/>
    <n v="39.078263"/>
  </r>
  <r>
    <x v="0"/>
    <x v="3"/>
    <x v="2"/>
    <x v="3"/>
    <x v="1"/>
    <n v="34"/>
    <s v="  "/>
    <n v="29295.5"/>
    <x v="0"/>
    <x v="0"/>
    <n v="169"/>
    <n v="1.33632"/>
    <n v="1.410992"/>
    <n v="9"/>
    <n v="0"/>
    <n v="0"/>
    <n v="0"/>
    <n v="5"/>
  </r>
  <r>
    <x v="0"/>
    <x v="3"/>
    <x v="2"/>
    <x v="3"/>
    <x v="0"/>
    <n v="98"/>
    <n v="47.885010000000001"/>
    <n v="2371.3249999999998"/>
    <x v="1"/>
    <x v="0"/>
    <n v="98"/>
    <n v="20.574534"/>
    <n v="21.967396000000001"/>
    <n v="27"/>
    <n v="3"/>
    <n v="0"/>
    <n v="0"/>
    <n v="47.885010000000001"/>
  </r>
  <r>
    <x v="0"/>
    <x v="3"/>
    <x v="2"/>
    <x v="3"/>
    <x v="1"/>
    <n v="69"/>
    <s v="  "/>
    <n v="31898"/>
    <x v="1"/>
    <x v="0"/>
    <n v="356"/>
    <n v="6.1404329999999998"/>
    <n v="4.271134"/>
    <n v="7"/>
    <n v="0"/>
    <n v="1"/>
    <n v="0"/>
    <n v="15.084108000000001"/>
  </r>
  <r>
    <x v="0"/>
    <x v="3"/>
    <x v="3"/>
    <x v="3"/>
    <x v="0"/>
    <n v="1454"/>
    <n v="516.05305299999998"/>
    <n v="2613.7550000000001"/>
    <x v="0"/>
    <x v="0"/>
    <n v="1460"/>
    <n v="234.92999599999999"/>
    <n v="216.95325399999999"/>
    <n v="544"/>
    <n v="32"/>
    <n v="14"/>
    <n v="1"/>
    <n v="516.05305299999998"/>
  </r>
  <r>
    <x v="0"/>
    <x v="3"/>
    <x v="3"/>
    <x v="3"/>
    <x v="1"/>
    <n v="856"/>
    <s v="  "/>
    <n v="27422.54"/>
    <x v="0"/>
    <x v="0"/>
    <n v="4515"/>
    <n v="82.665929000000006"/>
    <n v="38.629277000000002"/>
    <n v="134"/>
    <n v="23"/>
    <n v="4"/>
    <n v="1"/>
    <n v="210.80498499999999"/>
  </r>
  <r>
    <x v="0"/>
    <x v="3"/>
    <x v="3"/>
    <x v="3"/>
    <x v="0"/>
    <n v="1598"/>
    <n v="585.70069799999999"/>
    <n v="2416.11"/>
    <x v="1"/>
    <x v="0"/>
    <n v="1606"/>
    <n v="302.16903000000002"/>
    <n v="211.218425"/>
    <n v="475"/>
    <n v="22"/>
    <n v="21"/>
    <n v="2"/>
    <n v="585.70069799999999"/>
  </r>
  <r>
    <x v="0"/>
    <x v="3"/>
    <x v="3"/>
    <x v="3"/>
    <x v="1"/>
    <n v="1002"/>
    <s v="  "/>
    <n v="27442.485000000001"/>
    <x v="1"/>
    <x v="0"/>
    <n v="5417"/>
    <n v="102.736795"/>
    <n v="44.701560999999998"/>
    <n v="127"/>
    <n v="16"/>
    <n v="9"/>
    <n v="1"/>
    <n v="255.59082699999999"/>
  </r>
  <r>
    <x v="0"/>
    <x v="3"/>
    <x v="0"/>
    <x v="3"/>
    <x v="0"/>
    <n v="466"/>
    <n v="240.46987100000001"/>
    <n v="2818.43"/>
    <x v="0"/>
    <x v="1"/>
    <n v="466"/>
    <n v="88.972266000000005"/>
    <n v="116.209918"/>
    <n v="103"/>
    <n v="9"/>
    <n v="0"/>
    <n v="0"/>
    <n v="240.46987100000001"/>
  </r>
  <r>
    <x v="0"/>
    <x v="3"/>
    <x v="0"/>
    <x v="3"/>
    <x v="1"/>
    <n v="129"/>
    <s v="  "/>
    <n v="28665"/>
    <x v="0"/>
    <x v="1"/>
    <n v="741"/>
    <n v="10.090783999999999"/>
    <n v="7.6029730000000004"/>
    <n v="17"/>
    <n v="6"/>
    <n v="0"/>
    <n v="0"/>
    <n v="37.752685"/>
  </r>
  <r>
    <x v="0"/>
    <x v="3"/>
    <x v="0"/>
    <x v="3"/>
    <x v="0"/>
    <n v="427"/>
    <n v="206.054677"/>
    <n v="2480"/>
    <x v="1"/>
    <x v="1"/>
    <n v="427"/>
    <n v="81.148664999999994"/>
    <n v="102.336429"/>
    <n v="104"/>
    <n v="4"/>
    <n v="3"/>
    <n v="0"/>
    <n v="206.054677"/>
  </r>
  <r>
    <x v="0"/>
    <x v="3"/>
    <x v="0"/>
    <x v="3"/>
    <x v="1"/>
    <n v="140"/>
    <s v="  "/>
    <n v="31091.599999999999"/>
    <x v="1"/>
    <x v="1"/>
    <n v="791"/>
    <n v="12.060675"/>
    <n v="5.8266299999999998"/>
    <n v="9"/>
    <n v="6"/>
    <n v="3"/>
    <n v="1"/>
    <n v="30.687806999999999"/>
  </r>
  <r>
    <x v="0"/>
    <x v="3"/>
    <x v="1"/>
    <x v="3"/>
    <x v="0"/>
    <n v="388"/>
    <n v="210.33705699999999"/>
    <n v="2886.41"/>
    <x v="0"/>
    <x v="1"/>
    <n v="392"/>
    <n v="88.854298"/>
    <n v="100.58838299999999"/>
    <n v="80"/>
    <n v="4"/>
    <n v="0"/>
    <n v="0"/>
    <n v="210.33705699999999"/>
  </r>
  <r>
    <x v="0"/>
    <x v="3"/>
    <x v="1"/>
    <x v="3"/>
    <x v="1"/>
    <n v="55"/>
    <s v="  "/>
    <n v="29495.14"/>
    <x v="0"/>
    <x v="1"/>
    <n v="207"/>
    <n v="6.1859929999999999"/>
    <n v="1.9258059999999999"/>
    <n v="9"/>
    <n v="2"/>
    <n v="0"/>
    <n v="0"/>
    <n v="13.370085"/>
  </r>
  <r>
    <x v="0"/>
    <x v="3"/>
    <x v="1"/>
    <x v="3"/>
    <x v="0"/>
    <n v="316"/>
    <n v="152.23034100000001"/>
    <n v="2670.8649999999998"/>
    <x v="1"/>
    <x v="1"/>
    <n v="316"/>
    <n v="71.106488999999996"/>
    <n v="68.532525000000007"/>
    <n v="75"/>
    <n v="2"/>
    <n v="2"/>
    <n v="0"/>
    <n v="152.23034100000001"/>
  </r>
  <r>
    <x v="0"/>
    <x v="3"/>
    <x v="1"/>
    <x v="3"/>
    <x v="1"/>
    <n v="82"/>
    <s v="  "/>
    <n v="34946.074999999997"/>
    <x v="1"/>
    <x v="1"/>
    <n v="442"/>
    <n v="10.714404999999999"/>
    <n v="5.0781349999999996"/>
    <n v="9"/>
    <n v="5"/>
    <n v="0"/>
    <n v="0"/>
    <n v="20.104959999999998"/>
  </r>
  <r>
    <x v="0"/>
    <x v="3"/>
    <x v="2"/>
    <x v="3"/>
    <x v="0"/>
    <n v="207"/>
    <n v="84.498429999999999"/>
    <n v="2656.66"/>
    <x v="0"/>
    <x v="1"/>
    <n v="209"/>
    <n v="40.673284000000002"/>
    <n v="34.477013999999997"/>
    <n v="58"/>
    <n v="7"/>
    <n v="0"/>
    <n v="0"/>
    <n v="84.498429999999999"/>
  </r>
  <r>
    <x v="0"/>
    <x v="3"/>
    <x v="2"/>
    <x v="3"/>
    <x v="1"/>
    <n v="55"/>
    <s v="  "/>
    <n v="28624.85"/>
    <x v="0"/>
    <x v="1"/>
    <n v="291"/>
    <n v="4.7356629999999997"/>
    <n v="4.7910320000000004"/>
    <n v="11"/>
    <n v="0"/>
    <n v="0"/>
    <n v="0"/>
    <n v="14.637668"/>
  </r>
  <r>
    <x v="0"/>
    <x v="3"/>
    <x v="2"/>
    <x v="3"/>
    <x v="0"/>
    <n v="211"/>
    <n v="83.121583000000001"/>
    <n v="2545.87"/>
    <x v="1"/>
    <x v="1"/>
    <n v="212"/>
    <n v="36.942480000000003"/>
    <n v="38.609431999999998"/>
    <n v="60"/>
    <n v="1"/>
    <n v="1"/>
    <n v="0"/>
    <n v="83.121583000000001"/>
  </r>
  <r>
    <x v="0"/>
    <x v="3"/>
    <x v="2"/>
    <x v="3"/>
    <x v="1"/>
    <n v="95"/>
    <s v="  "/>
    <n v="28294.51"/>
    <x v="1"/>
    <x v="1"/>
    <n v="453"/>
    <n v="5.8673070000000003"/>
    <n v="4.6029949999999999"/>
    <n v="10"/>
    <n v="1"/>
    <n v="1"/>
    <n v="0"/>
    <n v="13.392666999999999"/>
  </r>
  <r>
    <x v="0"/>
    <x v="3"/>
    <x v="3"/>
    <x v="3"/>
    <x v="0"/>
    <n v="4218"/>
    <n v="1686.71838"/>
    <n v="2628.35"/>
    <x v="0"/>
    <x v="1"/>
    <n v="4225"/>
    <n v="787.97540800000002"/>
    <n v="722.98166800000001"/>
    <n v="1382"/>
    <n v="77"/>
    <n v="13"/>
    <n v="5"/>
    <n v="1686.71838"/>
  </r>
  <r>
    <x v="0"/>
    <x v="3"/>
    <x v="3"/>
    <x v="3"/>
    <x v="1"/>
    <n v="1143"/>
    <s v="  "/>
    <n v="26921"/>
    <x v="0"/>
    <x v="1"/>
    <n v="5708"/>
    <n v="120.53371"/>
    <n v="63.060295000000004"/>
    <n v="167"/>
    <n v="53"/>
    <n v="6"/>
    <n v="0"/>
    <n v="300.34607199999999"/>
  </r>
  <r>
    <x v="0"/>
    <x v="3"/>
    <x v="3"/>
    <x v="3"/>
    <x v="0"/>
    <n v="4216"/>
    <n v="1635.85419"/>
    <n v="2623.5949999999998"/>
    <x v="1"/>
    <x v="1"/>
    <n v="4223"/>
    <n v="794.75548800000001"/>
    <n v="654.55847900000003"/>
    <n v="1275"/>
    <n v="49"/>
    <n v="14"/>
    <n v="2"/>
    <n v="1635.85419"/>
  </r>
  <r>
    <x v="0"/>
    <x v="3"/>
    <x v="3"/>
    <x v="3"/>
    <x v="1"/>
    <n v="1506"/>
    <s v="  "/>
    <n v="29023.8"/>
    <x v="1"/>
    <x v="1"/>
    <n v="7820"/>
    <n v="171.24309700000001"/>
    <n v="58.072692000000004"/>
    <n v="183"/>
    <n v="34"/>
    <n v="9"/>
    <n v="0"/>
    <n v="383.54259500000001"/>
  </r>
  <r>
    <x v="0"/>
    <x v="3"/>
    <x v="0"/>
    <x v="3"/>
    <x v="0"/>
    <n v="101"/>
    <n v="52.441330999999998"/>
    <n v="3178.58"/>
    <x v="0"/>
    <x v="2"/>
    <n v="101"/>
    <n v="26.489280000000001"/>
    <n v="19.155125000000002"/>
    <n v="16"/>
    <n v="1"/>
    <n v="0"/>
    <n v="0"/>
    <n v="52.441330999999998"/>
  </r>
  <r>
    <x v="0"/>
    <x v="3"/>
    <x v="0"/>
    <x v="3"/>
    <x v="1"/>
    <n v="49"/>
    <s v="  "/>
    <n v="25490.87"/>
    <x v="0"/>
    <x v="2"/>
    <n v="231"/>
    <n v="6.5995150000000002"/>
    <n v="3.4297110000000002"/>
    <n v="4"/>
    <n v="0"/>
    <n v="0"/>
    <n v="0"/>
    <n v="15.790622000000001"/>
  </r>
  <r>
    <x v="0"/>
    <x v="3"/>
    <x v="0"/>
    <x v="3"/>
    <x v="0"/>
    <n v="128"/>
    <n v="68.993791000000002"/>
    <n v="2840.6849999999999"/>
    <x v="1"/>
    <x v="2"/>
    <n v="128"/>
    <n v="34.283841000000002"/>
    <n v="27.967977000000001"/>
    <n v="19"/>
    <n v="0"/>
    <n v="0"/>
    <n v="0"/>
    <n v="68.993791000000002"/>
  </r>
  <r>
    <x v="0"/>
    <x v="3"/>
    <x v="0"/>
    <x v="3"/>
    <x v="1"/>
    <n v="72"/>
    <s v="  "/>
    <n v="33560.775000000001"/>
    <x v="1"/>
    <x v="2"/>
    <n v="628"/>
    <n v="13.670213"/>
    <n v="4.7395639999999997"/>
    <n v="4"/>
    <n v="1"/>
    <n v="1"/>
    <n v="0"/>
    <n v="27.370097999999999"/>
  </r>
  <r>
    <x v="0"/>
    <x v="3"/>
    <x v="1"/>
    <x v="3"/>
    <x v="0"/>
    <n v="63"/>
    <n v="31.088135999999999"/>
    <n v="3710.8"/>
    <x v="0"/>
    <x v="2"/>
    <n v="63"/>
    <n v="13.649535"/>
    <n v="15.411042999999999"/>
    <n v="12"/>
    <n v="1"/>
    <n v="0"/>
    <n v="0"/>
    <n v="31.088135999999999"/>
  </r>
  <r>
    <x v="0"/>
    <x v="3"/>
    <x v="1"/>
    <x v="3"/>
    <x v="1"/>
    <n v="24"/>
    <s v="  "/>
    <n v="30602.025000000001"/>
    <x v="0"/>
    <x v="2"/>
    <n v="122"/>
    <n v="1.7341899999999999"/>
    <n v="0"/>
    <n v="3"/>
    <n v="0"/>
    <n v="0"/>
    <n v="0"/>
    <n v="3.230769"/>
  </r>
  <r>
    <x v="0"/>
    <x v="3"/>
    <x v="1"/>
    <x v="3"/>
    <x v="0"/>
    <n v="70"/>
    <n v="36.015717000000002"/>
    <n v="3022.1849999999999"/>
    <x v="1"/>
    <x v="2"/>
    <n v="72"/>
    <n v="17.534929000000002"/>
    <n v="14.307544"/>
    <n v="15"/>
    <n v="0"/>
    <n v="1"/>
    <n v="0"/>
    <n v="36.015717000000002"/>
  </r>
  <r>
    <x v="0"/>
    <x v="3"/>
    <x v="1"/>
    <x v="3"/>
    <x v="1"/>
    <n v="23"/>
    <s v="  "/>
    <n v="17419.759999999998"/>
    <x v="1"/>
    <x v="2"/>
    <n v="77"/>
    <n v="2.462135"/>
    <n v="0.43518499999999999"/>
    <n v="1"/>
    <n v="1"/>
    <n v="1"/>
    <n v="0"/>
    <n v="5.0686809999999998"/>
  </r>
  <r>
    <x v="0"/>
    <x v="3"/>
    <x v="2"/>
    <x v="3"/>
    <x v="0"/>
    <n v="43"/>
    <n v="21.665116000000001"/>
    <n v="2876.03"/>
    <x v="0"/>
    <x v="2"/>
    <n v="43"/>
    <n v="9.9668089999999996"/>
    <n v="10.947217999999999"/>
    <n v="9"/>
    <n v="0"/>
    <n v="0"/>
    <n v="0"/>
    <n v="21.665116000000001"/>
  </r>
  <r>
    <x v="0"/>
    <x v="3"/>
    <x v="2"/>
    <x v="3"/>
    <x v="1"/>
    <n v="24"/>
    <s v="  "/>
    <n v="40320.254999999997"/>
    <x v="0"/>
    <x v="2"/>
    <n v="226"/>
    <n v="1.444558"/>
    <n v="0.18518499999999999"/>
    <n v="7"/>
    <n v="0"/>
    <n v="0"/>
    <n v="0"/>
    <n v="3.9230770000000001"/>
  </r>
  <r>
    <x v="0"/>
    <x v="3"/>
    <x v="2"/>
    <x v="3"/>
    <x v="0"/>
    <n v="49"/>
    <n v="17.880303999999999"/>
    <n v="2972.25"/>
    <x v="1"/>
    <x v="2"/>
    <n v="49"/>
    <n v="8.7951479999999993"/>
    <n v="7.3145790000000002"/>
    <n v="7"/>
    <n v="0"/>
    <n v="0"/>
    <n v="0"/>
    <n v="17.880303999999999"/>
  </r>
  <r>
    <x v="0"/>
    <x v="3"/>
    <x v="2"/>
    <x v="3"/>
    <x v="1"/>
    <n v="27"/>
    <s v="  "/>
    <n v="31534"/>
    <x v="1"/>
    <x v="2"/>
    <n v="132"/>
    <n v="2.454126"/>
    <n v="1.2492669999999999"/>
    <n v="4"/>
    <n v="1"/>
    <n v="0"/>
    <n v="0"/>
    <n v="6.5104899999999999"/>
  </r>
  <r>
    <x v="0"/>
    <x v="3"/>
    <x v="3"/>
    <x v="3"/>
    <x v="0"/>
    <n v="775"/>
    <n v="338.97723000000002"/>
    <n v="2874.36"/>
    <x v="0"/>
    <x v="2"/>
    <n v="778"/>
    <n v="157.263856"/>
    <n v="146.58369200000001"/>
    <n v="207"/>
    <n v="15"/>
    <n v="1"/>
    <n v="0"/>
    <n v="338.97723000000002"/>
  </r>
  <r>
    <x v="0"/>
    <x v="3"/>
    <x v="3"/>
    <x v="3"/>
    <x v="1"/>
    <n v="407"/>
    <s v="  "/>
    <n v="25813.91"/>
    <x v="0"/>
    <x v="2"/>
    <n v="1764"/>
    <n v="39.202263000000002"/>
    <n v="21.749647"/>
    <n v="67"/>
    <n v="8"/>
    <n v="5"/>
    <n v="0"/>
    <n v="108.027601"/>
  </r>
  <r>
    <x v="0"/>
    <x v="3"/>
    <x v="3"/>
    <x v="3"/>
    <x v="0"/>
    <n v="904"/>
    <n v="339.883084"/>
    <n v="2540.2249999999999"/>
    <x v="1"/>
    <x v="2"/>
    <n v="904"/>
    <n v="179.770421"/>
    <n v="120.78981899999999"/>
    <n v="213"/>
    <n v="6"/>
    <n v="3"/>
    <n v="1"/>
    <n v="339.883084"/>
  </r>
  <r>
    <x v="0"/>
    <x v="3"/>
    <x v="3"/>
    <x v="3"/>
    <x v="1"/>
    <n v="482"/>
    <s v="  "/>
    <n v="27040.764999999999"/>
    <x v="1"/>
    <x v="2"/>
    <n v="2527"/>
    <n v="53.165788999999997"/>
    <n v="15.194632"/>
    <n v="64"/>
    <n v="3"/>
    <n v="6"/>
    <n v="1"/>
    <n v="112.231751"/>
  </r>
  <r>
    <x v="0"/>
    <x v="4"/>
    <x v="0"/>
    <x v="0"/>
    <x v="0"/>
    <n v="497"/>
    <n v="262.57370100000003"/>
    <n v="1262"/>
    <x v="0"/>
    <x v="0"/>
    <n v="497"/>
    <n v="118.44893999999999"/>
    <n v="117.62370300000001"/>
    <n v="123"/>
    <n v="9"/>
    <n v="2"/>
    <n v="0"/>
    <n v="262.57370100000003"/>
  </r>
  <r>
    <x v="0"/>
    <x v="4"/>
    <x v="0"/>
    <x v="0"/>
    <x v="1"/>
    <n v="3"/>
    <s v="  "/>
    <n v="32137.32"/>
    <x v="0"/>
    <x v="0"/>
    <n v="6"/>
    <n v="0.47601100000000002"/>
    <n v="0.37142900000000001"/>
    <n v="0"/>
    <n v="0"/>
    <n v="0"/>
    <n v="0"/>
    <n v="1.8285709999999999"/>
  </r>
  <r>
    <x v="0"/>
    <x v="4"/>
    <x v="0"/>
    <x v="0"/>
    <x v="0"/>
    <n v="493"/>
    <n v="233.28221300000001"/>
    <n v="1274.24"/>
    <x v="1"/>
    <x v="0"/>
    <n v="493"/>
    <n v="98.733338000000003"/>
    <n v="94.265812999999994"/>
    <n v="165"/>
    <n v="4"/>
    <n v="0"/>
    <n v="1"/>
    <n v="233.28221300000001"/>
  </r>
  <r>
    <x v="0"/>
    <x v="4"/>
    <x v="0"/>
    <x v="0"/>
    <x v="1"/>
    <n v="4"/>
    <s v="  "/>
    <n v="28001.01"/>
    <x v="1"/>
    <x v="0"/>
    <n v="14"/>
    <n v="1.8867999999999999E-2"/>
    <n v="0"/>
    <n v="0"/>
    <n v="1"/>
    <n v="0"/>
    <n v="0"/>
    <n v="1"/>
  </r>
  <r>
    <x v="0"/>
    <x v="4"/>
    <x v="1"/>
    <x v="0"/>
    <x v="0"/>
    <n v="937"/>
    <n v="518.24965499999996"/>
    <n v="1289.02"/>
    <x v="0"/>
    <x v="0"/>
    <n v="939"/>
    <n v="243.00410099999999"/>
    <n v="220.075174"/>
    <n v="221"/>
    <n v="22"/>
    <n v="3"/>
    <n v="0"/>
    <n v="518.24965499999996"/>
  </r>
  <r>
    <x v="0"/>
    <x v="4"/>
    <x v="1"/>
    <x v="0"/>
    <x v="1"/>
    <n v="12"/>
    <s v="  "/>
    <n v="18186.794999999998"/>
    <x v="0"/>
    <x v="0"/>
    <n v="34"/>
    <n v="1.574074"/>
    <n v="0.34259299999999998"/>
    <n v="1"/>
    <n v="2"/>
    <n v="1"/>
    <n v="0"/>
    <n v="3.3333330000000001"/>
  </r>
  <r>
    <x v="0"/>
    <x v="4"/>
    <x v="1"/>
    <x v="0"/>
    <x v="0"/>
    <n v="1001"/>
    <n v="524.45548499999995"/>
    <n v="1291.44"/>
    <x v="1"/>
    <x v="0"/>
    <n v="1001"/>
    <n v="243.24930800000001"/>
    <n v="218.910268"/>
    <n v="281"/>
    <n v="9"/>
    <n v="2"/>
    <n v="1"/>
    <n v="524.45548499999995"/>
  </r>
  <r>
    <x v="0"/>
    <x v="4"/>
    <x v="1"/>
    <x v="0"/>
    <x v="1"/>
    <n v="3"/>
    <s v="  "/>
    <n v="24161.08"/>
    <x v="1"/>
    <x v="0"/>
    <n v="7"/>
    <n v="0"/>
    <n v="0.5"/>
    <n v="2"/>
    <n v="0"/>
    <n v="0"/>
    <n v="0"/>
    <n v="0.5"/>
  </r>
  <r>
    <x v="0"/>
    <x v="4"/>
    <x v="2"/>
    <x v="0"/>
    <x v="0"/>
    <n v="213"/>
    <n v="98.176562000000004"/>
    <n v="1038.43"/>
    <x v="0"/>
    <x v="0"/>
    <n v="213"/>
    <n v="45.932609999999997"/>
    <n v="40.979821000000001"/>
    <n v="58"/>
    <n v="7"/>
    <n v="0"/>
    <n v="0"/>
    <n v="98.176562000000004"/>
  </r>
  <r>
    <x v="0"/>
    <x v="4"/>
    <x v="2"/>
    <x v="0"/>
    <x v="1"/>
    <n v="5"/>
    <s v="  "/>
    <n v="50123.17"/>
    <x v="0"/>
    <x v="0"/>
    <n v="26"/>
    <n v="0"/>
    <n v="0"/>
    <n v="3"/>
    <n v="0"/>
    <n v="0"/>
    <n v="0"/>
    <n v="0"/>
  </r>
  <r>
    <x v="0"/>
    <x v="4"/>
    <x v="2"/>
    <x v="0"/>
    <x v="0"/>
    <n v="251"/>
    <n v="106.219345"/>
    <n v="1183.6400000000001"/>
    <x v="1"/>
    <x v="0"/>
    <n v="251"/>
    <n v="51.105314"/>
    <n v="40.134636"/>
    <n v="86"/>
    <n v="5"/>
    <n v="4"/>
    <n v="0"/>
    <n v="106.219345"/>
  </r>
  <r>
    <x v="0"/>
    <x v="4"/>
    <x v="2"/>
    <x v="0"/>
    <x v="1"/>
    <n v="3"/>
    <s v="  "/>
    <n v="8595"/>
    <x v="1"/>
    <x v="0"/>
    <n v="26"/>
    <n v="0.59071700000000005"/>
    <n v="0.87130799999999997"/>
    <n v="0"/>
    <n v="0"/>
    <n v="0"/>
    <n v="0"/>
    <n v="1.5"/>
  </r>
  <r>
    <x v="0"/>
    <x v="4"/>
    <x v="3"/>
    <x v="0"/>
    <x v="0"/>
    <n v="705"/>
    <n v="319.11236500000001"/>
    <n v="1096"/>
    <x v="0"/>
    <x v="0"/>
    <n v="706"/>
    <n v="146.600415"/>
    <n v="139.21400499999999"/>
    <n v="234"/>
    <n v="23"/>
    <n v="3"/>
    <n v="1"/>
    <n v="319.11236500000001"/>
  </r>
  <r>
    <x v="0"/>
    <x v="4"/>
    <x v="3"/>
    <x v="0"/>
    <x v="1"/>
    <n v="13"/>
    <s v="  "/>
    <n v="15954.45"/>
    <x v="0"/>
    <x v="0"/>
    <n v="35"/>
    <n v="1.070513"/>
    <n v="1.1996340000000001"/>
    <n v="1"/>
    <n v="2"/>
    <n v="0"/>
    <n v="0"/>
    <n v="5.2619049999999996"/>
  </r>
  <r>
    <x v="0"/>
    <x v="4"/>
    <x v="3"/>
    <x v="0"/>
    <x v="0"/>
    <n v="749"/>
    <n v="277.75311499999998"/>
    <n v="1237.2"/>
    <x v="1"/>
    <x v="0"/>
    <n v="752"/>
    <n v="131.362033"/>
    <n v="117.173124"/>
    <n v="313"/>
    <n v="20"/>
    <n v="4"/>
    <n v="2"/>
    <n v="277.75311499999998"/>
  </r>
  <r>
    <x v="0"/>
    <x v="4"/>
    <x v="3"/>
    <x v="0"/>
    <x v="1"/>
    <n v="8"/>
    <s v="  "/>
    <n v="9945.42"/>
    <x v="1"/>
    <x v="0"/>
    <n v="32"/>
    <n v="0.25960899999999998"/>
    <n v="1.0925929999999999"/>
    <n v="3"/>
    <n v="0"/>
    <n v="0"/>
    <n v="0"/>
    <n v="3"/>
  </r>
  <r>
    <x v="0"/>
    <x v="4"/>
    <x v="0"/>
    <x v="0"/>
    <x v="0"/>
    <n v="748"/>
    <n v="398.798498"/>
    <n v="1283.5"/>
    <x v="0"/>
    <x v="1"/>
    <n v="749"/>
    <n v="182.531092"/>
    <n v="174.121602"/>
    <n v="179"/>
    <n v="15"/>
    <n v="0"/>
    <n v="1"/>
    <n v="398.798498"/>
  </r>
  <r>
    <x v="0"/>
    <x v="4"/>
    <x v="0"/>
    <x v="0"/>
    <x v="1"/>
    <n v="3"/>
    <s v="  "/>
    <n v="9915.06"/>
    <x v="0"/>
    <x v="1"/>
    <n v="4"/>
    <n v="0.31557099999999999"/>
    <n v="0.461538"/>
    <n v="1"/>
    <n v="0"/>
    <n v="0"/>
    <n v="0"/>
    <n v="2"/>
  </r>
  <r>
    <x v="0"/>
    <x v="4"/>
    <x v="0"/>
    <x v="0"/>
    <x v="0"/>
    <n v="766"/>
    <n v="396.70618400000001"/>
    <n v="1316.82"/>
    <x v="1"/>
    <x v="1"/>
    <n v="766"/>
    <n v="169.639285"/>
    <n v="175.195277"/>
    <n v="210"/>
    <n v="16"/>
    <n v="0"/>
    <n v="0"/>
    <n v="396.70618400000001"/>
  </r>
  <r>
    <x v="0"/>
    <x v="4"/>
    <x v="0"/>
    <x v="0"/>
    <x v="1"/>
    <n v="6"/>
    <s v="  "/>
    <n v="16928.834999999999"/>
    <x v="1"/>
    <x v="1"/>
    <n v="26"/>
    <n v="0.66666700000000001"/>
    <n v="0.5"/>
    <n v="1"/>
    <n v="1"/>
    <n v="0"/>
    <n v="0"/>
    <n v="1.1666669999999999"/>
  </r>
  <r>
    <x v="0"/>
    <x v="4"/>
    <x v="1"/>
    <x v="0"/>
    <x v="0"/>
    <n v="1251"/>
    <n v="696.09734500000002"/>
    <n v="1266.92"/>
    <x v="0"/>
    <x v="1"/>
    <n v="1254"/>
    <n v="324.636777"/>
    <n v="291.11345299999999"/>
    <n v="266"/>
    <n v="33"/>
    <n v="1"/>
    <n v="0"/>
    <n v="696.09734500000002"/>
  </r>
  <r>
    <x v="0"/>
    <x v="4"/>
    <x v="1"/>
    <x v="0"/>
    <x v="1"/>
    <n v="12"/>
    <s v="  "/>
    <n v="26854.43"/>
    <x v="0"/>
    <x v="1"/>
    <n v="32"/>
    <n v="0.50034900000000004"/>
    <n v="0.18518499999999999"/>
    <n v="3"/>
    <n v="3"/>
    <n v="0"/>
    <n v="0"/>
    <n v="3"/>
  </r>
  <r>
    <x v="0"/>
    <x v="4"/>
    <x v="1"/>
    <x v="0"/>
    <x v="0"/>
    <n v="1337"/>
    <n v="712.22125100000005"/>
    <n v="1267.9000000000001"/>
    <x v="1"/>
    <x v="1"/>
    <n v="1338"/>
    <n v="319.06176799999997"/>
    <n v="320.14659999999998"/>
    <n v="352"/>
    <n v="24"/>
    <n v="2"/>
    <n v="3"/>
    <n v="712.22125100000005"/>
  </r>
  <r>
    <x v="0"/>
    <x v="4"/>
    <x v="1"/>
    <x v="0"/>
    <x v="1"/>
    <n v="10"/>
    <s v="  "/>
    <n v="13042.115"/>
    <x v="1"/>
    <x v="1"/>
    <n v="26"/>
    <n v="3.3850850000000001"/>
    <n v="0.43137300000000001"/>
    <n v="1"/>
    <n v="1"/>
    <n v="2"/>
    <n v="0"/>
    <n v="5.4736459999999996"/>
  </r>
  <r>
    <x v="0"/>
    <x v="4"/>
    <x v="2"/>
    <x v="0"/>
    <x v="0"/>
    <n v="257"/>
    <n v="113.36088700000001"/>
    <n v="1053.6400000000001"/>
    <x v="0"/>
    <x v="1"/>
    <n v="257"/>
    <n v="49.238881999999997"/>
    <n v="54.739576999999997"/>
    <n v="66"/>
    <n v="12"/>
    <n v="0"/>
    <n v="0"/>
    <n v="113.36088700000001"/>
  </r>
  <r>
    <x v="0"/>
    <x v="4"/>
    <x v="2"/>
    <x v="0"/>
    <x v="1"/>
    <n v="5"/>
    <s v="  "/>
    <n v="23647.48"/>
    <x v="0"/>
    <x v="1"/>
    <n v="13"/>
    <n v="0.66972500000000001"/>
    <n v="0.5"/>
    <n v="0"/>
    <n v="1"/>
    <n v="0"/>
    <n v="0"/>
    <n v="1.1697249999999999"/>
  </r>
  <r>
    <x v="0"/>
    <x v="4"/>
    <x v="2"/>
    <x v="0"/>
    <x v="0"/>
    <n v="309"/>
    <n v="141.34824800000001"/>
    <n v="1154.57"/>
    <x v="1"/>
    <x v="1"/>
    <n v="309"/>
    <n v="67.699460999999999"/>
    <n v="57.355764000000001"/>
    <n v="98"/>
    <n v="8"/>
    <n v="0"/>
    <n v="1"/>
    <n v="141.34824800000001"/>
  </r>
  <r>
    <x v="0"/>
    <x v="4"/>
    <x v="2"/>
    <x v="0"/>
    <x v="1"/>
    <n v="2"/>
    <s v="  "/>
    <n v="9910.9500000000007"/>
    <x v="1"/>
    <x v="1"/>
    <n v="3"/>
    <n v="0"/>
    <n v="0"/>
    <n v="0"/>
    <n v="1"/>
    <n v="0"/>
    <n v="0"/>
    <n v="0"/>
  </r>
  <r>
    <x v="0"/>
    <x v="4"/>
    <x v="3"/>
    <x v="0"/>
    <x v="0"/>
    <n v="913"/>
    <n v="429.26492500000001"/>
    <n v="1221"/>
    <x v="0"/>
    <x v="1"/>
    <n v="919"/>
    <n v="196.96511699999999"/>
    <n v="195.8768"/>
    <n v="284"/>
    <n v="28"/>
    <n v="1"/>
    <n v="2"/>
    <n v="429.26492500000001"/>
  </r>
  <r>
    <x v="0"/>
    <x v="4"/>
    <x v="3"/>
    <x v="0"/>
    <x v="1"/>
    <n v="6"/>
    <s v="  "/>
    <n v="22704.645"/>
    <x v="0"/>
    <x v="1"/>
    <n v="26"/>
    <n v="0"/>
    <n v="0"/>
    <n v="2"/>
    <n v="1"/>
    <n v="0"/>
    <n v="0"/>
    <n v="0"/>
  </r>
  <r>
    <x v="0"/>
    <x v="4"/>
    <x v="3"/>
    <x v="0"/>
    <x v="0"/>
    <n v="988"/>
    <n v="360.02165100000002"/>
    <n v="1141.825"/>
    <x v="1"/>
    <x v="1"/>
    <n v="992"/>
    <n v="160.443318"/>
    <n v="161.435633"/>
    <n v="407"/>
    <n v="32"/>
    <n v="0"/>
    <n v="2"/>
    <n v="360.02165100000002"/>
  </r>
  <r>
    <x v="0"/>
    <x v="4"/>
    <x v="3"/>
    <x v="0"/>
    <x v="1"/>
    <n v="10"/>
    <s v="  "/>
    <n v="41246.735000000001"/>
    <x v="1"/>
    <x v="1"/>
    <n v="78"/>
    <n v="1.8867999999999999E-2"/>
    <n v="0"/>
    <n v="4"/>
    <n v="3"/>
    <n v="0"/>
    <n v="0"/>
    <n v="1"/>
  </r>
  <r>
    <x v="0"/>
    <x v="4"/>
    <x v="0"/>
    <x v="0"/>
    <x v="0"/>
    <n v="177"/>
    <n v="108.433314"/>
    <n v="1393.43"/>
    <x v="0"/>
    <x v="2"/>
    <n v="177"/>
    <n v="46.051589999999997"/>
    <n v="40.097321000000001"/>
    <n v="33"/>
    <n v="4"/>
    <n v="1"/>
    <n v="0"/>
    <n v="108.433314"/>
  </r>
  <r>
    <x v="0"/>
    <x v="4"/>
    <x v="0"/>
    <x v="0"/>
    <x v="0"/>
    <n v="176"/>
    <n v="96.296301999999997"/>
    <n v="1271.07"/>
    <x v="1"/>
    <x v="2"/>
    <n v="176"/>
    <n v="45.493358000000001"/>
    <n v="32.522418999999999"/>
    <n v="36"/>
    <n v="3"/>
    <n v="1"/>
    <n v="0"/>
    <n v="96.296301999999997"/>
  </r>
  <r>
    <x v="0"/>
    <x v="4"/>
    <x v="0"/>
    <x v="0"/>
    <x v="1"/>
    <n v="4"/>
    <s v="  "/>
    <n v="18951.11"/>
    <x v="1"/>
    <x v="2"/>
    <n v="9"/>
    <n v="0.94291899999999995"/>
    <n v="0.37130800000000003"/>
    <n v="0"/>
    <n v="0"/>
    <n v="0"/>
    <n v="0"/>
    <n v="2.3333330000000001"/>
  </r>
  <r>
    <x v="0"/>
    <x v="4"/>
    <x v="1"/>
    <x v="0"/>
    <x v="0"/>
    <n v="283"/>
    <n v="181.28573"/>
    <n v="1393.43"/>
    <x v="0"/>
    <x v="2"/>
    <n v="283"/>
    <n v="90.621910999999997"/>
    <n v="63.769109"/>
    <n v="33"/>
    <n v="4"/>
    <n v="2"/>
    <n v="0"/>
    <n v="181.28573"/>
  </r>
  <r>
    <x v="0"/>
    <x v="4"/>
    <x v="1"/>
    <x v="0"/>
    <x v="1"/>
    <n v="9"/>
    <s v="  "/>
    <n v="28797.4"/>
    <x v="0"/>
    <x v="2"/>
    <n v="37"/>
    <n v="0.33333299999999999"/>
    <n v="0"/>
    <n v="0"/>
    <n v="1"/>
    <n v="0"/>
    <n v="0"/>
    <n v="0.33333299999999999"/>
  </r>
  <r>
    <x v="0"/>
    <x v="4"/>
    <x v="1"/>
    <x v="0"/>
    <x v="0"/>
    <n v="342"/>
    <n v="237.68269100000001"/>
    <n v="1206.0350000000001"/>
    <x v="1"/>
    <x v="2"/>
    <n v="342"/>
    <n v="105.21973300000001"/>
    <n v="98.525328000000002"/>
    <n v="40"/>
    <n v="4"/>
    <n v="2"/>
    <n v="0"/>
    <n v="237.68269100000001"/>
  </r>
  <r>
    <x v="0"/>
    <x v="4"/>
    <x v="1"/>
    <x v="0"/>
    <x v="1"/>
    <n v="5"/>
    <s v="  "/>
    <n v="9268.0300000000007"/>
    <x v="1"/>
    <x v="2"/>
    <n v="5"/>
    <n v="0.47601100000000002"/>
    <n v="0.37142900000000001"/>
    <n v="0"/>
    <n v="0"/>
    <n v="0"/>
    <n v="0"/>
    <n v="1.8285709999999999"/>
  </r>
  <r>
    <x v="0"/>
    <x v="4"/>
    <x v="2"/>
    <x v="0"/>
    <x v="0"/>
    <n v="54"/>
    <n v="29.849529"/>
    <n v="1151.46"/>
    <x v="0"/>
    <x v="2"/>
    <n v="54"/>
    <n v="12.150857"/>
    <n v="15.41567"/>
    <n v="7"/>
    <n v="1"/>
    <n v="0"/>
    <n v="0"/>
    <n v="29.849529"/>
  </r>
  <r>
    <x v="0"/>
    <x v="4"/>
    <x v="2"/>
    <x v="0"/>
    <x v="1"/>
    <n v="4"/>
    <s v="  "/>
    <n v="17205.82"/>
    <x v="0"/>
    <x v="2"/>
    <n v="8"/>
    <n v="0.24074100000000001"/>
    <n v="9.2592999999999995E-2"/>
    <n v="1"/>
    <n v="0"/>
    <n v="0"/>
    <n v="0"/>
    <n v="1"/>
  </r>
  <r>
    <x v="0"/>
    <x v="4"/>
    <x v="2"/>
    <x v="0"/>
    <x v="0"/>
    <n v="74"/>
    <n v="34.914039000000002"/>
    <n v="1038.605"/>
    <x v="1"/>
    <x v="2"/>
    <n v="74"/>
    <n v="17.904187"/>
    <n v="12.229749999999999"/>
    <n v="19"/>
    <n v="1"/>
    <n v="2"/>
    <n v="0"/>
    <n v="34.914039000000002"/>
  </r>
  <r>
    <x v="0"/>
    <x v="4"/>
    <x v="3"/>
    <x v="0"/>
    <x v="0"/>
    <n v="181"/>
    <n v="101.06656599999999"/>
    <n v="1445"/>
    <x v="0"/>
    <x v="2"/>
    <n v="181"/>
    <n v="47.464888000000002"/>
    <n v="40.053203000000003"/>
    <n v="28"/>
    <n v="4"/>
    <n v="5"/>
    <n v="0"/>
    <n v="101.06656599999999"/>
  </r>
  <r>
    <x v="0"/>
    <x v="4"/>
    <x v="3"/>
    <x v="0"/>
    <x v="1"/>
    <n v="8"/>
    <s v="  "/>
    <n v="17019.785"/>
    <x v="0"/>
    <x v="2"/>
    <n v="11"/>
    <n v="0.49074099999999998"/>
    <n v="0.42592600000000003"/>
    <n v="4"/>
    <n v="0"/>
    <n v="0"/>
    <n v="0"/>
    <n v="3"/>
  </r>
  <r>
    <x v="0"/>
    <x v="4"/>
    <x v="3"/>
    <x v="0"/>
    <x v="0"/>
    <n v="194"/>
    <n v="110.190425"/>
    <n v="1265"/>
    <x v="1"/>
    <x v="2"/>
    <n v="194"/>
    <n v="53.587152000000003"/>
    <n v="41.560170999999997"/>
    <n v="29"/>
    <n v="4"/>
    <n v="4"/>
    <n v="1"/>
    <n v="110.190425"/>
  </r>
  <r>
    <x v="0"/>
    <x v="4"/>
    <x v="3"/>
    <x v="0"/>
    <x v="1"/>
    <n v="5"/>
    <s v="  "/>
    <n v="15887.04"/>
    <x v="1"/>
    <x v="2"/>
    <n v="17"/>
    <n v="0.81792699999999996"/>
    <n v="0.93837499999999996"/>
    <n v="1"/>
    <n v="0"/>
    <n v="0"/>
    <n v="1"/>
    <n v="1.7563029999999999"/>
  </r>
  <r>
    <x v="0"/>
    <x v="4"/>
    <x v="0"/>
    <x v="1"/>
    <x v="0"/>
    <n v="1516"/>
    <n v="791.71578899999997"/>
    <n v="1889.7049999999999"/>
    <x v="0"/>
    <x v="0"/>
    <n v="1516"/>
    <n v="329.18604699999997"/>
    <n v="385.69854199999997"/>
    <n v="345"/>
    <n v="24"/>
    <n v="24"/>
    <n v="8"/>
    <n v="791.71578899999997"/>
  </r>
  <r>
    <x v="0"/>
    <x v="4"/>
    <x v="0"/>
    <x v="1"/>
    <x v="1"/>
    <n v="46"/>
    <s v="  "/>
    <n v="19994.634999999998"/>
    <x v="0"/>
    <x v="0"/>
    <n v="187"/>
    <n v="5.4596260000000001"/>
    <n v="3.686928"/>
    <n v="7"/>
    <n v="4"/>
    <n v="1"/>
    <n v="1"/>
    <n v="14.904415999999999"/>
  </r>
  <r>
    <x v="0"/>
    <x v="4"/>
    <x v="0"/>
    <x v="1"/>
    <x v="0"/>
    <n v="2211"/>
    <n v="889.57957499999998"/>
    <n v="1740"/>
    <x v="1"/>
    <x v="0"/>
    <n v="2215"/>
    <n v="370.30563999999998"/>
    <n v="408.15904899999998"/>
    <n v="700"/>
    <n v="65"/>
    <n v="86"/>
    <n v="60"/>
    <n v="889.57957499999998"/>
  </r>
  <r>
    <x v="0"/>
    <x v="4"/>
    <x v="0"/>
    <x v="1"/>
    <x v="1"/>
    <n v="85"/>
    <s v="  "/>
    <n v="20859.09"/>
    <x v="1"/>
    <x v="0"/>
    <n v="332"/>
    <n v="5.4879829999999998"/>
    <n v="3.7693979999999998"/>
    <n v="17"/>
    <n v="9"/>
    <n v="0"/>
    <n v="2"/>
    <n v="21.298296000000001"/>
  </r>
  <r>
    <x v="0"/>
    <x v="4"/>
    <x v="1"/>
    <x v="1"/>
    <x v="0"/>
    <n v="3209"/>
    <n v="1689.854358"/>
    <n v="2140.2199999999998"/>
    <x v="0"/>
    <x v="0"/>
    <n v="3220"/>
    <n v="797.86624400000005"/>
    <n v="736.61733800000002"/>
    <n v="546"/>
    <n v="67"/>
    <n v="25"/>
    <n v="15"/>
    <n v="1689.854358"/>
  </r>
  <r>
    <x v="0"/>
    <x v="4"/>
    <x v="1"/>
    <x v="1"/>
    <x v="1"/>
    <n v="92"/>
    <s v="  "/>
    <n v="20894.13"/>
    <x v="0"/>
    <x v="0"/>
    <n v="380"/>
    <n v="9.7980440000000009"/>
    <n v="4.7912939999999997"/>
    <n v="11"/>
    <n v="4"/>
    <n v="2"/>
    <n v="0"/>
    <n v="19.422671000000001"/>
  </r>
  <r>
    <x v="0"/>
    <x v="4"/>
    <x v="1"/>
    <x v="1"/>
    <x v="0"/>
    <n v="4384"/>
    <n v="1782.7770350000001"/>
    <n v="1778.3150000000001"/>
    <x v="1"/>
    <x v="0"/>
    <n v="4388"/>
    <n v="818.062546"/>
    <n v="766.19041900000002"/>
    <n v="1222"/>
    <n v="104"/>
    <n v="423"/>
    <n v="57"/>
    <n v="1782.7770350000001"/>
  </r>
  <r>
    <x v="0"/>
    <x v="4"/>
    <x v="1"/>
    <x v="1"/>
    <x v="1"/>
    <n v="202"/>
    <s v="  "/>
    <n v="23625.525000000001"/>
    <x v="1"/>
    <x v="0"/>
    <n v="882"/>
    <n v="23.261952000000001"/>
    <n v="11.959880999999999"/>
    <n v="38"/>
    <n v="7"/>
    <n v="26"/>
    <n v="1"/>
    <n v="51.509529999999998"/>
  </r>
  <r>
    <x v="0"/>
    <x v="4"/>
    <x v="2"/>
    <x v="1"/>
    <x v="0"/>
    <n v="667"/>
    <n v="339.299105"/>
    <n v="1781.24"/>
    <x v="0"/>
    <x v="0"/>
    <n v="667"/>
    <n v="149.51010199999999"/>
    <n v="154.73734200000001"/>
    <n v="123"/>
    <n v="15"/>
    <n v="7"/>
    <n v="0"/>
    <n v="339.299105"/>
  </r>
  <r>
    <x v="0"/>
    <x v="4"/>
    <x v="2"/>
    <x v="1"/>
    <x v="1"/>
    <n v="27"/>
    <s v="  "/>
    <n v="20928"/>
    <x v="0"/>
    <x v="0"/>
    <n v="110"/>
    <n v="1.618163"/>
    <n v="1.6608849999999999"/>
    <n v="2"/>
    <n v="5"/>
    <n v="0"/>
    <n v="0"/>
    <n v="9.1474729999999997"/>
  </r>
  <r>
    <x v="0"/>
    <x v="4"/>
    <x v="2"/>
    <x v="1"/>
    <x v="0"/>
    <n v="894"/>
    <n v="362.06853599999999"/>
    <n v="1579.65"/>
    <x v="1"/>
    <x v="0"/>
    <n v="896"/>
    <n v="171.85108399999999"/>
    <n v="160.79430300000001"/>
    <n v="252"/>
    <n v="19"/>
    <n v="48"/>
    <n v="14"/>
    <n v="362.06853599999999"/>
  </r>
  <r>
    <x v="0"/>
    <x v="4"/>
    <x v="2"/>
    <x v="1"/>
    <x v="1"/>
    <n v="31"/>
    <s v="  "/>
    <n v="31804.75"/>
    <x v="1"/>
    <x v="0"/>
    <n v="207"/>
    <n v="1.447721"/>
    <n v="2.3912279999999999"/>
    <n v="7"/>
    <n v="4"/>
    <n v="1"/>
    <n v="0"/>
    <n v="6.1948720000000002"/>
  </r>
  <r>
    <x v="0"/>
    <x v="4"/>
    <x v="3"/>
    <x v="1"/>
    <x v="0"/>
    <n v="2901"/>
    <n v="1275.0804800000001"/>
    <n v="1707.97"/>
    <x v="0"/>
    <x v="0"/>
    <n v="2907"/>
    <n v="588.96913500000005"/>
    <n v="543.95345999999995"/>
    <n v="732"/>
    <n v="105"/>
    <n v="118"/>
    <n v="39"/>
    <n v="1275.0804800000001"/>
  </r>
  <r>
    <x v="0"/>
    <x v="4"/>
    <x v="3"/>
    <x v="1"/>
    <x v="1"/>
    <n v="87"/>
    <s v="  "/>
    <n v="17610.990000000002"/>
    <x v="0"/>
    <x v="0"/>
    <n v="288"/>
    <n v="7.3746309999999999"/>
    <n v="5.9932150000000002"/>
    <n v="15"/>
    <n v="15"/>
    <n v="3"/>
    <n v="1"/>
    <n v="18.244102000000002"/>
  </r>
  <r>
    <x v="0"/>
    <x v="4"/>
    <x v="3"/>
    <x v="1"/>
    <x v="0"/>
    <n v="3824"/>
    <n v="1339.559626"/>
    <n v="1667.0550000000001"/>
    <x v="1"/>
    <x v="0"/>
    <n v="3839"/>
    <n v="636.34682699999996"/>
    <n v="551.04922999999997"/>
    <n v="1283"/>
    <n v="156"/>
    <n v="280"/>
    <n v="111"/>
    <n v="1339.559626"/>
  </r>
  <r>
    <x v="0"/>
    <x v="4"/>
    <x v="3"/>
    <x v="1"/>
    <x v="1"/>
    <n v="151"/>
    <s v="  "/>
    <n v="20693.11"/>
    <x v="1"/>
    <x v="0"/>
    <n v="659"/>
    <n v="14.806409"/>
    <n v="6.7721859999999996"/>
    <n v="25"/>
    <n v="19"/>
    <n v="20"/>
    <n v="5"/>
    <n v="31.103593"/>
  </r>
  <r>
    <x v="0"/>
    <x v="4"/>
    <x v="0"/>
    <x v="1"/>
    <x v="0"/>
    <n v="2941"/>
    <n v="1591.442403"/>
    <n v="1825"/>
    <x v="0"/>
    <x v="1"/>
    <n v="2941"/>
    <n v="693.54536599999994"/>
    <n v="744.56188899999995"/>
    <n v="586"/>
    <n v="59"/>
    <n v="18"/>
    <n v="11"/>
    <n v="1591.442403"/>
  </r>
  <r>
    <x v="0"/>
    <x v="4"/>
    <x v="0"/>
    <x v="1"/>
    <x v="1"/>
    <n v="78"/>
    <s v="  "/>
    <n v="26229.605"/>
    <x v="0"/>
    <x v="1"/>
    <n v="394"/>
    <n v="13.048356999999999"/>
    <n v="3.5566339999999999"/>
    <n v="5"/>
    <n v="17"/>
    <n v="0"/>
    <n v="0"/>
    <n v="24.096672999999999"/>
  </r>
  <r>
    <x v="0"/>
    <x v="4"/>
    <x v="0"/>
    <x v="1"/>
    <x v="0"/>
    <n v="4055"/>
    <n v="1908.8111759999999"/>
    <n v="1686"/>
    <x v="1"/>
    <x v="1"/>
    <n v="4058"/>
    <n v="822.28373499999998"/>
    <n v="883.05753800000002"/>
    <n v="1164"/>
    <n v="73"/>
    <n v="40"/>
    <n v="62"/>
    <n v="1908.8111759999999"/>
  </r>
  <r>
    <x v="0"/>
    <x v="4"/>
    <x v="0"/>
    <x v="1"/>
    <x v="1"/>
    <n v="122"/>
    <s v="  "/>
    <n v="20355.205000000002"/>
    <x v="1"/>
    <x v="1"/>
    <n v="506"/>
    <n v="13.220177"/>
    <n v="5.0606249999999999"/>
    <n v="12"/>
    <n v="28"/>
    <n v="5"/>
    <n v="2"/>
    <n v="31.042064"/>
  </r>
  <r>
    <x v="0"/>
    <x v="4"/>
    <x v="1"/>
    <x v="1"/>
    <x v="0"/>
    <n v="5320"/>
    <n v="2961.796225"/>
    <n v="2061.4050000000002"/>
    <x v="0"/>
    <x v="1"/>
    <n v="5321"/>
    <n v="1314.7172210000001"/>
    <n v="1378.3769540000001"/>
    <n v="876"/>
    <n v="89"/>
    <n v="20"/>
    <n v="12"/>
    <n v="2961.796225"/>
  </r>
  <r>
    <x v="0"/>
    <x v="4"/>
    <x v="1"/>
    <x v="1"/>
    <x v="1"/>
    <n v="122"/>
    <s v="  "/>
    <n v="20011.305"/>
    <x v="0"/>
    <x v="1"/>
    <n v="533"/>
    <n v="12.129759999999999"/>
    <n v="8.8439759999999996"/>
    <n v="7"/>
    <n v="14"/>
    <n v="3"/>
    <n v="0"/>
    <n v="36.703096000000002"/>
  </r>
  <r>
    <x v="0"/>
    <x v="4"/>
    <x v="1"/>
    <x v="1"/>
    <x v="0"/>
    <n v="7454"/>
    <n v="3255.9554050000002"/>
    <n v="1707"/>
    <x v="1"/>
    <x v="1"/>
    <n v="7458"/>
    <n v="1470.0257979999999"/>
    <n v="1487.7607660000001"/>
    <n v="2048"/>
    <n v="116"/>
    <n v="591"/>
    <n v="60"/>
    <n v="3255.9554050000002"/>
  </r>
  <r>
    <x v="0"/>
    <x v="4"/>
    <x v="1"/>
    <x v="1"/>
    <x v="1"/>
    <n v="233"/>
    <s v="  "/>
    <n v="19993"/>
    <x v="1"/>
    <x v="1"/>
    <n v="868"/>
    <n v="22.536567999999999"/>
    <n v="6.5767670000000003"/>
    <n v="41"/>
    <n v="22"/>
    <n v="33"/>
    <n v="4"/>
    <n v="50.922052999999998"/>
  </r>
  <r>
    <x v="0"/>
    <x v="4"/>
    <x v="2"/>
    <x v="1"/>
    <x v="0"/>
    <n v="1"/>
    <n v="0"/>
    <n v="593.11"/>
    <x v="2"/>
    <x v="1"/>
    <n v="1"/>
    <n v="0"/>
    <n v="0"/>
    <n v="1"/>
    <n v="0"/>
    <n v="0"/>
    <n v="0"/>
    <n v="0"/>
  </r>
  <r>
    <x v="0"/>
    <x v="4"/>
    <x v="2"/>
    <x v="1"/>
    <x v="0"/>
    <n v="1138"/>
    <n v="564.16414799999995"/>
    <n v="1807.7"/>
    <x v="0"/>
    <x v="1"/>
    <n v="1138"/>
    <n v="265.58079800000002"/>
    <n v="249.12987200000001"/>
    <n v="222"/>
    <n v="28"/>
    <n v="8"/>
    <n v="2"/>
    <n v="564.16414799999995"/>
  </r>
  <r>
    <x v="0"/>
    <x v="4"/>
    <x v="2"/>
    <x v="1"/>
    <x v="1"/>
    <n v="31"/>
    <s v="  "/>
    <n v="21318.73"/>
    <x v="0"/>
    <x v="1"/>
    <n v="115"/>
    <n v="3.4664790000000001"/>
    <n v="3.1284800000000001"/>
    <n v="1"/>
    <n v="4"/>
    <n v="2"/>
    <n v="0"/>
    <n v="10.011625"/>
  </r>
  <r>
    <x v="0"/>
    <x v="4"/>
    <x v="2"/>
    <x v="1"/>
    <x v="0"/>
    <n v="1434"/>
    <n v="617.27418699999998"/>
    <n v="1668.43"/>
    <x v="1"/>
    <x v="1"/>
    <n v="1435"/>
    <n v="292.40918299999998"/>
    <n v="275.51966499999997"/>
    <n v="412"/>
    <n v="42"/>
    <n v="37"/>
    <n v="10"/>
    <n v="617.27418699999998"/>
  </r>
  <r>
    <x v="0"/>
    <x v="4"/>
    <x v="2"/>
    <x v="1"/>
    <x v="1"/>
    <n v="55"/>
    <s v="  "/>
    <n v="21576.89"/>
    <x v="1"/>
    <x v="1"/>
    <n v="252"/>
    <n v="2.8350439999999999"/>
    <n v="2.3861370000000002"/>
    <n v="11"/>
    <n v="7"/>
    <n v="8"/>
    <n v="0"/>
    <n v="7.0620729999999998"/>
  </r>
  <r>
    <x v="0"/>
    <x v="4"/>
    <x v="3"/>
    <x v="1"/>
    <x v="0"/>
    <n v="4895"/>
    <n v="2451.890672"/>
    <n v="1709.75"/>
    <x v="0"/>
    <x v="1"/>
    <n v="4898"/>
    <n v="1099.4547849999999"/>
    <n v="1105.2305980000001"/>
    <n v="1108"/>
    <n v="113"/>
    <n v="55"/>
    <n v="52"/>
    <n v="2451.890672"/>
  </r>
  <r>
    <x v="0"/>
    <x v="4"/>
    <x v="3"/>
    <x v="1"/>
    <x v="1"/>
    <n v="134"/>
    <s v="  "/>
    <n v="19824.174999999999"/>
    <x v="0"/>
    <x v="1"/>
    <n v="469"/>
    <n v="15.328308"/>
    <n v="12.376289"/>
    <n v="14"/>
    <n v="23"/>
    <n v="7"/>
    <n v="1"/>
    <n v="44.795192999999998"/>
  </r>
  <r>
    <x v="0"/>
    <x v="4"/>
    <x v="3"/>
    <x v="1"/>
    <x v="0"/>
    <n v="6218"/>
    <n v="2553.4947360000001"/>
    <n v="1647.7049999999999"/>
    <x v="1"/>
    <x v="1"/>
    <n v="6224"/>
    <n v="1198.4725430000001"/>
    <n v="1078.1980960000001"/>
    <n v="1971"/>
    <n v="222"/>
    <n v="189"/>
    <n v="107"/>
    <n v="2553.4947360000001"/>
  </r>
  <r>
    <x v="0"/>
    <x v="4"/>
    <x v="3"/>
    <x v="1"/>
    <x v="1"/>
    <n v="218"/>
    <s v="  "/>
    <n v="17673.400000000001"/>
    <x v="1"/>
    <x v="1"/>
    <n v="710"/>
    <n v="18.996627"/>
    <n v="10.852174"/>
    <n v="31"/>
    <n v="42"/>
    <n v="30"/>
    <n v="5"/>
    <n v="44.541212000000002"/>
  </r>
  <r>
    <x v="0"/>
    <x v="4"/>
    <x v="0"/>
    <x v="1"/>
    <x v="0"/>
    <n v="823"/>
    <n v="372.58722"/>
    <n v="1993.36"/>
    <x v="0"/>
    <x v="2"/>
    <n v="823"/>
    <n v="162.01961700000001"/>
    <n v="167.97269499999999"/>
    <n v="202"/>
    <n v="24"/>
    <n v="33"/>
    <n v="13"/>
    <n v="372.58722"/>
  </r>
  <r>
    <x v="0"/>
    <x v="4"/>
    <x v="0"/>
    <x v="1"/>
    <x v="1"/>
    <n v="44"/>
    <s v="  "/>
    <n v="17275.895"/>
    <x v="0"/>
    <x v="2"/>
    <n v="126"/>
    <n v="6.4005830000000001"/>
    <n v="2.2129690000000002"/>
    <n v="5"/>
    <n v="3"/>
    <n v="1"/>
    <n v="0"/>
    <n v="10.744489"/>
  </r>
  <r>
    <x v="0"/>
    <x v="4"/>
    <x v="0"/>
    <x v="1"/>
    <x v="0"/>
    <n v="1504"/>
    <n v="592.86385800000005"/>
    <n v="1861.68"/>
    <x v="1"/>
    <x v="2"/>
    <n v="1506"/>
    <n v="243.55817999999999"/>
    <n v="276.877882"/>
    <n v="452"/>
    <n v="45"/>
    <n v="83"/>
    <n v="38"/>
    <n v="592.86385800000005"/>
  </r>
  <r>
    <x v="0"/>
    <x v="4"/>
    <x v="0"/>
    <x v="1"/>
    <x v="1"/>
    <n v="74"/>
    <s v="  "/>
    <n v="20461.28"/>
    <x v="1"/>
    <x v="2"/>
    <n v="276"/>
    <n v="4.6967780000000001"/>
    <n v="3.5221619999999998"/>
    <n v="24"/>
    <n v="4"/>
    <n v="1"/>
    <n v="1"/>
    <n v="16.269175000000001"/>
  </r>
  <r>
    <x v="0"/>
    <x v="4"/>
    <x v="1"/>
    <x v="1"/>
    <x v="0"/>
    <n v="1503"/>
    <n v="789.19215899999995"/>
    <n v="2253.9499999999998"/>
    <x v="0"/>
    <x v="2"/>
    <n v="1503"/>
    <n v="364.64085999999998"/>
    <n v="331.56194900000003"/>
    <n v="257"/>
    <n v="29"/>
    <n v="47"/>
    <n v="7"/>
    <n v="789.19215899999995"/>
  </r>
  <r>
    <x v="0"/>
    <x v="4"/>
    <x v="1"/>
    <x v="1"/>
    <x v="1"/>
    <n v="63"/>
    <s v="  "/>
    <n v="22265.18"/>
    <x v="0"/>
    <x v="2"/>
    <n v="220"/>
    <n v="7.2441779999999998"/>
    <n v="4.8641620000000003"/>
    <n v="8"/>
    <n v="4"/>
    <n v="1"/>
    <n v="0"/>
    <n v="14.008489000000001"/>
  </r>
  <r>
    <x v="0"/>
    <x v="4"/>
    <x v="1"/>
    <x v="1"/>
    <x v="0"/>
    <n v="2568"/>
    <n v="916.52819199999999"/>
    <n v="1929.19"/>
    <x v="1"/>
    <x v="2"/>
    <n v="2572"/>
    <n v="432.32348200000001"/>
    <n v="391.11091499999998"/>
    <n v="704"/>
    <n v="71"/>
    <n v="363"/>
    <n v="46"/>
    <n v="916.52819199999999"/>
  </r>
  <r>
    <x v="0"/>
    <x v="4"/>
    <x v="1"/>
    <x v="1"/>
    <x v="1"/>
    <n v="133"/>
    <s v="  "/>
    <n v="22399.8"/>
    <x v="1"/>
    <x v="2"/>
    <n v="379"/>
    <n v="12.376567"/>
    <n v="2.67957"/>
    <n v="32"/>
    <n v="3"/>
    <n v="15"/>
    <n v="1"/>
    <n v="22.749341999999999"/>
  </r>
  <r>
    <x v="0"/>
    <x v="4"/>
    <x v="2"/>
    <x v="1"/>
    <x v="0"/>
    <n v="309"/>
    <n v="151.99403599999999"/>
    <n v="1844"/>
    <x v="0"/>
    <x v="2"/>
    <n v="309"/>
    <n v="70.681820999999999"/>
    <n v="66.529311000000007"/>
    <n v="51"/>
    <n v="11"/>
    <n v="21"/>
    <n v="2"/>
    <n v="151.99403599999999"/>
  </r>
  <r>
    <x v="0"/>
    <x v="4"/>
    <x v="2"/>
    <x v="1"/>
    <x v="1"/>
    <n v="16"/>
    <s v="  "/>
    <n v="14811.33"/>
    <x v="0"/>
    <x v="2"/>
    <n v="38"/>
    <n v="1.968213"/>
    <n v="1.420798"/>
    <n v="0"/>
    <n v="3"/>
    <n v="1"/>
    <n v="0"/>
    <n v="5.7974360000000003"/>
  </r>
  <r>
    <x v="0"/>
    <x v="4"/>
    <x v="2"/>
    <x v="1"/>
    <x v="0"/>
    <n v="555"/>
    <n v="193.63287600000001"/>
    <n v="1719.47"/>
    <x v="1"/>
    <x v="2"/>
    <n v="555"/>
    <n v="90.428881000000004"/>
    <n v="79.821489999999997"/>
    <n v="139"/>
    <n v="21"/>
    <n v="81"/>
    <n v="9"/>
    <n v="193.63287600000001"/>
  </r>
  <r>
    <x v="0"/>
    <x v="4"/>
    <x v="2"/>
    <x v="1"/>
    <x v="1"/>
    <n v="23"/>
    <s v="  "/>
    <n v="21454.12"/>
    <x v="1"/>
    <x v="2"/>
    <n v="80"/>
    <n v="1.3063670000000001"/>
    <n v="0.461538"/>
    <n v="8"/>
    <n v="2"/>
    <n v="1"/>
    <n v="0"/>
    <n v="4.2307689999999996"/>
  </r>
  <r>
    <x v="0"/>
    <x v="4"/>
    <x v="3"/>
    <x v="1"/>
    <x v="0"/>
    <n v="1328"/>
    <n v="553.911113"/>
    <n v="1805.5150000000001"/>
    <x v="0"/>
    <x v="2"/>
    <n v="1328"/>
    <n v="258.70283899999998"/>
    <n v="228.38619299999999"/>
    <n v="303"/>
    <n v="61"/>
    <n v="112"/>
    <n v="16"/>
    <n v="553.911113"/>
  </r>
  <r>
    <x v="0"/>
    <x v="4"/>
    <x v="3"/>
    <x v="1"/>
    <x v="1"/>
    <n v="68"/>
    <s v="  "/>
    <n v="20805.105"/>
    <x v="0"/>
    <x v="2"/>
    <n v="199"/>
    <n v="7.3221569999999998"/>
    <n v="4.0756309999999996"/>
    <n v="15"/>
    <n v="7"/>
    <n v="5"/>
    <n v="0"/>
    <n v="16.367812000000001"/>
  </r>
  <r>
    <x v="0"/>
    <x v="4"/>
    <x v="3"/>
    <x v="1"/>
    <x v="0"/>
    <n v="2244"/>
    <n v="747.98539400000004"/>
    <n v="1707.11"/>
    <x v="1"/>
    <x v="2"/>
    <n v="2246"/>
    <n v="341.58615600000002"/>
    <n v="292.87255599999997"/>
    <n v="670"/>
    <n v="109"/>
    <n v="292"/>
    <n v="73"/>
    <n v="747.98539400000004"/>
  </r>
  <r>
    <x v="0"/>
    <x v="4"/>
    <x v="3"/>
    <x v="1"/>
    <x v="1"/>
    <n v="119"/>
    <s v="  "/>
    <n v="19731.009999999998"/>
    <x v="1"/>
    <x v="2"/>
    <n v="342"/>
    <n v="10.830985999999999"/>
    <n v="5.6237209999999997"/>
    <n v="33"/>
    <n v="3"/>
    <n v="14"/>
    <n v="1"/>
    <n v="25.017588"/>
  </r>
  <r>
    <x v="0"/>
    <x v="4"/>
    <x v="0"/>
    <x v="2"/>
    <x v="0"/>
    <n v="498"/>
    <n v="255.40741299999999"/>
    <n v="2072.9349999999999"/>
    <x v="0"/>
    <x v="0"/>
    <n v="498"/>
    <n v="93.796642000000006"/>
    <n v="133.45548700000001"/>
    <n v="122"/>
    <n v="9"/>
    <n v="12"/>
    <n v="1"/>
    <n v="255.40741299999999"/>
  </r>
  <r>
    <x v="0"/>
    <x v="4"/>
    <x v="0"/>
    <x v="2"/>
    <x v="1"/>
    <n v="59"/>
    <s v="  "/>
    <n v="28238.89"/>
    <x v="0"/>
    <x v="0"/>
    <n v="282"/>
    <n v="3.5612840000000001"/>
    <n v="5.7039030000000004"/>
    <n v="3"/>
    <n v="4"/>
    <n v="2"/>
    <n v="0"/>
    <n v="17.498792999999999"/>
  </r>
  <r>
    <x v="0"/>
    <x v="4"/>
    <x v="0"/>
    <x v="2"/>
    <x v="0"/>
    <n v="617"/>
    <n v="245.311205"/>
    <n v="1917.69"/>
    <x v="1"/>
    <x v="0"/>
    <n v="624"/>
    <n v="105.063937"/>
    <n v="113.187248"/>
    <n v="169"/>
    <n v="10"/>
    <n v="76"/>
    <n v="6"/>
    <n v="245.311205"/>
  </r>
  <r>
    <x v="0"/>
    <x v="4"/>
    <x v="0"/>
    <x v="2"/>
    <x v="1"/>
    <n v="58"/>
    <s v="  "/>
    <n v="22815.674999999999"/>
    <x v="1"/>
    <x v="0"/>
    <n v="321"/>
    <n v="4.8630620000000002"/>
    <n v="3.1424729999999998"/>
    <n v="5"/>
    <n v="4"/>
    <n v="3"/>
    <n v="0"/>
    <n v="13.016251"/>
  </r>
  <r>
    <x v="0"/>
    <x v="4"/>
    <x v="1"/>
    <x v="2"/>
    <x v="0"/>
    <n v="664"/>
    <n v="356.05158499999999"/>
    <n v="2411.125"/>
    <x v="0"/>
    <x v="0"/>
    <n v="665"/>
    <n v="156.84265199999999"/>
    <n v="155.66356500000001"/>
    <n v="136"/>
    <n v="13"/>
    <n v="6"/>
    <n v="3"/>
    <n v="356.05158499999999"/>
  </r>
  <r>
    <x v="0"/>
    <x v="4"/>
    <x v="1"/>
    <x v="2"/>
    <x v="1"/>
    <n v="67"/>
    <s v="  "/>
    <n v="27635.71"/>
    <x v="0"/>
    <x v="0"/>
    <n v="365"/>
    <n v="7.1847700000000003"/>
    <n v="3.7295889999999998"/>
    <n v="3"/>
    <n v="2"/>
    <n v="1"/>
    <n v="0"/>
    <n v="19.911816000000002"/>
  </r>
  <r>
    <x v="0"/>
    <x v="4"/>
    <x v="1"/>
    <x v="2"/>
    <x v="0"/>
    <n v="1006"/>
    <n v="347.01084900000001"/>
    <n v="2052.6750000000002"/>
    <x v="1"/>
    <x v="0"/>
    <n v="1006"/>
    <n v="151.827438"/>
    <n v="148.99480500000001"/>
    <n v="201"/>
    <n v="9"/>
    <n v="274"/>
    <n v="7"/>
    <n v="347.01084900000001"/>
  </r>
  <r>
    <x v="0"/>
    <x v="4"/>
    <x v="1"/>
    <x v="2"/>
    <x v="1"/>
    <n v="96"/>
    <s v="  "/>
    <n v="28953.33"/>
    <x v="1"/>
    <x v="0"/>
    <n v="432"/>
    <n v="10.622477"/>
    <n v="6.8347550000000004"/>
    <n v="8"/>
    <n v="4"/>
    <n v="9"/>
    <n v="0"/>
    <n v="31.420154"/>
  </r>
  <r>
    <x v="0"/>
    <x v="4"/>
    <x v="2"/>
    <x v="2"/>
    <x v="0"/>
    <n v="220"/>
    <n v="106.09796"/>
    <n v="2103"/>
    <x v="0"/>
    <x v="0"/>
    <n v="220"/>
    <n v="45.827646999999999"/>
    <n v="47.083728000000001"/>
    <n v="43"/>
    <n v="6"/>
    <n v="3"/>
    <n v="0"/>
    <n v="106.09796"/>
  </r>
  <r>
    <x v="0"/>
    <x v="4"/>
    <x v="2"/>
    <x v="2"/>
    <x v="1"/>
    <n v="23"/>
    <s v="  "/>
    <n v="24012"/>
    <x v="0"/>
    <x v="0"/>
    <n v="106"/>
    <n v="2.8202289999999999"/>
    <n v="1.8924730000000001"/>
    <n v="3"/>
    <n v="0"/>
    <n v="0"/>
    <n v="0"/>
    <n v="8.3034189999999999"/>
  </r>
  <r>
    <x v="0"/>
    <x v="4"/>
    <x v="2"/>
    <x v="2"/>
    <x v="0"/>
    <n v="244"/>
    <n v="85.491778999999994"/>
    <n v="1952.3050000000001"/>
    <x v="1"/>
    <x v="0"/>
    <n v="245"/>
    <n v="37.266759"/>
    <n v="35.273932000000002"/>
    <n v="62"/>
    <n v="5"/>
    <n v="38"/>
    <n v="4"/>
    <n v="85.491778999999994"/>
  </r>
  <r>
    <x v="0"/>
    <x v="4"/>
    <x v="2"/>
    <x v="2"/>
    <x v="1"/>
    <n v="35"/>
    <s v="  "/>
    <n v="23670.21"/>
    <x v="1"/>
    <x v="0"/>
    <n v="194"/>
    <n v="5.7647329999999997"/>
    <n v="2.7207979999999998"/>
    <n v="1"/>
    <n v="3"/>
    <n v="0"/>
    <n v="0"/>
    <n v="12.217798"/>
  </r>
  <r>
    <x v="0"/>
    <x v="4"/>
    <x v="3"/>
    <x v="2"/>
    <x v="0"/>
    <n v="1126"/>
    <n v="437.76239600000002"/>
    <n v="1932.375"/>
    <x v="0"/>
    <x v="0"/>
    <n v="1127"/>
    <n v="197.52928800000001"/>
    <n v="189.983485"/>
    <n v="303"/>
    <n v="47"/>
    <n v="83"/>
    <n v="5"/>
    <n v="437.76239600000002"/>
  </r>
  <r>
    <x v="0"/>
    <x v="4"/>
    <x v="3"/>
    <x v="2"/>
    <x v="1"/>
    <n v="163"/>
    <s v="  "/>
    <n v="25154.53"/>
    <x v="0"/>
    <x v="0"/>
    <n v="803"/>
    <n v="18.361429000000001"/>
    <n v="10.386718999999999"/>
    <n v="20"/>
    <n v="11"/>
    <n v="9"/>
    <n v="1"/>
    <n v="46.494007000000003"/>
  </r>
  <r>
    <x v="0"/>
    <x v="4"/>
    <x v="3"/>
    <x v="2"/>
    <x v="0"/>
    <n v="1605"/>
    <n v="512.96549700000003"/>
    <n v="2040.96"/>
    <x v="1"/>
    <x v="0"/>
    <n v="1611"/>
    <n v="226.059675"/>
    <n v="203.45884799999999"/>
    <n v="434"/>
    <n v="47"/>
    <n v="282"/>
    <n v="11"/>
    <n v="512.96549700000003"/>
  </r>
  <r>
    <x v="0"/>
    <x v="4"/>
    <x v="3"/>
    <x v="2"/>
    <x v="1"/>
    <n v="228"/>
    <s v="  "/>
    <n v="27563.165000000001"/>
    <x v="1"/>
    <x v="0"/>
    <n v="1453"/>
    <n v="18.699795000000002"/>
    <n v="8.2666149999999998"/>
    <n v="34"/>
    <n v="6"/>
    <n v="24"/>
    <n v="1"/>
    <n v="40.106946999999998"/>
  </r>
  <r>
    <x v="0"/>
    <x v="4"/>
    <x v="0"/>
    <x v="2"/>
    <x v="0"/>
    <n v="1172"/>
    <n v="643.38579600000003"/>
    <n v="2071.6950000000002"/>
    <x v="0"/>
    <x v="1"/>
    <n v="1172"/>
    <n v="260.94513999999998"/>
    <n v="317.59607599999998"/>
    <n v="258"/>
    <n v="20"/>
    <n v="10"/>
    <n v="1"/>
    <n v="643.38579600000003"/>
  </r>
  <r>
    <x v="0"/>
    <x v="4"/>
    <x v="0"/>
    <x v="2"/>
    <x v="1"/>
    <n v="70"/>
    <s v="  "/>
    <n v="26737.764999999999"/>
    <x v="0"/>
    <x v="1"/>
    <n v="416"/>
    <n v="8.3789440000000006"/>
    <n v="4.1748089999999998"/>
    <n v="10"/>
    <n v="3"/>
    <n v="3"/>
    <n v="0"/>
    <n v="24.468039000000001"/>
  </r>
  <r>
    <x v="0"/>
    <x v="4"/>
    <x v="0"/>
    <x v="2"/>
    <x v="0"/>
    <n v="1203"/>
    <n v="579.74032199999999"/>
    <n v="1943.94"/>
    <x v="1"/>
    <x v="1"/>
    <n v="1204"/>
    <n v="232.153605"/>
    <n v="274.55618900000002"/>
    <n v="281"/>
    <n v="18"/>
    <n v="51"/>
    <n v="11"/>
    <n v="579.74032199999999"/>
  </r>
  <r>
    <x v="0"/>
    <x v="4"/>
    <x v="0"/>
    <x v="2"/>
    <x v="1"/>
    <n v="104"/>
    <s v="  "/>
    <n v="28875.375"/>
    <x v="1"/>
    <x v="1"/>
    <n v="638"/>
    <n v="8.4820869999999999"/>
    <n v="9.1292709999999992"/>
    <n v="10"/>
    <n v="5"/>
    <n v="2"/>
    <n v="2"/>
    <n v="31.852437999999999"/>
  </r>
  <r>
    <x v="0"/>
    <x v="4"/>
    <x v="1"/>
    <x v="2"/>
    <x v="0"/>
    <n v="1523"/>
    <n v="833.72481200000004"/>
    <n v="2290.9899999999998"/>
    <x v="0"/>
    <x v="1"/>
    <n v="1523"/>
    <n v="358.36725999999999"/>
    <n v="394.39417400000002"/>
    <n v="307"/>
    <n v="19"/>
    <n v="4"/>
    <n v="0"/>
    <n v="833.72481200000004"/>
  </r>
  <r>
    <x v="0"/>
    <x v="4"/>
    <x v="1"/>
    <x v="2"/>
    <x v="1"/>
    <n v="71"/>
    <s v="  "/>
    <n v="24582.86"/>
    <x v="0"/>
    <x v="1"/>
    <n v="351"/>
    <n v="11.149179"/>
    <n v="4.2360629999999997"/>
    <n v="5"/>
    <n v="6"/>
    <n v="0"/>
    <n v="0"/>
    <n v="22.420503"/>
  </r>
  <r>
    <x v="0"/>
    <x v="4"/>
    <x v="1"/>
    <x v="2"/>
    <x v="0"/>
    <n v="2005"/>
    <n v="814.14392199999998"/>
    <n v="2004.73"/>
    <x v="1"/>
    <x v="1"/>
    <n v="2075"/>
    <n v="354.36722800000001"/>
    <n v="372.33506699999998"/>
    <n v="452"/>
    <n v="24"/>
    <n v="270"/>
    <n v="6"/>
    <n v="814.14392199999998"/>
  </r>
  <r>
    <x v="0"/>
    <x v="4"/>
    <x v="1"/>
    <x v="2"/>
    <x v="1"/>
    <n v="117"/>
    <s v="  "/>
    <n v="25939.14"/>
    <x v="1"/>
    <x v="1"/>
    <n v="515"/>
    <n v="10.105715"/>
    <n v="4.7975079999999997"/>
    <n v="13"/>
    <n v="4"/>
    <n v="16"/>
    <n v="0"/>
    <n v="27.407862000000002"/>
  </r>
  <r>
    <x v="0"/>
    <x v="4"/>
    <x v="2"/>
    <x v="2"/>
    <x v="0"/>
    <n v="433"/>
    <n v="211.64143799999999"/>
    <n v="2275"/>
    <x v="0"/>
    <x v="1"/>
    <n v="433"/>
    <n v="96.823558000000006"/>
    <n v="93.061603000000005"/>
    <n v="86"/>
    <n v="6"/>
    <n v="3"/>
    <n v="0"/>
    <n v="211.64143799999999"/>
  </r>
  <r>
    <x v="0"/>
    <x v="4"/>
    <x v="2"/>
    <x v="2"/>
    <x v="1"/>
    <n v="27"/>
    <s v="  "/>
    <n v="29974"/>
    <x v="0"/>
    <x v="1"/>
    <n v="184"/>
    <n v="1.713811"/>
    <n v="2.8183989999999999"/>
    <n v="3"/>
    <n v="4"/>
    <n v="0"/>
    <n v="0"/>
    <n v="6.6229259999999996"/>
  </r>
  <r>
    <x v="0"/>
    <x v="4"/>
    <x v="2"/>
    <x v="2"/>
    <x v="0"/>
    <n v="474"/>
    <n v="204.96109300000001"/>
    <n v="1892"/>
    <x v="1"/>
    <x v="1"/>
    <n v="475"/>
    <n v="75.852558000000002"/>
    <n v="99.932412999999997"/>
    <n v="112"/>
    <n v="18"/>
    <n v="26"/>
    <n v="0"/>
    <n v="204.96109300000001"/>
  </r>
  <r>
    <x v="0"/>
    <x v="4"/>
    <x v="2"/>
    <x v="2"/>
    <x v="1"/>
    <n v="71"/>
    <s v="  "/>
    <n v="24065.38"/>
    <x v="1"/>
    <x v="1"/>
    <n v="300"/>
    <n v="10.143428"/>
    <n v="3.4345140000000001"/>
    <n v="7"/>
    <n v="4"/>
    <n v="2"/>
    <n v="0"/>
    <n v="17.794566"/>
  </r>
  <r>
    <x v="0"/>
    <x v="4"/>
    <x v="3"/>
    <x v="2"/>
    <x v="0"/>
    <n v="2449"/>
    <n v="1053.8865920000001"/>
    <n v="1996"/>
    <x v="0"/>
    <x v="1"/>
    <n v="2449"/>
    <n v="459.069748"/>
    <n v="487.99176899999998"/>
    <n v="666"/>
    <n v="71"/>
    <n v="54"/>
    <n v="8"/>
    <n v="1053.8865920000001"/>
  </r>
  <r>
    <x v="0"/>
    <x v="4"/>
    <x v="3"/>
    <x v="2"/>
    <x v="1"/>
    <n v="210"/>
    <s v="  "/>
    <n v="21748.064999999999"/>
    <x v="0"/>
    <x v="1"/>
    <n v="1072"/>
    <n v="21.601886"/>
    <n v="5.5087469999999996"/>
    <n v="20"/>
    <n v="28"/>
    <n v="14"/>
    <n v="0"/>
    <n v="49.792096000000001"/>
  </r>
  <r>
    <x v="0"/>
    <x v="4"/>
    <x v="3"/>
    <x v="2"/>
    <x v="0"/>
    <n v="3151"/>
    <n v="1207.1273369999999"/>
    <n v="1871.81"/>
    <x v="1"/>
    <x v="1"/>
    <n v="3151"/>
    <n v="547.45842400000004"/>
    <n v="508.41665999999998"/>
    <n v="914"/>
    <n v="57"/>
    <n v="221"/>
    <n v="11"/>
    <n v="1207.1273369999999"/>
  </r>
  <r>
    <x v="0"/>
    <x v="4"/>
    <x v="3"/>
    <x v="2"/>
    <x v="1"/>
    <n v="323"/>
    <s v="  "/>
    <n v="25547.38"/>
    <x v="1"/>
    <x v="1"/>
    <n v="1595"/>
    <n v="27.869157999999999"/>
    <n v="13.917403"/>
    <n v="40"/>
    <n v="26"/>
    <n v="39"/>
    <n v="1"/>
    <n v="65.675269"/>
  </r>
  <r>
    <x v="0"/>
    <x v="4"/>
    <x v="0"/>
    <x v="2"/>
    <x v="0"/>
    <n v="263"/>
    <n v="134.00626500000001"/>
    <n v="2022.89"/>
    <x v="0"/>
    <x v="2"/>
    <n v="263"/>
    <n v="57.849271000000002"/>
    <n v="63.579058000000003"/>
    <n v="60"/>
    <n v="6"/>
    <n v="2"/>
    <n v="1"/>
    <n v="134.00626500000001"/>
  </r>
  <r>
    <x v="0"/>
    <x v="4"/>
    <x v="0"/>
    <x v="2"/>
    <x v="1"/>
    <n v="39"/>
    <s v="  "/>
    <n v="29208.19"/>
    <x v="0"/>
    <x v="2"/>
    <n v="184"/>
    <n v="3.181562"/>
    <n v="1.2769239999999999"/>
    <n v="7"/>
    <n v="2"/>
    <n v="0"/>
    <n v="0"/>
    <n v="11.014054"/>
  </r>
  <r>
    <x v="0"/>
    <x v="4"/>
    <x v="0"/>
    <x v="2"/>
    <x v="0"/>
    <n v="379"/>
    <n v="159.28559899999999"/>
    <n v="1987.9"/>
    <x v="1"/>
    <x v="2"/>
    <n v="381"/>
    <n v="68.765956000000003"/>
    <n v="73.898955000000001"/>
    <n v="88"/>
    <n v="9"/>
    <n v="30"/>
    <n v="7"/>
    <n v="159.28559899999999"/>
  </r>
  <r>
    <x v="0"/>
    <x v="4"/>
    <x v="0"/>
    <x v="2"/>
    <x v="1"/>
    <n v="41"/>
    <s v="  "/>
    <n v="21245.35"/>
    <x v="1"/>
    <x v="2"/>
    <n v="158"/>
    <n v="3.2421220000000002"/>
    <n v="2.5781040000000002"/>
    <n v="8"/>
    <n v="0"/>
    <n v="3"/>
    <n v="0"/>
    <n v="8.4092579999999995"/>
  </r>
  <r>
    <x v="0"/>
    <x v="4"/>
    <x v="1"/>
    <x v="2"/>
    <x v="0"/>
    <n v="266"/>
    <n v="147.17383000000001"/>
    <n v="2506.59"/>
    <x v="0"/>
    <x v="2"/>
    <n v="266"/>
    <n v="74.989971999999995"/>
    <n v="51.471527000000002"/>
    <n v="41"/>
    <n v="7"/>
    <n v="3"/>
    <n v="0"/>
    <n v="147.17383000000001"/>
  </r>
  <r>
    <x v="0"/>
    <x v="4"/>
    <x v="1"/>
    <x v="2"/>
    <x v="1"/>
    <n v="44"/>
    <s v="  "/>
    <n v="20192.115000000002"/>
    <x v="0"/>
    <x v="2"/>
    <n v="185"/>
    <n v="6.4520140000000001"/>
    <n v="3.982135"/>
    <n v="3"/>
    <n v="0"/>
    <n v="0"/>
    <n v="0"/>
    <n v="14.261929"/>
  </r>
  <r>
    <x v="0"/>
    <x v="4"/>
    <x v="1"/>
    <x v="2"/>
    <x v="0"/>
    <n v="502"/>
    <n v="198.234172"/>
    <n v="2095.3850000000002"/>
    <x v="1"/>
    <x v="2"/>
    <n v="502"/>
    <n v="100.922117"/>
    <n v="69.640223000000006"/>
    <n v="94"/>
    <n v="7"/>
    <n v="87"/>
    <n v="6"/>
    <n v="198.234172"/>
  </r>
  <r>
    <x v="0"/>
    <x v="4"/>
    <x v="1"/>
    <x v="2"/>
    <x v="1"/>
    <n v="47"/>
    <s v="  "/>
    <n v="23208.639999999999"/>
    <x v="1"/>
    <x v="2"/>
    <n v="238"/>
    <n v="2.0778859999999999"/>
    <n v="2.2497739999999999"/>
    <n v="5"/>
    <n v="0"/>
    <n v="7"/>
    <n v="0"/>
    <n v="11.470549999999999"/>
  </r>
  <r>
    <x v="0"/>
    <x v="4"/>
    <x v="2"/>
    <x v="2"/>
    <x v="0"/>
    <n v="98"/>
    <n v="51.635744000000003"/>
    <n v="2657.355"/>
    <x v="0"/>
    <x v="2"/>
    <n v="98"/>
    <n v="22.871046"/>
    <n v="23.630471"/>
    <n v="13"/>
    <n v="2"/>
    <n v="0"/>
    <n v="0"/>
    <n v="51.635744000000003"/>
  </r>
  <r>
    <x v="0"/>
    <x v="4"/>
    <x v="2"/>
    <x v="2"/>
    <x v="1"/>
    <n v="13"/>
    <s v="  "/>
    <n v="15524.12"/>
    <x v="0"/>
    <x v="2"/>
    <n v="34"/>
    <n v="3.2809710000000001"/>
    <n v="0.81290300000000004"/>
    <n v="1"/>
    <n v="0"/>
    <n v="0"/>
    <n v="0"/>
    <n v="4.9702190000000002"/>
  </r>
  <r>
    <x v="0"/>
    <x v="4"/>
    <x v="2"/>
    <x v="2"/>
    <x v="0"/>
    <n v="124"/>
    <n v="44.635497999999998"/>
    <n v="1746.29"/>
    <x v="1"/>
    <x v="2"/>
    <n v="124"/>
    <n v="19.110246"/>
    <n v="18.120740999999999"/>
    <n v="22"/>
    <n v="2"/>
    <n v="22"/>
    <n v="0"/>
    <n v="44.635497999999998"/>
  </r>
  <r>
    <x v="0"/>
    <x v="4"/>
    <x v="2"/>
    <x v="2"/>
    <x v="1"/>
    <n v="27"/>
    <s v="  "/>
    <n v="18564.09"/>
    <x v="1"/>
    <x v="2"/>
    <n v="133"/>
    <n v="2.1687660000000002"/>
    <n v="0.55413100000000004"/>
    <n v="4"/>
    <n v="2"/>
    <n v="4"/>
    <n v="1"/>
    <n v="5.910482"/>
  </r>
  <r>
    <x v="0"/>
    <x v="4"/>
    <x v="3"/>
    <x v="2"/>
    <x v="0"/>
    <n v="608"/>
    <n v="258.39794899999998"/>
    <n v="2230.89"/>
    <x v="0"/>
    <x v="2"/>
    <n v="610"/>
    <n v="118.34955100000001"/>
    <n v="108.73423"/>
    <n v="117"/>
    <n v="29"/>
    <n v="32"/>
    <n v="6"/>
    <n v="258.39794899999998"/>
  </r>
  <r>
    <x v="0"/>
    <x v="4"/>
    <x v="3"/>
    <x v="2"/>
    <x v="1"/>
    <n v="76"/>
    <s v="  "/>
    <n v="23398.415000000001"/>
    <x v="0"/>
    <x v="2"/>
    <n v="300"/>
    <n v="5.3590710000000001"/>
    <n v="1.478704"/>
    <n v="16"/>
    <n v="4"/>
    <n v="3"/>
    <n v="0"/>
    <n v="14.919658"/>
  </r>
  <r>
    <x v="0"/>
    <x v="4"/>
    <x v="3"/>
    <x v="2"/>
    <x v="0"/>
    <n v="817"/>
    <n v="310.23449599999998"/>
    <n v="2144.5500000000002"/>
    <x v="1"/>
    <x v="2"/>
    <n v="818"/>
    <n v="145.762722"/>
    <n v="115.10937800000001"/>
    <n v="206"/>
    <n v="16"/>
    <n v="77"/>
    <n v="9"/>
    <n v="310.23449599999998"/>
  </r>
  <r>
    <x v="0"/>
    <x v="4"/>
    <x v="3"/>
    <x v="2"/>
    <x v="1"/>
    <n v="117"/>
    <s v="  "/>
    <n v="23522.799999999999"/>
    <x v="1"/>
    <x v="2"/>
    <n v="430"/>
    <n v="10.628458"/>
    <n v="5.1200669999999997"/>
    <n v="18"/>
    <n v="3"/>
    <n v="6"/>
    <n v="0"/>
    <n v="30.561413000000002"/>
  </r>
  <r>
    <x v="0"/>
    <x v="4"/>
    <x v="0"/>
    <x v="3"/>
    <x v="0"/>
    <n v="65"/>
    <n v="32.217129"/>
    <n v="2657.47"/>
    <x v="0"/>
    <x v="0"/>
    <n v="65"/>
    <n v="11.967694"/>
    <n v="15.603412000000001"/>
    <n v="17"/>
    <n v="1"/>
    <n v="3"/>
    <n v="0"/>
    <n v="32.217129"/>
  </r>
  <r>
    <x v="0"/>
    <x v="4"/>
    <x v="0"/>
    <x v="3"/>
    <x v="1"/>
    <n v="24"/>
    <s v="  "/>
    <n v="31065.08"/>
    <x v="0"/>
    <x v="0"/>
    <n v="151"/>
    <n v="2.7867999999999999"/>
    <n v="2.6501990000000002"/>
    <n v="0"/>
    <n v="0"/>
    <n v="0"/>
    <n v="0"/>
    <n v="6.8484350000000003"/>
  </r>
  <r>
    <x v="0"/>
    <x v="4"/>
    <x v="0"/>
    <x v="3"/>
    <x v="0"/>
    <n v="48"/>
    <n v="16.004024999999999"/>
    <n v="2109.33"/>
    <x v="1"/>
    <x v="0"/>
    <n v="50"/>
    <n v="8.1722699999999993"/>
    <n v="7.0539769999999997"/>
    <n v="9"/>
    <n v="1"/>
    <n v="4"/>
    <n v="0"/>
    <n v="16.004024999999999"/>
  </r>
  <r>
    <x v="0"/>
    <x v="4"/>
    <x v="0"/>
    <x v="3"/>
    <x v="1"/>
    <n v="16"/>
    <s v="  "/>
    <n v="26479.89"/>
    <x v="1"/>
    <x v="0"/>
    <n v="129"/>
    <n v="0.67076899999999995"/>
    <n v="0.6"/>
    <n v="2"/>
    <n v="0"/>
    <n v="1"/>
    <n v="0"/>
    <n v="2.230769"/>
  </r>
  <r>
    <x v="0"/>
    <x v="4"/>
    <x v="1"/>
    <x v="3"/>
    <x v="0"/>
    <n v="106"/>
    <n v="64.378119999999996"/>
    <n v="2645.915"/>
    <x v="0"/>
    <x v="0"/>
    <n v="106"/>
    <n v="26.363714000000002"/>
    <n v="28.694738000000001"/>
    <n v="22"/>
    <n v="3"/>
    <n v="0"/>
    <n v="0"/>
    <n v="64.378119999999996"/>
  </r>
  <r>
    <x v="0"/>
    <x v="4"/>
    <x v="1"/>
    <x v="3"/>
    <x v="1"/>
    <n v="31"/>
    <s v="  "/>
    <n v="26883.35"/>
    <x v="0"/>
    <x v="0"/>
    <n v="186"/>
    <n v="4.8791650000000004"/>
    <n v="6.5810649999999997"/>
    <n v="4"/>
    <n v="0"/>
    <n v="1"/>
    <n v="0"/>
    <n v="15.947291"/>
  </r>
  <r>
    <x v="0"/>
    <x v="4"/>
    <x v="1"/>
    <x v="3"/>
    <x v="0"/>
    <n v="113"/>
    <n v="34.507427"/>
    <n v="2435.37"/>
    <x v="1"/>
    <x v="0"/>
    <n v="113"/>
    <n v="13.48227"/>
    <n v="15.423702"/>
    <n v="19"/>
    <n v="2"/>
    <n v="31"/>
    <n v="0"/>
    <n v="34.507427"/>
  </r>
  <r>
    <x v="0"/>
    <x v="4"/>
    <x v="1"/>
    <x v="3"/>
    <x v="1"/>
    <n v="26"/>
    <s v="  "/>
    <n v="23070.560000000001"/>
    <x v="1"/>
    <x v="0"/>
    <n v="158"/>
    <n v="3.5071189999999999"/>
    <n v="1.7383420000000001"/>
    <n v="2"/>
    <n v="1"/>
    <n v="1"/>
    <n v="0"/>
    <n v="8.5282049999999998"/>
  </r>
  <r>
    <x v="0"/>
    <x v="4"/>
    <x v="2"/>
    <x v="3"/>
    <x v="0"/>
    <n v="54"/>
    <n v="32.031131999999999"/>
    <n v="3333.43"/>
    <x v="0"/>
    <x v="0"/>
    <n v="54"/>
    <n v="11.007372999999999"/>
    <n v="15.04499"/>
    <n v="10"/>
    <n v="1"/>
    <n v="0"/>
    <n v="0"/>
    <n v="32.031131999999999"/>
  </r>
  <r>
    <x v="0"/>
    <x v="4"/>
    <x v="2"/>
    <x v="3"/>
    <x v="1"/>
    <n v="21"/>
    <s v="  "/>
    <n v="31410.639999999999"/>
    <x v="0"/>
    <x v="0"/>
    <n v="116"/>
    <n v="1.3848800000000001"/>
    <n v="2.3541310000000002"/>
    <n v="3"/>
    <n v="1"/>
    <n v="0"/>
    <n v="0"/>
    <n v="4.6474359999999999"/>
  </r>
  <r>
    <x v="0"/>
    <x v="4"/>
    <x v="2"/>
    <x v="3"/>
    <x v="0"/>
    <n v="51"/>
    <n v="9.6088070000000005"/>
    <n v="1759"/>
    <x v="1"/>
    <x v="0"/>
    <n v="51"/>
    <n v="4.9436359999999997"/>
    <n v="3.3033329999999999"/>
    <n v="10"/>
    <n v="2"/>
    <n v="12"/>
    <n v="0"/>
    <n v="9.6088070000000005"/>
  </r>
  <r>
    <x v="0"/>
    <x v="4"/>
    <x v="2"/>
    <x v="3"/>
    <x v="1"/>
    <n v="17"/>
    <s v="  "/>
    <n v="29920.17"/>
    <x v="1"/>
    <x v="0"/>
    <n v="147"/>
    <n v="2.9715099999999999"/>
    <n v="9.2592999999999995E-2"/>
    <n v="1"/>
    <n v="0"/>
    <n v="1"/>
    <n v="0"/>
    <n v="4.2307689999999996"/>
  </r>
  <r>
    <x v="0"/>
    <x v="4"/>
    <x v="3"/>
    <x v="3"/>
    <x v="0"/>
    <n v="139"/>
    <n v="43.098433999999997"/>
    <n v="2740.56"/>
    <x v="0"/>
    <x v="0"/>
    <n v="139"/>
    <n v="19.846613999999999"/>
    <n v="17.481556999999999"/>
    <n v="59"/>
    <n v="1"/>
    <n v="0"/>
    <n v="1"/>
    <n v="43.098433999999997"/>
  </r>
  <r>
    <x v="0"/>
    <x v="4"/>
    <x v="3"/>
    <x v="3"/>
    <x v="1"/>
    <n v="36"/>
    <s v="  "/>
    <n v="34589.275000000001"/>
    <x v="0"/>
    <x v="0"/>
    <n v="190"/>
    <n v="2.205619"/>
    <n v="2.9782229999999998"/>
    <n v="11"/>
    <n v="1"/>
    <n v="0"/>
    <n v="0"/>
    <n v="8.4801859999999998"/>
  </r>
  <r>
    <x v="0"/>
    <x v="4"/>
    <x v="3"/>
    <x v="3"/>
    <x v="0"/>
    <n v="163"/>
    <n v="41.797479000000003"/>
    <n v="2425.61"/>
    <x v="1"/>
    <x v="0"/>
    <n v="163"/>
    <n v="19.031517999999998"/>
    <n v="17.804444"/>
    <n v="39"/>
    <n v="4"/>
    <n v="15"/>
    <n v="0"/>
    <n v="41.797479000000003"/>
  </r>
  <r>
    <x v="0"/>
    <x v="4"/>
    <x v="3"/>
    <x v="3"/>
    <x v="1"/>
    <n v="47"/>
    <s v="  "/>
    <n v="33504"/>
    <x v="1"/>
    <x v="0"/>
    <n v="280"/>
    <n v="3.487857"/>
    <n v="1.362903"/>
    <n v="14"/>
    <n v="2"/>
    <n v="0"/>
    <n v="0"/>
    <n v="9.4404380000000003"/>
  </r>
  <r>
    <x v="0"/>
    <x v="4"/>
    <x v="0"/>
    <x v="3"/>
    <x v="0"/>
    <n v="204"/>
    <n v="117.151059"/>
    <n v="2554.0450000000001"/>
    <x v="0"/>
    <x v="1"/>
    <n v="204"/>
    <n v="39.905282"/>
    <n v="62.461481999999997"/>
    <n v="41"/>
    <n v="0"/>
    <n v="0"/>
    <n v="0"/>
    <n v="117.151059"/>
  </r>
  <r>
    <x v="0"/>
    <x v="4"/>
    <x v="0"/>
    <x v="3"/>
    <x v="1"/>
    <n v="37"/>
    <s v="  "/>
    <n v="34640.980000000003"/>
    <x v="0"/>
    <x v="1"/>
    <n v="210"/>
    <n v="4.7234129999999999"/>
    <n v="3.485433"/>
    <n v="1"/>
    <n v="0"/>
    <n v="0"/>
    <n v="0"/>
    <n v="15.230769"/>
  </r>
  <r>
    <x v="0"/>
    <x v="4"/>
    <x v="0"/>
    <x v="3"/>
    <x v="0"/>
    <n v="146"/>
    <n v="61.899774999999998"/>
    <n v="2625.37"/>
    <x v="1"/>
    <x v="1"/>
    <n v="147"/>
    <n v="22.820798"/>
    <n v="33.296331000000002"/>
    <n v="24"/>
    <n v="0"/>
    <n v="5"/>
    <n v="0"/>
    <n v="61.899774999999998"/>
  </r>
  <r>
    <x v="0"/>
    <x v="4"/>
    <x v="0"/>
    <x v="3"/>
    <x v="1"/>
    <n v="33"/>
    <s v="  "/>
    <n v="28627.32"/>
    <x v="1"/>
    <x v="1"/>
    <n v="199"/>
    <n v="5.1635140000000002"/>
    <n v="0.70549600000000001"/>
    <n v="3"/>
    <n v="3"/>
    <n v="0"/>
    <n v="0"/>
    <n v="7.7053539999999998"/>
  </r>
  <r>
    <x v="0"/>
    <x v="4"/>
    <x v="1"/>
    <x v="3"/>
    <x v="0"/>
    <n v="224"/>
    <n v="129.41321500000001"/>
    <n v="3074.95"/>
    <x v="0"/>
    <x v="1"/>
    <n v="224"/>
    <n v="49.497579000000002"/>
    <n v="63.005811999999999"/>
    <n v="38"/>
    <n v="2"/>
    <n v="0"/>
    <n v="0"/>
    <n v="129.41321500000001"/>
  </r>
  <r>
    <x v="0"/>
    <x v="4"/>
    <x v="1"/>
    <x v="3"/>
    <x v="1"/>
    <n v="35"/>
    <s v="  "/>
    <n v="26619"/>
    <x v="0"/>
    <x v="1"/>
    <n v="216"/>
    <n v="6.303884"/>
    <n v="3.9411649999999998"/>
    <n v="1"/>
    <n v="1"/>
    <n v="0"/>
    <n v="0"/>
    <n v="16.365576000000001"/>
  </r>
  <r>
    <x v="0"/>
    <x v="4"/>
    <x v="1"/>
    <x v="3"/>
    <x v="0"/>
    <n v="216"/>
    <n v="88.356322000000006"/>
    <n v="2148.2049999999999"/>
    <x v="1"/>
    <x v="1"/>
    <n v="216"/>
    <n v="32.092281999999997"/>
    <n v="41.837091999999998"/>
    <n v="40"/>
    <n v="2"/>
    <n v="41"/>
    <n v="0"/>
    <n v="88.356322000000006"/>
  </r>
  <r>
    <x v="0"/>
    <x v="4"/>
    <x v="1"/>
    <x v="3"/>
    <x v="1"/>
    <n v="24"/>
    <s v="  "/>
    <n v="27615.85"/>
    <x v="1"/>
    <x v="1"/>
    <n v="156"/>
    <n v="3.925214"/>
    <n v="0.6"/>
    <n v="2"/>
    <n v="0"/>
    <n v="1"/>
    <n v="0"/>
    <n v="6.4418800000000003"/>
  </r>
  <r>
    <x v="0"/>
    <x v="4"/>
    <x v="2"/>
    <x v="3"/>
    <x v="0"/>
    <n v="152"/>
    <n v="80.334017000000003"/>
    <n v="2563.915"/>
    <x v="0"/>
    <x v="1"/>
    <n v="153"/>
    <n v="30.334579999999999"/>
    <n v="41.390844999999999"/>
    <n v="30"/>
    <n v="3"/>
    <n v="0"/>
    <n v="0"/>
    <n v="80.334017000000003"/>
  </r>
  <r>
    <x v="0"/>
    <x v="4"/>
    <x v="2"/>
    <x v="3"/>
    <x v="1"/>
    <n v="23"/>
    <s v="  "/>
    <n v="29479.03"/>
    <x v="0"/>
    <x v="1"/>
    <n v="123"/>
    <n v="3.9954540000000001"/>
    <n v="1.9054960000000001"/>
    <n v="3"/>
    <n v="0"/>
    <n v="0"/>
    <n v="0"/>
    <n v="8.2974359999999994"/>
  </r>
  <r>
    <x v="0"/>
    <x v="4"/>
    <x v="2"/>
    <x v="3"/>
    <x v="0"/>
    <n v="123"/>
    <n v="56.969718999999998"/>
    <n v="2494.29"/>
    <x v="1"/>
    <x v="1"/>
    <n v="123"/>
    <n v="23.582317"/>
    <n v="24.283591000000001"/>
    <n v="16"/>
    <n v="1"/>
    <n v="8"/>
    <n v="0"/>
    <n v="56.969718999999998"/>
  </r>
  <r>
    <x v="0"/>
    <x v="4"/>
    <x v="2"/>
    <x v="3"/>
    <x v="1"/>
    <n v="18"/>
    <s v="  "/>
    <n v="29637.974999999999"/>
    <x v="1"/>
    <x v="1"/>
    <n v="61"/>
    <n v="1.8668149999999999"/>
    <n v="0.492593"/>
    <n v="5"/>
    <n v="0"/>
    <n v="0"/>
    <n v="0"/>
    <n v="4.0307690000000003"/>
  </r>
  <r>
    <x v="0"/>
    <x v="4"/>
    <x v="3"/>
    <x v="3"/>
    <x v="0"/>
    <n v="477"/>
    <n v="152.61497499999999"/>
    <n v="2474"/>
    <x v="0"/>
    <x v="1"/>
    <n v="477"/>
    <n v="63.444163000000003"/>
    <n v="72.684488999999999"/>
    <n v="190"/>
    <n v="11"/>
    <n v="4"/>
    <n v="0"/>
    <n v="152.61497499999999"/>
  </r>
  <r>
    <x v="0"/>
    <x v="4"/>
    <x v="3"/>
    <x v="3"/>
    <x v="1"/>
    <n v="62"/>
    <s v="  "/>
    <n v="31121.31"/>
    <x v="0"/>
    <x v="1"/>
    <n v="333"/>
    <n v="6.8292149999999996"/>
    <n v="4.3934240000000004"/>
    <n v="13"/>
    <n v="3"/>
    <n v="0"/>
    <n v="0"/>
    <n v="14.767624"/>
  </r>
  <r>
    <x v="0"/>
    <x v="4"/>
    <x v="3"/>
    <x v="3"/>
    <x v="0"/>
    <n v="483"/>
    <n v="142.159705"/>
    <n v="2568"/>
    <x v="1"/>
    <x v="1"/>
    <n v="484"/>
    <n v="57.761584999999997"/>
    <n v="66.897711999999999"/>
    <n v="152"/>
    <n v="10"/>
    <n v="31"/>
    <n v="2"/>
    <n v="142.159705"/>
  </r>
  <r>
    <x v="0"/>
    <x v="4"/>
    <x v="3"/>
    <x v="3"/>
    <x v="1"/>
    <n v="67"/>
    <s v="  "/>
    <n v="27269.200000000001"/>
    <x v="1"/>
    <x v="1"/>
    <n v="472"/>
    <n v="9.2878959999999999"/>
    <n v="3.5486369999999998"/>
    <n v="10"/>
    <n v="2"/>
    <n v="1"/>
    <n v="0"/>
    <n v="18.148474"/>
  </r>
  <r>
    <x v="0"/>
    <x v="4"/>
    <x v="0"/>
    <x v="3"/>
    <x v="0"/>
    <n v="21"/>
    <n v="8.8256150000000009"/>
    <n v="2677.15"/>
    <x v="0"/>
    <x v="2"/>
    <n v="21"/>
    <n v="2.1230389999999999"/>
    <n v="5.768338"/>
    <n v="6"/>
    <n v="0"/>
    <n v="0"/>
    <n v="0"/>
    <n v="8.8256150000000009"/>
  </r>
  <r>
    <x v="0"/>
    <x v="4"/>
    <x v="0"/>
    <x v="3"/>
    <x v="1"/>
    <n v="12"/>
    <s v="  "/>
    <n v="23356.625"/>
    <x v="0"/>
    <x v="2"/>
    <n v="59"/>
    <n v="1.7860579999999999"/>
    <n v="1.666237"/>
    <n v="1"/>
    <n v="1"/>
    <n v="0"/>
    <n v="0"/>
    <n v="5.92"/>
  </r>
  <r>
    <x v="0"/>
    <x v="4"/>
    <x v="0"/>
    <x v="3"/>
    <x v="0"/>
    <n v="36"/>
    <n v="16.266929999999999"/>
    <n v="2500.5"/>
    <x v="1"/>
    <x v="2"/>
    <n v="36"/>
    <n v="6.7640729999999998"/>
    <n v="6.7364059999999997"/>
    <n v="8"/>
    <n v="0"/>
    <n v="0"/>
    <n v="0"/>
    <n v="16.266929999999999"/>
  </r>
  <r>
    <x v="0"/>
    <x v="4"/>
    <x v="0"/>
    <x v="3"/>
    <x v="1"/>
    <n v="6"/>
    <s v="  "/>
    <n v="24409.044999999998"/>
    <x v="1"/>
    <x v="2"/>
    <n v="20"/>
    <n v="0.17741899999999999"/>
    <n v="0.61290299999999998"/>
    <n v="3"/>
    <n v="1"/>
    <n v="0"/>
    <n v="0"/>
    <n v="2"/>
  </r>
  <r>
    <x v="0"/>
    <x v="4"/>
    <x v="1"/>
    <x v="3"/>
    <x v="0"/>
    <n v="33"/>
    <n v="19.059697"/>
    <n v="3461.61"/>
    <x v="0"/>
    <x v="2"/>
    <n v="33"/>
    <n v="10.336163000000001"/>
    <n v="6.7936040000000002"/>
    <n v="5"/>
    <n v="1"/>
    <n v="1"/>
    <n v="0"/>
    <n v="19.059697"/>
  </r>
  <r>
    <x v="0"/>
    <x v="4"/>
    <x v="1"/>
    <x v="3"/>
    <x v="1"/>
    <n v="20"/>
    <s v="  "/>
    <n v="37816.514999999999"/>
    <x v="0"/>
    <x v="2"/>
    <n v="165"/>
    <n v="3.5431170000000001"/>
    <n v="3.7947540000000002"/>
    <n v="2"/>
    <n v="0"/>
    <n v="0"/>
    <n v="0"/>
    <n v="9.4593410000000002"/>
  </r>
  <r>
    <x v="0"/>
    <x v="4"/>
    <x v="1"/>
    <x v="3"/>
    <x v="0"/>
    <n v="57"/>
    <n v="23.962139000000001"/>
    <n v="2371.0500000000002"/>
    <x v="1"/>
    <x v="2"/>
    <n v="57"/>
    <n v="10.978933"/>
    <n v="10.022767"/>
    <n v="6"/>
    <n v="0"/>
    <n v="9"/>
    <n v="0"/>
    <n v="23.962139000000001"/>
  </r>
  <r>
    <x v="0"/>
    <x v="4"/>
    <x v="1"/>
    <x v="3"/>
    <x v="1"/>
    <n v="19"/>
    <s v="  "/>
    <n v="27535.85"/>
    <x v="1"/>
    <x v="2"/>
    <n v="67"/>
    <n v="2.9703719999999998"/>
    <n v="2.7107070000000002"/>
    <n v="0"/>
    <n v="0"/>
    <n v="0"/>
    <n v="0"/>
    <n v="7.6051279999999997"/>
  </r>
  <r>
    <x v="0"/>
    <x v="4"/>
    <x v="2"/>
    <x v="3"/>
    <x v="0"/>
    <n v="20"/>
    <n v="10.281544"/>
    <n v="2344.29"/>
    <x v="0"/>
    <x v="2"/>
    <n v="20"/>
    <n v="3.8150430000000002"/>
    <n v="5.9139660000000003"/>
    <n v="4"/>
    <n v="0"/>
    <n v="0"/>
    <n v="0"/>
    <n v="10.281544"/>
  </r>
  <r>
    <x v="0"/>
    <x v="4"/>
    <x v="2"/>
    <x v="3"/>
    <x v="1"/>
    <n v="8"/>
    <s v="  "/>
    <n v="25661.564999999999"/>
    <x v="0"/>
    <x v="2"/>
    <n v="25"/>
    <n v="0.868946"/>
    <n v="0.75925900000000002"/>
    <n v="0"/>
    <n v="0"/>
    <n v="0"/>
    <n v="0"/>
    <n v="2.2948719999999998"/>
  </r>
  <r>
    <x v="0"/>
    <x v="4"/>
    <x v="2"/>
    <x v="3"/>
    <x v="0"/>
    <n v="21"/>
    <n v="7.3403429999999998"/>
    <n v="2617.85"/>
    <x v="1"/>
    <x v="2"/>
    <n v="21"/>
    <n v="2.1408999999999998"/>
    <n v="3.6564329999999998"/>
    <n v="2"/>
    <n v="0"/>
    <n v="2"/>
    <n v="1"/>
    <n v="7.3403429999999998"/>
  </r>
  <r>
    <x v="0"/>
    <x v="4"/>
    <x v="2"/>
    <x v="3"/>
    <x v="1"/>
    <n v="10"/>
    <s v="  "/>
    <n v="30372.93"/>
    <x v="1"/>
    <x v="2"/>
    <n v="69"/>
    <n v="0.75034900000000004"/>
    <n v="0.68518500000000004"/>
    <n v="0"/>
    <n v="0"/>
    <n v="0"/>
    <n v="0"/>
    <n v="3.75"/>
  </r>
  <r>
    <x v="0"/>
    <x v="4"/>
    <x v="3"/>
    <x v="3"/>
    <x v="0"/>
    <n v="62"/>
    <n v="26.110803000000001"/>
    <n v="2650.5"/>
    <x v="0"/>
    <x v="2"/>
    <n v="62"/>
    <n v="12.501760000000001"/>
    <n v="11.268777"/>
    <n v="12"/>
    <n v="0"/>
    <n v="2"/>
    <n v="0"/>
    <n v="26.110803000000001"/>
  </r>
  <r>
    <x v="0"/>
    <x v="4"/>
    <x v="3"/>
    <x v="3"/>
    <x v="1"/>
    <n v="24"/>
    <s v="  "/>
    <n v="26868.615000000002"/>
    <x v="0"/>
    <x v="2"/>
    <n v="108"/>
    <n v="1.9993890000000001"/>
    <n v="0.92307700000000004"/>
    <n v="6"/>
    <n v="0"/>
    <n v="0"/>
    <n v="0"/>
    <n v="3.405983"/>
  </r>
  <r>
    <x v="0"/>
    <x v="4"/>
    <x v="3"/>
    <x v="3"/>
    <x v="0"/>
    <n v="80"/>
    <n v="31.116983000000001"/>
    <n v="3004.5050000000001"/>
    <x v="1"/>
    <x v="2"/>
    <n v="80"/>
    <n v="15.331975999999999"/>
    <n v="11.601481"/>
    <n v="13"/>
    <n v="0"/>
    <n v="3"/>
    <n v="0"/>
    <n v="31.116983000000001"/>
  </r>
  <r>
    <x v="0"/>
    <x v="4"/>
    <x v="3"/>
    <x v="3"/>
    <x v="1"/>
    <n v="16"/>
    <s v="  "/>
    <n v="23457.584999999999"/>
    <x v="1"/>
    <x v="2"/>
    <n v="64"/>
    <n v="1.262222"/>
    <n v="0.61111099999999996"/>
    <n v="4"/>
    <n v="0"/>
    <n v="0"/>
    <n v="0"/>
    <n v="7"/>
  </r>
  <r>
    <x v="1"/>
    <x v="0"/>
    <x v="0"/>
    <x v="0"/>
    <x v="0"/>
    <n v="5905"/>
    <n v="3205.228028"/>
    <n v="1311.26"/>
    <x v="0"/>
    <x v="0"/>
    <n v="6017"/>
    <n v="1442.5955120000001"/>
    <n v="1365.396557"/>
    <n v="1369"/>
    <n v="193"/>
    <n v="7"/>
    <n v="7"/>
    <n v="3205.228028"/>
  </r>
  <r>
    <x v="1"/>
    <x v="0"/>
    <x v="0"/>
    <x v="0"/>
    <x v="1"/>
    <n v="199"/>
    <s v="  "/>
    <n v="26707.49"/>
    <x v="0"/>
    <x v="0"/>
    <n v="1048"/>
    <n v="20.358346000000001"/>
    <n v="10.712377999999999"/>
    <n v="27"/>
    <n v="38"/>
    <n v="0"/>
    <n v="0"/>
    <n v="66.807057"/>
  </r>
  <r>
    <x v="1"/>
    <x v="0"/>
    <x v="0"/>
    <x v="0"/>
    <x v="0"/>
    <n v="6129"/>
    <n v="3088.977711"/>
    <n v="1357.35"/>
    <x v="1"/>
    <x v="0"/>
    <n v="6205"/>
    <n v="1317.1782209999999"/>
    <n v="1311.1627060000001"/>
    <n v="1798"/>
    <n v="189"/>
    <n v="3"/>
    <n v="3"/>
    <n v="3088.977711"/>
  </r>
  <r>
    <x v="1"/>
    <x v="0"/>
    <x v="0"/>
    <x v="0"/>
    <x v="1"/>
    <n v="252"/>
    <s v="  "/>
    <n v="24963.78"/>
    <x v="1"/>
    <x v="0"/>
    <n v="1297"/>
    <n v="29.267771"/>
    <n v="12.640395"/>
    <n v="34"/>
    <n v="39"/>
    <n v="1"/>
    <n v="0"/>
    <n v="88.545925999999994"/>
  </r>
  <r>
    <x v="1"/>
    <x v="0"/>
    <x v="1"/>
    <x v="0"/>
    <x v="0"/>
    <n v="14768"/>
    <n v="8736.5803660000001"/>
    <n v="1155.1600000000001"/>
    <x v="0"/>
    <x v="0"/>
    <n v="14912"/>
    <n v="4120.1700540000002"/>
    <n v="3716.56727"/>
    <n v="2955"/>
    <n v="327"/>
    <n v="14"/>
    <n v="8"/>
    <n v="8736.5803660000001"/>
  </r>
  <r>
    <x v="1"/>
    <x v="0"/>
    <x v="1"/>
    <x v="0"/>
    <x v="1"/>
    <n v="324"/>
    <s v="  "/>
    <n v="21926.264999999999"/>
    <x v="0"/>
    <x v="0"/>
    <n v="1436"/>
    <n v="33.572467000000003"/>
    <n v="31.883994000000001"/>
    <n v="44"/>
    <n v="27"/>
    <n v="0"/>
    <n v="0"/>
    <n v="105.16173999999999"/>
  </r>
  <r>
    <x v="1"/>
    <x v="0"/>
    <x v="1"/>
    <x v="0"/>
    <x v="0"/>
    <n v="15244"/>
    <n v="8326.9093730000004"/>
    <n v="1176.375"/>
    <x v="1"/>
    <x v="0"/>
    <n v="15346"/>
    <n v="3866.6748720000001"/>
    <n v="3481.188525"/>
    <n v="3810"/>
    <n v="281"/>
    <n v="3"/>
    <n v="12"/>
    <n v="8326.9093730000004"/>
  </r>
  <r>
    <x v="1"/>
    <x v="0"/>
    <x v="1"/>
    <x v="0"/>
    <x v="1"/>
    <n v="384"/>
    <s v="  "/>
    <n v="22767.18"/>
    <x v="1"/>
    <x v="0"/>
    <n v="1821"/>
    <n v="39.661771999999999"/>
    <n v="33.326487"/>
    <n v="53"/>
    <n v="36"/>
    <n v="0"/>
    <n v="1"/>
    <n v="157.87020999999999"/>
  </r>
  <r>
    <x v="1"/>
    <x v="0"/>
    <x v="2"/>
    <x v="0"/>
    <x v="0"/>
    <n v="2563"/>
    <n v="1445.110995"/>
    <n v="1135.25"/>
    <x v="0"/>
    <x v="0"/>
    <n v="2593"/>
    <n v="690.56175900000005"/>
    <n v="619.52383199999997"/>
    <n v="602"/>
    <n v="76"/>
    <n v="2"/>
    <n v="0"/>
    <n v="1445.110995"/>
  </r>
  <r>
    <x v="1"/>
    <x v="0"/>
    <x v="2"/>
    <x v="0"/>
    <x v="1"/>
    <n v="73"/>
    <s v="  "/>
    <n v="24196.22"/>
    <x v="0"/>
    <x v="0"/>
    <n v="330"/>
    <n v="5.181292"/>
    <n v="6.954942"/>
    <n v="10"/>
    <n v="15"/>
    <n v="0"/>
    <n v="0"/>
    <n v="24.803922"/>
  </r>
  <r>
    <x v="1"/>
    <x v="0"/>
    <x v="2"/>
    <x v="0"/>
    <x v="0"/>
    <n v="2854"/>
    <n v="1507.91221"/>
    <n v="1136"/>
    <x v="1"/>
    <x v="0"/>
    <n v="2875"/>
    <n v="708.38156000000004"/>
    <n v="636.83089099999995"/>
    <n v="775"/>
    <n v="60"/>
    <n v="1"/>
    <n v="6"/>
    <n v="1507.91221"/>
  </r>
  <r>
    <x v="1"/>
    <x v="0"/>
    <x v="2"/>
    <x v="0"/>
    <x v="1"/>
    <n v="85"/>
    <s v="  "/>
    <n v="18650.25"/>
    <x v="1"/>
    <x v="0"/>
    <n v="306"/>
    <n v="5.3742099999999997"/>
    <n v="8.6613450000000007"/>
    <n v="20"/>
    <n v="9"/>
    <n v="0"/>
    <n v="0"/>
    <n v="23.510375"/>
  </r>
  <r>
    <x v="1"/>
    <x v="0"/>
    <x v="2"/>
    <x v="0"/>
    <x v="2"/>
    <n v="1"/>
    <s v="  "/>
    <n v="10978.95"/>
    <x v="1"/>
    <x v="0"/>
    <n v="2"/>
    <s v="  "/>
    <s v="  "/>
    <s v="  "/>
    <s v="  "/>
    <s v="  "/>
    <s v="  "/>
    <s v="  "/>
  </r>
  <r>
    <x v="1"/>
    <x v="0"/>
    <x v="3"/>
    <x v="0"/>
    <x v="0"/>
    <n v="8720"/>
    <n v="4179.9639569999999"/>
    <n v="1262"/>
    <x v="0"/>
    <x v="0"/>
    <n v="8839"/>
    <n v="1953.830991"/>
    <n v="1803.380095"/>
    <n v="2620"/>
    <n v="438"/>
    <n v="10"/>
    <n v="9"/>
    <n v="4179.9639569999999"/>
  </r>
  <r>
    <x v="1"/>
    <x v="0"/>
    <x v="3"/>
    <x v="0"/>
    <x v="1"/>
    <n v="229"/>
    <s v="  "/>
    <n v="25808.01"/>
    <x v="0"/>
    <x v="0"/>
    <n v="1286"/>
    <n v="14.451829999999999"/>
    <n v="17.347149999999999"/>
    <n v="38"/>
    <n v="69"/>
    <n v="1"/>
    <n v="1"/>
    <n v="51.267982000000003"/>
  </r>
  <r>
    <x v="1"/>
    <x v="0"/>
    <x v="3"/>
    <x v="0"/>
    <x v="0"/>
    <n v="8758"/>
    <n v="3898.9029569999998"/>
    <n v="1219"/>
    <x v="1"/>
    <x v="0"/>
    <n v="8909"/>
    <n v="1796.552578"/>
    <n v="1649.1929680000001"/>
    <n v="3088"/>
    <n v="354"/>
    <n v="19"/>
    <n v="7"/>
    <n v="3898.9029569999998"/>
  </r>
  <r>
    <x v="1"/>
    <x v="0"/>
    <x v="3"/>
    <x v="0"/>
    <x v="1"/>
    <n v="248"/>
    <s v="  "/>
    <n v="25054.84"/>
    <x v="1"/>
    <x v="0"/>
    <n v="1494"/>
    <n v="24.894579"/>
    <n v="14.843450000000001"/>
    <n v="37"/>
    <n v="44"/>
    <n v="1"/>
    <n v="0"/>
    <n v="66.072801999999996"/>
  </r>
  <r>
    <x v="1"/>
    <x v="0"/>
    <x v="0"/>
    <x v="0"/>
    <x v="0"/>
    <n v="8991"/>
    <n v="5135.2814490000001"/>
    <n v="1346.59"/>
    <x v="0"/>
    <x v="1"/>
    <n v="9141"/>
    <n v="2308.5477390000001"/>
    <n v="2172.1883389999998"/>
    <n v="1755"/>
    <n v="320"/>
    <n v="4"/>
    <n v="5"/>
    <n v="5135.2814490000001"/>
  </r>
  <r>
    <x v="1"/>
    <x v="0"/>
    <x v="0"/>
    <x v="0"/>
    <x v="1"/>
    <n v="235"/>
    <s v="  "/>
    <n v="21420.1"/>
    <x v="0"/>
    <x v="1"/>
    <n v="1344"/>
    <n v="22.899101999999999"/>
    <n v="12.733548000000001"/>
    <n v="21"/>
    <n v="46"/>
    <n v="0"/>
    <n v="1"/>
    <n v="87.598372999999995"/>
  </r>
  <r>
    <x v="1"/>
    <x v="0"/>
    <x v="0"/>
    <x v="0"/>
    <x v="0"/>
    <n v="9379"/>
    <n v="4976.5899890000001"/>
    <n v="1351.97"/>
    <x v="1"/>
    <x v="1"/>
    <n v="9537"/>
    <n v="2144.5100430000002"/>
    <n v="2074.3772629999999"/>
    <n v="2347"/>
    <n v="375"/>
    <n v="1"/>
    <n v="15"/>
    <n v="4976.5899890000001"/>
  </r>
  <r>
    <x v="1"/>
    <x v="0"/>
    <x v="0"/>
    <x v="0"/>
    <x v="1"/>
    <n v="303"/>
    <s v="  "/>
    <n v="25196"/>
    <x v="1"/>
    <x v="1"/>
    <n v="1608"/>
    <n v="30.774376"/>
    <n v="18.626407"/>
    <n v="42"/>
    <n v="49"/>
    <n v="0"/>
    <n v="1"/>
    <n v="97.515769000000006"/>
  </r>
  <r>
    <x v="1"/>
    <x v="0"/>
    <x v="1"/>
    <x v="0"/>
    <x v="0"/>
    <n v="19692"/>
    <n v="11634.145827"/>
    <n v="1202.7750000000001"/>
    <x v="0"/>
    <x v="1"/>
    <n v="19922"/>
    <n v="5387.5223589999996"/>
    <n v="4914.3748750000004"/>
    <n v="3655"/>
    <n v="513"/>
    <n v="3"/>
    <n v="9"/>
    <n v="11634.145827"/>
  </r>
  <r>
    <x v="1"/>
    <x v="0"/>
    <x v="1"/>
    <x v="0"/>
    <x v="1"/>
    <n v="433"/>
    <s v="  "/>
    <n v="22612.62"/>
    <x v="0"/>
    <x v="1"/>
    <n v="2115"/>
    <n v="40.725287000000002"/>
    <n v="42.471339"/>
    <n v="41"/>
    <n v="55"/>
    <n v="0"/>
    <n v="0"/>
    <n v="176.55708200000001"/>
  </r>
  <r>
    <x v="1"/>
    <x v="0"/>
    <x v="1"/>
    <x v="0"/>
    <x v="0"/>
    <n v="20588"/>
    <n v="11550.659272000001"/>
    <n v="1216"/>
    <x v="1"/>
    <x v="1"/>
    <n v="20789"/>
    <n v="5242.6942879999997"/>
    <n v="4787.6440910000001"/>
    <n v="4703"/>
    <n v="585"/>
    <n v="2"/>
    <n v="19"/>
    <n v="11550.659272000001"/>
  </r>
  <r>
    <x v="1"/>
    <x v="0"/>
    <x v="1"/>
    <x v="0"/>
    <x v="1"/>
    <n v="469"/>
    <s v="  "/>
    <n v="22733.22"/>
    <x v="1"/>
    <x v="1"/>
    <n v="1995"/>
    <n v="49.699648000000003"/>
    <n v="43.812452999999998"/>
    <n v="43"/>
    <n v="47"/>
    <n v="0"/>
    <n v="0"/>
    <n v="172.330263"/>
  </r>
  <r>
    <x v="1"/>
    <x v="0"/>
    <x v="2"/>
    <x v="0"/>
    <x v="0"/>
    <n v="3308"/>
    <n v="1825.9571739999999"/>
    <n v="1216"/>
    <x v="0"/>
    <x v="1"/>
    <n v="3359"/>
    <n v="881.42079200000001"/>
    <n v="747.57175099999995"/>
    <n v="717"/>
    <n v="148"/>
    <n v="0"/>
    <n v="3"/>
    <n v="1825.9571739999999"/>
  </r>
  <r>
    <x v="1"/>
    <x v="0"/>
    <x v="2"/>
    <x v="0"/>
    <x v="1"/>
    <n v="86"/>
    <s v="  "/>
    <n v="24240.365000000002"/>
    <x v="0"/>
    <x v="1"/>
    <n v="397"/>
    <n v="8.1408430000000003"/>
    <n v="5.3534620000000004"/>
    <n v="11"/>
    <n v="16"/>
    <n v="0"/>
    <n v="0"/>
    <n v="23.608304"/>
  </r>
  <r>
    <x v="1"/>
    <x v="0"/>
    <x v="2"/>
    <x v="0"/>
    <x v="2"/>
    <n v="1"/>
    <s v="  "/>
    <n v="7890.91"/>
    <x v="0"/>
    <x v="1"/>
    <n v="2"/>
    <s v="  "/>
    <s v="  "/>
    <s v="  "/>
    <s v="  "/>
    <s v="  "/>
    <s v="  "/>
    <s v="  "/>
  </r>
  <r>
    <x v="1"/>
    <x v="0"/>
    <x v="2"/>
    <x v="0"/>
    <x v="0"/>
    <n v="3833"/>
    <n v="2015.8541170000001"/>
    <n v="1236.98"/>
    <x v="1"/>
    <x v="1"/>
    <n v="3946"/>
    <n v="948.34949600000004"/>
    <n v="823.32183799999996"/>
    <n v="982"/>
    <n v="140"/>
    <n v="2"/>
    <n v="1"/>
    <n v="2015.8541170000001"/>
  </r>
  <r>
    <x v="1"/>
    <x v="0"/>
    <x v="2"/>
    <x v="0"/>
    <x v="1"/>
    <n v="101"/>
    <s v="  "/>
    <n v="25164.12"/>
    <x v="1"/>
    <x v="1"/>
    <n v="527"/>
    <n v="10.670522"/>
    <n v="11.529926"/>
    <n v="15"/>
    <n v="6"/>
    <n v="0"/>
    <n v="0"/>
    <n v="39.108150999999999"/>
  </r>
  <r>
    <x v="1"/>
    <x v="0"/>
    <x v="3"/>
    <x v="0"/>
    <x v="0"/>
    <n v="11195"/>
    <n v="5322.7494349999997"/>
    <n v="1253"/>
    <x v="0"/>
    <x v="1"/>
    <n v="11308"/>
    <n v="2489.5631290000001"/>
    <n v="2270.4209620000001"/>
    <n v="3181"/>
    <n v="674"/>
    <n v="8"/>
    <n v="13"/>
    <n v="5322.7494349999997"/>
  </r>
  <r>
    <x v="1"/>
    <x v="0"/>
    <x v="3"/>
    <x v="0"/>
    <x v="1"/>
    <n v="279"/>
    <s v="  "/>
    <n v="25172.57"/>
    <x v="0"/>
    <x v="1"/>
    <n v="1509"/>
    <n v="24.234527"/>
    <n v="21.432922999999999"/>
    <n v="23"/>
    <n v="74"/>
    <n v="0"/>
    <n v="1"/>
    <n v="83.868505999999996"/>
  </r>
  <r>
    <x v="1"/>
    <x v="0"/>
    <x v="3"/>
    <x v="0"/>
    <x v="0"/>
    <n v="11864"/>
    <n v="5026.1758170000003"/>
    <n v="1262"/>
    <x v="1"/>
    <x v="1"/>
    <n v="12070"/>
    <n v="2356.7158840000002"/>
    <n v="2087.4379819999999"/>
    <n v="4163"/>
    <n v="695"/>
    <n v="6"/>
    <n v="15"/>
    <n v="5026.1758170000003"/>
  </r>
  <r>
    <x v="1"/>
    <x v="0"/>
    <x v="3"/>
    <x v="0"/>
    <x v="1"/>
    <n v="353"/>
    <s v="  "/>
    <n v="24556.58"/>
    <x v="1"/>
    <x v="1"/>
    <n v="1801"/>
    <n v="34.833312999999997"/>
    <n v="26.596468000000002"/>
    <n v="54"/>
    <n v="62"/>
    <n v="0"/>
    <n v="3"/>
    <n v="105.950549"/>
  </r>
  <r>
    <x v="1"/>
    <x v="0"/>
    <x v="0"/>
    <x v="0"/>
    <x v="0"/>
    <n v="1859"/>
    <n v="1235.2819489999999"/>
    <n v="1311.26"/>
    <x v="0"/>
    <x v="2"/>
    <n v="1874"/>
    <n v="574.08081000000004"/>
    <n v="473.20036199999998"/>
    <n v="194"/>
    <n v="35"/>
    <n v="3"/>
    <n v="2"/>
    <n v="1235.2819489999999"/>
  </r>
  <r>
    <x v="1"/>
    <x v="0"/>
    <x v="0"/>
    <x v="0"/>
    <x v="1"/>
    <n v="141"/>
    <s v="  "/>
    <n v="18183.53"/>
    <x v="0"/>
    <x v="2"/>
    <n v="624"/>
    <n v="13.814759"/>
    <n v="7.6610050000000003"/>
    <n v="17"/>
    <n v="24"/>
    <n v="0"/>
    <n v="0"/>
    <n v="49.811475000000002"/>
  </r>
  <r>
    <x v="1"/>
    <x v="0"/>
    <x v="0"/>
    <x v="0"/>
    <x v="2"/>
    <n v="1"/>
    <s v="  "/>
    <n v="7697.41"/>
    <x v="0"/>
    <x v="2"/>
    <n v="2"/>
    <s v="  "/>
    <s v="  "/>
    <s v="  "/>
    <s v="  "/>
    <s v="  "/>
    <s v="  "/>
    <s v="  "/>
  </r>
  <r>
    <x v="1"/>
    <x v="0"/>
    <x v="0"/>
    <x v="0"/>
    <x v="0"/>
    <n v="2039"/>
    <n v="1329.689793"/>
    <n v="1371"/>
    <x v="1"/>
    <x v="2"/>
    <n v="2055"/>
    <n v="592.15171899999996"/>
    <n v="488.39679100000001"/>
    <n v="234"/>
    <n v="27"/>
    <n v="3"/>
    <n v="4"/>
    <n v="1329.689793"/>
  </r>
  <r>
    <x v="1"/>
    <x v="0"/>
    <x v="0"/>
    <x v="0"/>
    <x v="1"/>
    <n v="128"/>
    <s v="  "/>
    <n v="18309.810000000001"/>
    <x v="1"/>
    <x v="2"/>
    <n v="429"/>
    <n v="19.340312999999998"/>
    <n v="10.297586000000001"/>
    <n v="11"/>
    <n v="8"/>
    <n v="0"/>
    <n v="0"/>
    <n v="58.589416999999997"/>
  </r>
  <r>
    <x v="1"/>
    <x v="0"/>
    <x v="1"/>
    <x v="0"/>
    <x v="0"/>
    <n v="4469"/>
    <n v="3041.8867949999999"/>
    <n v="1181.6500000000001"/>
    <x v="0"/>
    <x v="2"/>
    <n v="4488"/>
    <n v="1461.551434"/>
    <n v="1215.586595"/>
    <n v="355"/>
    <n v="61"/>
    <n v="9"/>
    <n v="2"/>
    <n v="3041.8867949999999"/>
  </r>
  <r>
    <x v="1"/>
    <x v="0"/>
    <x v="1"/>
    <x v="0"/>
    <x v="1"/>
    <n v="167"/>
    <s v="  "/>
    <n v="18881.29"/>
    <x v="0"/>
    <x v="2"/>
    <n v="640"/>
    <n v="25.027747999999999"/>
    <n v="19.115092000000001"/>
    <n v="14"/>
    <n v="15"/>
    <n v="0"/>
    <n v="0"/>
    <n v="78.993881999999999"/>
  </r>
  <r>
    <x v="1"/>
    <x v="0"/>
    <x v="1"/>
    <x v="0"/>
    <x v="0"/>
    <n v="4768"/>
    <n v="3261.408696"/>
    <n v="1104"/>
    <x v="1"/>
    <x v="2"/>
    <n v="4786"/>
    <n v="1540.637332"/>
    <n v="1279.706792"/>
    <n v="378"/>
    <n v="40"/>
    <n v="6"/>
    <n v="2"/>
    <n v="3261.408696"/>
  </r>
  <r>
    <x v="1"/>
    <x v="0"/>
    <x v="1"/>
    <x v="0"/>
    <x v="1"/>
    <n v="206"/>
    <s v="  "/>
    <n v="18031.25"/>
    <x v="1"/>
    <x v="2"/>
    <n v="584"/>
    <n v="23.106214999999999"/>
    <n v="20.184621"/>
    <n v="30"/>
    <n v="9"/>
    <n v="0"/>
    <n v="0"/>
    <n v="89.200547999999998"/>
  </r>
  <r>
    <x v="1"/>
    <x v="0"/>
    <x v="2"/>
    <x v="0"/>
    <x v="0"/>
    <n v="807"/>
    <n v="536.64275399999997"/>
    <n v="1120.1199999999999"/>
    <x v="0"/>
    <x v="2"/>
    <n v="813"/>
    <n v="275.36426999999998"/>
    <n v="210.701247"/>
    <n v="70"/>
    <n v="17"/>
    <n v="4"/>
    <n v="0"/>
    <n v="536.64275399999997"/>
  </r>
  <r>
    <x v="1"/>
    <x v="0"/>
    <x v="2"/>
    <x v="0"/>
    <x v="1"/>
    <n v="38"/>
    <s v="  "/>
    <n v="23974.314999999999"/>
    <x v="0"/>
    <x v="2"/>
    <n v="194"/>
    <n v="2.4063659999999998"/>
    <n v="3.5156700000000001"/>
    <n v="6"/>
    <n v="5"/>
    <n v="0"/>
    <n v="0"/>
    <n v="9.0344829999999998"/>
  </r>
  <r>
    <x v="1"/>
    <x v="0"/>
    <x v="2"/>
    <x v="0"/>
    <x v="0"/>
    <n v="936"/>
    <n v="624.04225099999996"/>
    <n v="1177.23"/>
    <x v="1"/>
    <x v="2"/>
    <n v="936"/>
    <n v="329.70863000000003"/>
    <n v="224.56208599999999"/>
    <n v="91"/>
    <n v="12"/>
    <n v="1"/>
    <n v="1"/>
    <n v="624.04225099999996"/>
  </r>
  <r>
    <x v="1"/>
    <x v="0"/>
    <x v="2"/>
    <x v="0"/>
    <x v="1"/>
    <n v="49"/>
    <s v="  "/>
    <n v="18335.43"/>
    <x v="1"/>
    <x v="2"/>
    <n v="119"/>
    <n v="4.6796740000000003"/>
    <n v="3.5566140000000002"/>
    <n v="7"/>
    <n v="0"/>
    <n v="0"/>
    <n v="0"/>
    <n v="18.937546000000001"/>
  </r>
  <r>
    <x v="1"/>
    <x v="0"/>
    <x v="3"/>
    <x v="0"/>
    <x v="0"/>
    <n v="2108"/>
    <n v="1313.4520869999999"/>
    <n v="1211.5"/>
    <x v="0"/>
    <x v="2"/>
    <n v="2109"/>
    <n v="631.84408599999995"/>
    <n v="540.77172800000005"/>
    <n v="230"/>
    <n v="62"/>
    <n v="9"/>
    <n v="7"/>
    <n v="1313.4520869999999"/>
  </r>
  <r>
    <x v="1"/>
    <x v="0"/>
    <x v="3"/>
    <x v="0"/>
    <x v="1"/>
    <n v="90"/>
    <s v="  "/>
    <n v="18658.904999999999"/>
    <x v="0"/>
    <x v="2"/>
    <n v="353"/>
    <n v="7.3441999999999998"/>
    <n v="10.143217"/>
    <n v="14"/>
    <n v="19"/>
    <n v="0"/>
    <n v="0"/>
    <n v="26.107796"/>
  </r>
  <r>
    <x v="1"/>
    <x v="0"/>
    <x v="3"/>
    <x v="0"/>
    <x v="0"/>
    <n v="2167"/>
    <n v="1285.604816"/>
    <n v="1213"/>
    <x v="1"/>
    <x v="2"/>
    <n v="2176"/>
    <n v="616.34497199999998"/>
    <n v="515.61381800000004"/>
    <n v="280"/>
    <n v="55"/>
    <n v="11"/>
    <n v="7"/>
    <n v="1285.604816"/>
  </r>
  <r>
    <x v="1"/>
    <x v="0"/>
    <x v="3"/>
    <x v="0"/>
    <x v="1"/>
    <n v="108"/>
    <s v="  "/>
    <n v="21667.834999999999"/>
    <x v="1"/>
    <x v="2"/>
    <n v="491"/>
    <n v="8.737921"/>
    <n v="5.527533"/>
    <n v="19"/>
    <n v="16"/>
    <n v="1"/>
    <n v="0"/>
    <n v="26.464835000000001"/>
  </r>
  <r>
    <x v="1"/>
    <x v="0"/>
    <x v="0"/>
    <x v="1"/>
    <x v="0"/>
    <n v="11461"/>
    <n v="5981.2036790000002"/>
    <n v="2060"/>
    <x v="0"/>
    <x v="0"/>
    <n v="11489"/>
    <n v="2755.3032659999999"/>
    <n v="2577.9864899999998"/>
    <n v="1704"/>
    <n v="363"/>
    <n v="136"/>
    <n v="75"/>
    <n v="5981.2036790000002"/>
  </r>
  <r>
    <x v="1"/>
    <x v="0"/>
    <x v="0"/>
    <x v="1"/>
    <x v="1"/>
    <n v="790"/>
    <s v="  "/>
    <n v="24878.865000000002"/>
    <x v="0"/>
    <x v="0"/>
    <n v="4198"/>
    <n v="83.768197000000001"/>
    <n v="39.734808999999998"/>
    <n v="62"/>
    <n v="108"/>
    <n v="19"/>
    <n v="10"/>
    <n v="225.85019399999999"/>
  </r>
  <r>
    <x v="1"/>
    <x v="0"/>
    <x v="0"/>
    <x v="1"/>
    <x v="0"/>
    <n v="7074"/>
    <n v="2951.5376150000002"/>
    <n v="1886.7449999999999"/>
    <x v="1"/>
    <x v="0"/>
    <n v="7124"/>
    <n v="1297.2277750000001"/>
    <n v="1255.7616640000001"/>
    <n v="1667"/>
    <n v="365"/>
    <n v="348"/>
    <n v="293"/>
    <n v="2951.5376150000002"/>
  </r>
  <r>
    <x v="1"/>
    <x v="0"/>
    <x v="0"/>
    <x v="1"/>
    <x v="1"/>
    <n v="702"/>
    <s v="  "/>
    <n v="27379.93"/>
    <x v="1"/>
    <x v="0"/>
    <n v="4929"/>
    <n v="53.268602999999999"/>
    <n v="20.846712"/>
    <n v="126"/>
    <n v="169"/>
    <n v="17"/>
    <n v="13"/>
    <n v="141.60569899999999"/>
  </r>
  <r>
    <x v="1"/>
    <x v="0"/>
    <x v="1"/>
    <x v="1"/>
    <x v="0"/>
    <n v="18302"/>
    <n v="9943.4109540000009"/>
    <n v="1859.085"/>
    <x v="0"/>
    <x v="0"/>
    <n v="18336"/>
    <n v="4524.8991230000001"/>
    <n v="4352.3067039999996"/>
    <n v="2432"/>
    <n v="486"/>
    <n v="98"/>
    <n v="95"/>
    <n v="9943.4109540000009"/>
  </r>
  <r>
    <x v="1"/>
    <x v="0"/>
    <x v="1"/>
    <x v="1"/>
    <x v="1"/>
    <n v="888"/>
    <s v="  "/>
    <n v="23114.044999999998"/>
    <x v="0"/>
    <x v="0"/>
    <n v="4076"/>
    <n v="75.132278999999997"/>
    <n v="48.102305000000001"/>
    <n v="84"/>
    <n v="138"/>
    <n v="7"/>
    <n v="9"/>
    <n v="233.84783300000001"/>
  </r>
  <r>
    <x v="1"/>
    <x v="0"/>
    <x v="1"/>
    <x v="1"/>
    <x v="0"/>
    <n v="9745"/>
    <n v="4357.0325670000002"/>
    <n v="1769.95"/>
    <x v="1"/>
    <x v="0"/>
    <n v="9801"/>
    <n v="1961.144683"/>
    <n v="1812.3503169999999"/>
    <n v="2278"/>
    <n v="417"/>
    <n v="328"/>
    <n v="360"/>
    <n v="4357.0325670000002"/>
  </r>
  <r>
    <x v="1"/>
    <x v="0"/>
    <x v="1"/>
    <x v="1"/>
    <x v="1"/>
    <n v="784"/>
    <s v="  "/>
    <n v="24536.51"/>
    <x v="1"/>
    <x v="0"/>
    <n v="4286"/>
    <n v="59.023389000000002"/>
    <n v="25.309742"/>
    <n v="105"/>
    <n v="156"/>
    <n v="43"/>
    <n v="11"/>
    <n v="164.09295"/>
  </r>
  <r>
    <x v="1"/>
    <x v="0"/>
    <x v="2"/>
    <x v="1"/>
    <x v="0"/>
    <n v="2715"/>
    <n v="1387.8338879999999"/>
    <n v="1826.78"/>
    <x v="0"/>
    <x v="0"/>
    <n v="2732"/>
    <n v="641.32217100000003"/>
    <n v="600.44493699999998"/>
    <n v="402"/>
    <n v="84"/>
    <n v="21"/>
    <n v="8"/>
    <n v="1387.8338879999999"/>
  </r>
  <r>
    <x v="1"/>
    <x v="0"/>
    <x v="2"/>
    <x v="1"/>
    <x v="1"/>
    <n v="167"/>
    <s v="  "/>
    <n v="23168.86"/>
    <x v="0"/>
    <x v="0"/>
    <n v="856"/>
    <n v="15.103635000000001"/>
    <n v="8.0233620000000005"/>
    <n v="23"/>
    <n v="29"/>
    <n v="4"/>
    <n v="2"/>
    <n v="42.077266000000002"/>
  </r>
  <r>
    <x v="1"/>
    <x v="0"/>
    <x v="2"/>
    <x v="1"/>
    <x v="0"/>
    <n v="1570"/>
    <n v="695.80135900000005"/>
    <n v="1696.95"/>
    <x v="1"/>
    <x v="0"/>
    <n v="1579"/>
    <n v="310.45923499999998"/>
    <n v="316.14413100000002"/>
    <n v="377"/>
    <n v="60"/>
    <n v="65"/>
    <n v="44"/>
    <n v="695.80135900000005"/>
  </r>
  <r>
    <x v="1"/>
    <x v="0"/>
    <x v="2"/>
    <x v="1"/>
    <x v="1"/>
    <n v="146"/>
    <s v="  "/>
    <n v="23142.895"/>
    <x v="1"/>
    <x v="0"/>
    <n v="749"/>
    <n v="8.6517330000000001"/>
    <n v="6.6044669999999996"/>
    <n v="21"/>
    <n v="36"/>
    <n v="16"/>
    <n v="2"/>
    <n v="20.399493"/>
  </r>
  <r>
    <x v="1"/>
    <x v="0"/>
    <x v="3"/>
    <x v="1"/>
    <x v="0"/>
    <n v="20273"/>
    <n v="9547.8398199999992"/>
    <n v="1762.43"/>
    <x v="0"/>
    <x v="0"/>
    <n v="20368"/>
    <n v="4547.8182919999999"/>
    <n v="3935.8542729999999"/>
    <n v="3636"/>
    <n v="948"/>
    <n v="562"/>
    <n v="309"/>
    <n v="9547.8398199999992"/>
  </r>
  <r>
    <x v="1"/>
    <x v="0"/>
    <x v="3"/>
    <x v="1"/>
    <x v="1"/>
    <n v="1502"/>
    <s v="  "/>
    <n v="21191.119999999999"/>
    <x v="0"/>
    <x v="0"/>
    <n v="7932"/>
    <n v="132.25685899999999"/>
    <n v="49.294350000000001"/>
    <n v="130"/>
    <n v="339"/>
    <n v="110"/>
    <n v="31"/>
    <n v="314.08031499999998"/>
  </r>
  <r>
    <x v="1"/>
    <x v="0"/>
    <x v="3"/>
    <x v="1"/>
    <x v="0"/>
    <n v="12556"/>
    <n v="4471.4291839999996"/>
    <n v="1695.8050000000001"/>
    <x v="1"/>
    <x v="0"/>
    <n v="12702"/>
    <n v="2163.5175170000002"/>
    <n v="1766.5755119999999"/>
    <n v="3416"/>
    <n v="889"/>
    <n v="904"/>
    <n v="468"/>
    <n v="4471.4291839999996"/>
  </r>
  <r>
    <x v="1"/>
    <x v="0"/>
    <x v="3"/>
    <x v="1"/>
    <x v="1"/>
    <n v="1543"/>
    <s v="  "/>
    <n v="21694"/>
    <x v="1"/>
    <x v="0"/>
    <n v="8593"/>
    <n v="104.905592"/>
    <n v="41.936449000000003"/>
    <n v="243"/>
    <n v="323"/>
    <n v="243"/>
    <n v="57"/>
    <n v="244.186307"/>
  </r>
  <r>
    <x v="1"/>
    <x v="0"/>
    <x v="0"/>
    <x v="1"/>
    <x v="0"/>
    <n v="22359"/>
    <n v="11950.506497"/>
    <n v="2034.77"/>
    <x v="0"/>
    <x v="1"/>
    <n v="22430"/>
    <n v="5412.5436309999996"/>
    <n v="5335.4555419999997"/>
    <n v="3123"/>
    <n v="674"/>
    <n v="137"/>
    <n v="147"/>
    <n v="11950.506497"/>
  </r>
  <r>
    <x v="1"/>
    <x v="0"/>
    <x v="0"/>
    <x v="1"/>
    <x v="1"/>
    <n v="1339"/>
    <s v="  "/>
    <n v="24310.799999999999"/>
    <x v="0"/>
    <x v="1"/>
    <n v="6861"/>
    <n v="121.030689"/>
    <n v="68.659210999999999"/>
    <n v="77"/>
    <n v="363"/>
    <n v="37"/>
    <n v="35"/>
    <n v="310.46072800000002"/>
  </r>
  <r>
    <x v="1"/>
    <x v="0"/>
    <x v="0"/>
    <x v="1"/>
    <x v="0"/>
    <n v="12781"/>
    <n v="6011.526957"/>
    <n v="1852"/>
    <x v="1"/>
    <x v="1"/>
    <n v="12835"/>
    <n v="2634.567415"/>
    <n v="2622.657436"/>
    <n v="2721"/>
    <n v="575"/>
    <n v="203"/>
    <n v="338"/>
    <n v="6011.526957"/>
  </r>
  <r>
    <x v="1"/>
    <x v="0"/>
    <x v="0"/>
    <x v="1"/>
    <x v="1"/>
    <n v="1209"/>
    <s v="  "/>
    <n v="25532.33"/>
    <x v="1"/>
    <x v="1"/>
    <n v="8105"/>
    <n v="86.007350000000002"/>
    <n v="39.116576999999999"/>
    <n v="128"/>
    <n v="444"/>
    <n v="28"/>
    <n v="44"/>
    <n v="220.10546199999999"/>
  </r>
  <r>
    <x v="1"/>
    <x v="0"/>
    <x v="1"/>
    <x v="1"/>
    <x v="0"/>
    <n v="34061"/>
    <n v="18991.535449999999"/>
    <n v="1886"/>
    <x v="0"/>
    <x v="1"/>
    <n v="34118"/>
    <n v="8575.6103540000004"/>
    <n v="8448.3873149999999"/>
    <n v="4191"/>
    <n v="904"/>
    <n v="94"/>
    <n v="124"/>
    <n v="18991.535449999999"/>
  </r>
  <r>
    <x v="1"/>
    <x v="0"/>
    <x v="1"/>
    <x v="1"/>
    <x v="1"/>
    <n v="1307"/>
    <s v="  "/>
    <n v="22201.31"/>
    <x v="0"/>
    <x v="1"/>
    <n v="5688"/>
    <n v="115.083579"/>
    <n v="74.948211000000001"/>
    <n v="107"/>
    <n v="324"/>
    <n v="24"/>
    <n v="17"/>
    <n v="334.403999"/>
  </r>
  <r>
    <x v="1"/>
    <x v="0"/>
    <x v="1"/>
    <x v="1"/>
    <x v="0"/>
    <n v="16810"/>
    <n v="8315.850273"/>
    <n v="1665.98"/>
    <x v="1"/>
    <x v="1"/>
    <n v="16916"/>
    <n v="3681.6657970000001"/>
    <n v="3645.161537"/>
    <n v="3405"/>
    <n v="725"/>
    <n v="288"/>
    <n v="370"/>
    <n v="8315.850273"/>
  </r>
  <r>
    <x v="1"/>
    <x v="0"/>
    <x v="1"/>
    <x v="1"/>
    <x v="1"/>
    <n v="1243"/>
    <s v="  "/>
    <n v="22894.39"/>
    <x v="1"/>
    <x v="1"/>
    <n v="7337"/>
    <n v="85.308330999999995"/>
    <n v="37.607838000000001"/>
    <n v="110"/>
    <n v="386"/>
    <n v="80"/>
    <n v="40"/>
    <n v="247.95901499999999"/>
  </r>
  <r>
    <x v="1"/>
    <x v="0"/>
    <x v="2"/>
    <x v="1"/>
    <x v="0"/>
    <n v="4832"/>
    <n v="2623.276715"/>
    <n v="1835"/>
    <x v="0"/>
    <x v="1"/>
    <n v="4837"/>
    <n v="1203.397835"/>
    <n v="1166.545574"/>
    <n v="614"/>
    <n v="145"/>
    <n v="32"/>
    <n v="21"/>
    <n v="2623.276715"/>
  </r>
  <r>
    <x v="1"/>
    <x v="0"/>
    <x v="2"/>
    <x v="1"/>
    <x v="1"/>
    <n v="250"/>
    <s v="  "/>
    <n v="20946.145"/>
    <x v="0"/>
    <x v="1"/>
    <n v="1268"/>
    <n v="20.841567999999999"/>
    <n v="10.033059"/>
    <n v="21"/>
    <n v="71"/>
    <n v="10"/>
    <n v="6"/>
    <n v="58.273226000000001"/>
  </r>
  <r>
    <x v="1"/>
    <x v="0"/>
    <x v="2"/>
    <x v="1"/>
    <x v="0"/>
    <n v="2602"/>
    <n v="1221.205408"/>
    <n v="1637.16"/>
    <x v="1"/>
    <x v="1"/>
    <n v="2616"/>
    <n v="570.39757699999996"/>
    <n v="542.83744000000002"/>
    <n v="537"/>
    <n v="123"/>
    <n v="78"/>
    <n v="50"/>
    <n v="1221.205408"/>
  </r>
  <r>
    <x v="1"/>
    <x v="0"/>
    <x v="2"/>
    <x v="1"/>
    <x v="1"/>
    <n v="248"/>
    <s v="  "/>
    <n v="24590.639999999999"/>
    <x v="1"/>
    <x v="1"/>
    <n v="1737"/>
    <n v="8.8551939999999991"/>
    <n v="7.0113979999999998"/>
    <n v="27"/>
    <n v="89"/>
    <n v="22"/>
    <n v="11"/>
    <n v="28.811261999999999"/>
  </r>
  <r>
    <x v="1"/>
    <x v="0"/>
    <x v="3"/>
    <x v="1"/>
    <x v="0"/>
    <n v="35426"/>
    <n v="17673.827336999999"/>
    <n v="1800"/>
    <x v="0"/>
    <x v="1"/>
    <n v="35522"/>
    <n v="8252.3516450000006"/>
    <n v="7528.7902569999997"/>
    <n v="5788"/>
    <n v="1688"/>
    <n v="550"/>
    <n v="493"/>
    <n v="17673.827336999999"/>
  </r>
  <r>
    <x v="1"/>
    <x v="0"/>
    <x v="3"/>
    <x v="1"/>
    <x v="1"/>
    <n v="2392"/>
    <s v="  "/>
    <n v="20986.05"/>
    <x v="0"/>
    <x v="1"/>
    <n v="13121"/>
    <n v="157.454106"/>
    <n v="76.086342999999999"/>
    <n v="189"/>
    <n v="833"/>
    <n v="195"/>
    <n v="70"/>
    <n v="397.62164799999999"/>
  </r>
  <r>
    <x v="1"/>
    <x v="0"/>
    <x v="3"/>
    <x v="1"/>
    <x v="0"/>
    <n v="21209"/>
    <n v="8641.6748900000002"/>
    <n v="1672.5"/>
    <x v="1"/>
    <x v="1"/>
    <n v="21340"/>
    <n v="4053.5872989999998"/>
    <n v="3584.6346819999999"/>
    <n v="5145"/>
    <n v="1394"/>
    <n v="1006"/>
    <n v="718"/>
    <n v="8641.6748900000002"/>
  </r>
  <r>
    <x v="1"/>
    <x v="0"/>
    <x v="3"/>
    <x v="1"/>
    <x v="1"/>
    <n v="2539"/>
    <s v="  "/>
    <n v="20844.439999999999"/>
    <x v="1"/>
    <x v="1"/>
    <n v="14901"/>
    <n v="138.986414"/>
    <n v="51.651510999999999"/>
    <n v="254"/>
    <n v="945"/>
    <n v="408"/>
    <n v="120"/>
    <n v="320.255132"/>
  </r>
  <r>
    <x v="1"/>
    <x v="0"/>
    <x v="0"/>
    <x v="1"/>
    <x v="0"/>
    <n v="5790"/>
    <n v="2898.386555"/>
    <n v="2161.165"/>
    <x v="0"/>
    <x v="2"/>
    <n v="5804"/>
    <n v="1369.050716"/>
    <n v="1188.2659040000001"/>
    <n v="889"/>
    <n v="186"/>
    <n v="91"/>
    <n v="65"/>
    <n v="2898.386555"/>
  </r>
  <r>
    <x v="1"/>
    <x v="0"/>
    <x v="0"/>
    <x v="1"/>
    <x v="1"/>
    <n v="506"/>
    <s v="  "/>
    <n v="23385.415000000001"/>
    <x v="0"/>
    <x v="2"/>
    <n v="2010"/>
    <n v="53.705657000000002"/>
    <n v="21.124790000000001"/>
    <n v="50"/>
    <n v="41"/>
    <n v="13"/>
    <n v="10"/>
    <n v="156.27851100000001"/>
  </r>
  <r>
    <x v="1"/>
    <x v="0"/>
    <x v="0"/>
    <x v="1"/>
    <x v="0"/>
    <n v="5130"/>
    <n v="2109.0605059999998"/>
    <n v="1907.2650000000001"/>
    <x v="1"/>
    <x v="2"/>
    <n v="5135"/>
    <n v="926.22377200000005"/>
    <n v="860.45947200000001"/>
    <n v="1013"/>
    <n v="312"/>
    <n v="267"/>
    <n v="256"/>
    <n v="2109.0605059999998"/>
  </r>
  <r>
    <x v="1"/>
    <x v="0"/>
    <x v="0"/>
    <x v="1"/>
    <x v="1"/>
    <n v="482"/>
    <s v="  "/>
    <n v="24405.674999999999"/>
    <x v="1"/>
    <x v="2"/>
    <n v="2491"/>
    <n v="52.706848000000001"/>
    <n v="8.4936729999999994"/>
    <n v="118"/>
    <n v="42"/>
    <n v="11"/>
    <n v="5"/>
    <n v="113.918359"/>
  </r>
  <r>
    <x v="1"/>
    <x v="0"/>
    <x v="1"/>
    <x v="1"/>
    <x v="0"/>
    <n v="7485"/>
    <n v="3907.3412469999998"/>
    <n v="2009"/>
    <x v="0"/>
    <x v="2"/>
    <n v="7488"/>
    <n v="1887.032416"/>
    <n v="1531.0231530000001"/>
    <n v="993"/>
    <n v="268"/>
    <n v="122"/>
    <n v="64"/>
    <n v="3907.3412469999998"/>
  </r>
  <r>
    <x v="1"/>
    <x v="0"/>
    <x v="1"/>
    <x v="1"/>
    <x v="1"/>
    <n v="622"/>
    <s v="  "/>
    <n v="21170.845000000001"/>
    <x v="0"/>
    <x v="2"/>
    <n v="2014"/>
    <n v="51.635013000000001"/>
    <n v="42.233106999999997"/>
    <n v="70"/>
    <n v="41"/>
    <n v="7"/>
    <n v="4"/>
    <n v="157.782127"/>
  </r>
  <r>
    <x v="1"/>
    <x v="0"/>
    <x v="1"/>
    <x v="1"/>
    <x v="0"/>
    <n v="5377"/>
    <n v="2308.6494819999998"/>
    <n v="1839.42"/>
    <x v="1"/>
    <x v="2"/>
    <n v="5390"/>
    <n v="1033.2049360000001"/>
    <n v="939.93405499999994"/>
    <n v="1105"/>
    <n v="290"/>
    <n v="242"/>
    <n v="248"/>
    <n v="2308.6494819999998"/>
  </r>
  <r>
    <x v="1"/>
    <x v="0"/>
    <x v="1"/>
    <x v="1"/>
    <x v="1"/>
    <n v="593"/>
    <s v="  "/>
    <n v="23039"/>
    <x v="1"/>
    <x v="2"/>
    <n v="2656"/>
    <n v="49.964381000000003"/>
    <n v="27.399208000000002"/>
    <n v="120"/>
    <n v="58"/>
    <n v="43"/>
    <n v="13"/>
    <n v="142.19901899999999"/>
  </r>
  <r>
    <x v="1"/>
    <x v="0"/>
    <x v="2"/>
    <x v="1"/>
    <x v="0"/>
    <n v="1078"/>
    <n v="544.32714099999998"/>
    <n v="1817.29"/>
    <x v="0"/>
    <x v="2"/>
    <n v="1078"/>
    <n v="256.67712999999998"/>
    <n v="221.38816600000001"/>
    <n v="157"/>
    <n v="42"/>
    <n v="22"/>
    <n v="8"/>
    <n v="544.32714099999998"/>
  </r>
  <r>
    <x v="1"/>
    <x v="0"/>
    <x v="2"/>
    <x v="1"/>
    <x v="1"/>
    <n v="102"/>
    <s v="  "/>
    <n v="21645.794999999998"/>
    <x v="0"/>
    <x v="2"/>
    <n v="433"/>
    <n v="11.006678000000001"/>
    <n v="4.5897189999999997"/>
    <n v="9"/>
    <n v="15"/>
    <n v="1"/>
    <n v="0"/>
    <n v="24.605961000000001"/>
  </r>
  <r>
    <x v="1"/>
    <x v="0"/>
    <x v="2"/>
    <x v="1"/>
    <x v="0"/>
    <n v="866"/>
    <n v="372.53016100000002"/>
    <n v="1730.54"/>
    <x v="1"/>
    <x v="2"/>
    <n v="871"/>
    <n v="181.91228799999999"/>
    <n v="150.67458400000001"/>
    <n v="148"/>
    <n v="53"/>
    <n v="58"/>
    <n v="40"/>
    <n v="372.53016100000002"/>
  </r>
  <r>
    <x v="1"/>
    <x v="0"/>
    <x v="2"/>
    <x v="1"/>
    <x v="1"/>
    <n v="107"/>
    <s v="  "/>
    <n v="25414.5"/>
    <x v="1"/>
    <x v="2"/>
    <n v="628"/>
    <n v="8.5855499999999996"/>
    <n v="1.9204159999999999"/>
    <n v="24"/>
    <n v="14"/>
    <n v="5"/>
    <n v="2"/>
    <n v="15.967883"/>
  </r>
  <r>
    <x v="1"/>
    <x v="0"/>
    <x v="3"/>
    <x v="1"/>
    <x v="0"/>
    <n v="7852"/>
    <n v="3651.3323660000001"/>
    <n v="1895.7349999999999"/>
    <x v="0"/>
    <x v="2"/>
    <n v="7872"/>
    <n v="1726.8607010000001"/>
    <n v="1458.115462"/>
    <n v="1270"/>
    <n v="406"/>
    <n v="333"/>
    <n v="176"/>
    <n v="3651.3323660000001"/>
  </r>
  <r>
    <x v="1"/>
    <x v="0"/>
    <x v="3"/>
    <x v="1"/>
    <x v="1"/>
    <n v="855"/>
    <s v="  "/>
    <n v="19775"/>
    <x v="0"/>
    <x v="2"/>
    <n v="3461"/>
    <n v="81.192361000000005"/>
    <n v="36.307482"/>
    <n v="117"/>
    <n v="69"/>
    <n v="54"/>
    <n v="25"/>
    <n v="196.68057300000001"/>
  </r>
  <r>
    <x v="1"/>
    <x v="0"/>
    <x v="3"/>
    <x v="1"/>
    <x v="0"/>
    <n v="6069"/>
    <n v="2231.4612139999999"/>
    <n v="1748.89"/>
    <x v="1"/>
    <x v="2"/>
    <n v="6084"/>
    <n v="1072.493702"/>
    <n v="856.41234999999995"/>
    <n v="1338"/>
    <n v="490"/>
    <n v="468"/>
    <n v="297"/>
    <n v="2231.4612139999999"/>
  </r>
  <r>
    <x v="1"/>
    <x v="0"/>
    <x v="3"/>
    <x v="1"/>
    <x v="1"/>
    <n v="934"/>
    <s v="  "/>
    <n v="19758.66"/>
    <x v="1"/>
    <x v="2"/>
    <n v="4059"/>
    <n v="71.947450000000003"/>
    <n v="24.877132"/>
    <n v="161"/>
    <n v="86"/>
    <n v="163"/>
    <n v="20"/>
    <n v="171.07362599999999"/>
  </r>
  <r>
    <x v="1"/>
    <x v="0"/>
    <x v="0"/>
    <x v="2"/>
    <x v="0"/>
    <n v="3074"/>
    <n v="1580.1751770000001"/>
    <n v="2401.56"/>
    <x v="0"/>
    <x v="0"/>
    <n v="3116"/>
    <n v="683.87122999999997"/>
    <n v="690.08449399999995"/>
    <n v="474"/>
    <n v="92"/>
    <n v="138"/>
    <n v="24"/>
    <n v="1580.1751770000001"/>
  </r>
  <r>
    <x v="1"/>
    <x v="0"/>
    <x v="0"/>
    <x v="2"/>
    <x v="1"/>
    <n v="741"/>
    <s v="  "/>
    <n v="28436.09"/>
    <x v="0"/>
    <x v="0"/>
    <n v="4358"/>
    <n v="88.118955999999997"/>
    <n v="42.487135000000002"/>
    <n v="59"/>
    <n v="70"/>
    <n v="25"/>
    <n v="1"/>
    <n v="221.545614"/>
  </r>
  <r>
    <x v="1"/>
    <x v="0"/>
    <x v="0"/>
    <x v="2"/>
    <x v="0"/>
    <n v="3425"/>
    <n v="1291.4930890000001"/>
    <n v="2200"/>
    <x v="1"/>
    <x v="0"/>
    <n v="3496"/>
    <n v="525.94356000000005"/>
    <n v="560.20054100000004"/>
    <n v="621"/>
    <n v="121"/>
    <n v="643"/>
    <n v="94"/>
    <n v="1291.4930890000001"/>
  </r>
  <r>
    <x v="1"/>
    <x v="0"/>
    <x v="0"/>
    <x v="2"/>
    <x v="1"/>
    <n v="858"/>
    <s v="  "/>
    <n v="29960.74"/>
    <x v="1"/>
    <x v="0"/>
    <n v="5087"/>
    <n v="80.376559999999998"/>
    <n v="41.783490999999998"/>
    <n v="100"/>
    <n v="69"/>
    <n v="46"/>
    <n v="6"/>
    <n v="214.7372"/>
  </r>
  <r>
    <x v="1"/>
    <x v="0"/>
    <x v="1"/>
    <x v="2"/>
    <x v="0"/>
    <n v="4615"/>
    <n v="2631.8508569999999"/>
    <n v="2209.6799999999998"/>
    <x v="0"/>
    <x v="0"/>
    <n v="4632"/>
    <n v="1155.1195620000001"/>
    <n v="1117.3549190000001"/>
    <n v="640"/>
    <n v="143"/>
    <n v="54"/>
    <n v="19"/>
    <n v="2631.8508569999999"/>
  </r>
  <r>
    <x v="1"/>
    <x v="0"/>
    <x v="1"/>
    <x v="2"/>
    <x v="1"/>
    <n v="704"/>
    <s v="  "/>
    <n v="25894.59"/>
    <x v="0"/>
    <x v="0"/>
    <n v="3861"/>
    <n v="89.780516000000006"/>
    <n v="42.807256000000002"/>
    <n v="78"/>
    <n v="47"/>
    <n v="13"/>
    <n v="1"/>
    <n v="225.258579"/>
  </r>
  <r>
    <x v="1"/>
    <x v="0"/>
    <x v="1"/>
    <x v="2"/>
    <x v="0"/>
    <n v="3152"/>
    <n v="1365.779816"/>
    <n v="1977.7049999999999"/>
    <x v="1"/>
    <x v="0"/>
    <n v="3176"/>
    <n v="596.81274099999996"/>
    <n v="564.263643"/>
    <n v="561"/>
    <n v="86"/>
    <n v="392"/>
    <n v="68"/>
    <n v="1365.779816"/>
  </r>
  <r>
    <x v="1"/>
    <x v="0"/>
    <x v="1"/>
    <x v="2"/>
    <x v="1"/>
    <n v="766"/>
    <s v="  "/>
    <n v="27434.285"/>
    <x v="1"/>
    <x v="0"/>
    <n v="4384"/>
    <n v="85.688548999999995"/>
    <n v="33.133707999999999"/>
    <n v="60"/>
    <n v="64"/>
    <n v="77"/>
    <n v="11"/>
    <n v="185.85941600000001"/>
  </r>
  <r>
    <x v="1"/>
    <x v="0"/>
    <x v="2"/>
    <x v="2"/>
    <x v="0"/>
    <n v="770"/>
    <n v="413.55651399999999"/>
    <n v="2040.53"/>
    <x v="0"/>
    <x v="0"/>
    <n v="773"/>
    <n v="186.78786400000001"/>
    <n v="187.68518599999999"/>
    <n v="122"/>
    <n v="23"/>
    <n v="19"/>
    <n v="3"/>
    <n v="413.55651399999999"/>
  </r>
  <r>
    <x v="1"/>
    <x v="0"/>
    <x v="2"/>
    <x v="2"/>
    <x v="1"/>
    <n v="107"/>
    <s v="  "/>
    <n v="22889.33"/>
    <x v="0"/>
    <x v="0"/>
    <n v="534"/>
    <n v="11.646622000000001"/>
    <n v="5.3102429999999998"/>
    <n v="13"/>
    <n v="6"/>
    <n v="1"/>
    <n v="0"/>
    <n v="28.162993"/>
  </r>
  <r>
    <x v="1"/>
    <x v="0"/>
    <x v="2"/>
    <x v="2"/>
    <x v="0"/>
    <n v="658"/>
    <n v="293.218456"/>
    <n v="2042.69"/>
    <x v="1"/>
    <x v="0"/>
    <n v="660"/>
    <n v="133.62987799999999"/>
    <n v="127.465515"/>
    <n v="113"/>
    <n v="17"/>
    <n v="73"/>
    <n v="6"/>
    <n v="293.218456"/>
  </r>
  <r>
    <x v="1"/>
    <x v="0"/>
    <x v="2"/>
    <x v="2"/>
    <x v="1"/>
    <n v="153"/>
    <s v="  "/>
    <n v="27584.85"/>
    <x v="1"/>
    <x v="0"/>
    <n v="906"/>
    <n v="13.687326000000001"/>
    <n v="8.2427899999999994"/>
    <n v="18"/>
    <n v="11"/>
    <n v="15"/>
    <n v="0"/>
    <n v="27.954228000000001"/>
  </r>
  <r>
    <x v="1"/>
    <x v="0"/>
    <x v="3"/>
    <x v="2"/>
    <x v="0"/>
    <n v="6706"/>
    <n v="2929.0919549999999"/>
    <n v="2058.875"/>
    <x v="0"/>
    <x v="0"/>
    <n v="6753"/>
    <n v="1338.9890479999999"/>
    <n v="1194.085255"/>
    <n v="1368"/>
    <n v="308"/>
    <n v="525"/>
    <n v="59"/>
    <n v="2929.0919549999999"/>
  </r>
  <r>
    <x v="1"/>
    <x v="0"/>
    <x v="3"/>
    <x v="2"/>
    <x v="1"/>
    <n v="1615"/>
    <s v="  "/>
    <n v="26036.77"/>
    <x v="0"/>
    <x v="0"/>
    <n v="9548"/>
    <n v="185.239474"/>
    <n v="61.910217000000003"/>
    <n v="167"/>
    <n v="195"/>
    <n v="160"/>
    <n v="9"/>
    <n v="384.34020400000003"/>
  </r>
  <r>
    <x v="1"/>
    <x v="0"/>
    <x v="3"/>
    <x v="2"/>
    <x v="0"/>
    <n v="7617"/>
    <n v="2437.6813050000001"/>
    <n v="2024"/>
    <x v="1"/>
    <x v="0"/>
    <n v="7726"/>
    <n v="1175.4308570000001"/>
    <n v="956.17523900000003"/>
    <n v="1491"/>
    <n v="342"/>
    <n v="1734"/>
    <n v="102"/>
    <n v="2437.6813050000001"/>
  </r>
  <r>
    <x v="1"/>
    <x v="0"/>
    <x v="3"/>
    <x v="2"/>
    <x v="1"/>
    <n v="2341"/>
    <s v="  "/>
    <n v="27333.65"/>
    <x v="1"/>
    <x v="0"/>
    <n v="13918"/>
    <n v="222.876069"/>
    <n v="66.714329000000006"/>
    <n v="248"/>
    <n v="191"/>
    <n v="416"/>
    <n v="10"/>
    <n v="463.59254700000002"/>
  </r>
  <r>
    <x v="1"/>
    <x v="0"/>
    <x v="0"/>
    <x v="2"/>
    <x v="0"/>
    <n v="8168"/>
    <n v="4578.2995039999996"/>
    <n v="2228.0650000000001"/>
    <x v="0"/>
    <x v="1"/>
    <n v="8189"/>
    <n v="1883.7120709999999"/>
    <n v="2104.9893390000002"/>
    <n v="1231"/>
    <n v="212"/>
    <n v="105"/>
    <n v="45"/>
    <n v="4578.2995039999996"/>
  </r>
  <r>
    <x v="1"/>
    <x v="0"/>
    <x v="0"/>
    <x v="2"/>
    <x v="1"/>
    <n v="1182"/>
    <s v="  "/>
    <n v="28359.185000000001"/>
    <x v="0"/>
    <x v="1"/>
    <n v="7355"/>
    <n v="131.84248099999999"/>
    <n v="60.426119"/>
    <n v="75"/>
    <n v="162"/>
    <n v="36"/>
    <n v="15"/>
    <n v="340.30730699999998"/>
  </r>
  <r>
    <x v="1"/>
    <x v="0"/>
    <x v="0"/>
    <x v="2"/>
    <x v="0"/>
    <n v="7398"/>
    <n v="3501.297286"/>
    <n v="2009.25"/>
    <x v="1"/>
    <x v="1"/>
    <n v="7445"/>
    <n v="1416.5019259999999"/>
    <n v="1601.6584769999999"/>
    <n v="1334"/>
    <n v="186"/>
    <n v="513"/>
    <n v="131"/>
    <n v="3501.297286"/>
  </r>
  <r>
    <x v="1"/>
    <x v="0"/>
    <x v="0"/>
    <x v="2"/>
    <x v="1"/>
    <n v="1388"/>
    <s v="  "/>
    <n v="29094.305"/>
    <x v="1"/>
    <x v="1"/>
    <n v="7922"/>
    <n v="133.57913500000001"/>
    <n v="62.049283000000003"/>
    <n v="101"/>
    <n v="204"/>
    <n v="107"/>
    <n v="22"/>
    <n v="334.87099499999999"/>
  </r>
  <r>
    <x v="1"/>
    <x v="0"/>
    <x v="1"/>
    <x v="2"/>
    <x v="0"/>
    <n v="11608"/>
    <n v="6753.4278139999997"/>
    <n v="2116.6149999999998"/>
    <x v="0"/>
    <x v="1"/>
    <n v="11633"/>
    <n v="2915.2077720000002"/>
    <n v="2918.3368390000001"/>
    <n v="1495"/>
    <n v="302"/>
    <n v="63"/>
    <n v="41"/>
    <n v="6753.4278139999997"/>
  </r>
  <r>
    <x v="1"/>
    <x v="0"/>
    <x v="1"/>
    <x v="2"/>
    <x v="1"/>
    <n v="1062"/>
    <s v="  "/>
    <n v="26300.23"/>
    <x v="0"/>
    <x v="1"/>
    <n v="5271"/>
    <n v="130.35388800000001"/>
    <n v="53.369942000000002"/>
    <n v="76"/>
    <n v="110"/>
    <n v="27"/>
    <n v="4"/>
    <n v="363.68527699999999"/>
  </r>
  <r>
    <x v="1"/>
    <x v="0"/>
    <x v="1"/>
    <x v="2"/>
    <x v="0"/>
    <n v="7377"/>
    <n v="3679.5857900000001"/>
    <n v="1916.86"/>
    <x v="1"/>
    <x v="1"/>
    <n v="7419"/>
    <n v="1533.8805870000001"/>
    <n v="1663.6638700000001"/>
    <n v="1301"/>
    <n v="198"/>
    <n v="273"/>
    <n v="117"/>
    <n v="3679.5857900000001"/>
  </r>
  <r>
    <x v="1"/>
    <x v="0"/>
    <x v="1"/>
    <x v="2"/>
    <x v="1"/>
    <n v="1141"/>
    <s v="  "/>
    <n v="27767.9"/>
    <x v="1"/>
    <x v="1"/>
    <n v="6364"/>
    <n v="134.141515"/>
    <n v="42.617145999999998"/>
    <n v="91"/>
    <n v="127"/>
    <n v="102"/>
    <n v="11"/>
    <n v="290.79927900000001"/>
  </r>
  <r>
    <x v="1"/>
    <x v="0"/>
    <x v="2"/>
    <x v="2"/>
    <x v="0"/>
    <n v="1689"/>
    <n v="942.80132100000003"/>
    <n v="2167"/>
    <x v="0"/>
    <x v="1"/>
    <n v="1691"/>
    <n v="396.62751400000002"/>
    <n v="446.39279299999998"/>
    <n v="267"/>
    <n v="35"/>
    <n v="29"/>
    <n v="7"/>
    <n v="942.80132100000003"/>
  </r>
  <r>
    <x v="1"/>
    <x v="0"/>
    <x v="2"/>
    <x v="2"/>
    <x v="1"/>
    <n v="170"/>
    <s v="  "/>
    <n v="24673.22"/>
    <x v="0"/>
    <x v="1"/>
    <n v="921"/>
    <n v="17.591760000000001"/>
    <n v="7.6898179999999998"/>
    <n v="11"/>
    <n v="27"/>
    <n v="5"/>
    <n v="4"/>
    <n v="41.362045000000002"/>
  </r>
  <r>
    <x v="1"/>
    <x v="0"/>
    <x v="2"/>
    <x v="2"/>
    <x v="0"/>
    <n v="1325"/>
    <n v="644.43731600000001"/>
    <n v="1983.42"/>
    <x v="1"/>
    <x v="1"/>
    <n v="1332"/>
    <n v="293.94555100000002"/>
    <n v="283.11736100000002"/>
    <n v="216"/>
    <n v="34"/>
    <n v="72"/>
    <n v="9"/>
    <n v="644.43731600000001"/>
  </r>
  <r>
    <x v="1"/>
    <x v="0"/>
    <x v="2"/>
    <x v="2"/>
    <x v="1"/>
    <n v="241"/>
    <s v="  "/>
    <n v="28328"/>
    <x v="1"/>
    <x v="1"/>
    <n v="1494"/>
    <n v="21.411905000000001"/>
    <n v="11.617739"/>
    <n v="20"/>
    <n v="40"/>
    <n v="25"/>
    <n v="1"/>
    <n v="47.325189000000002"/>
  </r>
  <r>
    <x v="1"/>
    <x v="0"/>
    <x v="3"/>
    <x v="2"/>
    <x v="0"/>
    <n v="17100"/>
    <n v="8092.6213449999996"/>
    <n v="1984.5"/>
    <x v="0"/>
    <x v="1"/>
    <n v="17215"/>
    <n v="3603.1195899999998"/>
    <n v="3548.5327889999999"/>
    <n v="3251"/>
    <n v="750"/>
    <n v="802"/>
    <n v="125"/>
    <n v="8092.6213449999996"/>
  </r>
  <r>
    <x v="1"/>
    <x v="0"/>
    <x v="3"/>
    <x v="2"/>
    <x v="1"/>
    <n v="2457"/>
    <s v="  "/>
    <n v="25545.14"/>
    <x v="0"/>
    <x v="1"/>
    <n v="14525"/>
    <n v="279.98915499999998"/>
    <n v="93.927813999999998"/>
    <n v="217"/>
    <n v="417"/>
    <n v="231"/>
    <n v="32"/>
    <n v="569.72918300000003"/>
  </r>
  <r>
    <x v="1"/>
    <x v="0"/>
    <x v="3"/>
    <x v="2"/>
    <x v="0"/>
    <n v="16263"/>
    <n v="6460.1163939999997"/>
    <n v="1927.54"/>
    <x v="1"/>
    <x v="1"/>
    <n v="16354"/>
    <n v="2959.2048519999998"/>
    <n v="2730.2396800000001"/>
    <n v="3274"/>
    <n v="635"/>
    <n v="1967"/>
    <n v="211"/>
    <n v="6460.1163939999997"/>
  </r>
  <r>
    <x v="1"/>
    <x v="0"/>
    <x v="3"/>
    <x v="2"/>
    <x v="1"/>
    <n v="3576"/>
    <s v="  "/>
    <n v="25859"/>
    <x v="1"/>
    <x v="1"/>
    <n v="20900"/>
    <n v="331.34580099999999"/>
    <n v="96.256613000000002"/>
    <n v="287"/>
    <n v="508"/>
    <n v="675"/>
    <n v="21"/>
    <n v="660.17884300000003"/>
  </r>
  <r>
    <x v="1"/>
    <x v="0"/>
    <x v="0"/>
    <x v="2"/>
    <x v="0"/>
    <n v="1793"/>
    <n v="957.566104"/>
    <n v="2357.98"/>
    <x v="0"/>
    <x v="2"/>
    <n v="1803"/>
    <n v="418.91055999999998"/>
    <n v="415.52987100000001"/>
    <n v="246"/>
    <n v="62"/>
    <n v="57"/>
    <n v="27"/>
    <n v="957.566104"/>
  </r>
  <r>
    <x v="1"/>
    <x v="0"/>
    <x v="0"/>
    <x v="2"/>
    <x v="1"/>
    <n v="483"/>
    <s v="  "/>
    <n v="27195.86"/>
    <x v="0"/>
    <x v="2"/>
    <n v="2310"/>
    <n v="60.269105000000003"/>
    <n v="31.409566999999999"/>
    <n v="44"/>
    <n v="24"/>
    <n v="18"/>
    <n v="1"/>
    <n v="152.153797"/>
  </r>
  <r>
    <x v="1"/>
    <x v="0"/>
    <x v="0"/>
    <x v="2"/>
    <x v="0"/>
    <n v="2729"/>
    <n v="1177.8120570000001"/>
    <n v="2141.58"/>
    <x v="1"/>
    <x v="2"/>
    <n v="2752"/>
    <n v="505.26863600000001"/>
    <n v="507.58812599999999"/>
    <n v="393"/>
    <n v="146"/>
    <n v="276"/>
    <n v="97"/>
    <n v="1177.8120570000001"/>
  </r>
  <r>
    <x v="1"/>
    <x v="0"/>
    <x v="0"/>
    <x v="2"/>
    <x v="1"/>
    <n v="608"/>
    <s v="  "/>
    <n v="25212.45"/>
    <x v="1"/>
    <x v="2"/>
    <n v="2781"/>
    <n v="61.104078999999999"/>
    <n v="28.027328000000001"/>
    <n v="64"/>
    <n v="23"/>
    <n v="41"/>
    <n v="6"/>
    <n v="157.099774"/>
  </r>
  <r>
    <x v="1"/>
    <x v="0"/>
    <x v="1"/>
    <x v="2"/>
    <x v="0"/>
    <n v="2091"/>
    <n v="1183.451849"/>
    <n v="2297.54"/>
    <x v="0"/>
    <x v="2"/>
    <n v="2092"/>
    <n v="514.05239800000004"/>
    <n v="498.27095400000002"/>
    <n v="234"/>
    <n v="80"/>
    <n v="20"/>
    <n v="14"/>
    <n v="1183.451849"/>
  </r>
  <r>
    <x v="1"/>
    <x v="0"/>
    <x v="1"/>
    <x v="2"/>
    <x v="1"/>
    <n v="493"/>
    <s v="  "/>
    <n v="24740.31"/>
    <x v="0"/>
    <x v="2"/>
    <n v="2059"/>
    <n v="61.047182999999997"/>
    <n v="28.642512"/>
    <n v="40"/>
    <n v="14"/>
    <n v="6"/>
    <n v="2"/>
    <n v="156.178776"/>
  </r>
  <r>
    <x v="1"/>
    <x v="0"/>
    <x v="1"/>
    <x v="2"/>
    <x v="0"/>
    <n v="1768"/>
    <n v="834.89349800000002"/>
    <n v="2034.67"/>
    <x v="1"/>
    <x v="2"/>
    <n v="1777"/>
    <n v="390.89007099999998"/>
    <n v="321.65157199999999"/>
    <n v="243"/>
    <n v="79"/>
    <n v="98"/>
    <n v="52"/>
    <n v="834.89349800000002"/>
  </r>
  <r>
    <x v="1"/>
    <x v="0"/>
    <x v="1"/>
    <x v="2"/>
    <x v="1"/>
    <n v="551"/>
    <s v="  "/>
    <n v="26700.65"/>
    <x v="1"/>
    <x v="2"/>
    <n v="2899"/>
    <n v="61.159540999999997"/>
    <n v="25.396384999999999"/>
    <n v="48"/>
    <n v="36"/>
    <n v="53"/>
    <n v="5"/>
    <n v="132.449682"/>
  </r>
  <r>
    <x v="1"/>
    <x v="0"/>
    <x v="2"/>
    <x v="2"/>
    <x v="0"/>
    <n v="290"/>
    <n v="164.88233199999999"/>
    <n v="2423.9699999999998"/>
    <x v="0"/>
    <x v="2"/>
    <n v="290"/>
    <n v="71.305565000000001"/>
    <n v="70.138396999999998"/>
    <n v="25"/>
    <n v="20"/>
    <n v="3"/>
    <n v="3"/>
    <n v="164.88233199999999"/>
  </r>
  <r>
    <x v="1"/>
    <x v="0"/>
    <x v="2"/>
    <x v="2"/>
    <x v="1"/>
    <n v="92"/>
    <s v="  "/>
    <n v="24953.384999999998"/>
    <x v="0"/>
    <x v="2"/>
    <n v="515"/>
    <n v="9.0906179999999992"/>
    <n v="4.3364050000000001"/>
    <n v="9"/>
    <n v="7"/>
    <n v="5"/>
    <n v="1"/>
    <n v="20.692442"/>
  </r>
  <r>
    <x v="1"/>
    <x v="0"/>
    <x v="2"/>
    <x v="2"/>
    <x v="0"/>
    <n v="343"/>
    <n v="177.87715700000001"/>
    <n v="1894.94"/>
    <x v="1"/>
    <x v="2"/>
    <n v="344"/>
    <n v="95.215384"/>
    <n v="62.442385999999999"/>
    <n v="48"/>
    <n v="12"/>
    <n v="15"/>
    <n v="4"/>
    <n v="177.87715700000001"/>
  </r>
  <r>
    <x v="1"/>
    <x v="0"/>
    <x v="2"/>
    <x v="2"/>
    <x v="1"/>
    <n v="105"/>
    <s v="  "/>
    <n v="29279.02"/>
    <x v="1"/>
    <x v="2"/>
    <n v="551"/>
    <n v="11.995388"/>
    <n v="7.4192169999999997"/>
    <n v="11"/>
    <n v="2"/>
    <n v="11"/>
    <n v="0"/>
    <n v="25.663689999999999"/>
  </r>
  <r>
    <x v="1"/>
    <x v="0"/>
    <x v="3"/>
    <x v="2"/>
    <x v="0"/>
    <n v="2963"/>
    <n v="1379.341369"/>
    <n v="2200"/>
    <x v="0"/>
    <x v="2"/>
    <n v="2979"/>
    <n v="648.93057299999998"/>
    <n v="560.96837600000003"/>
    <n v="476"/>
    <n v="139"/>
    <n v="195"/>
    <n v="27"/>
    <n v="1379.341369"/>
  </r>
  <r>
    <x v="1"/>
    <x v="0"/>
    <x v="3"/>
    <x v="2"/>
    <x v="1"/>
    <n v="925"/>
    <s v="  "/>
    <n v="25880.28"/>
    <x v="0"/>
    <x v="2"/>
    <n v="4706"/>
    <n v="101.73415"/>
    <n v="34.639754000000003"/>
    <n v="120"/>
    <n v="45"/>
    <n v="101"/>
    <n v="9"/>
    <n v="205.695843"/>
  </r>
  <r>
    <x v="1"/>
    <x v="0"/>
    <x v="3"/>
    <x v="2"/>
    <x v="0"/>
    <n v="3947"/>
    <n v="1526.187905"/>
    <n v="1979.41"/>
    <x v="1"/>
    <x v="2"/>
    <n v="3974"/>
    <n v="745.40473799999995"/>
    <n v="584.76888399999996"/>
    <n v="659"/>
    <n v="171"/>
    <n v="527"/>
    <n v="65"/>
    <n v="1526.187905"/>
  </r>
  <r>
    <x v="1"/>
    <x v="0"/>
    <x v="3"/>
    <x v="2"/>
    <x v="1"/>
    <n v="1378"/>
    <s v="  "/>
    <n v="25631.985000000001"/>
    <x v="1"/>
    <x v="2"/>
    <n v="7306"/>
    <n v="131.245214"/>
    <n v="42.091400999999998"/>
    <n v="141"/>
    <n v="53"/>
    <n v="271"/>
    <n v="5"/>
    <n v="271.71844399999998"/>
  </r>
  <r>
    <x v="1"/>
    <x v="0"/>
    <x v="0"/>
    <x v="3"/>
    <x v="0"/>
    <n v="123"/>
    <n v="68.613781000000003"/>
    <n v="2906"/>
    <x v="0"/>
    <x v="0"/>
    <n v="123"/>
    <n v="27.267658999999998"/>
    <n v="31.564392999999999"/>
    <n v="19"/>
    <n v="2"/>
    <n v="1"/>
    <n v="0"/>
    <n v="68.613781000000003"/>
  </r>
  <r>
    <x v="1"/>
    <x v="0"/>
    <x v="0"/>
    <x v="3"/>
    <x v="1"/>
    <n v="106"/>
    <s v="  "/>
    <n v="32961.224999999999"/>
    <x v="0"/>
    <x v="0"/>
    <n v="757"/>
    <n v="14.371454"/>
    <n v="3.1457440000000001"/>
    <n v="11"/>
    <n v="3"/>
    <n v="0"/>
    <n v="0"/>
    <n v="28.517810000000001"/>
  </r>
  <r>
    <x v="1"/>
    <x v="0"/>
    <x v="0"/>
    <x v="3"/>
    <x v="0"/>
    <n v="48"/>
    <n v="22.970369000000002"/>
    <n v="2552.585"/>
    <x v="1"/>
    <x v="0"/>
    <n v="48"/>
    <n v="10.097871"/>
    <n v="7.757638"/>
    <n v="9"/>
    <n v="1"/>
    <n v="3"/>
    <n v="0"/>
    <n v="22.970369000000002"/>
  </r>
  <r>
    <x v="1"/>
    <x v="0"/>
    <x v="0"/>
    <x v="3"/>
    <x v="1"/>
    <n v="60"/>
    <s v="  "/>
    <n v="35914.879999999997"/>
    <x v="1"/>
    <x v="0"/>
    <n v="374"/>
    <n v="5.8250229999999998"/>
    <n v="7.4134000000000002"/>
    <n v="5"/>
    <n v="0"/>
    <n v="1"/>
    <n v="0"/>
    <n v="17.461538000000001"/>
  </r>
  <r>
    <x v="1"/>
    <x v="0"/>
    <x v="1"/>
    <x v="3"/>
    <x v="0"/>
    <n v="366"/>
    <n v="206.89672400000001"/>
    <n v="2659.12"/>
    <x v="0"/>
    <x v="0"/>
    <n v="371"/>
    <n v="78.569236000000004"/>
    <n v="91.756895999999998"/>
    <n v="57"/>
    <n v="11"/>
    <n v="2"/>
    <n v="0"/>
    <n v="206.89672400000001"/>
  </r>
  <r>
    <x v="1"/>
    <x v="0"/>
    <x v="1"/>
    <x v="3"/>
    <x v="1"/>
    <n v="184"/>
    <s v="  "/>
    <n v="30415.605"/>
    <x v="0"/>
    <x v="0"/>
    <n v="1164"/>
    <n v="24.338232000000001"/>
    <n v="13.890015"/>
    <n v="17"/>
    <n v="4"/>
    <n v="0"/>
    <n v="0"/>
    <n v="60.626452"/>
  </r>
  <r>
    <x v="1"/>
    <x v="0"/>
    <x v="1"/>
    <x v="3"/>
    <x v="0"/>
    <n v="148"/>
    <n v="71.931687999999994"/>
    <n v="2757.4850000000001"/>
    <x v="1"/>
    <x v="0"/>
    <n v="150"/>
    <n v="31.294688000000001"/>
    <n v="24.504003999999998"/>
    <n v="22"/>
    <n v="7"/>
    <n v="10"/>
    <n v="1"/>
    <n v="71.931687999999994"/>
  </r>
  <r>
    <x v="1"/>
    <x v="0"/>
    <x v="1"/>
    <x v="3"/>
    <x v="1"/>
    <n v="60"/>
    <s v="  "/>
    <n v="26675.855"/>
    <x v="1"/>
    <x v="0"/>
    <n v="395"/>
    <n v="11.807950999999999"/>
    <n v="5.9217690000000003"/>
    <n v="2"/>
    <n v="4"/>
    <n v="0"/>
    <n v="0"/>
    <n v="27.928148"/>
  </r>
  <r>
    <x v="1"/>
    <x v="0"/>
    <x v="2"/>
    <x v="3"/>
    <x v="0"/>
    <n v="104"/>
    <n v="57.458896000000003"/>
    <n v="2946.69"/>
    <x v="0"/>
    <x v="0"/>
    <n v="104"/>
    <n v="24.96884"/>
    <n v="26.621466000000002"/>
    <n v="13"/>
    <n v="2"/>
    <n v="0"/>
    <n v="0"/>
    <n v="57.458896000000003"/>
  </r>
  <r>
    <x v="1"/>
    <x v="0"/>
    <x v="2"/>
    <x v="3"/>
    <x v="1"/>
    <n v="58"/>
    <s v="  "/>
    <n v="28029.32"/>
    <x v="0"/>
    <x v="0"/>
    <n v="306"/>
    <n v="5.5389239999999997"/>
    <n v="5.357145"/>
    <n v="7"/>
    <n v="1"/>
    <n v="1"/>
    <n v="0"/>
    <n v="16.413819"/>
  </r>
  <r>
    <x v="1"/>
    <x v="0"/>
    <x v="2"/>
    <x v="3"/>
    <x v="0"/>
    <n v="29"/>
    <n v="15.557771000000001"/>
    <n v="3373.56"/>
    <x v="1"/>
    <x v="0"/>
    <n v="29"/>
    <n v="8.6417310000000001"/>
    <n v="4.6635289999999996"/>
    <n v="5"/>
    <n v="0"/>
    <n v="0"/>
    <n v="1"/>
    <n v="15.557771000000001"/>
  </r>
  <r>
    <x v="1"/>
    <x v="0"/>
    <x v="2"/>
    <x v="3"/>
    <x v="1"/>
    <n v="34"/>
    <s v="  "/>
    <n v="30493.88"/>
    <x v="1"/>
    <x v="0"/>
    <n v="290"/>
    <n v="2.627526"/>
    <n v="1.6730769999999999"/>
    <n v="6"/>
    <n v="0"/>
    <n v="0"/>
    <n v="0"/>
    <n v="6.461538"/>
  </r>
  <r>
    <x v="1"/>
    <x v="0"/>
    <x v="3"/>
    <x v="3"/>
    <x v="0"/>
    <n v="181"/>
    <n v="93.576980000000006"/>
    <n v="2465.8200000000002"/>
    <x v="0"/>
    <x v="0"/>
    <n v="181"/>
    <n v="40.489151"/>
    <n v="33.956324000000002"/>
    <n v="28"/>
    <n v="8"/>
    <n v="3"/>
    <n v="0"/>
    <n v="93.576980000000006"/>
  </r>
  <r>
    <x v="1"/>
    <x v="0"/>
    <x v="3"/>
    <x v="3"/>
    <x v="1"/>
    <n v="114"/>
    <s v="  "/>
    <n v="31551.665000000001"/>
    <x v="0"/>
    <x v="0"/>
    <n v="770"/>
    <n v="16.090295999999999"/>
    <n v="8.3358530000000002"/>
    <n v="11"/>
    <n v="6"/>
    <n v="1"/>
    <n v="0"/>
    <n v="38.451469000000003"/>
  </r>
  <r>
    <x v="1"/>
    <x v="0"/>
    <x v="3"/>
    <x v="3"/>
    <x v="0"/>
    <n v="127"/>
    <n v="44.985120999999999"/>
    <n v="2173"/>
    <x v="1"/>
    <x v="0"/>
    <n v="127"/>
    <n v="21.082550000000001"/>
    <n v="18.314779000000001"/>
    <n v="21"/>
    <n v="6"/>
    <n v="13"/>
    <n v="0"/>
    <n v="44.985120999999999"/>
  </r>
  <r>
    <x v="1"/>
    <x v="0"/>
    <x v="3"/>
    <x v="3"/>
    <x v="1"/>
    <n v="96"/>
    <s v="  "/>
    <n v="32032.865000000002"/>
    <x v="1"/>
    <x v="0"/>
    <n v="622"/>
    <n v="13.754187999999999"/>
    <n v="5.8645529999999999"/>
    <n v="13"/>
    <n v="6"/>
    <n v="0"/>
    <n v="0"/>
    <n v="24.171794999999999"/>
  </r>
  <r>
    <x v="1"/>
    <x v="0"/>
    <x v="0"/>
    <x v="3"/>
    <x v="0"/>
    <n v="317"/>
    <n v="188.84997300000001"/>
    <n v="2717.74"/>
    <x v="0"/>
    <x v="1"/>
    <n v="317"/>
    <n v="68.189059"/>
    <n v="92.072530999999998"/>
    <n v="46"/>
    <n v="4"/>
    <n v="1"/>
    <n v="0"/>
    <n v="188.84997300000001"/>
  </r>
  <r>
    <x v="1"/>
    <x v="0"/>
    <x v="0"/>
    <x v="3"/>
    <x v="1"/>
    <n v="153"/>
    <s v="  "/>
    <n v="37971.06"/>
    <x v="0"/>
    <x v="1"/>
    <n v="1125"/>
    <n v="16.288128"/>
    <n v="9.9534280000000006"/>
    <n v="15"/>
    <n v="2"/>
    <n v="1"/>
    <n v="0"/>
    <n v="45.350082999999998"/>
  </r>
  <r>
    <x v="1"/>
    <x v="0"/>
    <x v="0"/>
    <x v="3"/>
    <x v="0"/>
    <n v="183"/>
    <n v="87.492942999999997"/>
    <n v="2641.05"/>
    <x v="1"/>
    <x v="1"/>
    <n v="183"/>
    <n v="35.991973000000002"/>
    <n v="39.373722000000001"/>
    <n v="28"/>
    <n v="6"/>
    <n v="11"/>
    <n v="2"/>
    <n v="87.492942999999997"/>
  </r>
  <r>
    <x v="1"/>
    <x v="0"/>
    <x v="0"/>
    <x v="3"/>
    <x v="1"/>
    <n v="101"/>
    <s v="  "/>
    <n v="36463.49"/>
    <x v="1"/>
    <x v="1"/>
    <n v="646"/>
    <n v="13.474562000000001"/>
    <n v="4.8308280000000003"/>
    <n v="10"/>
    <n v="0"/>
    <n v="1"/>
    <n v="0"/>
    <n v="28.319765"/>
  </r>
  <r>
    <x v="1"/>
    <x v="0"/>
    <x v="1"/>
    <x v="3"/>
    <x v="0"/>
    <n v="1047"/>
    <n v="611.03610800000001"/>
    <n v="2678.68"/>
    <x v="0"/>
    <x v="1"/>
    <n v="1051"/>
    <n v="268.39885800000002"/>
    <n v="252.36089699999999"/>
    <n v="157"/>
    <n v="18"/>
    <n v="2"/>
    <n v="0"/>
    <n v="611.03610800000001"/>
  </r>
  <r>
    <x v="1"/>
    <x v="0"/>
    <x v="1"/>
    <x v="3"/>
    <x v="1"/>
    <n v="256"/>
    <s v="  "/>
    <n v="30649.91"/>
    <x v="0"/>
    <x v="1"/>
    <n v="1302"/>
    <n v="27.723109999999998"/>
    <n v="14.505521"/>
    <n v="20"/>
    <n v="7"/>
    <n v="0"/>
    <n v="0"/>
    <n v="74.437009000000003"/>
  </r>
  <r>
    <x v="1"/>
    <x v="0"/>
    <x v="1"/>
    <x v="3"/>
    <x v="0"/>
    <n v="356"/>
    <n v="186.14520200000001"/>
    <n v="2249.5549999999998"/>
    <x v="1"/>
    <x v="1"/>
    <n v="361"/>
    <n v="71.801803000000007"/>
    <n v="83.712472000000005"/>
    <n v="40"/>
    <n v="26"/>
    <n v="8"/>
    <n v="2"/>
    <n v="186.14520200000001"/>
  </r>
  <r>
    <x v="1"/>
    <x v="0"/>
    <x v="1"/>
    <x v="3"/>
    <x v="1"/>
    <n v="100"/>
    <s v="  "/>
    <n v="28312.48"/>
    <x v="1"/>
    <x v="1"/>
    <n v="679"/>
    <n v="12.801978999999999"/>
    <n v="6.9171310000000004"/>
    <n v="10"/>
    <n v="4"/>
    <n v="1"/>
    <n v="0"/>
    <n v="27.204878000000001"/>
  </r>
  <r>
    <x v="1"/>
    <x v="0"/>
    <x v="2"/>
    <x v="3"/>
    <x v="0"/>
    <n v="256"/>
    <n v="144.19720000000001"/>
    <n v="2783.895"/>
    <x v="0"/>
    <x v="1"/>
    <n v="256"/>
    <n v="59.352916"/>
    <n v="66.663267000000005"/>
    <n v="42"/>
    <n v="5"/>
    <n v="0"/>
    <n v="0"/>
    <n v="144.19720000000001"/>
  </r>
  <r>
    <x v="1"/>
    <x v="0"/>
    <x v="2"/>
    <x v="3"/>
    <x v="1"/>
    <n v="91"/>
    <s v="  "/>
    <n v="31319.29"/>
    <x v="0"/>
    <x v="1"/>
    <n v="575"/>
    <n v="6.8804530000000002"/>
    <n v="6.9123780000000004"/>
    <n v="8"/>
    <n v="1"/>
    <n v="0"/>
    <n v="0"/>
    <n v="21.733785999999998"/>
  </r>
  <r>
    <x v="1"/>
    <x v="0"/>
    <x v="2"/>
    <x v="3"/>
    <x v="0"/>
    <n v="103"/>
    <n v="52.295014999999999"/>
    <n v="2453.5100000000002"/>
    <x v="1"/>
    <x v="1"/>
    <n v="104"/>
    <n v="24.953904000000001"/>
    <n v="21.460433999999999"/>
    <n v="18"/>
    <n v="3"/>
    <n v="2"/>
    <n v="1"/>
    <n v="52.295014999999999"/>
  </r>
  <r>
    <x v="1"/>
    <x v="0"/>
    <x v="2"/>
    <x v="3"/>
    <x v="1"/>
    <n v="47"/>
    <s v="  "/>
    <n v="29424.16"/>
    <x v="1"/>
    <x v="1"/>
    <n v="308"/>
    <n v="4.9792930000000002"/>
    <n v="4.8771899999999997"/>
    <n v="1"/>
    <n v="0"/>
    <n v="0"/>
    <n v="0"/>
    <n v="11.652181000000001"/>
  </r>
  <r>
    <x v="1"/>
    <x v="0"/>
    <x v="3"/>
    <x v="3"/>
    <x v="0"/>
    <n v="572"/>
    <n v="302.460804"/>
    <n v="2632.81"/>
    <x v="0"/>
    <x v="1"/>
    <n v="576"/>
    <n v="128.039817"/>
    <n v="125.972351"/>
    <n v="95"/>
    <n v="17"/>
    <n v="4"/>
    <n v="0"/>
    <n v="302.460804"/>
  </r>
  <r>
    <x v="1"/>
    <x v="0"/>
    <x v="3"/>
    <x v="3"/>
    <x v="1"/>
    <n v="191"/>
    <s v="  "/>
    <n v="31112.42"/>
    <x v="0"/>
    <x v="1"/>
    <n v="999"/>
    <n v="28.642125"/>
    <n v="14.722632000000001"/>
    <n v="12"/>
    <n v="5"/>
    <n v="0"/>
    <n v="1"/>
    <n v="62.522919999999999"/>
  </r>
  <r>
    <x v="1"/>
    <x v="0"/>
    <x v="3"/>
    <x v="3"/>
    <x v="0"/>
    <n v="316"/>
    <n v="125.66304"/>
    <n v="2474.73"/>
    <x v="1"/>
    <x v="1"/>
    <n v="325"/>
    <n v="59.757145000000001"/>
    <n v="49.967528999999999"/>
    <n v="53"/>
    <n v="14"/>
    <n v="9"/>
    <n v="1"/>
    <n v="125.66304"/>
  </r>
  <r>
    <x v="1"/>
    <x v="0"/>
    <x v="3"/>
    <x v="3"/>
    <x v="1"/>
    <n v="112"/>
    <s v="  "/>
    <n v="30529.15"/>
    <x v="1"/>
    <x v="1"/>
    <n v="673"/>
    <n v="9.7116849999999992"/>
    <n v="6.2664229999999996"/>
    <n v="6"/>
    <n v="5"/>
    <n v="4"/>
    <n v="0"/>
    <n v="22.757110000000001"/>
  </r>
  <r>
    <x v="1"/>
    <x v="0"/>
    <x v="0"/>
    <x v="3"/>
    <x v="0"/>
    <n v="53"/>
    <n v="34.563912000000002"/>
    <n v="2920.6"/>
    <x v="0"/>
    <x v="2"/>
    <n v="53"/>
    <n v="15.590510999999999"/>
    <n v="10.934217"/>
    <n v="5"/>
    <n v="0"/>
    <n v="1"/>
    <n v="0"/>
    <n v="34.563912000000002"/>
  </r>
  <r>
    <x v="1"/>
    <x v="0"/>
    <x v="0"/>
    <x v="3"/>
    <x v="1"/>
    <n v="56"/>
    <s v="  "/>
    <n v="34996.595000000001"/>
    <x v="0"/>
    <x v="2"/>
    <n v="400"/>
    <n v="8.0326029999999999"/>
    <n v="4.6363830000000004"/>
    <n v="4"/>
    <n v="1"/>
    <n v="0"/>
    <n v="0"/>
    <n v="15.711138"/>
  </r>
  <r>
    <x v="1"/>
    <x v="0"/>
    <x v="0"/>
    <x v="3"/>
    <x v="0"/>
    <n v="28"/>
    <n v="10.64437"/>
    <n v="3152.28"/>
    <x v="1"/>
    <x v="2"/>
    <n v="28"/>
    <n v="5.2279530000000003"/>
    <n v="3.7420909999999998"/>
    <n v="5"/>
    <n v="1"/>
    <n v="0"/>
    <n v="0"/>
    <n v="10.64437"/>
  </r>
  <r>
    <x v="1"/>
    <x v="0"/>
    <x v="0"/>
    <x v="3"/>
    <x v="1"/>
    <n v="40"/>
    <s v="  "/>
    <n v="30156.215"/>
    <x v="1"/>
    <x v="2"/>
    <n v="221"/>
    <n v="4.9592390000000002"/>
    <n v="2.8411080000000002"/>
    <n v="4"/>
    <n v="0"/>
    <n v="0"/>
    <n v="0"/>
    <n v="11.159829"/>
  </r>
  <r>
    <x v="1"/>
    <x v="0"/>
    <x v="1"/>
    <x v="3"/>
    <x v="0"/>
    <n v="173"/>
    <n v="103.03689199999999"/>
    <n v="2708.77"/>
    <x v="0"/>
    <x v="2"/>
    <n v="173"/>
    <n v="44.421764000000003"/>
    <n v="40.312520999999997"/>
    <n v="16"/>
    <n v="9"/>
    <n v="1"/>
    <n v="0"/>
    <n v="103.03689199999999"/>
  </r>
  <r>
    <x v="1"/>
    <x v="0"/>
    <x v="1"/>
    <x v="3"/>
    <x v="1"/>
    <n v="90"/>
    <s v="  "/>
    <n v="26049.275000000001"/>
    <x v="0"/>
    <x v="2"/>
    <n v="377"/>
    <n v="9.1200119999999991"/>
    <n v="9.4868070000000007"/>
    <n v="12"/>
    <n v="1"/>
    <n v="0"/>
    <n v="0"/>
    <n v="30.064834999999999"/>
  </r>
  <r>
    <x v="1"/>
    <x v="0"/>
    <x v="1"/>
    <x v="3"/>
    <x v="0"/>
    <n v="79"/>
    <n v="42.892637000000001"/>
    <n v="2098.9899999999998"/>
    <x v="1"/>
    <x v="2"/>
    <n v="79"/>
    <n v="18.907965000000001"/>
    <n v="19.930909"/>
    <n v="7"/>
    <n v="4"/>
    <n v="4"/>
    <n v="0"/>
    <n v="42.892637000000001"/>
  </r>
  <r>
    <x v="1"/>
    <x v="0"/>
    <x v="1"/>
    <x v="3"/>
    <x v="1"/>
    <n v="52"/>
    <s v="  "/>
    <n v="32228.080000000002"/>
    <x v="1"/>
    <x v="2"/>
    <n v="386"/>
    <n v="6.3695930000000001"/>
    <n v="1.4054960000000001"/>
    <n v="3"/>
    <n v="2"/>
    <n v="1"/>
    <n v="0"/>
    <n v="11.318099999999999"/>
  </r>
  <r>
    <x v="1"/>
    <x v="0"/>
    <x v="2"/>
    <x v="3"/>
    <x v="0"/>
    <n v="42"/>
    <n v="20.891839000000001"/>
    <n v="3211.46"/>
    <x v="0"/>
    <x v="2"/>
    <n v="42"/>
    <n v="7.8455440000000003"/>
    <n v="11.378413999999999"/>
    <n v="6"/>
    <n v="0"/>
    <n v="0"/>
    <n v="0"/>
    <n v="20.891839000000001"/>
  </r>
  <r>
    <x v="1"/>
    <x v="0"/>
    <x v="2"/>
    <x v="3"/>
    <x v="1"/>
    <n v="43"/>
    <s v="  "/>
    <n v="24259.21"/>
    <x v="0"/>
    <x v="2"/>
    <n v="238"/>
    <n v="4.6320040000000002"/>
    <n v="2.1958700000000002"/>
    <n v="6"/>
    <n v="0"/>
    <n v="0"/>
    <n v="0"/>
    <n v="8.2840050000000005"/>
  </r>
  <r>
    <x v="1"/>
    <x v="0"/>
    <x v="2"/>
    <x v="3"/>
    <x v="0"/>
    <n v="23"/>
    <n v="12.500296000000001"/>
    <n v="3301.27"/>
    <x v="1"/>
    <x v="2"/>
    <n v="23"/>
    <n v="5.3255109999999997"/>
    <n v="6.481592"/>
    <n v="2"/>
    <n v="0"/>
    <n v="0"/>
    <n v="0"/>
    <n v="12.500296000000001"/>
  </r>
  <r>
    <x v="1"/>
    <x v="0"/>
    <x v="2"/>
    <x v="3"/>
    <x v="1"/>
    <n v="15"/>
    <s v="  "/>
    <n v="43738.44"/>
    <x v="1"/>
    <x v="2"/>
    <n v="92"/>
    <n v="2.9622510000000002"/>
    <n v="0.68518500000000004"/>
    <n v="3"/>
    <n v="0"/>
    <n v="0"/>
    <n v="0"/>
    <n v="4.9807689999999996"/>
  </r>
  <r>
    <x v="1"/>
    <x v="0"/>
    <x v="3"/>
    <x v="3"/>
    <x v="0"/>
    <n v="58"/>
    <n v="29.623073000000002"/>
    <n v="2763.12"/>
    <x v="0"/>
    <x v="2"/>
    <n v="58"/>
    <n v="11.819497"/>
    <n v="7.8535750000000002"/>
    <n v="7"/>
    <n v="4"/>
    <n v="0"/>
    <n v="0"/>
    <n v="29.623073000000002"/>
  </r>
  <r>
    <x v="1"/>
    <x v="0"/>
    <x v="3"/>
    <x v="3"/>
    <x v="1"/>
    <n v="71"/>
    <s v="  "/>
    <n v="26259.919999999998"/>
    <x v="0"/>
    <x v="2"/>
    <n v="328"/>
    <n v="8.1307589999999994"/>
    <n v="4.1242989999999997"/>
    <n v="7"/>
    <n v="1"/>
    <n v="0"/>
    <n v="0"/>
    <n v="23.365385"/>
  </r>
  <r>
    <x v="1"/>
    <x v="0"/>
    <x v="3"/>
    <x v="3"/>
    <x v="0"/>
    <n v="84"/>
    <n v="40.538749000000003"/>
    <n v="2561.6350000000002"/>
    <x v="1"/>
    <x v="2"/>
    <n v="99"/>
    <n v="20.359359999999999"/>
    <n v="13.176627"/>
    <n v="11"/>
    <n v="2"/>
    <n v="6"/>
    <n v="0"/>
    <n v="40.538749000000003"/>
  </r>
  <r>
    <x v="1"/>
    <x v="0"/>
    <x v="3"/>
    <x v="3"/>
    <x v="1"/>
    <n v="31"/>
    <s v="  "/>
    <n v="23814"/>
    <x v="1"/>
    <x v="2"/>
    <n v="171"/>
    <n v="5.5502050000000001"/>
    <n v="1.225806"/>
    <n v="2"/>
    <n v="0"/>
    <n v="1"/>
    <n v="0"/>
    <n v="10.362031999999999"/>
  </r>
  <r>
    <x v="1"/>
    <x v="1"/>
    <x v="1"/>
    <x v="0"/>
    <x v="0"/>
    <n v="3"/>
    <n v="1.9404760000000001"/>
    <n v="1038.43"/>
    <x v="0"/>
    <x v="0"/>
    <n v="3"/>
    <n v="0.69047599999999998"/>
    <n v="1.25"/>
    <n v="0"/>
    <n v="0"/>
    <n v="0"/>
    <n v="0"/>
    <n v="1.9404760000000001"/>
  </r>
  <r>
    <x v="1"/>
    <x v="1"/>
    <x v="1"/>
    <x v="0"/>
    <x v="0"/>
    <n v="2"/>
    <n v="1.4932540000000001"/>
    <n v="2222.915"/>
    <x v="1"/>
    <x v="0"/>
    <n v="2"/>
    <n v="0.90501900000000002"/>
    <n v="0.58823499999999995"/>
    <n v="0"/>
    <n v="0"/>
    <n v="0"/>
    <n v="0"/>
    <n v="1.4932540000000001"/>
  </r>
  <r>
    <x v="1"/>
    <x v="1"/>
    <x v="2"/>
    <x v="0"/>
    <x v="0"/>
    <n v="1"/>
    <n v="1"/>
    <n v="3053.14"/>
    <x v="0"/>
    <x v="0"/>
    <n v="1"/>
    <n v="0.125"/>
    <n v="0.875"/>
    <n v="0"/>
    <n v="0"/>
    <n v="0"/>
    <n v="0"/>
    <n v="1"/>
  </r>
  <r>
    <x v="1"/>
    <x v="1"/>
    <x v="2"/>
    <x v="0"/>
    <x v="0"/>
    <n v="1"/>
    <n v="0"/>
    <n v="1499"/>
    <x v="1"/>
    <x v="0"/>
    <n v="1"/>
    <n v="0"/>
    <n v="0"/>
    <n v="1"/>
    <n v="0"/>
    <n v="0"/>
    <n v="0"/>
    <n v="0"/>
  </r>
  <r>
    <x v="1"/>
    <x v="1"/>
    <x v="3"/>
    <x v="0"/>
    <x v="0"/>
    <n v="2"/>
    <n v="1.823529"/>
    <n v="2352.2199999999998"/>
    <x v="0"/>
    <x v="0"/>
    <n v="2"/>
    <n v="0.235294"/>
    <n v="1.5882350000000001"/>
    <n v="0"/>
    <n v="0"/>
    <n v="0"/>
    <n v="0"/>
    <n v="1.823529"/>
  </r>
  <r>
    <x v="1"/>
    <x v="1"/>
    <x v="0"/>
    <x v="0"/>
    <x v="0"/>
    <n v="3"/>
    <n v="2.7934839999999999"/>
    <n v="1038.43"/>
    <x v="1"/>
    <x v="1"/>
    <n v="3"/>
    <n v="0.95187999999999995"/>
    <n v="1.783709"/>
    <n v="0"/>
    <n v="0"/>
    <n v="0"/>
    <n v="0"/>
    <n v="2.7934839999999999"/>
  </r>
  <r>
    <x v="1"/>
    <x v="1"/>
    <x v="1"/>
    <x v="0"/>
    <x v="0"/>
    <n v="3"/>
    <n v="2"/>
    <n v="493.79"/>
    <x v="0"/>
    <x v="1"/>
    <n v="3"/>
    <n v="1.4132979999999999"/>
    <n v="0.37130800000000003"/>
    <n v="1"/>
    <n v="0"/>
    <n v="0"/>
    <n v="0"/>
    <n v="2"/>
  </r>
  <r>
    <x v="1"/>
    <x v="1"/>
    <x v="1"/>
    <x v="0"/>
    <x v="0"/>
    <n v="1"/>
    <n v="1"/>
    <n v="1405.41"/>
    <x v="1"/>
    <x v="1"/>
    <n v="1"/>
    <n v="1.8867999999999999E-2"/>
    <n v="0"/>
    <n v="0"/>
    <n v="0"/>
    <n v="0"/>
    <n v="0"/>
    <n v="1"/>
  </r>
  <r>
    <x v="1"/>
    <x v="1"/>
    <x v="2"/>
    <x v="0"/>
    <x v="0"/>
    <n v="1"/>
    <n v="1"/>
    <n v="1019"/>
    <x v="1"/>
    <x v="1"/>
    <n v="1"/>
    <n v="0"/>
    <n v="1"/>
    <n v="0"/>
    <n v="0"/>
    <n v="0"/>
    <n v="0"/>
    <n v="1"/>
  </r>
  <r>
    <x v="1"/>
    <x v="1"/>
    <x v="3"/>
    <x v="0"/>
    <x v="0"/>
    <n v="2"/>
    <n v="0.75"/>
    <n v="6546.5050000000001"/>
    <x v="0"/>
    <x v="1"/>
    <n v="2"/>
    <n v="0.25"/>
    <n v="0.5"/>
    <n v="1"/>
    <n v="0"/>
    <n v="0"/>
    <n v="0"/>
    <n v="0.75"/>
  </r>
  <r>
    <x v="1"/>
    <x v="1"/>
    <x v="3"/>
    <x v="0"/>
    <x v="0"/>
    <n v="2"/>
    <n v="0.66972500000000001"/>
    <n v="1986.37"/>
    <x v="1"/>
    <x v="1"/>
    <n v="2"/>
    <n v="0.66972500000000001"/>
    <n v="0"/>
    <n v="1"/>
    <n v="0"/>
    <n v="0"/>
    <n v="0"/>
    <n v="0.66972500000000001"/>
  </r>
  <r>
    <x v="1"/>
    <x v="1"/>
    <x v="1"/>
    <x v="0"/>
    <x v="0"/>
    <n v="1"/>
    <n v="0"/>
    <n v="1072.08"/>
    <x v="0"/>
    <x v="2"/>
    <n v="1"/>
    <n v="0"/>
    <n v="0"/>
    <n v="1"/>
    <n v="0"/>
    <n v="0"/>
    <n v="0"/>
    <n v="0"/>
  </r>
  <r>
    <x v="1"/>
    <x v="1"/>
    <x v="2"/>
    <x v="0"/>
    <x v="0"/>
    <n v="1"/>
    <n v="1"/>
    <n v="333.85"/>
    <x v="0"/>
    <x v="2"/>
    <n v="1"/>
    <n v="0.82258100000000001"/>
    <n v="0"/>
    <n v="0"/>
    <n v="0"/>
    <n v="0"/>
    <n v="0"/>
    <n v="1"/>
  </r>
  <r>
    <x v="1"/>
    <x v="1"/>
    <x v="2"/>
    <x v="0"/>
    <x v="1"/>
    <n v="1"/>
    <s v="  "/>
    <n v="17991.41"/>
    <x v="1"/>
    <x v="2"/>
    <n v="2"/>
    <s v="  "/>
    <s v="  "/>
    <s v="  "/>
    <s v="  "/>
    <s v="  "/>
    <s v="  "/>
    <s v="  "/>
  </r>
  <r>
    <x v="1"/>
    <x v="1"/>
    <x v="3"/>
    <x v="0"/>
    <x v="0"/>
    <n v="1"/>
    <n v="0.90697700000000003"/>
    <n v="927.55"/>
    <x v="1"/>
    <x v="2"/>
    <n v="1"/>
    <n v="0.23255799999999999"/>
    <n v="0.67441899999999999"/>
    <n v="0"/>
    <n v="0"/>
    <n v="0"/>
    <n v="0"/>
    <n v="0.90697700000000003"/>
  </r>
  <r>
    <x v="1"/>
    <x v="1"/>
    <x v="0"/>
    <x v="1"/>
    <x v="0"/>
    <n v="688"/>
    <n v="302.77232500000002"/>
    <n v="2255.7150000000001"/>
    <x v="0"/>
    <x v="0"/>
    <n v="698"/>
    <n v="144.62091899999999"/>
    <n v="124.49144"/>
    <n v="81"/>
    <n v="93"/>
    <n v="12"/>
    <n v="7"/>
    <n v="302.77232500000002"/>
  </r>
  <r>
    <x v="1"/>
    <x v="1"/>
    <x v="0"/>
    <x v="1"/>
    <x v="1"/>
    <n v="186"/>
    <s v="  "/>
    <n v="28917.855"/>
    <x v="0"/>
    <x v="0"/>
    <n v="1263"/>
    <n v="24.443459000000001"/>
    <n v="8.8825649999999996"/>
    <n v="19"/>
    <n v="29"/>
    <n v="0"/>
    <n v="1"/>
    <n v="56.808171000000002"/>
  </r>
  <r>
    <x v="1"/>
    <x v="1"/>
    <x v="0"/>
    <x v="1"/>
    <x v="0"/>
    <n v="559"/>
    <n v="197.55846299999999"/>
    <n v="1942.4"/>
    <x v="1"/>
    <x v="0"/>
    <n v="572"/>
    <n v="89.172199000000006"/>
    <n v="79.537850000000006"/>
    <n v="73"/>
    <n v="99"/>
    <n v="26"/>
    <n v="21"/>
    <n v="197.55846299999999"/>
  </r>
  <r>
    <x v="1"/>
    <x v="1"/>
    <x v="0"/>
    <x v="1"/>
    <x v="1"/>
    <n v="146"/>
    <s v="  "/>
    <n v="26349.205000000002"/>
    <x v="1"/>
    <x v="0"/>
    <n v="1078"/>
    <n v="12.351122"/>
    <n v="7.9839669999999998"/>
    <n v="14"/>
    <n v="45"/>
    <n v="2"/>
    <n v="2"/>
    <n v="30.577472"/>
  </r>
  <r>
    <x v="1"/>
    <x v="1"/>
    <x v="1"/>
    <x v="1"/>
    <x v="0"/>
    <n v="743"/>
    <n v="385.77013399999998"/>
    <n v="1969.37"/>
    <x v="0"/>
    <x v="0"/>
    <n v="745"/>
    <n v="191.28532000000001"/>
    <n v="140.93396000000001"/>
    <n v="91"/>
    <n v="40"/>
    <n v="7"/>
    <n v="9"/>
    <n v="385.77013399999998"/>
  </r>
  <r>
    <x v="1"/>
    <x v="1"/>
    <x v="1"/>
    <x v="1"/>
    <x v="1"/>
    <n v="93"/>
    <s v="  "/>
    <n v="29792.42"/>
    <x v="0"/>
    <x v="0"/>
    <n v="520"/>
    <n v="6.6579990000000002"/>
    <n v="4.1534880000000003"/>
    <n v="18"/>
    <n v="22"/>
    <n v="3"/>
    <n v="0"/>
    <n v="21.090602000000001"/>
  </r>
  <r>
    <x v="1"/>
    <x v="1"/>
    <x v="1"/>
    <x v="1"/>
    <x v="0"/>
    <n v="608"/>
    <n v="268.46628299999998"/>
    <n v="1886"/>
    <x v="1"/>
    <x v="0"/>
    <n v="618"/>
    <n v="130.685306"/>
    <n v="102.779948"/>
    <n v="97"/>
    <n v="73"/>
    <n v="15"/>
    <n v="11"/>
    <n v="268.46628299999998"/>
  </r>
  <r>
    <x v="1"/>
    <x v="1"/>
    <x v="1"/>
    <x v="1"/>
    <x v="1"/>
    <n v="110"/>
    <s v="  "/>
    <n v="21373.965"/>
    <x v="1"/>
    <x v="0"/>
    <n v="645"/>
    <n v="12.870245000000001"/>
    <n v="4.1986140000000001"/>
    <n v="13"/>
    <n v="21"/>
    <n v="2"/>
    <n v="1"/>
    <n v="31.293066"/>
  </r>
  <r>
    <x v="1"/>
    <x v="1"/>
    <x v="2"/>
    <x v="1"/>
    <x v="0"/>
    <n v="101"/>
    <n v="49.287149999999997"/>
    <n v="2014.3"/>
    <x v="0"/>
    <x v="0"/>
    <n v="103"/>
    <n v="23.253578000000001"/>
    <n v="15.354047"/>
    <n v="10"/>
    <n v="11"/>
    <n v="2"/>
    <n v="1"/>
    <n v="49.287149999999997"/>
  </r>
  <r>
    <x v="1"/>
    <x v="1"/>
    <x v="2"/>
    <x v="1"/>
    <x v="1"/>
    <n v="25"/>
    <s v="  "/>
    <n v="32594.61"/>
    <x v="0"/>
    <x v="0"/>
    <n v="168"/>
    <n v="2.5691700000000002"/>
    <n v="1.336111"/>
    <n v="3"/>
    <n v="3"/>
    <n v="3"/>
    <n v="0"/>
    <n v="7.0436019999999999"/>
  </r>
  <r>
    <x v="1"/>
    <x v="1"/>
    <x v="2"/>
    <x v="1"/>
    <x v="0"/>
    <n v="103"/>
    <n v="40.183394"/>
    <n v="1814"/>
    <x v="1"/>
    <x v="0"/>
    <n v="105"/>
    <n v="17.655968999999999"/>
    <n v="14.732778"/>
    <n v="14"/>
    <n v="18"/>
    <n v="12"/>
    <n v="3"/>
    <n v="40.183394"/>
  </r>
  <r>
    <x v="1"/>
    <x v="1"/>
    <x v="2"/>
    <x v="1"/>
    <x v="1"/>
    <n v="23"/>
    <s v="  "/>
    <n v="33167.230000000003"/>
    <x v="1"/>
    <x v="0"/>
    <n v="333"/>
    <n v="0.230769"/>
    <n v="0.66666700000000001"/>
    <n v="4"/>
    <n v="5"/>
    <n v="0"/>
    <n v="1"/>
    <n v="2.8974359999999999"/>
  </r>
  <r>
    <x v="1"/>
    <x v="1"/>
    <x v="3"/>
    <x v="1"/>
    <x v="0"/>
    <n v="2018"/>
    <n v="945.06650999999999"/>
    <n v="1965.46"/>
    <x v="0"/>
    <x v="0"/>
    <n v="2029"/>
    <n v="443.67169100000001"/>
    <n v="379.36638099999999"/>
    <n v="341"/>
    <n v="194"/>
    <n v="30"/>
    <n v="14"/>
    <n v="945.06650999999999"/>
  </r>
  <r>
    <x v="1"/>
    <x v="1"/>
    <x v="3"/>
    <x v="1"/>
    <x v="1"/>
    <n v="344"/>
    <s v="  "/>
    <n v="23364.674999999999"/>
    <x v="0"/>
    <x v="0"/>
    <n v="2078"/>
    <n v="37.975527999999997"/>
    <n v="13.910848"/>
    <n v="46"/>
    <n v="93"/>
    <n v="4"/>
    <n v="6"/>
    <n v="85.582437999999996"/>
  </r>
  <r>
    <x v="1"/>
    <x v="1"/>
    <x v="3"/>
    <x v="1"/>
    <x v="0"/>
    <n v="1524"/>
    <n v="534.63029600000004"/>
    <n v="1834.39"/>
    <x v="1"/>
    <x v="0"/>
    <n v="1562"/>
    <n v="256.07124499999998"/>
    <n v="213.786069"/>
    <n v="283"/>
    <n v="227"/>
    <n v="103"/>
    <n v="26"/>
    <n v="534.63029600000004"/>
  </r>
  <r>
    <x v="1"/>
    <x v="1"/>
    <x v="3"/>
    <x v="1"/>
    <x v="1"/>
    <n v="307"/>
    <s v="  "/>
    <n v="24430.7"/>
    <x v="1"/>
    <x v="0"/>
    <n v="2330"/>
    <n v="28.247857"/>
    <n v="12.24461"/>
    <n v="29"/>
    <n v="92"/>
    <n v="9"/>
    <n v="1"/>
    <n v="55.833784999999999"/>
  </r>
  <r>
    <x v="1"/>
    <x v="1"/>
    <x v="0"/>
    <x v="1"/>
    <x v="0"/>
    <n v="1422"/>
    <n v="705.08268599999997"/>
    <n v="2341.4"/>
    <x v="0"/>
    <x v="1"/>
    <n v="1457"/>
    <n v="329.99912899999998"/>
    <n v="305.24979200000001"/>
    <n v="166"/>
    <n v="106"/>
    <n v="17"/>
    <n v="11"/>
    <n v="705.08268599999997"/>
  </r>
  <r>
    <x v="1"/>
    <x v="1"/>
    <x v="0"/>
    <x v="1"/>
    <x v="1"/>
    <n v="353"/>
    <s v="  "/>
    <n v="25911.25"/>
    <x v="0"/>
    <x v="1"/>
    <n v="2329"/>
    <n v="43.558444000000001"/>
    <n v="10.853362000000001"/>
    <n v="21"/>
    <n v="98"/>
    <n v="0"/>
    <n v="1"/>
    <n v="83.447014999999993"/>
  </r>
  <r>
    <x v="1"/>
    <x v="1"/>
    <x v="0"/>
    <x v="1"/>
    <x v="0"/>
    <n v="927"/>
    <n v="394.85842000000002"/>
    <n v="2086.4499999999998"/>
    <x v="1"/>
    <x v="1"/>
    <n v="949"/>
    <n v="193.61247499999999"/>
    <n v="144.96572599999999"/>
    <n v="138"/>
    <n v="112"/>
    <n v="9"/>
    <n v="19"/>
    <n v="394.85842000000002"/>
  </r>
  <r>
    <x v="1"/>
    <x v="1"/>
    <x v="0"/>
    <x v="1"/>
    <x v="1"/>
    <n v="275"/>
    <s v="  "/>
    <n v="30193.87"/>
    <x v="1"/>
    <x v="1"/>
    <n v="2287"/>
    <n v="17.406797999999998"/>
    <n v="7.003851"/>
    <n v="13"/>
    <n v="135"/>
    <n v="4"/>
    <n v="4"/>
    <n v="50.503312000000001"/>
  </r>
  <r>
    <x v="1"/>
    <x v="1"/>
    <x v="1"/>
    <x v="1"/>
    <x v="0"/>
    <n v="1429"/>
    <n v="797.434752"/>
    <n v="2037.98"/>
    <x v="0"/>
    <x v="1"/>
    <n v="1430"/>
    <n v="358.38885299999998"/>
    <n v="322.88516800000002"/>
    <n v="160"/>
    <n v="79"/>
    <n v="10"/>
    <n v="21"/>
    <n v="797.434752"/>
  </r>
  <r>
    <x v="1"/>
    <x v="1"/>
    <x v="1"/>
    <x v="1"/>
    <x v="1"/>
    <n v="145"/>
    <s v="  "/>
    <n v="26668.560000000001"/>
    <x v="0"/>
    <x v="1"/>
    <n v="853"/>
    <n v="13.019226"/>
    <n v="7.077413"/>
    <n v="17"/>
    <n v="43"/>
    <n v="4"/>
    <n v="1"/>
    <n v="40.258851999999997"/>
  </r>
  <r>
    <x v="1"/>
    <x v="1"/>
    <x v="1"/>
    <x v="1"/>
    <x v="0"/>
    <n v="1220"/>
    <n v="559.58841600000005"/>
    <n v="1848.03"/>
    <x v="1"/>
    <x v="1"/>
    <n v="1228"/>
    <n v="256.366152"/>
    <n v="222.27388500000001"/>
    <n v="190"/>
    <n v="108"/>
    <n v="14"/>
    <n v="20"/>
    <n v="559.58841600000005"/>
  </r>
  <r>
    <x v="1"/>
    <x v="1"/>
    <x v="1"/>
    <x v="1"/>
    <x v="1"/>
    <n v="187"/>
    <s v="  "/>
    <n v="28298.94"/>
    <x v="1"/>
    <x v="1"/>
    <n v="1717"/>
    <n v="11.610087"/>
    <n v="5.6792420000000003"/>
    <n v="18"/>
    <n v="72"/>
    <n v="8"/>
    <n v="5"/>
    <n v="22.818180000000002"/>
  </r>
  <r>
    <x v="1"/>
    <x v="1"/>
    <x v="2"/>
    <x v="1"/>
    <x v="0"/>
    <n v="196"/>
    <n v="98.019092000000001"/>
    <n v="1962.6849999999999"/>
    <x v="0"/>
    <x v="1"/>
    <n v="196"/>
    <n v="47.890915"/>
    <n v="33.277841000000002"/>
    <n v="25"/>
    <n v="15"/>
    <n v="4"/>
    <n v="1"/>
    <n v="98.019092000000001"/>
  </r>
  <r>
    <x v="1"/>
    <x v="1"/>
    <x v="2"/>
    <x v="1"/>
    <x v="1"/>
    <n v="42"/>
    <s v="  "/>
    <n v="31221.314999999999"/>
    <x v="0"/>
    <x v="1"/>
    <n v="445"/>
    <n v="4.7524810000000004"/>
    <n v="1.6170340000000001"/>
    <n v="7"/>
    <n v="14"/>
    <n v="1"/>
    <n v="0"/>
    <n v="7.9106949999999996"/>
  </r>
  <r>
    <x v="1"/>
    <x v="1"/>
    <x v="2"/>
    <x v="1"/>
    <x v="0"/>
    <n v="147"/>
    <n v="59.265368000000002"/>
    <n v="1747.59"/>
    <x v="1"/>
    <x v="1"/>
    <n v="169"/>
    <n v="29.720005"/>
    <n v="24.764218"/>
    <n v="20"/>
    <n v="24"/>
    <n v="1"/>
    <n v="1"/>
    <n v="59.265368000000002"/>
  </r>
  <r>
    <x v="1"/>
    <x v="1"/>
    <x v="2"/>
    <x v="1"/>
    <x v="1"/>
    <n v="41"/>
    <s v="  "/>
    <n v="25494.240000000002"/>
    <x v="1"/>
    <x v="1"/>
    <n v="284"/>
    <n v="3.4342109999999999"/>
    <n v="1.6873450000000001"/>
    <n v="6"/>
    <n v="21"/>
    <n v="1"/>
    <n v="0"/>
    <n v="8.3324130000000007"/>
  </r>
  <r>
    <x v="1"/>
    <x v="1"/>
    <x v="3"/>
    <x v="1"/>
    <x v="0"/>
    <n v="3588"/>
    <n v="1738.203622"/>
    <n v="2087.2049999999999"/>
    <x v="0"/>
    <x v="1"/>
    <n v="3606"/>
    <n v="829.19552899999996"/>
    <n v="701.52350899999999"/>
    <n v="517"/>
    <n v="367"/>
    <n v="20"/>
    <n v="37"/>
    <n v="1738.203622"/>
  </r>
  <r>
    <x v="1"/>
    <x v="1"/>
    <x v="3"/>
    <x v="1"/>
    <x v="1"/>
    <n v="569"/>
    <s v="  "/>
    <n v="24736.93"/>
    <x v="0"/>
    <x v="1"/>
    <n v="3945"/>
    <n v="47.615712000000002"/>
    <n v="25.592746000000002"/>
    <n v="45"/>
    <n v="227"/>
    <n v="16"/>
    <n v="9"/>
    <n v="117.268282"/>
  </r>
  <r>
    <x v="1"/>
    <x v="1"/>
    <x v="3"/>
    <x v="1"/>
    <x v="0"/>
    <n v="2435"/>
    <n v="985.39654900000005"/>
    <n v="1832.91"/>
    <x v="1"/>
    <x v="1"/>
    <n v="2465"/>
    <n v="468.46658300000001"/>
    <n v="401.47556800000001"/>
    <n v="467"/>
    <n v="313"/>
    <n v="92"/>
    <n v="39"/>
    <n v="985.39654900000005"/>
  </r>
  <r>
    <x v="1"/>
    <x v="1"/>
    <x v="3"/>
    <x v="1"/>
    <x v="1"/>
    <n v="580"/>
    <s v="  "/>
    <n v="25981.375"/>
    <x v="1"/>
    <x v="1"/>
    <n v="4776"/>
    <n v="31.117857999999998"/>
    <n v="12.278302"/>
    <n v="39"/>
    <n v="280"/>
    <n v="28"/>
    <n v="11"/>
    <n v="67.973313000000005"/>
  </r>
  <r>
    <x v="1"/>
    <x v="1"/>
    <x v="0"/>
    <x v="1"/>
    <x v="0"/>
    <n v="389"/>
    <n v="161.03384299999999"/>
    <n v="2414"/>
    <x v="0"/>
    <x v="2"/>
    <n v="389"/>
    <n v="78.333768000000006"/>
    <n v="67.691466000000005"/>
    <n v="45"/>
    <n v="47"/>
    <n v="9"/>
    <n v="8"/>
    <n v="161.03384299999999"/>
  </r>
  <r>
    <x v="1"/>
    <x v="1"/>
    <x v="0"/>
    <x v="1"/>
    <x v="1"/>
    <n v="139"/>
    <s v="  "/>
    <n v="26156.95"/>
    <x v="0"/>
    <x v="2"/>
    <n v="662"/>
    <n v="19.966246999999999"/>
    <n v="8.0958229999999993"/>
    <n v="9"/>
    <n v="18"/>
    <n v="0"/>
    <n v="0"/>
    <n v="44.884016000000003"/>
  </r>
  <r>
    <x v="1"/>
    <x v="1"/>
    <x v="0"/>
    <x v="1"/>
    <x v="0"/>
    <n v="458"/>
    <n v="164.20035200000001"/>
    <n v="1870.79"/>
    <x v="1"/>
    <x v="2"/>
    <n v="458"/>
    <n v="80.427135000000007"/>
    <n v="56.758856000000002"/>
    <n v="55"/>
    <n v="71"/>
    <n v="22"/>
    <n v="18"/>
    <n v="164.20035200000001"/>
  </r>
  <r>
    <x v="1"/>
    <x v="1"/>
    <x v="0"/>
    <x v="1"/>
    <x v="1"/>
    <n v="91"/>
    <s v="  "/>
    <n v="20657.66"/>
    <x v="1"/>
    <x v="2"/>
    <n v="400"/>
    <n v="9.1923010000000005"/>
    <n v="6.8466040000000001"/>
    <n v="11"/>
    <n v="13"/>
    <n v="1"/>
    <n v="1"/>
    <n v="20.387179"/>
  </r>
  <r>
    <x v="1"/>
    <x v="1"/>
    <x v="1"/>
    <x v="1"/>
    <x v="0"/>
    <n v="294"/>
    <n v="144.25976600000001"/>
    <n v="2119.585"/>
    <x v="0"/>
    <x v="2"/>
    <n v="294"/>
    <n v="64.862273000000002"/>
    <n v="49.899779000000002"/>
    <n v="41"/>
    <n v="17"/>
    <n v="5"/>
    <n v="7"/>
    <n v="144.25976600000001"/>
  </r>
  <r>
    <x v="1"/>
    <x v="1"/>
    <x v="1"/>
    <x v="1"/>
    <x v="1"/>
    <n v="71"/>
    <s v="  "/>
    <n v="24409.98"/>
    <x v="0"/>
    <x v="2"/>
    <n v="332"/>
    <n v="9.8962409999999998"/>
    <n v="3.2013389999999999"/>
    <n v="9"/>
    <n v="5"/>
    <n v="1"/>
    <n v="2"/>
    <n v="20.976859000000001"/>
  </r>
  <r>
    <x v="1"/>
    <x v="1"/>
    <x v="1"/>
    <x v="1"/>
    <x v="0"/>
    <n v="367"/>
    <n v="168.43742800000001"/>
    <n v="2016.15"/>
    <x v="1"/>
    <x v="2"/>
    <n v="367"/>
    <n v="71.065657000000002"/>
    <n v="74.888307999999995"/>
    <n v="56"/>
    <n v="34"/>
    <n v="13"/>
    <n v="5"/>
    <n v="168.43742800000001"/>
  </r>
  <r>
    <x v="1"/>
    <x v="1"/>
    <x v="1"/>
    <x v="1"/>
    <x v="1"/>
    <n v="68"/>
    <s v="  "/>
    <n v="27309.465"/>
    <x v="1"/>
    <x v="2"/>
    <n v="341"/>
    <n v="8.6010410000000004"/>
    <n v="1.4554959999999999"/>
    <n v="7"/>
    <n v="5"/>
    <n v="5"/>
    <n v="1"/>
    <n v="16.946964999999999"/>
  </r>
  <r>
    <x v="1"/>
    <x v="1"/>
    <x v="2"/>
    <x v="1"/>
    <x v="0"/>
    <n v="47"/>
    <n v="18.504605999999999"/>
    <n v="1843.96"/>
    <x v="0"/>
    <x v="2"/>
    <n v="47"/>
    <n v="9.4870549999999998"/>
    <n v="5.8678869999999996"/>
    <n v="10"/>
    <n v="6"/>
    <n v="0"/>
    <n v="0"/>
    <n v="18.504605999999999"/>
  </r>
  <r>
    <x v="1"/>
    <x v="1"/>
    <x v="2"/>
    <x v="1"/>
    <x v="1"/>
    <n v="10"/>
    <s v="  "/>
    <n v="34394.75"/>
    <x v="0"/>
    <x v="2"/>
    <n v="72"/>
    <n v="0.90049400000000002"/>
    <n v="0"/>
    <n v="0"/>
    <n v="2"/>
    <n v="3"/>
    <n v="0"/>
    <n v="1.9004939999999999"/>
  </r>
  <r>
    <x v="1"/>
    <x v="1"/>
    <x v="2"/>
    <x v="1"/>
    <x v="0"/>
    <n v="30"/>
    <n v="9.2488209999999995"/>
    <n v="2380.9850000000001"/>
    <x v="1"/>
    <x v="2"/>
    <n v="30"/>
    <n v="4.0455420000000002"/>
    <n v="4.3133179999999998"/>
    <n v="3"/>
    <n v="3"/>
    <n v="2"/>
    <n v="0"/>
    <n v="9.2488209999999995"/>
  </r>
  <r>
    <x v="1"/>
    <x v="1"/>
    <x v="2"/>
    <x v="1"/>
    <x v="1"/>
    <n v="17"/>
    <s v="  "/>
    <n v="16461.53"/>
    <x v="1"/>
    <x v="2"/>
    <n v="67"/>
    <n v="1.8817520000000001"/>
    <n v="1.1282049999999999"/>
    <n v="2"/>
    <n v="2"/>
    <n v="1"/>
    <n v="1"/>
    <n v="5.5897439999999996"/>
  </r>
  <r>
    <x v="1"/>
    <x v="1"/>
    <x v="3"/>
    <x v="1"/>
    <x v="0"/>
    <n v="747"/>
    <n v="355.55108000000001"/>
    <n v="2157.02"/>
    <x v="0"/>
    <x v="2"/>
    <n v="749"/>
    <n v="164.78882100000001"/>
    <n v="140.82987499999999"/>
    <n v="88"/>
    <n v="76"/>
    <n v="24"/>
    <n v="9"/>
    <n v="355.55108000000001"/>
  </r>
  <r>
    <x v="1"/>
    <x v="1"/>
    <x v="3"/>
    <x v="1"/>
    <x v="1"/>
    <n v="209"/>
    <s v="  "/>
    <n v="20441.560000000001"/>
    <x v="0"/>
    <x v="2"/>
    <n v="958"/>
    <n v="22.806096"/>
    <n v="12.074941000000001"/>
    <n v="31"/>
    <n v="22"/>
    <n v="7"/>
    <n v="1"/>
    <n v="59.408169999999998"/>
  </r>
  <r>
    <x v="1"/>
    <x v="1"/>
    <x v="3"/>
    <x v="1"/>
    <x v="0"/>
    <n v="794"/>
    <n v="285.75795199999999"/>
    <n v="1877.5"/>
    <x v="1"/>
    <x v="2"/>
    <n v="801"/>
    <n v="152.72331299999999"/>
    <n v="101.331329"/>
    <n v="115"/>
    <n v="106"/>
    <n v="70"/>
    <n v="18"/>
    <n v="285.75795199999999"/>
  </r>
  <r>
    <x v="1"/>
    <x v="1"/>
    <x v="3"/>
    <x v="1"/>
    <x v="1"/>
    <n v="183"/>
    <s v="  "/>
    <n v="23168.95"/>
    <x v="1"/>
    <x v="2"/>
    <n v="957"/>
    <n v="14.304622"/>
    <n v="9.4962129999999991"/>
    <n v="21"/>
    <n v="37"/>
    <n v="8"/>
    <n v="0"/>
    <n v="34.995686999999997"/>
  </r>
  <r>
    <x v="1"/>
    <x v="1"/>
    <x v="0"/>
    <x v="2"/>
    <x v="0"/>
    <n v="1264"/>
    <n v="656.30782699999997"/>
    <n v="2430.5"/>
    <x v="0"/>
    <x v="0"/>
    <n v="1267"/>
    <n v="300.85179499999998"/>
    <n v="265.51623999999998"/>
    <n v="199"/>
    <n v="43"/>
    <n v="13"/>
    <n v="4"/>
    <n v="656.30782699999997"/>
  </r>
  <r>
    <x v="1"/>
    <x v="1"/>
    <x v="0"/>
    <x v="2"/>
    <x v="1"/>
    <n v="554"/>
    <s v="  "/>
    <n v="32536.615000000002"/>
    <x v="0"/>
    <x v="0"/>
    <n v="3448"/>
    <n v="62.773321000000003"/>
    <n v="31.214469999999999"/>
    <n v="52"/>
    <n v="41"/>
    <n v="5"/>
    <n v="2"/>
    <n v="147.774744"/>
  </r>
  <r>
    <x v="1"/>
    <x v="1"/>
    <x v="0"/>
    <x v="2"/>
    <x v="0"/>
    <n v="937"/>
    <n v="411.66783500000003"/>
    <n v="2283.71"/>
    <x v="1"/>
    <x v="0"/>
    <n v="950"/>
    <n v="170.43243699999999"/>
    <n v="168.65924100000001"/>
    <n v="140"/>
    <n v="57"/>
    <n v="72"/>
    <n v="15"/>
    <n v="411.66783500000003"/>
  </r>
  <r>
    <x v="1"/>
    <x v="1"/>
    <x v="0"/>
    <x v="2"/>
    <x v="1"/>
    <n v="527"/>
    <s v="  "/>
    <n v="31429.79"/>
    <x v="1"/>
    <x v="0"/>
    <n v="3611"/>
    <n v="57.378155999999997"/>
    <n v="35.612057"/>
    <n v="47"/>
    <n v="38"/>
    <n v="22"/>
    <n v="5"/>
    <n v="135.65658199999999"/>
  </r>
  <r>
    <x v="1"/>
    <x v="1"/>
    <x v="1"/>
    <x v="2"/>
    <x v="0"/>
    <n v="1350"/>
    <n v="756.01810499999999"/>
    <n v="2277.79"/>
    <x v="0"/>
    <x v="0"/>
    <n v="1357"/>
    <n v="331.44935900000002"/>
    <n v="298.41614199999998"/>
    <n v="194"/>
    <n v="45"/>
    <n v="16"/>
    <n v="3"/>
    <n v="756.01810499999999"/>
  </r>
  <r>
    <x v="1"/>
    <x v="1"/>
    <x v="1"/>
    <x v="2"/>
    <x v="1"/>
    <n v="338"/>
    <s v="  "/>
    <n v="26723.75"/>
    <x v="0"/>
    <x v="0"/>
    <n v="2035"/>
    <n v="48.852187000000001"/>
    <n v="19.765592000000002"/>
    <n v="39"/>
    <n v="19"/>
    <n v="2"/>
    <n v="0"/>
    <n v="120.46457100000001"/>
  </r>
  <r>
    <x v="1"/>
    <x v="1"/>
    <x v="1"/>
    <x v="2"/>
    <x v="0"/>
    <n v="1100"/>
    <n v="507.00917399999997"/>
    <n v="2200"/>
    <x v="1"/>
    <x v="0"/>
    <n v="1108"/>
    <n v="221.244338"/>
    <n v="198.15964600000001"/>
    <n v="188"/>
    <n v="61"/>
    <n v="46"/>
    <n v="15"/>
    <n v="507.00917399999997"/>
  </r>
  <r>
    <x v="1"/>
    <x v="1"/>
    <x v="1"/>
    <x v="2"/>
    <x v="1"/>
    <n v="385"/>
    <s v="  "/>
    <n v="28043.29"/>
    <x v="1"/>
    <x v="0"/>
    <n v="2394"/>
    <n v="47.141444"/>
    <n v="18.141480000000001"/>
    <n v="34"/>
    <n v="39"/>
    <n v="15"/>
    <n v="1"/>
    <n v="101.42606600000001"/>
  </r>
  <r>
    <x v="1"/>
    <x v="1"/>
    <x v="2"/>
    <x v="2"/>
    <x v="0"/>
    <n v="178"/>
    <n v="91.929096000000001"/>
    <n v="2257.5700000000002"/>
    <x v="0"/>
    <x v="0"/>
    <n v="181"/>
    <n v="35.928429000000001"/>
    <n v="43.239280999999998"/>
    <n v="23"/>
    <n v="15"/>
    <n v="6"/>
    <n v="0"/>
    <n v="91.929096000000001"/>
  </r>
  <r>
    <x v="1"/>
    <x v="1"/>
    <x v="2"/>
    <x v="2"/>
    <x v="1"/>
    <n v="60"/>
    <s v="  "/>
    <n v="33252.089999999997"/>
    <x v="0"/>
    <x v="0"/>
    <n v="468"/>
    <n v="6.5973129999999998"/>
    <n v="1.6156699999999999"/>
    <n v="8"/>
    <n v="5"/>
    <n v="0"/>
    <n v="0"/>
    <n v="14.624517000000001"/>
  </r>
  <r>
    <x v="1"/>
    <x v="1"/>
    <x v="2"/>
    <x v="2"/>
    <x v="0"/>
    <n v="136"/>
    <n v="63.911372"/>
    <n v="2006.23"/>
    <x v="1"/>
    <x v="0"/>
    <n v="137"/>
    <n v="29.454872999999999"/>
    <n v="22.627386000000001"/>
    <n v="20"/>
    <n v="8"/>
    <n v="8"/>
    <n v="0"/>
    <n v="63.911372"/>
  </r>
  <r>
    <x v="1"/>
    <x v="1"/>
    <x v="2"/>
    <x v="2"/>
    <x v="1"/>
    <n v="73"/>
    <s v="  "/>
    <n v="31345.32"/>
    <x v="1"/>
    <x v="0"/>
    <n v="666"/>
    <n v="7.9344440000000001"/>
    <n v="4.8480350000000003"/>
    <n v="8"/>
    <n v="4"/>
    <n v="1"/>
    <n v="1"/>
    <n v="19.701620999999999"/>
  </r>
  <r>
    <x v="1"/>
    <x v="1"/>
    <x v="3"/>
    <x v="2"/>
    <x v="0"/>
    <n v="4632"/>
    <n v="2012.582962"/>
    <n v="2084.87"/>
    <x v="0"/>
    <x v="0"/>
    <n v="4670"/>
    <n v="912.15138999999999"/>
    <n v="837.92685400000005"/>
    <n v="919"/>
    <n v="336"/>
    <n v="156"/>
    <n v="37"/>
    <n v="2012.582962"/>
  </r>
  <r>
    <x v="1"/>
    <x v="1"/>
    <x v="3"/>
    <x v="2"/>
    <x v="1"/>
    <n v="2045"/>
    <s v="  "/>
    <n v="26195.24"/>
    <x v="0"/>
    <x v="0"/>
    <n v="12843"/>
    <n v="244.827236"/>
    <n v="84.224075999999997"/>
    <n v="244"/>
    <n v="222"/>
    <n v="70"/>
    <n v="12"/>
    <n v="521.79104500000005"/>
  </r>
  <r>
    <x v="1"/>
    <x v="1"/>
    <x v="3"/>
    <x v="2"/>
    <x v="0"/>
    <n v="4355"/>
    <n v="1687.5311569999999"/>
    <n v="2048"/>
    <x v="1"/>
    <x v="0"/>
    <n v="4424"/>
    <n v="792.80852900000002"/>
    <n v="624.78814699999998"/>
    <n v="808"/>
    <n v="387"/>
    <n v="334"/>
    <n v="54"/>
    <n v="1687.5311569999999"/>
  </r>
  <r>
    <x v="1"/>
    <x v="1"/>
    <x v="3"/>
    <x v="2"/>
    <x v="1"/>
    <n v="2130"/>
    <s v="  "/>
    <n v="28561.87"/>
    <x v="1"/>
    <x v="0"/>
    <n v="13793"/>
    <n v="265.97917699999999"/>
    <n v="81.732626999999994"/>
    <n v="226"/>
    <n v="201"/>
    <n v="132"/>
    <n v="8"/>
    <n v="552.47497699999997"/>
  </r>
  <r>
    <x v="1"/>
    <x v="1"/>
    <x v="0"/>
    <x v="2"/>
    <x v="0"/>
    <n v="3085"/>
    <n v="1623.1267270000001"/>
    <n v="2358"/>
    <x v="0"/>
    <x v="1"/>
    <n v="3103"/>
    <n v="717.36704199999997"/>
    <n v="699.15986899999996"/>
    <n v="506"/>
    <n v="95"/>
    <n v="15"/>
    <n v="7"/>
    <n v="1623.1267270000001"/>
  </r>
  <r>
    <x v="1"/>
    <x v="1"/>
    <x v="0"/>
    <x v="2"/>
    <x v="1"/>
    <n v="834"/>
    <s v="  "/>
    <n v="32271.46"/>
    <x v="0"/>
    <x v="1"/>
    <n v="5211"/>
    <n v="109.00233299999999"/>
    <n v="46.232151000000002"/>
    <n v="59"/>
    <n v="104"/>
    <n v="9"/>
    <n v="3"/>
    <n v="242.778582"/>
  </r>
  <r>
    <x v="1"/>
    <x v="1"/>
    <x v="0"/>
    <x v="2"/>
    <x v="0"/>
    <n v="2419"/>
    <n v="1201.3171030000001"/>
    <n v="2188.58"/>
    <x v="1"/>
    <x v="1"/>
    <n v="2480"/>
    <n v="495.57986199999999"/>
    <n v="508.88449700000001"/>
    <n v="348"/>
    <n v="108"/>
    <n v="77"/>
    <n v="19"/>
    <n v="1201.3171030000001"/>
  </r>
  <r>
    <x v="1"/>
    <x v="1"/>
    <x v="0"/>
    <x v="2"/>
    <x v="1"/>
    <n v="918"/>
    <s v="  "/>
    <n v="32131.384999999998"/>
    <x v="1"/>
    <x v="1"/>
    <n v="5952"/>
    <n v="100.025587"/>
    <n v="58.674720000000001"/>
    <n v="81"/>
    <n v="105"/>
    <n v="30"/>
    <n v="7"/>
    <n v="259.67456299999998"/>
  </r>
  <r>
    <x v="1"/>
    <x v="1"/>
    <x v="1"/>
    <x v="2"/>
    <x v="0"/>
    <n v="3293"/>
    <n v="1895.4801829999999"/>
    <n v="2264"/>
    <x v="0"/>
    <x v="1"/>
    <n v="3342"/>
    <n v="815.18891499999995"/>
    <n v="772.53896699999996"/>
    <n v="438"/>
    <n v="107"/>
    <n v="28"/>
    <n v="8"/>
    <n v="1895.4801829999999"/>
  </r>
  <r>
    <x v="1"/>
    <x v="1"/>
    <x v="1"/>
    <x v="2"/>
    <x v="1"/>
    <n v="529"/>
    <s v="  "/>
    <n v="26926.91"/>
    <x v="0"/>
    <x v="1"/>
    <n v="2879"/>
    <n v="70.655930999999995"/>
    <n v="27.998093000000001"/>
    <n v="46"/>
    <n v="58"/>
    <n v="6"/>
    <n v="1"/>
    <n v="172.204004"/>
  </r>
  <r>
    <x v="1"/>
    <x v="1"/>
    <x v="1"/>
    <x v="2"/>
    <x v="0"/>
    <n v="2559"/>
    <n v="1326.302541"/>
    <n v="2109.35"/>
    <x v="1"/>
    <x v="1"/>
    <n v="2577"/>
    <n v="598.178628"/>
    <n v="541.52962200000002"/>
    <n v="392"/>
    <n v="118"/>
    <n v="40"/>
    <n v="22"/>
    <n v="1326.302541"/>
  </r>
  <r>
    <x v="1"/>
    <x v="1"/>
    <x v="1"/>
    <x v="2"/>
    <x v="1"/>
    <n v="600"/>
    <s v="  "/>
    <n v="29963.46"/>
    <x v="1"/>
    <x v="1"/>
    <n v="3710"/>
    <n v="69.361013"/>
    <n v="34.579830999999999"/>
    <n v="50"/>
    <n v="68"/>
    <n v="21"/>
    <n v="6"/>
    <n v="162.63178099999999"/>
  </r>
  <r>
    <x v="1"/>
    <x v="1"/>
    <x v="2"/>
    <x v="2"/>
    <x v="0"/>
    <n v="385"/>
    <n v="205.18279100000001"/>
    <n v="1980"/>
    <x v="0"/>
    <x v="1"/>
    <n v="386"/>
    <n v="86.108817000000002"/>
    <n v="94.274910000000006"/>
    <n v="67"/>
    <n v="12"/>
    <n v="2"/>
    <n v="3"/>
    <n v="205.18279100000001"/>
  </r>
  <r>
    <x v="1"/>
    <x v="1"/>
    <x v="2"/>
    <x v="2"/>
    <x v="1"/>
    <n v="78"/>
    <s v="  "/>
    <n v="26849.52"/>
    <x v="0"/>
    <x v="1"/>
    <n v="478"/>
    <n v="6.7461159999999998"/>
    <n v="1.234332"/>
    <n v="11"/>
    <n v="10"/>
    <n v="2"/>
    <n v="0"/>
    <n v="15.124043"/>
  </r>
  <r>
    <x v="1"/>
    <x v="1"/>
    <x v="2"/>
    <x v="2"/>
    <x v="0"/>
    <n v="396"/>
    <n v="197.64687599999999"/>
    <n v="1954.5650000000001"/>
    <x v="1"/>
    <x v="1"/>
    <n v="399"/>
    <n v="84.615317000000005"/>
    <n v="87.106385000000003"/>
    <n v="60"/>
    <n v="25"/>
    <n v="14"/>
    <n v="7"/>
    <n v="197.64687599999999"/>
  </r>
  <r>
    <x v="1"/>
    <x v="1"/>
    <x v="2"/>
    <x v="2"/>
    <x v="1"/>
    <n v="108"/>
    <s v="  "/>
    <n v="26227.99"/>
    <x v="1"/>
    <x v="1"/>
    <n v="522"/>
    <n v="10.084902"/>
    <n v="6.8906980000000004"/>
    <n v="13"/>
    <n v="10"/>
    <n v="1"/>
    <n v="1"/>
    <n v="27.932176999999999"/>
  </r>
  <r>
    <x v="1"/>
    <x v="1"/>
    <x v="3"/>
    <x v="2"/>
    <x v="0"/>
    <n v="11609"/>
    <n v="5459.5624090000001"/>
    <n v="2200"/>
    <x v="0"/>
    <x v="1"/>
    <n v="11708"/>
    <n v="2458.1105240000002"/>
    <n v="2287.3265160000001"/>
    <n v="2305"/>
    <n v="732"/>
    <n v="183"/>
    <n v="99"/>
    <n v="5459.5624090000001"/>
  </r>
  <r>
    <x v="1"/>
    <x v="1"/>
    <x v="3"/>
    <x v="2"/>
    <x v="1"/>
    <n v="2960"/>
    <s v="  "/>
    <n v="26946.705000000002"/>
    <x v="0"/>
    <x v="1"/>
    <n v="18816"/>
    <n v="338.52663899999999"/>
    <n v="123.886505"/>
    <n v="300"/>
    <n v="501"/>
    <n v="77"/>
    <n v="17"/>
    <n v="745.82508099999995"/>
  </r>
  <r>
    <x v="1"/>
    <x v="1"/>
    <x v="3"/>
    <x v="2"/>
    <x v="0"/>
    <n v="9929"/>
    <n v="4226.2161139999998"/>
    <n v="2116.4"/>
    <x v="1"/>
    <x v="1"/>
    <n v="10024"/>
    <n v="1960.9468320000001"/>
    <n v="1657.8794009999999"/>
    <n v="1839"/>
    <n v="727"/>
    <n v="447"/>
    <n v="83"/>
    <n v="4226.2161139999998"/>
  </r>
  <r>
    <x v="1"/>
    <x v="1"/>
    <x v="3"/>
    <x v="2"/>
    <x v="1"/>
    <n v="3276"/>
    <s v="  "/>
    <n v="27797.97"/>
    <x v="1"/>
    <x v="1"/>
    <n v="21497"/>
    <n v="355.22288700000001"/>
    <n v="98.941385999999994"/>
    <n v="321"/>
    <n v="511"/>
    <n v="211"/>
    <n v="14"/>
    <n v="716.21911699999998"/>
  </r>
  <r>
    <x v="1"/>
    <x v="1"/>
    <x v="0"/>
    <x v="2"/>
    <x v="0"/>
    <n v="636"/>
    <n v="340.49676299999999"/>
    <n v="2131.19"/>
    <x v="0"/>
    <x v="2"/>
    <n v="637"/>
    <n v="147.35973200000001"/>
    <n v="144.08281500000001"/>
    <n v="93"/>
    <n v="29"/>
    <n v="1"/>
    <n v="3"/>
    <n v="340.49676299999999"/>
  </r>
  <r>
    <x v="1"/>
    <x v="1"/>
    <x v="0"/>
    <x v="2"/>
    <x v="1"/>
    <n v="352"/>
    <s v="  "/>
    <n v="28035.075000000001"/>
    <x v="0"/>
    <x v="2"/>
    <n v="2015"/>
    <n v="44.404460999999998"/>
    <n v="22.9879"/>
    <n v="35"/>
    <n v="15"/>
    <n v="6"/>
    <n v="3"/>
    <n v="111.28710700000001"/>
  </r>
  <r>
    <x v="1"/>
    <x v="1"/>
    <x v="0"/>
    <x v="2"/>
    <x v="0"/>
    <n v="702"/>
    <n v="341.46787999999998"/>
    <n v="2009.3"/>
    <x v="1"/>
    <x v="2"/>
    <n v="719"/>
    <n v="151.33569700000001"/>
    <n v="135.890196"/>
    <n v="81"/>
    <n v="40"/>
    <n v="40"/>
    <n v="8"/>
    <n v="341.46787999999998"/>
  </r>
  <r>
    <x v="1"/>
    <x v="1"/>
    <x v="0"/>
    <x v="2"/>
    <x v="1"/>
    <n v="356"/>
    <s v="  "/>
    <n v="27121.205000000002"/>
    <x v="1"/>
    <x v="2"/>
    <n v="1812"/>
    <n v="39.123117000000001"/>
    <n v="20.115523"/>
    <n v="37"/>
    <n v="14"/>
    <n v="12"/>
    <n v="0"/>
    <n v="96.411227999999994"/>
  </r>
  <r>
    <x v="1"/>
    <x v="1"/>
    <x v="1"/>
    <x v="2"/>
    <x v="0"/>
    <n v="549"/>
    <n v="310.33371099999999"/>
    <n v="2322.0300000000002"/>
    <x v="0"/>
    <x v="2"/>
    <n v="549"/>
    <n v="125.796306"/>
    <n v="122.606182"/>
    <n v="78"/>
    <n v="20"/>
    <n v="10"/>
    <n v="1"/>
    <n v="310.33371099999999"/>
  </r>
  <r>
    <x v="1"/>
    <x v="1"/>
    <x v="1"/>
    <x v="2"/>
    <x v="1"/>
    <n v="202"/>
    <s v="  "/>
    <n v="23577.03"/>
    <x v="0"/>
    <x v="2"/>
    <n v="1086"/>
    <n v="18.929037000000001"/>
    <n v="11.736981999999999"/>
    <n v="21"/>
    <n v="5"/>
    <n v="5"/>
    <n v="0"/>
    <n v="50.473865000000004"/>
  </r>
  <r>
    <x v="1"/>
    <x v="1"/>
    <x v="1"/>
    <x v="2"/>
    <x v="0"/>
    <n v="623"/>
    <n v="306.39927699999998"/>
    <n v="2075.38"/>
    <x v="1"/>
    <x v="2"/>
    <n v="626"/>
    <n v="136.188873"/>
    <n v="114.11728600000001"/>
    <n v="76"/>
    <n v="46"/>
    <n v="17"/>
    <n v="9"/>
    <n v="306.39927699999998"/>
  </r>
  <r>
    <x v="1"/>
    <x v="1"/>
    <x v="1"/>
    <x v="2"/>
    <x v="1"/>
    <n v="278"/>
    <s v="  "/>
    <n v="25846.735000000001"/>
    <x v="1"/>
    <x v="2"/>
    <n v="1340"/>
    <n v="31.830840999999999"/>
    <n v="20.670002"/>
    <n v="24"/>
    <n v="10"/>
    <n v="10"/>
    <n v="0"/>
    <n v="72.460764999999995"/>
  </r>
  <r>
    <x v="1"/>
    <x v="1"/>
    <x v="2"/>
    <x v="2"/>
    <x v="0"/>
    <n v="67"/>
    <n v="34.204224000000004"/>
    <n v="1815.59"/>
    <x v="0"/>
    <x v="2"/>
    <n v="67"/>
    <n v="14.770071"/>
    <n v="17.110665000000001"/>
    <n v="8"/>
    <n v="6"/>
    <n v="1"/>
    <n v="0"/>
    <n v="34.204224000000004"/>
  </r>
  <r>
    <x v="1"/>
    <x v="1"/>
    <x v="2"/>
    <x v="2"/>
    <x v="1"/>
    <n v="37"/>
    <s v="  "/>
    <n v="26609.02"/>
    <x v="0"/>
    <x v="2"/>
    <n v="230"/>
    <n v="2.5031840000000001"/>
    <n v="1.044872"/>
    <n v="2"/>
    <n v="4"/>
    <n v="0"/>
    <n v="1"/>
    <n v="6.4423079999999997"/>
  </r>
  <r>
    <x v="1"/>
    <x v="1"/>
    <x v="2"/>
    <x v="2"/>
    <x v="0"/>
    <n v="94"/>
    <n v="42.958108000000003"/>
    <n v="2292.85"/>
    <x v="1"/>
    <x v="2"/>
    <n v="94"/>
    <n v="16.977504"/>
    <n v="17.331524999999999"/>
    <n v="16"/>
    <n v="3"/>
    <n v="4"/>
    <n v="2"/>
    <n v="42.958108000000003"/>
  </r>
  <r>
    <x v="1"/>
    <x v="1"/>
    <x v="2"/>
    <x v="2"/>
    <x v="1"/>
    <n v="39"/>
    <s v="  "/>
    <n v="30030.41"/>
    <x v="1"/>
    <x v="2"/>
    <n v="266"/>
    <n v="3.8418549999999998"/>
    <n v="1.050878"/>
    <n v="5"/>
    <n v="1"/>
    <n v="1"/>
    <n v="0"/>
    <n v="7.8070510000000004"/>
  </r>
  <r>
    <x v="1"/>
    <x v="1"/>
    <x v="3"/>
    <x v="2"/>
    <x v="0"/>
    <n v="2054"/>
    <n v="960.32635500000004"/>
    <n v="2052.98"/>
    <x v="0"/>
    <x v="2"/>
    <n v="2066"/>
    <n v="443.82617800000003"/>
    <n v="386.98695700000002"/>
    <n v="316"/>
    <n v="172"/>
    <n v="54"/>
    <n v="19"/>
    <n v="960.32635500000004"/>
  </r>
  <r>
    <x v="1"/>
    <x v="1"/>
    <x v="3"/>
    <x v="2"/>
    <x v="1"/>
    <n v="993"/>
    <s v="  "/>
    <n v="27029.25"/>
    <x v="0"/>
    <x v="2"/>
    <n v="5466"/>
    <n v="124.518905"/>
    <n v="48.979878999999997"/>
    <n v="120"/>
    <n v="41"/>
    <n v="44"/>
    <n v="5"/>
    <n v="255.941461"/>
  </r>
  <r>
    <x v="1"/>
    <x v="1"/>
    <x v="3"/>
    <x v="2"/>
    <x v="0"/>
    <n v="2426"/>
    <n v="1015.682506"/>
    <n v="1997.635"/>
    <x v="1"/>
    <x v="2"/>
    <n v="2448"/>
    <n v="468.81447100000003"/>
    <n v="420.74157100000002"/>
    <n v="384"/>
    <n v="170"/>
    <n v="121"/>
    <n v="32"/>
    <n v="1015.682506"/>
  </r>
  <r>
    <x v="1"/>
    <x v="1"/>
    <x v="3"/>
    <x v="2"/>
    <x v="1"/>
    <n v="1119"/>
    <s v="  "/>
    <n v="26347.98"/>
    <x v="1"/>
    <x v="2"/>
    <n v="6150"/>
    <n v="124.050307"/>
    <n v="39.232982"/>
    <n v="115"/>
    <n v="43"/>
    <n v="84"/>
    <n v="5"/>
    <n v="260.18374799999998"/>
  </r>
  <r>
    <x v="1"/>
    <x v="1"/>
    <x v="0"/>
    <x v="3"/>
    <x v="0"/>
    <n v="1837"/>
    <n v="937.01241200000004"/>
    <n v="3088.09"/>
    <x v="0"/>
    <x v="0"/>
    <n v="1850"/>
    <n v="369.21984400000002"/>
    <n v="434.99856499999999"/>
    <n v="370"/>
    <n v="43"/>
    <n v="7"/>
    <n v="2"/>
    <n v="937.01241200000004"/>
  </r>
  <r>
    <x v="1"/>
    <x v="1"/>
    <x v="0"/>
    <x v="3"/>
    <x v="1"/>
    <n v="1618"/>
    <s v="  "/>
    <n v="32874.370000000003"/>
    <x v="0"/>
    <x v="0"/>
    <n v="10479"/>
    <n v="186.01503600000001"/>
    <n v="125.899128"/>
    <n v="125"/>
    <n v="34"/>
    <n v="2"/>
    <n v="1"/>
    <n v="459.74751800000001"/>
  </r>
  <r>
    <x v="1"/>
    <x v="1"/>
    <x v="0"/>
    <x v="3"/>
    <x v="0"/>
    <n v="1088"/>
    <n v="482.53468700000002"/>
    <n v="2815.665"/>
    <x v="1"/>
    <x v="0"/>
    <n v="1094"/>
    <n v="204.42600400000001"/>
    <n v="196.39522199999999"/>
    <n v="203"/>
    <n v="22"/>
    <n v="47"/>
    <n v="2"/>
    <n v="482.53468700000002"/>
  </r>
  <r>
    <x v="1"/>
    <x v="1"/>
    <x v="0"/>
    <x v="3"/>
    <x v="1"/>
    <n v="1145"/>
    <s v="  "/>
    <n v="35194.39"/>
    <x v="1"/>
    <x v="0"/>
    <n v="7929"/>
    <n v="122.54859399999999"/>
    <n v="64.891976"/>
    <n v="93"/>
    <n v="9"/>
    <n v="13"/>
    <n v="0"/>
    <n v="270.94621599999999"/>
  </r>
  <r>
    <x v="1"/>
    <x v="1"/>
    <x v="1"/>
    <x v="3"/>
    <x v="0"/>
    <n v="1678"/>
    <n v="935.37499300000002"/>
    <n v="2814.29"/>
    <x v="0"/>
    <x v="0"/>
    <n v="1682"/>
    <n v="405.12327599999998"/>
    <n v="367.73010099999999"/>
    <n v="281"/>
    <n v="37"/>
    <n v="5"/>
    <n v="1"/>
    <n v="935.37499300000002"/>
  </r>
  <r>
    <x v="1"/>
    <x v="1"/>
    <x v="1"/>
    <x v="3"/>
    <x v="1"/>
    <n v="1064"/>
    <s v="  "/>
    <n v="29061.66"/>
    <x v="0"/>
    <x v="0"/>
    <n v="6193"/>
    <n v="133.308224"/>
    <n v="81.460728000000003"/>
    <n v="83"/>
    <n v="11"/>
    <n v="4"/>
    <n v="0"/>
    <n v="337.046965"/>
  </r>
  <r>
    <x v="1"/>
    <x v="1"/>
    <x v="1"/>
    <x v="3"/>
    <x v="0"/>
    <n v="1033"/>
    <n v="483.56458800000001"/>
    <n v="2538.77"/>
    <x v="1"/>
    <x v="0"/>
    <n v="1040"/>
    <n v="219.57676900000001"/>
    <n v="177.941363"/>
    <n v="197"/>
    <n v="26"/>
    <n v="36"/>
    <n v="3"/>
    <n v="483.56458800000001"/>
  </r>
  <r>
    <x v="1"/>
    <x v="1"/>
    <x v="1"/>
    <x v="3"/>
    <x v="1"/>
    <n v="834"/>
    <s v="  "/>
    <n v="31325.775000000001"/>
    <x v="1"/>
    <x v="0"/>
    <n v="4866"/>
    <n v="90.422292999999996"/>
    <n v="45.0246"/>
    <n v="60"/>
    <n v="4"/>
    <n v="17"/>
    <n v="2"/>
    <n v="200.23527799999999"/>
  </r>
  <r>
    <x v="1"/>
    <x v="1"/>
    <x v="2"/>
    <x v="3"/>
    <x v="0"/>
    <n v="609"/>
    <n v="273.616647"/>
    <n v="2833.51"/>
    <x v="0"/>
    <x v="0"/>
    <n v="611"/>
    <n v="116.822442"/>
    <n v="122.16719999999999"/>
    <n v="169"/>
    <n v="10"/>
    <n v="3"/>
    <n v="0"/>
    <n v="273.616647"/>
  </r>
  <r>
    <x v="1"/>
    <x v="1"/>
    <x v="2"/>
    <x v="3"/>
    <x v="1"/>
    <n v="547"/>
    <s v="  "/>
    <n v="29669.59"/>
    <x v="0"/>
    <x v="0"/>
    <n v="3008"/>
    <n v="55.081935000000001"/>
    <n v="33.6721"/>
    <n v="81"/>
    <n v="6"/>
    <n v="1"/>
    <n v="0"/>
    <n v="135.104206"/>
  </r>
  <r>
    <x v="1"/>
    <x v="1"/>
    <x v="2"/>
    <x v="3"/>
    <x v="0"/>
    <n v="482"/>
    <n v="190.41938999999999"/>
    <n v="2803.3850000000002"/>
    <x v="1"/>
    <x v="0"/>
    <n v="483"/>
    <n v="93.485893000000004"/>
    <n v="65.662818000000001"/>
    <n v="128"/>
    <n v="19"/>
    <n v="7"/>
    <n v="0"/>
    <n v="190.41938999999999"/>
  </r>
  <r>
    <x v="1"/>
    <x v="1"/>
    <x v="2"/>
    <x v="3"/>
    <x v="1"/>
    <n v="461"/>
    <s v="  "/>
    <n v="32523.43"/>
    <x v="1"/>
    <x v="0"/>
    <n v="2815"/>
    <n v="54.451186999999997"/>
    <n v="27.829658999999999"/>
    <n v="60"/>
    <n v="5"/>
    <n v="1"/>
    <n v="0"/>
    <n v="111.242638"/>
  </r>
  <r>
    <x v="1"/>
    <x v="1"/>
    <x v="3"/>
    <x v="3"/>
    <x v="0"/>
    <n v="17225"/>
    <n v="7014.7138070000001"/>
    <n v="2832.68"/>
    <x v="0"/>
    <x v="0"/>
    <n v="17361"/>
    <n v="3107.508527"/>
    <n v="2996.418357"/>
    <n v="5413"/>
    <n v="461"/>
    <n v="100"/>
    <n v="13"/>
    <n v="7014.7138070000001"/>
  </r>
  <r>
    <x v="1"/>
    <x v="1"/>
    <x v="3"/>
    <x v="3"/>
    <x v="1"/>
    <n v="17103"/>
    <s v="  "/>
    <n v="28677.279999999999"/>
    <x v="0"/>
    <x v="0"/>
    <n v="92751"/>
    <n v="1965.5048750000001"/>
    <n v="1175.7019270000001"/>
    <n v="2312"/>
    <n v="217"/>
    <n v="54"/>
    <n v="12"/>
    <n v="4678.7528140000004"/>
  </r>
  <r>
    <x v="1"/>
    <x v="1"/>
    <x v="3"/>
    <x v="3"/>
    <x v="0"/>
    <n v="12076"/>
    <n v="4481.091625"/>
    <n v="2568.9650000000001"/>
    <x v="1"/>
    <x v="0"/>
    <n v="12169"/>
    <n v="2220.1804630000001"/>
    <n v="1628.037012"/>
    <n v="3272"/>
    <n v="335"/>
    <n v="294"/>
    <n v="8"/>
    <n v="4481.091625"/>
  </r>
  <r>
    <x v="1"/>
    <x v="1"/>
    <x v="3"/>
    <x v="3"/>
    <x v="1"/>
    <n v="13161"/>
    <s v="  "/>
    <n v="29421.94"/>
    <x v="1"/>
    <x v="0"/>
    <n v="74658"/>
    <n v="1511.77016"/>
    <n v="737.96314199999995"/>
    <n v="1339"/>
    <n v="138"/>
    <n v="97"/>
    <n v="1"/>
    <n v="3359.3109119999999"/>
  </r>
  <r>
    <x v="1"/>
    <x v="1"/>
    <x v="0"/>
    <x v="3"/>
    <x v="0"/>
    <n v="5782"/>
    <n v="3038.8336060000001"/>
    <n v="2991.71"/>
    <x v="0"/>
    <x v="1"/>
    <n v="5810"/>
    <n v="1251.4014850000001"/>
    <n v="1435.430967"/>
    <n v="984"/>
    <n v="112"/>
    <n v="7"/>
    <n v="6"/>
    <n v="3038.8336060000001"/>
  </r>
  <r>
    <x v="1"/>
    <x v="1"/>
    <x v="0"/>
    <x v="3"/>
    <x v="1"/>
    <n v="2596"/>
    <s v="  "/>
    <n v="31707.505000000001"/>
    <x v="0"/>
    <x v="1"/>
    <n v="15199"/>
    <n v="290.157736"/>
    <n v="193.943342"/>
    <n v="181"/>
    <n v="41"/>
    <n v="4"/>
    <n v="3"/>
    <n v="726.02709700000003"/>
  </r>
  <r>
    <x v="1"/>
    <x v="1"/>
    <x v="0"/>
    <x v="3"/>
    <x v="0"/>
    <n v="3310"/>
    <n v="1574.9000390000001"/>
    <n v="2736.2849999999999"/>
    <x v="1"/>
    <x v="1"/>
    <n v="3355"/>
    <n v="693.66980000000001"/>
    <n v="679.01155900000003"/>
    <n v="508"/>
    <n v="73"/>
    <n v="76"/>
    <n v="9"/>
    <n v="1574.9000390000001"/>
  </r>
  <r>
    <x v="1"/>
    <x v="1"/>
    <x v="0"/>
    <x v="3"/>
    <x v="1"/>
    <n v="1776"/>
    <s v="  "/>
    <n v="34157.485000000001"/>
    <x v="1"/>
    <x v="1"/>
    <n v="11349"/>
    <n v="198.083294"/>
    <n v="106.244489"/>
    <n v="140"/>
    <n v="33"/>
    <n v="23"/>
    <n v="0"/>
    <n v="444.05912799999999"/>
  </r>
  <r>
    <x v="1"/>
    <x v="1"/>
    <x v="1"/>
    <x v="3"/>
    <x v="0"/>
    <n v="5576"/>
    <n v="3181.4135419999998"/>
    <n v="2787.34"/>
    <x v="0"/>
    <x v="1"/>
    <n v="5611"/>
    <n v="1375.647099"/>
    <n v="1315.861768"/>
    <n v="907"/>
    <n v="97"/>
    <n v="6"/>
    <n v="4"/>
    <n v="3181.4135419999998"/>
  </r>
  <r>
    <x v="1"/>
    <x v="1"/>
    <x v="1"/>
    <x v="3"/>
    <x v="1"/>
    <n v="1512"/>
    <s v="  "/>
    <n v="28449.205000000002"/>
    <x v="0"/>
    <x v="1"/>
    <n v="7842"/>
    <n v="192.751161"/>
    <n v="106.567705"/>
    <n v="139"/>
    <n v="23"/>
    <n v="4"/>
    <n v="1"/>
    <n v="466.52589999999998"/>
  </r>
  <r>
    <x v="1"/>
    <x v="1"/>
    <x v="1"/>
    <x v="3"/>
    <x v="0"/>
    <n v="3430"/>
    <n v="1731.7230460000001"/>
    <n v="2508.2750000000001"/>
    <x v="1"/>
    <x v="1"/>
    <n v="3469"/>
    <n v="770.246667"/>
    <n v="710.28766299999995"/>
    <n v="531"/>
    <n v="75"/>
    <n v="52"/>
    <n v="12"/>
    <n v="1731.7230460000001"/>
  </r>
  <r>
    <x v="1"/>
    <x v="1"/>
    <x v="1"/>
    <x v="3"/>
    <x v="1"/>
    <n v="1317"/>
    <s v="  "/>
    <n v="30450.66"/>
    <x v="1"/>
    <x v="1"/>
    <n v="7529"/>
    <n v="143.86146099999999"/>
    <n v="88.516431999999995"/>
    <n v="99"/>
    <n v="35"/>
    <n v="23"/>
    <n v="4"/>
    <n v="346.67328900000001"/>
  </r>
  <r>
    <x v="1"/>
    <x v="1"/>
    <x v="1"/>
    <x v="3"/>
    <x v="0"/>
    <n v="1"/>
    <s v="  "/>
    <n v="3436.74"/>
    <x v="3"/>
    <x v="1"/>
    <n v="1"/>
    <s v="  "/>
    <s v="  "/>
    <s v="  "/>
    <s v="  "/>
    <s v="  "/>
    <s v="  "/>
    <s v="  "/>
  </r>
  <r>
    <x v="1"/>
    <x v="1"/>
    <x v="2"/>
    <x v="3"/>
    <x v="0"/>
    <n v="1780"/>
    <n v="864.90022199999999"/>
    <n v="2798.75"/>
    <x v="0"/>
    <x v="1"/>
    <n v="1787"/>
    <n v="374.94663300000002"/>
    <n v="379.44304"/>
    <n v="426"/>
    <n v="34"/>
    <n v="1"/>
    <n v="0"/>
    <n v="864.90022199999999"/>
  </r>
  <r>
    <x v="1"/>
    <x v="1"/>
    <x v="2"/>
    <x v="3"/>
    <x v="1"/>
    <n v="703"/>
    <s v="  "/>
    <n v="29239.47"/>
    <x v="0"/>
    <x v="1"/>
    <n v="3700"/>
    <n v="83.863821999999999"/>
    <n v="45.617994000000003"/>
    <n v="85"/>
    <n v="15"/>
    <n v="0"/>
    <n v="0"/>
    <n v="187.83976100000001"/>
  </r>
  <r>
    <x v="1"/>
    <x v="1"/>
    <x v="2"/>
    <x v="3"/>
    <x v="0"/>
    <n v="1296"/>
    <n v="578.08840299999997"/>
    <n v="2686.45"/>
    <x v="1"/>
    <x v="1"/>
    <n v="1300"/>
    <n v="263.34176000000002"/>
    <n v="245.955555"/>
    <n v="284"/>
    <n v="19"/>
    <n v="5"/>
    <n v="0"/>
    <n v="578.08840299999997"/>
  </r>
  <r>
    <x v="1"/>
    <x v="1"/>
    <x v="2"/>
    <x v="3"/>
    <x v="1"/>
    <n v="684"/>
    <s v="  "/>
    <n v="29808.915000000001"/>
    <x v="1"/>
    <x v="1"/>
    <n v="3869"/>
    <n v="78.106515000000002"/>
    <n v="42.919106999999997"/>
    <n v="67"/>
    <n v="12"/>
    <n v="5"/>
    <n v="0"/>
    <n v="165.7902"/>
  </r>
  <r>
    <x v="1"/>
    <x v="1"/>
    <x v="3"/>
    <x v="3"/>
    <x v="0"/>
    <n v="54842"/>
    <n v="24382.760955000002"/>
    <n v="2872.2249999999999"/>
    <x v="0"/>
    <x v="1"/>
    <n v="55041"/>
    <n v="10947.354906"/>
    <n v="10434.268748"/>
    <n v="14897"/>
    <n v="1319"/>
    <n v="104"/>
    <n v="33"/>
    <n v="24382.760955000002"/>
  </r>
  <r>
    <x v="1"/>
    <x v="1"/>
    <x v="3"/>
    <x v="3"/>
    <x v="1"/>
    <n v="26665"/>
    <s v="  "/>
    <n v="27914.880000000001"/>
    <x v="0"/>
    <x v="1"/>
    <n v="133763"/>
    <n v="3080.0777659999999"/>
    <n v="1954.0282119999999"/>
    <n v="3197"/>
    <n v="470"/>
    <n v="78"/>
    <n v="24"/>
    <n v="7443.034748"/>
  </r>
  <r>
    <x v="1"/>
    <x v="1"/>
    <x v="3"/>
    <x v="3"/>
    <x v="0"/>
    <n v="36798"/>
    <n v="15172.916800999999"/>
    <n v="2653.4749999999999"/>
    <x v="1"/>
    <x v="1"/>
    <n v="36978"/>
    <n v="7321.1241120000004"/>
    <n v="5912.6272840000001"/>
    <n v="9298"/>
    <n v="755"/>
    <n v="262"/>
    <n v="36"/>
    <n v="15172.916800999999"/>
  </r>
  <r>
    <x v="1"/>
    <x v="1"/>
    <x v="3"/>
    <x v="3"/>
    <x v="1"/>
    <n v="21127"/>
    <s v="  "/>
    <n v="29335.03"/>
    <x v="1"/>
    <x v="1"/>
    <n v="110288"/>
    <n v="2444.555934"/>
    <n v="1185.1055490000001"/>
    <n v="1972"/>
    <n v="275"/>
    <n v="150"/>
    <n v="14"/>
    <n v="5376.0866219999998"/>
  </r>
  <r>
    <x v="1"/>
    <x v="1"/>
    <x v="0"/>
    <x v="3"/>
    <x v="0"/>
    <n v="1100"/>
    <n v="589.31134799999995"/>
    <n v="3174.53"/>
    <x v="0"/>
    <x v="2"/>
    <n v="1105"/>
    <n v="255.821268"/>
    <n v="253.079307"/>
    <n v="160"/>
    <n v="28"/>
    <n v="2"/>
    <n v="0"/>
    <n v="589.31134799999995"/>
  </r>
  <r>
    <x v="1"/>
    <x v="1"/>
    <x v="0"/>
    <x v="3"/>
    <x v="1"/>
    <n v="856"/>
    <s v="  "/>
    <n v="30742.705000000002"/>
    <x v="0"/>
    <x v="2"/>
    <n v="5046"/>
    <n v="90.966454999999996"/>
    <n v="69.310777000000002"/>
    <n v="71"/>
    <n v="6"/>
    <n v="2"/>
    <n v="1"/>
    <n v="247.47475800000001"/>
  </r>
  <r>
    <x v="1"/>
    <x v="1"/>
    <x v="0"/>
    <x v="3"/>
    <x v="0"/>
    <n v="805"/>
    <n v="399.38671900000003"/>
    <n v="2659.58"/>
    <x v="1"/>
    <x v="2"/>
    <n v="806"/>
    <n v="191.20250300000001"/>
    <n v="144.662882"/>
    <n v="105"/>
    <n v="10"/>
    <n v="16"/>
    <n v="0"/>
    <n v="399.38671900000003"/>
  </r>
  <r>
    <x v="1"/>
    <x v="1"/>
    <x v="0"/>
    <x v="3"/>
    <x v="1"/>
    <n v="673"/>
    <s v="  "/>
    <n v="32367.55"/>
    <x v="1"/>
    <x v="2"/>
    <n v="3842"/>
    <n v="69.829096000000007"/>
    <n v="42.645443999999998"/>
    <n v="57"/>
    <n v="5"/>
    <n v="10"/>
    <n v="1"/>
    <n v="156.50572500000001"/>
  </r>
  <r>
    <x v="1"/>
    <x v="1"/>
    <x v="1"/>
    <x v="3"/>
    <x v="0"/>
    <n v="814"/>
    <n v="484.29102399999999"/>
    <n v="2952.46"/>
    <x v="0"/>
    <x v="2"/>
    <n v="814"/>
    <n v="196.357609"/>
    <n v="208.873659"/>
    <n v="106"/>
    <n v="16"/>
    <n v="4"/>
    <n v="1"/>
    <n v="484.29102399999999"/>
  </r>
  <r>
    <x v="1"/>
    <x v="1"/>
    <x v="1"/>
    <x v="3"/>
    <x v="1"/>
    <n v="637"/>
    <s v="  "/>
    <n v="28078.87"/>
    <x v="0"/>
    <x v="2"/>
    <n v="3273"/>
    <n v="77.215772999999999"/>
    <n v="43.439222999999998"/>
    <n v="48"/>
    <n v="7"/>
    <n v="1"/>
    <n v="0"/>
    <n v="200.27184800000001"/>
  </r>
  <r>
    <x v="1"/>
    <x v="1"/>
    <x v="1"/>
    <x v="3"/>
    <x v="0"/>
    <n v="682"/>
    <n v="363.893146"/>
    <n v="2488.63"/>
    <x v="1"/>
    <x v="2"/>
    <n v="684"/>
    <n v="162.254863"/>
    <n v="149.66771900000001"/>
    <n v="82"/>
    <n v="12"/>
    <n v="8"/>
    <n v="2"/>
    <n v="363.893146"/>
  </r>
  <r>
    <x v="1"/>
    <x v="1"/>
    <x v="1"/>
    <x v="3"/>
    <x v="1"/>
    <n v="490"/>
    <s v="  "/>
    <n v="29592.27"/>
    <x v="1"/>
    <x v="2"/>
    <n v="2704"/>
    <n v="53.941782000000003"/>
    <n v="17.758621999999999"/>
    <n v="32"/>
    <n v="8"/>
    <n v="6"/>
    <n v="1"/>
    <n v="112.432101"/>
  </r>
  <r>
    <x v="1"/>
    <x v="1"/>
    <x v="2"/>
    <x v="3"/>
    <x v="0"/>
    <n v="297"/>
    <n v="151.40110200000001"/>
    <n v="2915"/>
    <x v="0"/>
    <x v="2"/>
    <n v="297"/>
    <n v="65.682579000000004"/>
    <n v="61.472583999999998"/>
    <n v="60"/>
    <n v="4"/>
    <n v="1"/>
    <n v="0"/>
    <n v="151.40110200000001"/>
  </r>
  <r>
    <x v="1"/>
    <x v="1"/>
    <x v="2"/>
    <x v="3"/>
    <x v="1"/>
    <n v="276"/>
    <s v="  "/>
    <n v="27529.595000000001"/>
    <x v="0"/>
    <x v="2"/>
    <n v="1308"/>
    <n v="27.381698"/>
    <n v="17.353783"/>
    <n v="34"/>
    <n v="3"/>
    <n v="0"/>
    <n v="0"/>
    <n v="69.716059000000001"/>
  </r>
  <r>
    <x v="1"/>
    <x v="1"/>
    <x v="2"/>
    <x v="3"/>
    <x v="0"/>
    <n v="250"/>
    <n v="110.909012"/>
    <n v="2523.5949999999998"/>
    <x v="1"/>
    <x v="2"/>
    <n v="250"/>
    <n v="57.501503"/>
    <n v="40.665219999999998"/>
    <n v="43"/>
    <n v="5"/>
    <n v="0"/>
    <n v="1"/>
    <n v="110.909012"/>
  </r>
  <r>
    <x v="1"/>
    <x v="1"/>
    <x v="2"/>
    <x v="3"/>
    <x v="1"/>
    <n v="248"/>
    <s v="  "/>
    <n v="31005.904999999999"/>
    <x v="1"/>
    <x v="2"/>
    <n v="1502"/>
    <n v="23.542081"/>
    <n v="13.976946999999999"/>
    <n v="35"/>
    <n v="3"/>
    <n v="3"/>
    <n v="0"/>
    <n v="51.605808000000003"/>
  </r>
  <r>
    <x v="1"/>
    <x v="1"/>
    <x v="3"/>
    <x v="3"/>
    <x v="0"/>
    <n v="9640"/>
    <n v="4237.4791670000004"/>
    <n v="2998.0749999999998"/>
    <x v="0"/>
    <x v="2"/>
    <n v="9679"/>
    <n v="1943.025862"/>
    <n v="1791.4394669999999"/>
    <n v="2457"/>
    <n v="281"/>
    <n v="40"/>
    <n v="11"/>
    <n v="4237.4791670000004"/>
  </r>
  <r>
    <x v="1"/>
    <x v="1"/>
    <x v="3"/>
    <x v="3"/>
    <x v="1"/>
    <n v="8642"/>
    <s v="  "/>
    <n v="27172.064999999999"/>
    <x v="0"/>
    <x v="2"/>
    <n v="41551"/>
    <n v="923.86470999999995"/>
    <n v="560.27661499999999"/>
    <n v="1231"/>
    <n v="49"/>
    <n v="26"/>
    <n v="6"/>
    <n v="2178.51478"/>
  </r>
  <r>
    <x v="1"/>
    <x v="1"/>
    <x v="3"/>
    <x v="3"/>
    <x v="0"/>
    <n v="7925"/>
    <n v="3193.3935839999999"/>
    <n v="2593.91"/>
    <x v="1"/>
    <x v="2"/>
    <n v="7961"/>
    <n v="1644.9318740000001"/>
    <n v="1168.198165"/>
    <n v="1637"/>
    <n v="202"/>
    <n v="96"/>
    <n v="3"/>
    <n v="3193.3935839999999"/>
  </r>
  <r>
    <x v="1"/>
    <x v="1"/>
    <x v="3"/>
    <x v="3"/>
    <x v="1"/>
    <n v="6791"/>
    <s v="  "/>
    <n v="28458.35"/>
    <x v="1"/>
    <x v="2"/>
    <n v="34873"/>
    <n v="727.67561699999999"/>
    <n v="352.48457500000001"/>
    <n v="763"/>
    <n v="44"/>
    <n v="53"/>
    <n v="5"/>
    <n v="1600.7871869999999"/>
  </r>
  <r>
    <x v="1"/>
    <x v="2"/>
    <x v="0"/>
    <x v="0"/>
    <x v="0"/>
    <n v="43"/>
    <n v="22.993112"/>
    <n v="1138"/>
    <x v="0"/>
    <x v="0"/>
    <n v="43"/>
    <n v="9.3435710000000007"/>
    <n v="9.4641380000000002"/>
    <n v="13"/>
    <n v="1"/>
    <n v="0"/>
    <n v="0"/>
    <n v="22.993112"/>
  </r>
  <r>
    <x v="1"/>
    <x v="2"/>
    <x v="0"/>
    <x v="0"/>
    <x v="1"/>
    <n v="1"/>
    <s v="  "/>
    <n v="17335.52"/>
    <x v="0"/>
    <x v="0"/>
    <n v="2"/>
    <n v="0.33333299999999999"/>
    <n v="0"/>
    <n v="0"/>
    <n v="0"/>
    <n v="0"/>
    <n v="0"/>
    <n v="0.33333299999999999"/>
  </r>
  <r>
    <x v="1"/>
    <x v="2"/>
    <x v="0"/>
    <x v="0"/>
    <x v="0"/>
    <n v="64"/>
    <n v="27.700596999999998"/>
    <n v="1047.075"/>
    <x v="1"/>
    <x v="0"/>
    <n v="64"/>
    <n v="11.997161999999999"/>
    <n v="13.764291999999999"/>
    <n v="21"/>
    <n v="4"/>
    <n v="0"/>
    <n v="0"/>
    <n v="27.700596999999998"/>
  </r>
  <r>
    <x v="1"/>
    <x v="2"/>
    <x v="1"/>
    <x v="0"/>
    <x v="0"/>
    <n v="52"/>
    <n v="29.174892"/>
    <n v="1295.08"/>
    <x v="0"/>
    <x v="0"/>
    <n v="55"/>
    <n v="13.6035"/>
    <n v="13.460520000000001"/>
    <n v="14"/>
    <n v="1"/>
    <n v="0"/>
    <n v="0"/>
    <n v="29.174892"/>
  </r>
  <r>
    <x v="1"/>
    <x v="2"/>
    <x v="1"/>
    <x v="0"/>
    <x v="1"/>
    <n v="3"/>
    <s v="  "/>
    <n v="33877"/>
    <x v="0"/>
    <x v="0"/>
    <n v="30"/>
    <n v="0.47150999999999998"/>
    <n v="9.2592999999999995E-2"/>
    <n v="1"/>
    <n v="0"/>
    <n v="0"/>
    <n v="0"/>
    <n v="1.230769"/>
  </r>
  <r>
    <x v="1"/>
    <x v="2"/>
    <x v="1"/>
    <x v="0"/>
    <x v="0"/>
    <n v="63"/>
    <n v="40.000253999999998"/>
    <n v="1038.43"/>
    <x v="1"/>
    <x v="0"/>
    <n v="63"/>
    <n v="20.235174000000001"/>
    <n v="14.623639000000001"/>
    <n v="12"/>
    <n v="0"/>
    <n v="0"/>
    <n v="0"/>
    <n v="40.000253999999998"/>
  </r>
  <r>
    <x v="1"/>
    <x v="2"/>
    <x v="1"/>
    <x v="0"/>
    <x v="1"/>
    <n v="2"/>
    <s v="  "/>
    <n v="30090.755000000001"/>
    <x v="1"/>
    <x v="0"/>
    <n v="5"/>
    <s v="  "/>
    <s v="  "/>
    <s v="  "/>
    <s v="  "/>
    <s v="  "/>
    <s v="  "/>
    <s v="  "/>
  </r>
  <r>
    <x v="1"/>
    <x v="2"/>
    <x v="2"/>
    <x v="0"/>
    <x v="0"/>
    <n v="63"/>
    <n v="34.03248"/>
    <n v="1039"/>
    <x v="0"/>
    <x v="0"/>
    <n v="63"/>
    <n v="14.889557999999999"/>
    <n v="15.96012"/>
    <n v="15"/>
    <n v="3"/>
    <n v="0"/>
    <n v="0"/>
    <n v="34.03248"/>
  </r>
  <r>
    <x v="1"/>
    <x v="2"/>
    <x v="2"/>
    <x v="0"/>
    <x v="1"/>
    <n v="3"/>
    <s v="  "/>
    <n v="17159.13"/>
    <x v="0"/>
    <x v="0"/>
    <n v="12"/>
    <n v="0.24074100000000001"/>
    <n v="9.2592999999999995E-2"/>
    <n v="1"/>
    <n v="0"/>
    <n v="0"/>
    <n v="0"/>
    <n v="1"/>
  </r>
  <r>
    <x v="1"/>
    <x v="2"/>
    <x v="2"/>
    <x v="0"/>
    <x v="0"/>
    <n v="51"/>
    <n v="25.391324000000001"/>
    <n v="1038.43"/>
    <x v="1"/>
    <x v="0"/>
    <n v="51"/>
    <n v="13.402177999999999"/>
    <n v="9.1409300000000009"/>
    <n v="13"/>
    <n v="1"/>
    <n v="0"/>
    <n v="0"/>
    <n v="25.391324000000001"/>
  </r>
  <r>
    <x v="1"/>
    <x v="2"/>
    <x v="3"/>
    <x v="0"/>
    <x v="0"/>
    <n v="511"/>
    <n v="245.78830300000001"/>
    <n v="1068.1500000000001"/>
    <x v="0"/>
    <x v="0"/>
    <n v="511"/>
    <n v="114.30687"/>
    <n v="115.16951400000001"/>
    <n v="166"/>
    <n v="14"/>
    <n v="1"/>
    <n v="0"/>
    <n v="245.78830300000001"/>
  </r>
  <r>
    <x v="1"/>
    <x v="2"/>
    <x v="3"/>
    <x v="0"/>
    <x v="1"/>
    <n v="13"/>
    <s v="  "/>
    <n v="10783.82"/>
    <x v="0"/>
    <x v="0"/>
    <n v="31"/>
    <n v="3.3850850000000001"/>
    <n v="0.43137300000000001"/>
    <n v="2"/>
    <n v="1"/>
    <n v="0"/>
    <n v="0"/>
    <n v="5.4736459999999996"/>
  </r>
  <r>
    <x v="1"/>
    <x v="2"/>
    <x v="3"/>
    <x v="0"/>
    <x v="0"/>
    <n v="515"/>
    <n v="229.981255"/>
    <n v="1127.95"/>
    <x v="1"/>
    <x v="0"/>
    <n v="516"/>
    <n v="108.617778"/>
    <n v="94.677057000000005"/>
    <n v="196"/>
    <n v="8"/>
    <n v="1"/>
    <n v="0"/>
    <n v="229.981255"/>
  </r>
  <r>
    <x v="1"/>
    <x v="2"/>
    <x v="3"/>
    <x v="0"/>
    <x v="1"/>
    <n v="21"/>
    <s v="  "/>
    <n v="19876.79"/>
    <x v="1"/>
    <x v="0"/>
    <n v="62"/>
    <n v="2.051202"/>
    <n v="1.8398380000000001"/>
    <n v="5"/>
    <n v="2"/>
    <n v="0"/>
    <n v="0"/>
    <n v="5.3077069999999997"/>
  </r>
  <r>
    <x v="1"/>
    <x v="2"/>
    <x v="0"/>
    <x v="0"/>
    <x v="0"/>
    <n v="86"/>
    <n v="49.072794999999999"/>
    <n v="1047.74"/>
    <x v="0"/>
    <x v="1"/>
    <n v="92"/>
    <n v="21.163603999999999"/>
    <n v="23.040336"/>
    <n v="13"/>
    <n v="6"/>
    <n v="0"/>
    <n v="0"/>
    <n v="49.072794999999999"/>
  </r>
  <r>
    <x v="1"/>
    <x v="2"/>
    <x v="0"/>
    <x v="0"/>
    <x v="1"/>
    <n v="4"/>
    <s v="  "/>
    <n v="143760.61499999999"/>
    <x v="0"/>
    <x v="1"/>
    <n v="87"/>
    <n v="0.57407399999999997"/>
    <n v="9.2592999999999995E-2"/>
    <n v="0"/>
    <n v="0"/>
    <n v="0"/>
    <n v="0"/>
    <n v="1.3333330000000001"/>
  </r>
  <r>
    <x v="1"/>
    <x v="2"/>
    <x v="0"/>
    <x v="0"/>
    <x v="0"/>
    <n v="96"/>
    <n v="51.360025"/>
    <n v="1019"/>
    <x v="1"/>
    <x v="1"/>
    <n v="96"/>
    <n v="25.730808"/>
    <n v="19.279585000000001"/>
    <n v="21"/>
    <n v="2"/>
    <n v="0"/>
    <n v="0"/>
    <n v="51.360025"/>
  </r>
  <r>
    <x v="1"/>
    <x v="2"/>
    <x v="0"/>
    <x v="0"/>
    <x v="1"/>
    <n v="4"/>
    <s v="  "/>
    <n v="26388.26"/>
    <x v="1"/>
    <x v="1"/>
    <n v="11"/>
    <n v="0"/>
    <n v="0.5"/>
    <n v="0"/>
    <n v="0"/>
    <n v="0"/>
    <n v="0"/>
    <n v="0.5"/>
  </r>
  <r>
    <x v="1"/>
    <x v="2"/>
    <x v="1"/>
    <x v="0"/>
    <x v="0"/>
    <n v="89"/>
    <n v="45.505265000000001"/>
    <n v="1233"/>
    <x v="0"/>
    <x v="1"/>
    <n v="89"/>
    <n v="21.025801000000001"/>
    <n v="19.491752000000002"/>
    <n v="22"/>
    <n v="1"/>
    <n v="0"/>
    <n v="1"/>
    <n v="45.505265000000001"/>
  </r>
  <r>
    <x v="1"/>
    <x v="2"/>
    <x v="1"/>
    <x v="0"/>
    <x v="1"/>
    <n v="2"/>
    <s v="  "/>
    <n v="13423.97"/>
    <x v="0"/>
    <x v="1"/>
    <n v="3"/>
    <n v="0.89274100000000001"/>
    <n v="0"/>
    <n v="0"/>
    <n v="0"/>
    <n v="0"/>
    <n v="0"/>
    <n v="1.230769"/>
  </r>
  <r>
    <x v="1"/>
    <x v="2"/>
    <x v="1"/>
    <x v="0"/>
    <x v="0"/>
    <n v="97"/>
    <n v="50.552919000000003"/>
    <n v="1126"/>
    <x v="1"/>
    <x v="1"/>
    <n v="97"/>
    <n v="22.700710999999998"/>
    <n v="23.514579000000001"/>
    <n v="30"/>
    <n v="2"/>
    <n v="0"/>
    <n v="0"/>
    <n v="50.552919000000003"/>
  </r>
  <r>
    <x v="1"/>
    <x v="2"/>
    <x v="1"/>
    <x v="0"/>
    <x v="1"/>
    <n v="2"/>
    <s v="  "/>
    <n v="12520.945"/>
    <x v="1"/>
    <x v="1"/>
    <n v="2"/>
    <n v="0"/>
    <n v="0"/>
    <n v="2"/>
    <n v="0"/>
    <n v="0"/>
    <n v="0"/>
    <n v="0"/>
  </r>
  <r>
    <x v="1"/>
    <x v="2"/>
    <x v="2"/>
    <x v="0"/>
    <x v="0"/>
    <n v="95"/>
    <n v="54.522537999999997"/>
    <n v="1054.94"/>
    <x v="0"/>
    <x v="1"/>
    <n v="98"/>
    <n v="27.954556"/>
    <n v="21.275601999999999"/>
    <n v="25"/>
    <n v="1"/>
    <n v="0"/>
    <n v="0"/>
    <n v="54.522537999999997"/>
  </r>
  <r>
    <x v="1"/>
    <x v="2"/>
    <x v="2"/>
    <x v="0"/>
    <x v="1"/>
    <n v="3"/>
    <s v="  "/>
    <n v="9899.42"/>
    <x v="0"/>
    <x v="1"/>
    <n v="5"/>
    <n v="0.24074100000000001"/>
    <n v="9.2592999999999995E-2"/>
    <n v="0"/>
    <n v="0"/>
    <n v="0"/>
    <n v="0"/>
    <n v="1"/>
  </r>
  <r>
    <x v="1"/>
    <x v="2"/>
    <x v="2"/>
    <x v="0"/>
    <x v="0"/>
    <n v="73"/>
    <n v="37.572017000000002"/>
    <n v="995.5"/>
    <x v="1"/>
    <x v="1"/>
    <n v="73"/>
    <n v="15.177265999999999"/>
    <n v="19.059878000000001"/>
    <n v="22"/>
    <n v="1"/>
    <n v="0"/>
    <n v="0"/>
    <n v="37.572017000000002"/>
  </r>
  <r>
    <x v="1"/>
    <x v="2"/>
    <x v="3"/>
    <x v="0"/>
    <x v="0"/>
    <n v="823"/>
    <n v="403.88598500000001"/>
    <n v="1083.52"/>
    <x v="0"/>
    <x v="1"/>
    <n v="824"/>
    <n v="191.23376999999999"/>
    <n v="170.88219100000001"/>
    <n v="272"/>
    <n v="21"/>
    <n v="0"/>
    <n v="0"/>
    <n v="403.88598500000001"/>
  </r>
  <r>
    <x v="1"/>
    <x v="2"/>
    <x v="3"/>
    <x v="0"/>
    <x v="1"/>
    <n v="12"/>
    <s v="  "/>
    <n v="22640.325000000001"/>
    <x v="0"/>
    <x v="1"/>
    <n v="56"/>
    <n v="1.491833"/>
    <n v="2.3929109999999998"/>
    <n v="1"/>
    <n v="0"/>
    <n v="0"/>
    <n v="0"/>
    <n v="4.303922"/>
  </r>
  <r>
    <x v="1"/>
    <x v="2"/>
    <x v="3"/>
    <x v="0"/>
    <x v="0"/>
    <n v="837"/>
    <n v="375.00499200000002"/>
    <n v="1048.5"/>
    <x v="1"/>
    <x v="1"/>
    <n v="837"/>
    <n v="177.545163"/>
    <n v="157.44437400000001"/>
    <n v="326"/>
    <n v="19"/>
    <n v="0"/>
    <n v="0"/>
    <n v="375.00499200000002"/>
  </r>
  <r>
    <x v="1"/>
    <x v="2"/>
    <x v="3"/>
    <x v="0"/>
    <x v="1"/>
    <n v="23"/>
    <s v="  "/>
    <n v="21062.82"/>
    <x v="1"/>
    <x v="1"/>
    <n v="77"/>
    <n v="3.9029099999999999"/>
    <n v="1.5566139999999999"/>
    <n v="6"/>
    <n v="0"/>
    <n v="0"/>
    <n v="0"/>
    <n v="8.5428569999999997"/>
  </r>
  <r>
    <x v="1"/>
    <x v="2"/>
    <x v="0"/>
    <x v="0"/>
    <x v="0"/>
    <n v="18"/>
    <n v="11.456022000000001"/>
    <n v="1166.095"/>
    <x v="0"/>
    <x v="2"/>
    <n v="18"/>
    <n v="5.390136"/>
    <n v="4.6243939999999997"/>
    <n v="4"/>
    <n v="0"/>
    <n v="0"/>
    <n v="0"/>
    <n v="11.456022000000001"/>
  </r>
  <r>
    <x v="1"/>
    <x v="2"/>
    <x v="0"/>
    <x v="0"/>
    <x v="1"/>
    <n v="1"/>
    <s v="  "/>
    <n v="103861.75999999999"/>
    <x v="0"/>
    <x v="2"/>
    <n v="10"/>
    <n v="0"/>
    <n v="0.33333299999999999"/>
    <n v="0"/>
    <n v="0"/>
    <n v="0"/>
    <n v="0"/>
    <n v="1"/>
  </r>
  <r>
    <x v="1"/>
    <x v="2"/>
    <x v="0"/>
    <x v="0"/>
    <x v="0"/>
    <n v="14"/>
    <n v="9.4947689999999998"/>
    <n v="1050.78"/>
    <x v="1"/>
    <x v="2"/>
    <n v="14"/>
    <n v="4.2663019999999996"/>
    <n v="3.931368"/>
    <n v="2"/>
    <n v="0"/>
    <n v="0"/>
    <n v="0"/>
    <n v="9.4947689999999998"/>
  </r>
  <r>
    <x v="1"/>
    <x v="2"/>
    <x v="0"/>
    <x v="0"/>
    <x v="1"/>
    <n v="1"/>
    <s v="  "/>
    <n v="12274.94"/>
    <x v="1"/>
    <x v="2"/>
    <n v="1"/>
    <n v="0"/>
    <n v="0"/>
    <n v="1"/>
    <n v="0"/>
    <n v="0"/>
    <n v="0"/>
    <n v="0"/>
  </r>
  <r>
    <x v="1"/>
    <x v="2"/>
    <x v="1"/>
    <x v="0"/>
    <x v="0"/>
    <n v="13"/>
    <n v="7.163767"/>
    <n v="1019"/>
    <x v="0"/>
    <x v="2"/>
    <n v="13"/>
    <n v="3.756751"/>
    <n v="3.0893090000000001"/>
    <n v="1"/>
    <n v="0"/>
    <n v="0"/>
    <n v="0"/>
    <n v="7.163767"/>
  </r>
  <r>
    <x v="1"/>
    <x v="2"/>
    <x v="1"/>
    <x v="0"/>
    <x v="1"/>
    <n v="3"/>
    <s v="  "/>
    <n v="27332.6"/>
    <x v="0"/>
    <x v="2"/>
    <n v="8"/>
    <n v="0"/>
    <n v="0.5"/>
    <n v="1"/>
    <n v="0"/>
    <n v="0"/>
    <n v="0"/>
    <n v="0.5"/>
  </r>
  <r>
    <x v="1"/>
    <x v="2"/>
    <x v="1"/>
    <x v="0"/>
    <x v="0"/>
    <n v="21"/>
    <n v="15.150700000000001"/>
    <n v="1201"/>
    <x v="1"/>
    <x v="2"/>
    <n v="21"/>
    <n v="7.4596439999999999"/>
    <n v="5.231427"/>
    <n v="2"/>
    <n v="0"/>
    <n v="0"/>
    <n v="0"/>
    <n v="15.150700000000001"/>
  </r>
  <r>
    <x v="1"/>
    <x v="2"/>
    <x v="1"/>
    <x v="0"/>
    <x v="1"/>
    <n v="1"/>
    <s v="  "/>
    <n v="50850.879999999997"/>
    <x v="1"/>
    <x v="2"/>
    <n v="6"/>
    <n v="0"/>
    <n v="0"/>
    <n v="1"/>
    <n v="0"/>
    <n v="0"/>
    <n v="0"/>
    <n v="0"/>
  </r>
  <r>
    <x v="1"/>
    <x v="2"/>
    <x v="2"/>
    <x v="0"/>
    <x v="0"/>
    <n v="9"/>
    <n v="6.1599209999999998"/>
    <n v="1262"/>
    <x v="0"/>
    <x v="2"/>
    <n v="9"/>
    <n v="2.034726"/>
    <n v="2.4773969999999998"/>
    <n v="1"/>
    <n v="1"/>
    <n v="0"/>
    <n v="0"/>
    <n v="6.1599209999999998"/>
  </r>
  <r>
    <x v="1"/>
    <x v="2"/>
    <x v="2"/>
    <x v="0"/>
    <x v="1"/>
    <n v="2"/>
    <s v="  "/>
    <n v="3919.95"/>
    <x v="0"/>
    <x v="2"/>
    <n v="4"/>
    <n v="0.69788399999999995"/>
    <n v="0.46402100000000002"/>
    <n v="0"/>
    <n v="0"/>
    <n v="0"/>
    <n v="0"/>
    <n v="1.8285709999999999"/>
  </r>
  <r>
    <x v="1"/>
    <x v="2"/>
    <x v="2"/>
    <x v="0"/>
    <x v="0"/>
    <n v="20"/>
    <n v="13.240748999999999"/>
    <n v="900.33"/>
    <x v="1"/>
    <x v="2"/>
    <n v="20"/>
    <n v="4.8966890000000003"/>
    <n v="4.969875"/>
    <n v="3"/>
    <n v="0"/>
    <n v="0"/>
    <n v="0"/>
    <n v="13.240748999999999"/>
  </r>
  <r>
    <x v="1"/>
    <x v="2"/>
    <x v="2"/>
    <x v="0"/>
    <x v="1"/>
    <n v="2"/>
    <s v="  "/>
    <n v="11193.02"/>
    <x v="1"/>
    <x v="2"/>
    <n v="2"/>
    <n v="1.8867999999999999E-2"/>
    <n v="0"/>
    <n v="1"/>
    <n v="0"/>
    <n v="0"/>
    <n v="0"/>
    <n v="1"/>
  </r>
  <r>
    <x v="1"/>
    <x v="2"/>
    <x v="3"/>
    <x v="0"/>
    <x v="0"/>
    <n v="97"/>
    <n v="61.481180999999999"/>
    <n v="961.67"/>
    <x v="0"/>
    <x v="2"/>
    <n v="97"/>
    <n v="33.258465999999999"/>
    <n v="19.878965000000001"/>
    <n v="13"/>
    <n v="1"/>
    <n v="0"/>
    <n v="0"/>
    <n v="61.481180999999999"/>
  </r>
  <r>
    <x v="1"/>
    <x v="2"/>
    <x v="3"/>
    <x v="0"/>
    <x v="1"/>
    <n v="6"/>
    <s v="  "/>
    <n v="15112.73"/>
    <x v="0"/>
    <x v="2"/>
    <n v="12"/>
    <n v="2.492305"/>
    <n v="0"/>
    <n v="0"/>
    <n v="0"/>
    <n v="0"/>
    <n v="0"/>
    <n v="2.6697250000000001"/>
  </r>
  <r>
    <x v="1"/>
    <x v="2"/>
    <x v="3"/>
    <x v="0"/>
    <x v="0"/>
    <n v="118"/>
    <n v="68.127414999999999"/>
    <n v="1003.125"/>
    <x v="1"/>
    <x v="2"/>
    <n v="118"/>
    <n v="31.254155999999998"/>
    <n v="31.098994999999999"/>
    <n v="13"/>
    <n v="1"/>
    <n v="0"/>
    <n v="0"/>
    <n v="68.127414999999999"/>
  </r>
  <r>
    <x v="1"/>
    <x v="2"/>
    <x v="3"/>
    <x v="0"/>
    <x v="1"/>
    <n v="12"/>
    <s v="  "/>
    <n v="13563.08"/>
    <x v="1"/>
    <x v="2"/>
    <n v="158"/>
    <n v="1.7428570000000001"/>
    <n v="1.9428570000000001"/>
    <n v="1"/>
    <n v="0"/>
    <n v="0"/>
    <n v="0"/>
    <n v="3.6857139999999999"/>
  </r>
  <r>
    <x v="1"/>
    <x v="2"/>
    <x v="0"/>
    <x v="1"/>
    <x v="0"/>
    <n v="70"/>
    <n v="33.790692999999997"/>
    <n v="1824.8"/>
    <x v="0"/>
    <x v="0"/>
    <n v="70"/>
    <n v="12.560912"/>
    <n v="16.222580000000001"/>
    <n v="8"/>
    <n v="2"/>
    <n v="0"/>
    <n v="0"/>
    <n v="33.790692999999997"/>
  </r>
  <r>
    <x v="1"/>
    <x v="2"/>
    <x v="0"/>
    <x v="1"/>
    <x v="1"/>
    <n v="5"/>
    <s v="  "/>
    <n v="16510.580000000002"/>
    <x v="0"/>
    <x v="0"/>
    <n v="18"/>
    <n v="0"/>
    <n v="0"/>
    <n v="1"/>
    <n v="2"/>
    <n v="1"/>
    <n v="0"/>
    <n v="0"/>
  </r>
  <r>
    <x v="1"/>
    <x v="2"/>
    <x v="0"/>
    <x v="1"/>
    <x v="0"/>
    <n v="63"/>
    <n v="29.49419"/>
    <n v="1611.5"/>
    <x v="1"/>
    <x v="0"/>
    <n v="63"/>
    <n v="9.4861509999999996"/>
    <n v="17.502120000000001"/>
    <n v="16"/>
    <n v="3"/>
    <n v="1"/>
    <n v="0"/>
    <n v="29.49419"/>
  </r>
  <r>
    <x v="1"/>
    <x v="2"/>
    <x v="0"/>
    <x v="1"/>
    <x v="1"/>
    <n v="8"/>
    <s v="  "/>
    <n v="37439.385000000002"/>
    <x v="1"/>
    <x v="0"/>
    <n v="58"/>
    <n v="0.17741899999999999"/>
    <n v="0.61290299999999998"/>
    <n v="1"/>
    <n v="2"/>
    <n v="1"/>
    <n v="0"/>
    <n v="1"/>
  </r>
  <r>
    <x v="1"/>
    <x v="2"/>
    <x v="1"/>
    <x v="1"/>
    <x v="0"/>
    <n v="79"/>
    <n v="37.613700999999999"/>
    <n v="1552.11"/>
    <x v="0"/>
    <x v="0"/>
    <n v="79"/>
    <n v="15.775518"/>
    <n v="15.805598"/>
    <n v="15"/>
    <n v="4"/>
    <n v="0"/>
    <n v="0"/>
    <n v="37.613700999999999"/>
  </r>
  <r>
    <x v="1"/>
    <x v="2"/>
    <x v="1"/>
    <x v="1"/>
    <x v="1"/>
    <n v="4"/>
    <s v="  "/>
    <n v="19696.5"/>
    <x v="0"/>
    <x v="0"/>
    <n v="9"/>
    <n v="0"/>
    <n v="0"/>
    <n v="0"/>
    <n v="1"/>
    <n v="0"/>
    <n v="0"/>
    <n v="0"/>
  </r>
  <r>
    <x v="1"/>
    <x v="2"/>
    <x v="1"/>
    <x v="1"/>
    <x v="0"/>
    <n v="72"/>
    <n v="25.457308999999999"/>
    <n v="1604.41"/>
    <x v="1"/>
    <x v="0"/>
    <n v="74"/>
    <n v="13.679251000000001"/>
    <n v="8.9699580000000001"/>
    <n v="27"/>
    <n v="4"/>
    <n v="0"/>
    <n v="0"/>
    <n v="25.457308999999999"/>
  </r>
  <r>
    <x v="1"/>
    <x v="2"/>
    <x v="1"/>
    <x v="1"/>
    <x v="1"/>
    <n v="5"/>
    <s v="  "/>
    <n v="30472.46"/>
    <x v="1"/>
    <x v="0"/>
    <n v="39"/>
    <n v="0.661972"/>
    <n v="0"/>
    <n v="0"/>
    <n v="2"/>
    <n v="0"/>
    <n v="0"/>
    <n v="1"/>
  </r>
  <r>
    <x v="1"/>
    <x v="2"/>
    <x v="2"/>
    <x v="1"/>
    <x v="0"/>
    <n v="60"/>
    <n v="32.266525999999999"/>
    <n v="1720.415"/>
    <x v="0"/>
    <x v="0"/>
    <n v="60"/>
    <n v="11.525613999999999"/>
    <n v="18.019444"/>
    <n v="11"/>
    <n v="0"/>
    <n v="1"/>
    <n v="0"/>
    <n v="32.266525999999999"/>
  </r>
  <r>
    <x v="1"/>
    <x v="2"/>
    <x v="2"/>
    <x v="1"/>
    <x v="1"/>
    <n v="2"/>
    <s v="  "/>
    <n v="8887.3649999999998"/>
    <x v="0"/>
    <x v="0"/>
    <n v="5"/>
    <n v="0.66972500000000001"/>
    <n v="0"/>
    <n v="0"/>
    <n v="0"/>
    <n v="1"/>
    <n v="0"/>
    <n v="0.66972500000000001"/>
  </r>
  <r>
    <x v="1"/>
    <x v="2"/>
    <x v="2"/>
    <x v="1"/>
    <x v="0"/>
    <n v="40"/>
    <n v="18.073519000000001"/>
    <n v="1380.03"/>
    <x v="1"/>
    <x v="0"/>
    <n v="40"/>
    <n v="7.4197160000000002"/>
    <n v="9.7705169999999999"/>
    <n v="10"/>
    <n v="3"/>
    <n v="2"/>
    <n v="1"/>
    <n v="18.073519000000001"/>
  </r>
  <r>
    <x v="1"/>
    <x v="2"/>
    <x v="2"/>
    <x v="1"/>
    <x v="1"/>
    <n v="3"/>
    <s v="  "/>
    <n v="5750.52"/>
    <x v="1"/>
    <x v="0"/>
    <n v="6"/>
    <n v="0"/>
    <n v="0.66666700000000001"/>
    <n v="0"/>
    <n v="2"/>
    <n v="0"/>
    <n v="0"/>
    <n v="0.66666700000000001"/>
  </r>
  <r>
    <x v="1"/>
    <x v="2"/>
    <x v="3"/>
    <x v="1"/>
    <x v="0"/>
    <n v="665"/>
    <n v="326.46516500000001"/>
    <n v="1583.71"/>
    <x v="0"/>
    <x v="0"/>
    <n v="666"/>
    <n v="156.94701800000001"/>
    <n v="141.63643200000001"/>
    <n v="114"/>
    <n v="25"/>
    <n v="8"/>
    <n v="5"/>
    <n v="326.46516500000001"/>
  </r>
  <r>
    <x v="1"/>
    <x v="2"/>
    <x v="3"/>
    <x v="1"/>
    <x v="1"/>
    <n v="45"/>
    <s v="  "/>
    <n v="19156.36"/>
    <x v="0"/>
    <x v="0"/>
    <n v="174"/>
    <n v="4.4386720000000004"/>
    <n v="5.9226739999999998"/>
    <n v="5"/>
    <n v="6"/>
    <n v="2"/>
    <n v="1"/>
    <n v="11.142073"/>
  </r>
  <r>
    <x v="1"/>
    <x v="2"/>
    <x v="3"/>
    <x v="1"/>
    <x v="0"/>
    <n v="573"/>
    <n v="204.51832999999999"/>
    <n v="1471.78"/>
    <x v="1"/>
    <x v="0"/>
    <n v="573"/>
    <n v="96.906222"/>
    <n v="91.518542999999994"/>
    <n v="193"/>
    <n v="31"/>
    <n v="23"/>
    <n v="2"/>
    <n v="204.51832999999999"/>
  </r>
  <r>
    <x v="1"/>
    <x v="2"/>
    <x v="3"/>
    <x v="1"/>
    <x v="1"/>
    <n v="49"/>
    <s v="  "/>
    <n v="14922.24"/>
    <x v="1"/>
    <x v="0"/>
    <n v="220"/>
    <n v="3.8266469999999999"/>
    <n v="1.9953700000000001"/>
    <n v="2"/>
    <n v="15"/>
    <n v="3"/>
    <n v="2"/>
    <n v="8.7252799999999997"/>
  </r>
  <r>
    <x v="1"/>
    <x v="2"/>
    <x v="0"/>
    <x v="1"/>
    <x v="0"/>
    <n v="158"/>
    <n v="85.858670000000004"/>
    <n v="1566.5"/>
    <x v="0"/>
    <x v="1"/>
    <n v="158"/>
    <n v="39.949542000000001"/>
    <n v="40.242274000000002"/>
    <n v="17"/>
    <n v="5"/>
    <n v="1"/>
    <n v="0"/>
    <n v="85.858670000000004"/>
  </r>
  <r>
    <x v="1"/>
    <x v="2"/>
    <x v="0"/>
    <x v="1"/>
    <x v="1"/>
    <n v="6"/>
    <s v="  "/>
    <n v="19102.435000000001"/>
    <x v="0"/>
    <x v="1"/>
    <n v="43"/>
    <n v="0"/>
    <n v="0"/>
    <n v="0"/>
    <n v="3"/>
    <n v="2"/>
    <n v="0"/>
    <n v="0"/>
  </r>
  <r>
    <x v="1"/>
    <x v="2"/>
    <x v="0"/>
    <x v="1"/>
    <x v="0"/>
    <n v="151"/>
    <n v="66.352160999999995"/>
    <n v="1585.25"/>
    <x v="1"/>
    <x v="1"/>
    <n v="151"/>
    <n v="31.200523"/>
    <n v="29.380949999999999"/>
    <n v="39"/>
    <n v="10"/>
    <n v="3"/>
    <n v="2"/>
    <n v="66.352160999999995"/>
  </r>
  <r>
    <x v="1"/>
    <x v="2"/>
    <x v="0"/>
    <x v="1"/>
    <x v="1"/>
    <n v="8"/>
    <s v="  "/>
    <n v="20674.28"/>
    <x v="1"/>
    <x v="1"/>
    <n v="48"/>
    <n v="0.32394400000000001"/>
    <n v="0"/>
    <n v="2"/>
    <n v="3"/>
    <n v="1"/>
    <n v="0"/>
    <n v="0.32394400000000001"/>
  </r>
  <r>
    <x v="1"/>
    <x v="2"/>
    <x v="1"/>
    <x v="1"/>
    <x v="0"/>
    <n v="146"/>
    <n v="77.616635000000002"/>
    <n v="1715.57"/>
    <x v="0"/>
    <x v="1"/>
    <n v="146"/>
    <n v="38.226940999999997"/>
    <n v="33.868250000000003"/>
    <n v="24"/>
    <n v="6"/>
    <n v="0"/>
    <n v="0"/>
    <n v="77.616635000000002"/>
  </r>
  <r>
    <x v="1"/>
    <x v="2"/>
    <x v="1"/>
    <x v="1"/>
    <x v="1"/>
    <n v="8"/>
    <s v="  "/>
    <n v="20081.595000000001"/>
    <x v="0"/>
    <x v="1"/>
    <n v="33"/>
    <n v="0.961538"/>
    <n v="0.711538"/>
    <n v="0"/>
    <n v="4"/>
    <n v="0"/>
    <n v="0"/>
    <n v="1.837912"/>
  </r>
  <r>
    <x v="1"/>
    <x v="2"/>
    <x v="1"/>
    <x v="1"/>
    <x v="0"/>
    <n v="103"/>
    <n v="48.586730000000003"/>
    <n v="1471"/>
    <x v="1"/>
    <x v="1"/>
    <n v="103"/>
    <n v="20.444306999999998"/>
    <n v="26.796664"/>
    <n v="21"/>
    <n v="6"/>
    <n v="0"/>
    <n v="1"/>
    <n v="48.586730000000003"/>
  </r>
  <r>
    <x v="1"/>
    <x v="2"/>
    <x v="1"/>
    <x v="1"/>
    <x v="1"/>
    <n v="15"/>
    <s v="  "/>
    <n v="18044.5"/>
    <x v="1"/>
    <x v="1"/>
    <n v="74"/>
    <n v="0.75"/>
    <n v="0"/>
    <n v="0"/>
    <n v="8"/>
    <n v="0"/>
    <n v="0"/>
    <n v="1.5"/>
  </r>
  <r>
    <x v="1"/>
    <x v="2"/>
    <x v="2"/>
    <x v="1"/>
    <x v="0"/>
    <n v="126"/>
    <n v="61.865155999999999"/>
    <n v="1803.5550000000001"/>
    <x v="0"/>
    <x v="1"/>
    <n v="126"/>
    <n v="26.646920000000001"/>
    <n v="30.215192999999999"/>
    <n v="17"/>
    <n v="7"/>
    <n v="0"/>
    <n v="0"/>
    <n v="61.865155999999999"/>
  </r>
  <r>
    <x v="1"/>
    <x v="2"/>
    <x v="2"/>
    <x v="1"/>
    <x v="1"/>
    <n v="3"/>
    <s v="  "/>
    <n v="26124"/>
    <x v="0"/>
    <x v="1"/>
    <n v="9"/>
    <n v="0.24074100000000001"/>
    <n v="9.2592999999999995E-2"/>
    <n v="0"/>
    <n v="0"/>
    <n v="0"/>
    <n v="1"/>
    <n v="1"/>
  </r>
  <r>
    <x v="1"/>
    <x v="2"/>
    <x v="2"/>
    <x v="1"/>
    <x v="0"/>
    <n v="70"/>
    <n v="33.518171000000002"/>
    <n v="1378"/>
    <x v="1"/>
    <x v="1"/>
    <n v="70"/>
    <n v="15.236235000000001"/>
    <n v="17.473279999999999"/>
    <n v="15"/>
    <n v="5"/>
    <n v="0"/>
    <n v="0"/>
    <n v="33.518171000000002"/>
  </r>
  <r>
    <x v="1"/>
    <x v="2"/>
    <x v="2"/>
    <x v="1"/>
    <x v="1"/>
    <n v="5"/>
    <s v="  "/>
    <n v="12149.31"/>
    <x v="1"/>
    <x v="1"/>
    <n v="19"/>
    <n v="0.33333299999999999"/>
    <n v="0"/>
    <n v="0"/>
    <n v="2"/>
    <n v="0"/>
    <n v="0"/>
    <n v="0.33333299999999999"/>
  </r>
  <r>
    <x v="1"/>
    <x v="2"/>
    <x v="3"/>
    <x v="1"/>
    <x v="0"/>
    <n v="1480"/>
    <n v="781.85970499999996"/>
    <n v="1622.42"/>
    <x v="0"/>
    <x v="1"/>
    <n v="1481"/>
    <n v="371.28031900000002"/>
    <n v="341.98234000000002"/>
    <n v="232"/>
    <n v="45"/>
    <n v="7"/>
    <n v="1"/>
    <n v="781.85970499999996"/>
  </r>
  <r>
    <x v="1"/>
    <x v="2"/>
    <x v="3"/>
    <x v="1"/>
    <x v="1"/>
    <n v="56"/>
    <s v="  "/>
    <n v="13224.375"/>
    <x v="0"/>
    <x v="1"/>
    <n v="250"/>
    <n v="6.649737"/>
    <n v="4.3731730000000004"/>
    <n v="5"/>
    <n v="13"/>
    <n v="4"/>
    <n v="0"/>
    <n v="15.818763000000001"/>
  </r>
  <r>
    <x v="1"/>
    <x v="2"/>
    <x v="3"/>
    <x v="1"/>
    <x v="0"/>
    <n v="1071"/>
    <n v="457.56032299999998"/>
    <n v="1512"/>
    <x v="1"/>
    <x v="1"/>
    <n v="1071"/>
    <n v="198.650273"/>
    <n v="220.450885"/>
    <n v="315"/>
    <n v="50"/>
    <n v="7"/>
    <n v="7"/>
    <n v="457.56032299999998"/>
  </r>
  <r>
    <x v="1"/>
    <x v="2"/>
    <x v="3"/>
    <x v="1"/>
    <x v="1"/>
    <n v="89"/>
    <s v="  "/>
    <n v="13221.5"/>
    <x v="1"/>
    <x v="1"/>
    <n v="419"/>
    <n v="4.3957379999999997"/>
    <n v="2.99308"/>
    <n v="10"/>
    <n v="35"/>
    <n v="2"/>
    <n v="1"/>
    <n v="11.562519"/>
  </r>
  <r>
    <x v="1"/>
    <x v="2"/>
    <x v="0"/>
    <x v="1"/>
    <x v="0"/>
    <n v="31"/>
    <n v="11.879284"/>
    <n v="1516.84"/>
    <x v="0"/>
    <x v="2"/>
    <n v="31"/>
    <n v="7.0000980000000004"/>
    <n v="4.4021129999999999"/>
    <n v="7"/>
    <n v="1"/>
    <n v="0"/>
    <n v="0"/>
    <n v="11.879284"/>
  </r>
  <r>
    <x v="1"/>
    <x v="2"/>
    <x v="0"/>
    <x v="1"/>
    <x v="1"/>
    <n v="6"/>
    <s v="  "/>
    <n v="10634.834999999999"/>
    <x v="0"/>
    <x v="2"/>
    <n v="12"/>
    <n v="0.82258100000000001"/>
    <n v="0"/>
    <n v="1"/>
    <n v="1"/>
    <n v="0"/>
    <n v="0"/>
    <n v="1"/>
  </r>
  <r>
    <x v="1"/>
    <x v="2"/>
    <x v="0"/>
    <x v="1"/>
    <x v="0"/>
    <n v="39"/>
    <n v="19.042874999999999"/>
    <n v="1912.64"/>
    <x v="1"/>
    <x v="2"/>
    <n v="39"/>
    <n v="8.8651210000000003"/>
    <n v="6.549893"/>
    <n v="5"/>
    <n v="2"/>
    <n v="6"/>
    <n v="0"/>
    <n v="19.042874999999999"/>
  </r>
  <r>
    <x v="1"/>
    <x v="2"/>
    <x v="0"/>
    <x v="1"/>
    <x v="1"/>
    <n v="4"/>
    <s v="  "/>
    <n v="14672.065000000001"/>
    <x v="1"/>
    <x v="2"/>
    <n v="17"/>
    <n v="0.63636400000000004"/>
    <n v="0.36363600000000001"/>
    <n v="0"/>
    <n v="2"/>
    <n v="0"/>
    <n v="0"/>
    <n v="1"/>
  </r>
  <r>
    <x v="1"/>
    <x v="2"/>
    <x v="1"/>
    <x v="1"/>
    <x v="0"/>
    <n v="27"/>
    <n v="12.820337"/>
    <n v="1541.34"/>
    <x v="0"/>
    <x v="2"/>
    <n v="27"/>
    <n v="5.7007690000000002"/>
    <n v="6.3455519999999996"/>
    <n v="5"/>
    <n v="3"/>
    <n v="0"/>
    <n v="0"/>
    <n v="12.820337"/>
  </r>
  <r>
    <x v="1"/>
    <x v="2"/>
    <x v="1"/>
    <x v="1"/>
    <x v="1"/>
    <n v="3"/>
    <s v="  "/>
    <n v="11555.54"/>
    <x v="0"/>
    <x v="2"/>
    <n v="5"/>
    <n v="0.98591499999999999"/>
    <n v="0"/>
    <n v="0"/>
    <n v="1"/>
    <n v="0"/>
    <n v="0"/>
    <n v="1.323944"/>
  </r>
  <r>
    <x v="1"/>
    <x v="2"/>
    <x v="1"/>
    <x v="1"/>
    <x v="0"/>
    <n v="31"/>
    <n v="13.050245"/>
    <n v="1869.45"/>
    <x v="1"/>
    <x v="2"/>
    <n v="31"/>
    <n v="6.3064429999999998"/>
    <n v="6.4505929999999996"/>
    <n v="6"/>
    <n v="2"/>
    <n v="2"/>
    <n v="0"/>
    <n v="13.050245"/>
  </r>
  <r>
    <x v="1"/>
    <x v="2"/>
    <x v="1"/>
    <x v="1"/>
    <x v="1"/>
    <n v="8"/>
    <s v="  "/>
    <n v="24013.305"/>
    <x v="1"/>
    <x v="2"/>
    <n v="18"/>
    <n v="0.230769"/>
    <n v="0.66666700000000001"/>
    <n v="3"/>
    <n v="0"/>
    <n v="1"/>
    <n v="0"/>
    <n v="0.89743600000000001"/>
  </r>
  <r>
    <x v="1"/>
    <x v="2"/>
    <x v="2"/>
    <x v="1"/>
    <x v="0"/>
    <n v="17"/>
    <n v="8.5453639999999993"/>
    <n v="1409.85"/>
    <x v="0"/>
    <x v="2"/>
    <n v="17"/>
    <n v="4.8075970000000003"/>
    <n v="2.8092600000000001"/>
    <n v="2"/>
    <n v="1"/>
    <n v="1"/>
    <n v="0"/>
    <n v="8.5453639999999993"/>
  </r>
  <r>
    <x v="1"/>
    <x v="2"/>
    <x v="2"/>
    <x v="1"/>
    <x v="1"/>
    <n v="1"/>
    <s v="  "/>
    <n v="264269.43"/>
    <x v="0"/>
    <x v="2"/>
    <n v="2"/>
    <n v="0"/>
    <n v="0"/>
    <n v="0"/>
    <n v="0"/>
    <n v="0"/>
    <n v="0"/>
    <n v="0"/>
  </r>
  <r>
    <x v="1"/>
    <x v="2"/>
    <x v="2"/>
    <x v="1"/>
    <x v="0"/>
    <n v="17"/>
    <n v="7.0536159999999999"/>
    <n v="1306"/>
    <x v="1"/>
    <x v="2"/>
    <n v="17"/>
    <n v="3.6286640000000001"/>
    <n v="1.4391240000000001"/>
    <n v="3"/>
    <n v="1"/>
    <n v="3"/>
    <n v="0"/>
    <n v="7.0536159999999999"/>
  </r>
  <r>
    <x v="1"/>
    <x v="2"/>
    <x v="3"/>
    <x v="1"/>
    <x v="0"/>
    <n v="281"/>
    <n v="142.62040200000001"/>
    <n v="1592.66"/>
    <x v="0"/>
    <x v="2"/>
    <n v="282"/>
    <n v="69.417569999999998"/>
    <n v="58.689670999999997"/>
    <n v="38"/>
    <n v="11"/>
    <n v="4"/>
    <n v="0"/>
    <n v="142.62040200000001"/>
  </r>
  <r>
    <x v="1"/>
    <x v="2"/>
    <x v="3"/>
    <x v="1"/>
    <x v="1"/>
    <n v="15"/>
    <s v="  "/>
    <n v="17787.099999999999"/>
    <x v="0"/>
    <x v="2"/>
    <n v="58"/>
    <n v="1.571704"/>
    <n v="1.016316"/>
    <n v="2"/>
    <n v="1"/>
    <n v="1"/>
    <n v="0"/>
    <n v="4.4195219999999997"/>
  </r>
  <r>
    <x v="1"/>
    <x v="2"/>
    <x v="3"/>
    <x v="1"/>
    <x v="0"/>
    <n v="253"/>
    <n v="108.57011"/>
    <n v="1600"/>
    <x v="1"/>
    <x v="2"/>
    <n v="253"/>
    <n v="48.447082000000002"/>
    <n v="52.327125000000002"/>
    <n v="54"/>
    <n v="13"/>
    <n v="18"/>
    <n v="2"/>
    <n v="108.57011"/>
  </r>
  <r>
    <x v="1"/>
    <x v="2"/>
    <x v="3"/>
    <x v="1"/>
    <x v="1"/>
    <n v="29"/>
    <s v="  "/>
    <n v="15213.49"/>
    <x v="1"/>
    <x v="2"/>
    <n v="94"/>
    <n v="3.050754"/>
    <n v="1.004386"/>
    <n v="7"/>
    <n v="6"/>
    <n v="1"/>
    <n v="0"/>
    <n v="7.6934610000000001"/>
  </r>
  <r>
    <x v="1"/>
    <x v="2"/>
    <x v="0"/>
    <x v="2"/>
    <x v="0"/>
    <n v="21"/>
    <n v="11.165322"/>
    <n v="2402.13"/>
    <x v="0"/>
    <x v="0"/>
    <n v="21"/>
    <n v="4.2105829999999997"/>
    <n v="4.9110170000000002"/>
    <n v="4"/>
    <n v="0"/>
    <n v="0"/>
    <n v="0"/>
    <n v="11.165322"/>
  </r>
  <r>
    <x v="1"/>
    <x v="2"/>
    <x v="0"/>
    <x v="2"/>
    <x v="1"/>
    <n v="8"/>
    <s v="  "/>
    <n v="44932.245000000003"/>
    <x v="0"/>
    <x v="0"/>
    <n v="98"/>
    <n v="0.84187999999999996"/>
    <n v="0"/>
    <n v="2"/>
    <n v="1"/>
    <n v="0"/>
    <n v="0"/>
    <n v="0.84187999999999996"/>
  </r>
  <r>
    <x v="1"/>
    <x v="2"/>
    <x v="0"/>
    <x v="2"/>
    <x v="0"/>
    <n v="41"/>
    <n v="15.159910999999999"/>
    <n v="3235"/>
    <x v="1"/>
    <x v="0"/>
    <n v="41"/>
    <n v="8.5308960000000003"/>
    <n v="5.4515960000000003"/>
    <n v="8"/>
    <n v="2"/>
    <n v="6"/>
    <n v="0"/>
    <n v="15.159910999999999"/>
  </r>
  <r>
    <x v="1"/>
    <x v="2"/>
    <x v="0"/>
    <x v="2"/>
    <x v="1"/>
    <n v="14"/>
    <s v="  "/>
    <n v="25867.43"/>
    <x v="1"/>
    <x v="0"/>
    <n v="83"/>
    <n v="1.6467240000000001"/>
    <n v="9.2592999999999995E-2"/>
    <n v="2"/>
    <n v="1"/>
    <n v="2"/>
    <n v="0"/>
    <n v="2.405983"/>
  </r>
  <r>
    <x v="1"/>
    <x v="2"/>
    <x v="1"/>
    <x v="2"/>
    <x v="0"/>
    <n v="23"/>
    <n v="12.040312999999999"/>
    <n v="2286.11"/>
    <x v="0"/>
    <x v="0"/>
    <n v="23"/>
    <n v="5.292999"/>
    <n v="5.9215429999999998"/>
    <n v="4"/>
    <n v="0"/>
    <n v="0"/>
    <n v="0"/>
    <n v="12.040312999999999"/>
  </r>
  <r>
    <x v="1"/>
    <x v="2"/>
    <x v="1"/>
    <x v="2"/>
    <x v="1"/>
    <n v="1"/>
    <s v="  "/>
    <n v="69443.490000000005"/>
    <x v="0"/>
    <x v="0"/>
    <n v="6"/>
    <s v="  "/>
    <s v="  "/>
    <s v="  "/>
    <s v="  "/>
    <s v="  "/>
    <s v="  "/>
    <s v="  "/>
  </r>
  <r>
    <x v="1"/>
    <x v="2"/>
    <x v="1"/>
    <x v="2"/>
    <x v="0"/>
    <n v="20"/>
    <n v="5.2732049999999999"/>
    <n v="1707.76"/>
    <x v="1"/>
    <x v="0"/>
    <n v="20"/>
    <n v="1.602152"/>
    <n v="2.6710530000000001"/>
    <n v="4"/>
    <n v="2"/>
    <n v="3"/>
    <n v="1"/>
    <n v="5.2732049999999999"/>
  </r>
  <r>
    <x v="1"/>
    <x v="2"/>
    <x v="1"/>
    <x v="2"/>
    <x v="1"/>
    <n v="6"/>
    <s v="  "/>
    <n v="24646.625"/>
    <x v="1"/>
    <x v="0"/>
    <n v="27"/>
    <n v="0.25"/>
    <n v="0.5"/>
    <n v="1"/>
    <n v="1"/>
    <n v="0"/>
    <n v="1"/>
    <n v="0.75"/>
  </r>
  <r>
    <x v="1"/>
    <x v="2"/>
    <x v="2"/>
    <x v="2"/>
    <x v="0"/>
    <n v="13"/>
    <n v="8.3728619999999996"/>
    <n v="1622"/>
    <x v="0"/>
    <x v="0"/>
    <n v="13"/>
    <n v="3.9624769999999998"/>
    <n v="4.0555459999999997"/>
    <n v="3"/>
    <n v="0"/>
    <n v="0"/>
    <n v="0"/>
    <n v="8.3728619999999996"/>
  </r>
  <r>
    <x v="1"/>
    <x v="2"/>
    <x v="2"/>
    <x v="2"/>
    <x v="1"/>
    <n v="1"/>
    <s v="  "/>
    <n v="11286.07"/>
    <x v="0"/>
    <x v="0"/>
    <n v="3"/>
    <n v="0"/>
    <n v="0"/>
    <n v="1"/>
    <n v="0"/>
    <n v="0"/>
    <n v="0"/>
    <n v="0"/>
  </r>
  <r>
    <x v="1"/>
    <x v="2"/>
    <x v="2"/>
    <x v="2"/>
    <x v="0"/>
    <n v="5"/>
    <n v="0.993668"/>
    <n v="2172"/>
    <x v="1"/>
    <x v="0"/>
    <n v="5"/>
    <n v="0.993668"/>
    <n v="0"/>
    <n v="2"/>
    <n v="0"/>
    <n v="0"/>
    <n v="0"/>
    <n v="0.993668"/>
  </r>
  <r>
    <x v="1"/>
    <x v="2"/>
    <x v="2"/>
    <x v="2"/>
    <x v="1"/>
    <n v="3"/>
    <s v="  "/>
    <n v="49704.99"/>
    <x v="1"/>
    <x v="0"/>
    <n v="24"/>
    <n v="0.24074100000000001"/>
    <n v="9.2592999999999995E-2"/>
    <n v="0"/>
    <n v="0"/>
    <n v="1"/>
    <n v="0"/>
    <n v="1"/>
  </r>
  <r>
    <x v="1"/>
    <x v="2"/>
    <x v="3"/>
    <x v="2"/>
    <x v="0"/>
    <n v="185"/>
    <n v="92.297073999999995"/>
    <n v="1901.47"/>
    <x v="0"/>
    <x v="0"/>
    <n v="186"/>
    <n v="40.165846999999999"/>
    <n v="37.368907"/>
    <n v="45"/>
    <n v="4"/>
    <n v="2"/>
    <n v="0"/>
    <n v="92.297073999999995"/>
  </r>
  <r>
    <x v="1"/>
    <x v="2"/>
    <x v="3"/>
    <x v="2"/>
    <x v="1"/>
    <n v="52"/>
    <s v="  "/>
    <n v="16991.535"/>
    <x v="0"/>
    <x v="0"/>
    <n v="260"/>
    <n v="4.4934609999999999"/>
    <n v="1.142366"/>
    <n v="6"/>
    <n v="8"/>
    <n v="0"/>
    <n v="0"/>
    <n v="9.6245170000000009"/>
  </r>
  <r>
    <x v="1"/>
    <x v="2"/>
    <x v="3"/>
    <x v="2"/>
    <x v="0"/>
    <n v="232"/>
    <n v="76.037616999999997"/>
    <n v="1999.61"/>
    <x v="1"/>
    <x v="0"/>
    <n v="232"/>
    <n v="37.218376999999997"/>
    <n v="29.211500000000001"/>
    <n v="62"/>
    <n v="10"/>
    <n v="31"/>
    <n v="0"/>
    <n v="76.037616999999997"/>
  </r>
  <r>
    <x v="1"/>
    <x v="2"/>
    <x v="3"/>
    <x v="2"/>
    <x v="1"/>
    <n v="75"/>
    <s v="  "/>
    <n v="23780.86"/>
    <x v="1"/>
    <x v="0"/>
    <n v="408"/>
    <n v="9.8093339999999998"/>
    <n v="3.0714890000000001"/>
    <n v="5"/>
    <n v="5"/>
    <n v="21"/>
    <n v="1"/>
    <n v="17.854585"/>
  </r>
  <r>
    <x v="1"/>
    <x v="2"/>
    <x v="0"/>
    <x v="2"/>
    <x v="0"/>
    <n v="45"/>
    <n v="20.875478000000001"/>
    <n v="1903"/>
    <x v="0"/>
    <x v="1"/>
    <n v="45"/>
    <n v="10.265171"/>
    <n v="8.0672969999999999"/>
    <n v="10"/>
    <n v="2"/>
    <n v="0"/>
    <n v="0"/>
    <n v="20.875478000000001"/>
  </r>
  <r>
    <x v="1"/>
    <x v="2"/>
    <x v="0"/>
    <x v="2"/>
    <x v="1"/>
    <n v="7"/>
    <s v="  "/>
    <n v="19117.82"/>
    <x v="0"/>
    <x v="1"/>
    <n v="34"/>
    <n v="0.47601100000000002"/>
    <n v="0.37142900000000001"/>
    <n v="1"/>
    <n v="0"/>
    <n v="0"/>
    <n v="0"/>
    <n v="1.8285709999999999"/>
  </r>
  <r>
    <x v="1"/>
    <x v="2"/>
    <x v="0"/>
    <x v="2"/>
    <x v="0"/>
    <n v="95"/>
    <n v="43.686413000000002"/>
    <n v="2213.6799999999998"/>
    <x v="1"/>
    <x v="1"/>
    <n v="95"/>
    <n v="21.282646"/>
    <n v="15.446977"/>
    <n v="19"/>
    <n v="2"/>
    <n v="3"/>
    <n v="0"/>
    <n v="43.686413000000002"/>
  </r>
  <r>
    <x v="1"/>
    <x v="2"/>
    <x v="0"/>
    <x v="2"/>
    <x v="1"/>
    <n v="20"/>
    <s v="  "/>
    <n v="30073.945"/>
    <x v="1"/>
    <x v="1"/>
    <n v="110"/>
    <n v="0.96038999999999997"/>
    <n v="0.81290300000000004"/>
    <n v="1"/>
    <n v="5"/>
    <n v="1"/>
    <n v="0"/>
    <n v="3.6307689999999999"/>
  </r>
  <r>
    <x v="1"/>
    <x v="2"/>
    <x v="1"/>
    <x v="2"/>
    <x v="0"/>
    <n v="43"/>
    <n v="29.451004999999999"/>
    <n v="1796.65"/>
    <x v="0"/>
    <x v="1"/>
    <n v="43"/>
    <n v="14.160173"/>
    <n v="12.209428000000001"/>
    <n v="3"/>
    <n v="0"/>
    <n v="1"/>
    <n v="0"/>
    <n v="29.451004999999999"/>
  </r>
  <r>
    <x v="1"/>
    <x v="2"/>
    <x v="1"/>
    <x v="2"/>
    <x v="1"/>
    <n v="3"/>
    <s v="  "/>
    <n v="14341.85"/>
    <x v="0"/>
    <x v="1"/>
    <n v="13"/>
    <n v="0.661972"/>
    <n v="0"/>
    <n v="0"/>
    <n v="2"/>
    <n v="0"/>
    <n v="0"/>
    <n v="1"/>
  </r>
  <r>
    <x v="1"/>
    <x v="2"/>
    <x v="1"/>
    <x v="2"/>
    <x v="0"/>
    <n v="32"/>
    <n v="14.400788"/>
    <n v="1830.28"/>
    <x v="1"/>
    <x v="1"/>
    <n v="32"/>
    <n v="7.0857720000000004"/>
    <n v="5.9536550000000004"/>
    <n v="3"/>
    <n v="2"/>
    <n v="2"/>
    <n v="0"/>
    <n v="14.400788"/>
  </r>
  <r>
    <x v="1"/>
    <x v="2"/>
    <x v="1"/>
    <x v="2"/>
    <x v="1"/>
    <n v="14"/>
    <s v="  "/>
    <n v="20539.945"/>
    <x v="1"/>
    <x v="1"/>
    <n v="59"/>
    <n v="0.394839"/>
    <n v="1.225806"/>
    <n v="0"/>
    <n v="1"/>
    <n v="1"/>
    <n v="0"/>
    <n v="3"/>
  </r>
  <r>
    <x v="1"/>
    <x v="2"/>
    <x v="2"/>
    <x v="2"/>
    <x v="0"/>
    <n v="46"/>
    <n v="26.749904000000001"/>
    <n v="1611.2449999999999"/>
    <x v="0"/>
    <x v="1"/>
    <n v="46"/>
    <n v="12.669188"/>
    <n v="10.540798000000001"/>
    <n v="9"/>
    <n v="0"/>
    <n v="0"/>
    <n v="0"/>
    <n v="26.749904000000001"/>
  </r>
  <r>
    <x v="1"/>
    <x v="2"/>
    <x v="2"/>
    <x v="2"/>
    <x v="1"/>
    <n v="2"/>
    <s v="  "/>
    <n v="12092.895"/>
    <x v="0"/>
    <x v="1"/>
    <n v="10"/>
    <n v="0.230769"/>
    <n v="0"/>
    <n v="0"/>
    <n v="1"/>
    <n v="0"/>
    <n v="0"/>
    <n v="0.230769"/>
  </r>
  <r>
    <x v="1"/>
    <x v="2"/>
    <x v="2"/>
    <x v="2"/>
    <x v="0"/>
    <n v="12"/>
    <n v="3.8752040000000001"/>
    <n v="2083.2649999999999"/>
    <x v="1"/>
    <x v="1"/>
    <n v="12"/>
    <n v="1.727463"/>
    <n v="1.905983"/>
    <n v="2"/>
    <n v="0"/>
    <n v="1"/>
    <n v="0"/>
    <n v="3.8752040000000001"/>
  </r>
  <r>
    <x v="1"/>
    <x v="2"/>
    <x v="2"/>
    <x v="2"/>
    <x v="1"/>
    <n v="1"/>
    <s v="  "/>
    <n v="48813.75"/>
    <x v="1"/>
    <x v="1"/>
    <n v="8"/>
    <n v="0"/>
    <n v="0"/>
    <n v="0"/>
    <n v="0"/>
    <n v="0"/>
    <n v="0"/>
    <n v="0"/>
  </r>
  <r>
    <x v="1"/>
    <x v="2"/>
    <x v="3"/>
    <x v="2"/>
    <x v="0"/>
    <n v="568"/>
    <n v="295.12277499999999"/>
    <n v="1891.25"/>
    <x v="0"/>
    <x v="1"/>
    <n v="568"/>
    <n v="130.89816400000001"/>
    <n v="126.989983"/>
    <n v="139"/>
    <n v="12"/>
    <n v="2"/>
    <n v="0"/>
    <n v="295.12277499999999"/>
  </r>
  <r>
    <x v="1"/>
    <x v="2"/>
    <x v="3"/>
    <x v="2"/>
    <x v="1"/>
    <n v="51"/>
    <s v="  "/>
    <n v="21342.82"/>
    <x v="0"/>
    <x v="1"/>
    <n v="205"/>
    <n v="4.9384389999999998"/>
    <n v="9.2592999999999995E-2"/>
    <n v="8"/>
    <n v="7"/>
    <n v="0"/>
    <n v="1"/>
    <n v="8.9957259999999994"/>
  </r>
  <r>
    <x v="1"/>
    <x v="2"/>
    <x v="3"/>
    <x v="2"/>
    <x v="0"/>
    <n v="605"/>
    <n v="251.93494000000001"/>
    <n v="1855"/>
    <x v="1"/>
    <x v="1"/>
    <n v="606"/>
    <n v="123.404269"/>
    <n v="101.046043"/>
    <n v="143"/>
    <n v="18"/>
    <n v="39"/>
    <n v="1"/>
    <n v="251.93494000000001"/>
  </r>
  <r>
    <x v="1"/>
    <x v="2"/>
    <x v="3"/>
    <x v="2"/>
    <x v="1"/>
    <n v="96"/>
    <s v="  "/>
    <n v="29444.145"/>
    <x v="1"/>
    <x v="1"/>
    <n v="553"/>
    <n v="7.2507890000000002"/>
    <n v="3.980874"/>
    <n v="9"/>
    <n v="9"/>
    <n v="12"/>
    <n v="0"/>
    <n v="17.189831000000002"/>
  </r>
  <r>
    <x v="1"/>
    <x v="2"/>
    <x v="0"/>
    <x v="2"/>
    <x v="0"/>
    <n v="11"/>
    <n v="8.0050509999999999"/>
    <n v="891.7"/>
    <x v="0"/>
    <x v="2"/>
    <n v="11"/>
    <n v="2.201117"/>
    <n v="4.6453819999999997"/>
    <n v="0"/>
    <n v="1"/>
    <n v="0"/>
    <n v="0"/>
    <n v="8.0050509999999999"/>
  </r>
  <r>
    <x v="1"/>
    <x v="2"/>
    <x v="0"/>
    <x v="2"/>
    <x v="1"/>
    <n v="7"/>
    <s v="  "/>
    <n v="30559.68"/>
    <x v="0"/>
    <x v="2"/>
    <n v="52"/>
    <n v="0.33333299999999999"/>
    <n v="0"/>
    <n v="0"/>
    <n v="1"/>
    <n v="0"/>
    <n v="0"/>
    <n v="0.33333299999999999"/>
  </r>
  <r>
    <x v="1"/>
    <x v="2"/>
    <x v="0"/>
    <x v="2"/>
    <x v="0"/>
    <n v="35"/>
    <n v="13.54973"/>
    <n v="1886.16"/>
    <x v="1"/>
    <x v="2"/>
    <n v="35"/>
    <n v="6.2511279999999996"/>
    <n v="6.911505"/>
    <n v="7"/>
    <n v="2"/>
    <n v="5"/>
    <n v="0"/>
    <n v="13.54973"/>
  </r>
  <r>
    <x v="1"/>
    <x v="2"/>
    <x v="0"/>
    <x v="2"/>
    <x v="1"/>
    <n v="16"/>
    <s v="  "/>
    <n v="32187.465"/>
    <x v="1"/>
    <x v="2"/>
    <n v="69"/>
    <n v="0.25"/>
    <n v="0"/>
    <n v="3"/>
    <n v="1"/>
    <n v="2"/>
    <n v="0"/>
    <n v="2"/>
  </r>
  <r>
    <x v="1"/>
    <x v="2"/>
    <x v="1"/>
    <x v="2"/>
    <x v="0"/>
    <n v="8"/>
    <n v="5.1437499999999998"/>
    <n v="1439.99"/>
    <x v="0"/>
    <x v="2"/>
    <n v="8"/>
    <n v="1.4168419999999999"/>
    <n v="3.48515"/>
    <n v="2"/>
    <n v="0"/>
    <n v="0"/>
    <n v="0"/>
    <n v="5.1437499999999998"/>
  </r>
  <r>
    <x v="1"/>
    <x v="2"/>
    <x v="1"/>
    <x v="2"/>
    <x v="1"/>
    <n v="2"/>
    <s v="  "/>
    <n v="42509.834999999999"/>
    <x v="0"/>
    <x v="2"/>
    <n v="6"/>
    <n v="0"/>
    <n v="0"/>
    <n v="0"/>
    <n v="0"/>
    <n v="0"/>
    <n v="0"/>
    <n v="0"/>
  </r>
  <r>
    <x v="1"/>
    <x v="2"/>
    <x v="1"/>
    <x v="2"/>
    <x v="0"/>
    <n v="15"/>
    <n v="5.0884169999999997"/>
    <n v="2290.9"/>
    <x v="1"/>
    <x v="2"/>
    <n v="15"/>
    <n v="3.712043"/>
    <n v="1.211538"/>
    <n v="3"/>
    <n v="1"/>
    <n v="0"/>
    <n v="1"/>
    <n v="5.0884169999999997"/>
  </r>
  <r>
    <x v="1"/>
    <x v="2"/>
    <x v="1"/>
    <x v="2"/>
    <x v="1"/>
    <n v="1"/>
    <s v="  "/>
    <n v="63512.29"/>
    <x v="1"/>
    <x v="2"/>
    <n v="8"/>
    <n v="0.17741899999999999"/>
    <n v="0.61290299999999998"/>
    <n v="0"/>
    <n v="0"/>
    <n v="0"/>
    <n v="0"/>
    <n v="1"/>
  </r>
  <r>
    <x v="1"/>
    <x v="2"/>
    <x v="2"/>
    <x v="2"/>
    <x v="0"/>
    <n v="6"/>
    <n v="4.4305560000000002"/>
    <n v="1543.23"/>
    <x v="0"/>
    <x v="2"/>
    <n v="6"/>
    <n v="1.1420250000000001"/>
    <n v="3.1111110000000002"/>
    <n v="0"/>
    <n v="1"/>
    <n v="0"/>
    <n v="0"/>
    <n v="4.4305560000000002"/>
  </r>
  <r>
    <x v="1"/>
    <x v="2"/>
    <x v="2"/>
    <x v="2"/>
    <x v="0"/>
    <n v="9"/>
    <n v="7.1141690000000004"/>
    <n v="1852"/>
    <x v="1"/>
    <x v="2"/>
    <n v="9"/>
    <n v="2.010456"/>
    <n v="2.912903"/>
    <n v="1"/>
    <n v="0"/>
    <n v="0"/>
    <n v="0"/>
    <n v="7.1141690000000004"/>
  </r>
  <r>
    <x v="1"/>
    <x v="2"/>
    <x v="3"/>
    <x v="2"/>
    <x v="0"/>
    <n v="104"/>
    <n v="55.569178999999998"/>
    <n v="1902.17"/>
    <x v="0"/>
    <x v="2"/>
    <n v="104"/>
    <n v="27.284953999999999"/>
    <n v="18.952442000000001"/>
    <n v="17"/>
    <n v="1"/>
    <n v="0"/>
    <n v="0"/>
    <n v="55.569178999999998"/>
  </r>
  <r>
    <x v="1"/>
    <x v="2"/>
    <x v="3"/>
    <x v="2"/>
    <x v="1"/>
    <n v="26"/>
    <s v="  "/>
    <n v="18389.075000000001"/>
    <x v="0"/>
    <x v="2"/>
    <n v="84"/>
    <n v="4.7815320000000003"/>
    <n v="1"/>
    <n v="3"/>
    <n v="0"/>
    <n v="0"/>
    <n v="0"/>
    <n v="8.5842550000000006"/>
  </r>
  <r>
    <x v="1"/>
    <x v="2"/>
    <x v="3"/>
    <x v="2"/>
    <x v="0"/>
    <n v="128"/>
    <n v="52.473374999999997"/>
    <n v="1787.5"/>
    <x v="1"/>
    <x v="2"/>
    <n v="128"/>
    <n v="24.855619999999998"/>
    <n v="20.660792000000001"/>
    <n v="22"/>
    <n v="3"/>
    <n v="12"/>
    <n v="0"/>
    <n v="52.473374999999997"/>
  </r>
  <r>
    <x v="1"/>
    <x v="2"/>
    <x v="3"/>
    <x v="2"/>
    <x v="1"/>
    <n v="48"/>
    <s v="  "/>
    <n v="21767.88"/>
    <x v="1"/>
    <x v="2"/>
    <n v="292"/>
    <n v="3.9316779999999998"/>
    <n v="1.6653199999999999"/>
    <n v="6"/>
    <n v="2"/>
    <n v="6"/>
    <n v="0"/>
    <n v="7.941084"/>
  </r>
  <r>
    <x v="1"/>
    <x v="2"/>
    <x v="0"/>
    <x v="3"/>
    <x v="0"/>
    <n v="1"/>
    <n v="0.78571400000000002"/>
    <n v="380"/>
    <x v="0"/>
    <x v="0"/>
    <n v="1"/>
    <n v="0.78571400000000002"/>
    <n v="0"/>
    <n v="0"/>
    <n v="0"/>
    <n v="0"/>
    <n v="0"/>
    <n v="0.78571400000000002"/>
  </r>
  <r>
    <x v="1"/>
    <x v="2"/>
    <x v="0"/>
    <x v="3"/>
    <x v="0"/>
    <n v="17"/>
    <n v="10.163432999999999"/>
    <n v="3414.82"/>
    <x v="1"/>
    <x v="0"/>
    <n v="17"/>
    <n v="3.7114509999999998"/>
    <n v="3.4061370000000002"/>
    <n v="2"/>
    <n v="1"/>
    <n v="1"/>
    <n v="0"/>
    <n v="10.163432999999999"/>
  </r>
  <r>
    <x v="1"/>
    <x v="2"/>
    <x v="0"/>
    <x v="3"/>
    <x v="1"/>
    <n v="10"/>
    <s v="  "/>
    <n v="40688.425000000003"/>
    <x v="1"/>
    <x v="0"/>
    <n v="65"/>
    <n v="1.07016"/>
    <n v="0.61290299999999998"/>
    <n v="0"/>
    <n v="0"/>
    <n v="0"/>
    <n v="0"/>
    <n v="2.230769"/>
  </r>
  <r>
    <x v="1"/>
    <x v="2"/>
    <x v="1"/>
    <x v="3"/>
    <x v="0"/>
    <n v="9"/>
    <n v="2.2181820000000001"/>
    <n v="2256.61"/>
    <x v="1"/>
    <x v="0"/>
    <n v="9"/>
    <n v="0.75923799999999997"/>
    <n v="1.2492669999999999"/>
    <n v="2"/>
    <n v="0"/>
    <n v="0"/>
    <n v="0"/>
    <n v="2.2181820000000001"/>
  </r>
  <r>
    <x v="1"/>
    <x v="2"/>
    <x v="1"/>
    <x v="3"/>
    <x v="1"/>
    <n v="5"/>
    <s v="  "/>
    <n v="23947.48"/>
    <x v="1"/>
    <x v="0"/>
    <n v="30"/>
    <n v="0"/>
    <n v="0"/>
    <n v="0"/>
    <n v="2"/>
    <n v="0"/>
    <n v="0"/>
    <n v="0"/>
  </r>
  <r>
    <x v="1"/>
    <x v="2"/>
    <x v="2"/>
    <x v="3"/>
    <x v="0"/>
    <n v="1"/>
    <n v="0.4"/>
    <n v="3478.69"/>
    <x v="1"/>
    <x v="0"/>
    <n v="1"/>
    <n v="0.4"/>
    <n v="0"/>
    <n v="0"/>
    <n v="0"/>
    <n v="0"/>
    <n v="0"/>
    <n v="0.4"/>
  </r>
  <r>
    <x v="1"/>
    <x v="2"/>
    <x v="2"/>
    <x v="3"/>
    <x v="1"/>
    <n v="2"/>
    <s v="  "/>
    <n v="50250.38"/>
    <x v="1"/>
    <x v="0"/>
    <n v="9"/>
    <n v="0"/>
    <n v="0"/>
    <n v="1"/>
    <n v="0"/>
    <n v="0"/>
    <n v="0"/>
    <n v="0"/>
  </r>
  <r>
    <x v="1"/>
    <x v="2"/>
    <x v="3"/>
    <x v="3"/>
    <x v="0"/>
    <n v="4"/>
    <n v="1"/>
    <n v="1712"/>
    <x v="0"/>
    <x v="0"/>
    <n v="4"/>
    <n v="0.661972"/>
    <n v="0"/>
    <n v="1"/>
    <n v="0"/>
    <n v="0"/>
    <n v="0"/>
    <n v="1"/>
  </r>
  <r>
    <x v="1"/>
    <x v="2"/>
    <x v="3"/>
    <x v="3"/>
    <x v="1"/>
    <n v="3"/>
    <s v="  "/>
    <n v="15310.65"/>
    <x v="0"/>
    <x v="0"/>
    <n v="9"/>
    <n v="0.33333299999999999"/>
    <n v="0"/>
    <n v="1"/>
    <n v="0"/>
    <n v="0"/>
    <n v="0"/>
    <n v="0.33333299999999999"/>
  </r>
  <r>
    <x v="1"/>
    <x v="2"/>
    <x v="3"/>
    <x v="3"/>
    <x v="0"/>
    <n v="84"/>
    <n v="23.820003"/>
    <n v="2647.76"/>
    <x v="1"/>
    <x v="0"/>
    <n v="89"/>
    <n v="9.097766"/>
    <n v="10.402376"/>
    <n v="24"/>
    <n v="3"/>
    <n v="4"/>
    <n v="0"/>
    <n v="23.820003"/>
  </r>
  <r>
    <x v="1"/>
    <x v="2"/>
    <x v="3"/>
    <x v="3"/>
    <x v="1"/>
    <n v="94"/>
    <s v="  "/>
    <n v="28098.15"/>
    <x v="1"/>
    <x v="0"/>
    <n v="651"/>
    <n v="14.558693"/>
    <n v="4.1764330000000003"/>
    <n v="13"/>
    <n v="2"/>
    <n v="5"/>
    <n v="0"/>
    <n v="31.883903"/>
  </r>
  <r>
    <x v="1"/>
    <x v="2"/>
    <x v="0"/>
    <x v="3"/>
    <x v="0"/>
    <n v="9"/>
    <n v="6.5486880000000003"/>
    <n v="1019"/>
    <x v="0"/>
    <x v="1"/>
    <n v="9"/>
    <n v="1.9305840000000001"/>
    <n v="4.4406840000000001"/>
    <n v="0"/>
    <n v="2"/>
    <n v="0"/>
    <n v="0"/>
    <n v="6.5486880000000003"/>
  </r>
  <r>
    <x v="1"/>
    <x v="2"/>
    <x v="0"/>
    <x v="3"/>
    <x v="0"/>
    <n v="24"/>
    <n v="10.83539"/>
    <n v="2878.2950000000001"/>
    <x v="1"/>
    <x v="1"/>
    <n v="24"/>
    <n v="5.5450309999999998"/>
    <n v="4.3029029999999997"/>
    <n v="4"/>
    <n v="0"/>
    <n v="2"/>
    <n v="0"/>
    <n v="10.83539"/>
  </r>
  <r>
    <x v="1"/>
    <x v="2"/>
    <x v="0"/>
    <x v="3"/>
    <x v="1"/>
    <n v="23"/>
    <s v="  "/>
    <n v="26385.32"/>
    <x v="1"/>
    <x v="1"/>
    <n v="179"/>
    <n v="3.4674309999999999"/>
    <n v="0.72895600000000005"/>
    <n v="3"/>
    <n v="0"/>
    <n v="1"/>
    <n v="1"/>
    <n v="6.613054"/>
  </r>
  <r>
    <x v="1"/>
    <x v="2"/>
    <x v="1"/>
    <x v="3"/>
    <x v="0"/>
    <n v="1"/>
    <n v="0.4"/>
    <n v="2708.09"/>
    <x v="0"/>
    <x v="1"/>
    <n v="1"/>
    <n v="0.4"/>
    <n v="0"/>
    <n v="0"/>
    <n v="0"/>
    <n v="0"/>
    <n v="0"/>
    <n v="0.4"/>
  </r>
  <r>
    <x v="1"/>
    <x v="2"/>
    <x v="1"/>
    <x v="3"/>
    <x v="0"/>
    <n v="14"/>
    <n v="6.1270709999999999"/>
    <n v="2611.7199999999998"/>
    <x v="1"/>
    <x v="1"/>
    <n v="15"/>
    <n v="1.0345960000000001"/>
    <n v="4.5924750000000003"/>
    <n v="2"/>
    <n v="1"/>
    <n v="1"/>
    <n v="0"/>
    <n v="6.1270709999999999"/>
  </r>
  <r>
    <x v="1"/>
    <x v="2"/>
    <x v="1"/>
    <x v="3"/>
    <x v="1"/>
    <n v="5"/>
    <s v="  "/>
    <n v="17666.7"/>
    <x v="1"/>
    <x v="1"/>
    <n v="38"/>
    <n v="0.40818900000000002"/>
    <n v="0.61290299999999998"/>
    <n v="0"/>
    <n v="1"/>
    <n v="0"/>
    <n v="0"/>
    <n v="1.230769"/>
  </r>
  <r>
    <x v="1"/>
    <x v="2"/>
    <x v="2"/>
    <x v="3"/>
    <x v="0"/>
    <n v="4"/>
    <n v="0"/>
    <n v="3808.6350000000002"/>
    <x v="1"/>
    <x v="1"/>
    <n v="4"/>
    <n v="0"/>
    <n v="0"/>
    <n v="3"/>
    <n v="0"/>
    <n v="1"/>
    <n v="0"/>
    <n v="0"/>
  </r>
  <r>
    <x v="1"/>
    <x v="2"/>
    <x v="2"/>
    <x v="3"/>
    <x v="1"/>
    <n v="1"/>
    <s v="  "/>
    <n v="26176.71"/>
    <x v="1"/>
    <x v="1"/>
    <n v="4"/>
    <n v="0.230769"/>
    <n v="0"/>
    <n v="0"/>
    <n v="0"/>
    <n v="0"/>
    <n v="0"/>
    <n v="0.230769"/>
  </r>
  <r>
    <x v="1"/>
    <x v="2"/>
    <x v="3"/>
    <x v="3"/>
    <x v="0"/>
    <n v="17"/>
    <n v="7.3090279999999996"/>
    <n v="2765"/>
    <x v="0"/>
    <x v="1"/>
    <n v="17"/>
    <n v="3.1843699999999999"/>
    <n v="3.5448719999999998"/>
    <n v="6"/>
    <n v="1"/>
    <n v="0"/>
    <n v="0"/>
    <n v="7.3090279999999996"/>
  </r>
  <r>
    <x v="1"/>
    <x v="2"/>
    <x v="3"/>
    <x v="3"/>
    <x v="1"/>
    <n v="5"/>
    <s v="  "/>
    <n v="16263.05"/>
    <x v="0"/>
    <x v="1"/>
    <n v="26"/>
    <n v="0.230769"/>
    <n v="0"/>
    <n v="0"/>
    <n v="0"/>
    <n v="0"/>
    <n v="0"/>
    <n v="0.230769"/>
  </r>
  <r>
    <x v="1"/>
    <x v="2"/>
    <x v="3"/>
    <x v="3"/>
    <x v="0"/>
    <n v="241"/>
    <n v="96.792540000000002"/>
    <n v="2667.51"/>
    <x v="1"/>
    <x v="1"/>
    <n v="246"/>
    <n v="42.505239000000003"/>
    <n v="41.583984000000001"/>
    <n v="58"/>
    <n v="10"/>
    <n v="2"/>
    <n v="0"/>
    <n v="96.792540000000002"/>
  </r>
  <r>
    <x v="1"/>
    <x v="2"/>
    <x v="3"/>
    <x v="3"/>
    <x v="1"/>
    <n v="108"/>
    <s v="  "/>
    <n v="27611.34"/>
    <x v="1"/>
    <x v="1"/>
    <n v="580"/>
    <n v="12.459676999999999"/>
    <n v="5.5672819999999996"/>
    <n v="13"/>
    <n v="7"/>
    <n v="3"/>
    <n v="1"/>
    <n v="26.493015"/>
  </r>
  <r>
    <x v="1"/>
    <x v="2"/>
    <x v="0"/>
    <x v="3"/>
    <x v="0"/>
    <n v="3"/>
    <n v="0.92307700000000004"/>
    <n v="204"/>
    <x v="0"/>
    <x v="2"/>
    <n v="3"/>
    <n v="0.30769200000000002"/>
    <n v="0.61538499999999996"/>
    <n v="0"/>
    <n v="0"/>
    <n v="0"/>
    <n v="0"/>
    <n v="0.92307700000000004"/>
  </r>
  <r>
    <x v="1"/>
    <x v="2"/>
    <x v="0"/>
    <x v="3"/>
    <x v="0"/>
    <n v="8"/>
    <n v="2.7566009999999999"/>
    <n v="3544.5749999999998"/>
    <x v="1"/>
    <x v="2"/>
    <n v="8"/>
    <n v="0.56437899999999996"/>
    <n v="2.1922220000000001"/>
    <n v="2"/>
    <n v="0"/>
    <n v="0"/>
    <n v="1"/>
    <n v="2.7566009999999999"/>
  </r>
  <r>
    <x v="1"/>
    <x v="2"/>
    <x v="0"/>
    <x v="3"/>
    <x v="1"/>
    <n v="7"/>
    <s v="  "/>
    <n v="18159.650000000001"/>
    <x v="1"/>
    <x v="2"/>
    <n v="35"/>
    <n v="0.394839"/>
    <n v="1.225806"/>
    <n v="0"/>
    <n v="0"/>
    <n v="1"/>
    <n v="0"/>
    <n v="3"/>
  </r>
  <r>
    <x v="1"/>
    <x v="2"/>
    <x v="1"/>
    <x v="3"/>
    <x v="0"/>
    <n v="1"/>
    <n v="0.92"/>
    <n v="2364.64"/>
    <x v="1"/>
    <x v="2"/>
    <n v="1"/>
    <n v="0.2"/>
    <n v="0.72"/>
    <n v="0"/>
    <n v="0"/>
    <n v="0"/>
    <n v="0"/>
    <n v="0.92"/>
  </r>
  <r>
    <x v="1"/>
    <x v="2"/>
    <x v="1"/>
    <x v="3"/>
    <x v="1"/>
    <n v="5"/>
    <s v="  "/>
    <n v="17386.810000000001"/>
    <x v="1"/>
    <x v="2"/>
    <n v="13"/>
    <n v="0.230769"/>
    <n v="0"/>
    <n v="0"/>
    <n v="0"/>
    <n v="0"/>
    <n v="0"/>
    <n v="0.230769"/>
  </r>
  <r>
    <x v="1"/>
    <x v="2"/>
    <x v="2"/>
    <x v="3"/>
    <x v="0"/>
    <n v="1"/>
    <s v="  "/>
    <n v="12694.58"/>
    <x v="1"/>
    <x v="2"/>
    <n v="1"/>
    <s v="  "/>
    <s v="  "/>
    <s v="  "/>
    <s v="  "/>
    <s v="  "/>
    <s v="  "/>
    <s v="  "/>
  </r>
  <r>
    <x v="1"/>
    <x v="2"/>
    <x v="3"/>
    <x v="3"/>
    <x v="0"/>
    <n v="4"/>
    <n v="2.5242079999999998"/>
    <n v="3247.68"/>
    <x v="0"/>
    <x v="2"/>
    <n v="4"/>
    <n v="1.804208"/>
    <n v="0.72"/>
    <n v="0"/>
    <n v="0"/>
    <n v="0"/>
    <n v="0"/>
    <n v="2.5242079999999998"/>
  </r>
  <r>
    <x v="1"/>
    <x v="2"/>
    <x v="3"/>
    <x v="3"/>
    <x v="1"/>
    <n v="2"/>
    <s v="  "/>
    <n v="33943.455000000002"/>
    <x v="0"/>
    <x v="2"/>
    <n v="8"/>
    <n v="0"/>
    <n v="0"/>
    <n v="1"/>
    <n v="0"/>
    <n v="0"/>
    <n v="0"/>
    <n v="0"/>
  </r>
  <r>
    <x v="1"/>
    <x v="2"/>
    <x v="3"/>
    <x v="3"/>
    <x v="0"/>
    <n v="70"/>
    <n v="31.459472000000002"/>
    <n v="2262.4850000000001"/>
    <x v="1"/>
    <x v="2"/>
    <n v="70"/>
    <n v="17.343820000000001"/>
    <n v="8.5974229999999991"/>
    <n v="10"/>
    <n v="2"/>
    <n v="2"/>
    <n v="0"/>
    <n v="31.459472000000002"/>
  </r>
  <r>
    <x v="1"/>
    <x v="2"/>
    <x v="3"/>
    <x v="3"/>
    <x v="1"/>
    <n v="68"/>
    <s v="  "/>
    <n v="24501.455000000002"/>
    <x v="1"/>
    <x v="2"/>
    <n v="382"/>
    <n v="9.4664590000000004"/>
    <n v="3.029938"/>
    <n v="10"/>
    <n v="0"/>
    <n v="4"/>
    <n v="0"/>
    <n v="17.324176000000001"/>
  </r>
  <r>
    <x v="1"/>
    <x v="3"/>
    <x v="0"/>
    <x v="0"/>
    <x v="0"/>
    <n v="1512"/>
    <n v="718.57782099999997"/>
    <n v="1405"/>
    <x v="0"/>
    <x v="0"/>
    <n v="1520"/>
    <n v="317.01297499999998"/>
    <n v="303.89463999999998"/>
    <n v="441"/>
    <n v="66"/>
    <n v="4"/>
    <n v="0"/>
    <n v="718.57782099999997"/>
  </r>
  <r>
    <x v="1"/>
    <x v="3"/>
    <x v="0"/>
    <x v="0"/>
    <x v="1"/>
    <n v="63"/>
    <s v="  "/>
    <n v="21322.92"/>
    <x v="0"/>
    <x v="0"/>
    <n v="235"/>
    <n v="7.3835420000000003"/>
    <n v="5.0760329999999998"/>
    <n v="6"/>
    <n v="8"/>
    <n v="0"/>
    <n v="0"/>
    <n v="22.679701000000001"/>
  </r>
  <r>
    <x v="1"/>
    <x v="3"/>
    <x v="0"/>
    <x v="0"/>
    <x v="0"/>
    <n v="1611"/>
    <n v="691.51761899999997"/>
    <n v="1405"/>
    <x v="1"/>
    <x v="0"/>
    <n v="1620"/>
    <n v="287.24739099999999"/>
    <n v="293.34208899999999"/>
    <n v="599"/>
    <n v="44"/>
    <n v="1"/>
    <n v="4"/>
    <n v="691.51761899999997"/>
  </r>
  <r>
    <x v="1"/>
    <x v="3"/>
    <x v="0"/>
    <x v="0"/>
    <x v="1"/>
    <n v="53"/>
    <s v="  "/>
    <n v="21677.91"/>
    <x v="1"/>
    <x v="0"/>
    <n v="202"/>
    <n v="5.4444590000000002"/>
    <n v="4.5175960000000002"/>
    <n v="10"/>
    <n v="9"/>
    <n v="0"/>
    <n v="0"/>
    <n v="14.350376000000001"/>
  </r>
  <r>
    <x v="1"/>
    <x v="3"/>
    <x v="1"/>
    <x v="0"/>
    <x v="0"/>
    <n v="1842"/>
    <n v="905.40407800000003"/>
    <n v="1405"/>
    <x v="0"/>
    <x v="0"/>
    <n v="1860"/>
    <n v="404.58777600000002"/>
    <n v="394.81113299999998"/>
    <n v="497"/>
    <n v="76"/>
    <n v="4"/>
    <n v="0"/>
    <n v="905.40407800000003"/>
  </r>
  <r>
    <x v="1"/>
    <x v="3"/>
    <x v="1"/>
    <x v="0"/>
    <x v="1"/>
    <n v="78"/>
    <s v="  "/>
    <n v="22811.375"/>
    <x v="0"/>
    <x v="0"/>
    <n v="328"/>
    <n v="7.3934949999999997"/>
    <n v="7.6786709999999996"/>
    <n v="11"/>
    <n v="10"/>
    <n v="0"/>
    <n v="0"/>
    <n v="26.220616"/>
  </r>
  <r>
    <x v="1"/>
    <x v="3"/>
    <x v="1"/>
    <x v="0"/>
    <x v="0"/>
    <n v="2007"/>
    <n v="842.16276400000004"/>
    <n v="1404.04"/>
    <x v="1"/>
    <x v="0"/>
    <n v="2019"/>
    <n v="367.78856200000001"/>
    <n v="356.71361000000002"/>
    <n v="720"/>
    <n v="55"/>
    <n v="3"/>
    <n v="2"/>
    <n v="842.16276400000004"/>
  </r>
  <r>
    <x v="1"/>
    <x v="3"/>
    <x v="1"/>
    <x v="0"/>
    <x v="1"/>
    <n v="75"/>
    <s v="  "/>
    <n v="23398.91"/>
    <x v="1"/>
    <x v="0"/>
    <n v="347"/>
    <n v="3.3677830000000002"/>
    <n v="6.2694320000000001"/>
    <n v="13"/>
    <n v="13"/>
    <n v="0"/>
    <n v="0"/>
    <n v="17.607341999999999"/>
  </r>
  <r>
    <x v="1"/>
    <x v="3"/>
    <x v="2"/>
    <x v="0"/>
    <x v="0"/>
    <n v="1309"/>
    <n v="541.50514899999996"/>
    <n v="1472.08"/>
    <x v="0"/>
    <x v="0"/>
    <n v="1319"/>
    <n v="245.998715"/>
    <n v="233.01545100000001"/>
    <n v="483"/>
    <n v="58"/>
    <n v="7"/>
    <n v="1"/>
    <n v="541.50514899999996"/>
  </r>
  <r>
    <x v="1"/>
    <x v="3"/>
    <x v="2"/>
    <x v="0"/>
    <x v="1"/>
    <n v="68"/>
    <s v="  "/>
    <n v="19025.595000000001"/>
    <x v="0"/>
    <x v="0"/>
    <n v="228"/>
    <n v="9.9010909999999992"/>
    <n v="6.5213270000000003"/>
    <n v="9"/>
    <n v="7"/>
    <n v="0"/>
    <n v="0"/>
    <n v="30.311722"/>
  </r>
  <r>
    <x v="1"/>
    <x v="3"/>
    <x v="2"/>
    <x v="0"/>
    <x v="0"/>
    <n v="1546"/>
    <n v="563.56517399999996"/>
    <n v="1530.2950000000001"/>
    <x v="1"/>
    <x v="0"/>
    <n v="1550"/>
    <n v="262.28452700000003"/>
    <n v="222.61890500000001"/>
    <n v="664"/>
    <n v="55"/>
    <n v="6"/>
    <n v="0"/>
    <n v="563.56517399999996"/>
  </r>
  <r>
    <x v="1"/>
    <x v="3"/>
    <x v="2"/>
    <x v="0"/>
    <x v="1"/>
    <n v="61"/>
    <s v="  "/>
    <n v="24253.7"/>
    <x v="1"/>
    <x v="0"/>
    <n v="319"/>
    <n v="2.9548230000000002"/>
    <n v="2"/>
    <n v="9"/>
    <n v="6"/>
    <n v="0"/>
    <n v="0"/>
    <n v="9.9197249999999997"/>
  </r>
  <r>
    <x v="1"/>
    <x v="3"/>
    <x v="2"/>
    <x v="0"/>
    <x v="0"/>
    <n v="1"/>
    <n v="0.82352899999999996"/>
    <n v="2861.62"/>
    <x v="3"/>
    <x v="0"/>
    <n v="1"/>
    <n v="0.235294"/>
    <n v="0.58823499999999995"/>
    <n v="0"/>
    <n v="0"/>
    <n v="0"/>
    <n v="0"/>
    <n v="0.82352899999999996"/>
  </r>
  <r>
    <x v="1"/>
    <x v="3"/>
    <x v="3"/>
    <x v="0"/>
    <x v="0"/>
    <n v="10210"/>
    <n v="3564.8837170000002"/>
    <n v="1546.7"/>
    <x v="0"/>
    <x v="0"/>
    <n v="10358"/>
    <n v="1684.068401"/>
    <n v="1510.124622"/>
    <n v="4406"/>
    <n v="469"/>
    <n v="105"/>
    <n v="18"/>
    <n v="3564.8837170000002"/>
  </r>
  <r>
    <x v="1"/>
    <x v="3"/>
    <x v="3"/>
    <x v="0"/>
    <x v="1"/>
    <n v="507"/>
    <s v="  "/>
    <n v="21948.06"/>
    <x v="0"/>
    <x v="0"/>
    <n v="2283"/>
    <n v="47.998379999999997"/>
    <n v="40.847901"/>
    <n v="76"/>
    <n v="102"/>
    <n v="1"/>
    <n v="1"/>
    <n v="133.58849499999999"/>
  </r>
  <r>
    <x v="1"/>
    <x v="3"/>
    <x v="3"/>
    <x v="0"/>
    <x v="0"/>
    <n v="11644"/>
    <n v="3477.3024049999999"/>
    <n v="1525.93"/>
    <x v="1"/>
    <x v="0"/>
    <n v="11763"/>
    <n v="1638.261559"/>
    <n v="1447.155354"/>
    <n v="5978"/>
    <n v="375"/>
    <n v="57"/>
    <n v="21"/>
    <n v="3477.3024049999999"/>
  </r>
  <r>
    <x v="1"/>
    <x v="3"/>
    <x v="3"/>
    <x v="0"/>
    <x v="1"/>
    <n v="455"/>
    <s v="  "/>
    <n v="19124.63"/>
    <x v="1"/>
    <x v="0"/>
    <n v="1590"/>
    <n v="48.163502999999999"/>
    <n v="31.096388000000001"/>
    <n v="100"/>
    <n v="49"/>
    <n v="1"/>
    <n v="2"/>
    <n v="131.443386"/>
  </r>
  <r>
    <x v="1"/>
    <x v="3"/>
    <x v="3"/>
    <x v="0"/>
    <x v="2"/>
    <n v="2"/>
    <s v="  "/>
    <n v="17349.62"/>
    <x v="1"/>
    <x v="0"/>
    <n v="4"/>
    <s v="  "/>
    <s v="  "/>
    <s v="  "/>
    <s v="  "/>
    <s v="  "/>
    <s v="  "/>
    <s v="  "/>
  </r>
  <r>
    <x v="1"/>
    <x v="3"/>
    <x v="0"/>
    <x v="0"/>
    <x v="0"/>
    <n v="1781"/>
    <n v="852.59813499999996"/>
    <n v="1450.92"/>
    <x v="0"/>
    <x v="1"/>
    <n v="1796"/>
    <n v="375.07423599999998"/>
    <n v="354.135559"/>
    <n v="450"/>
    <n v="107"/>
    <n v="1"/>
    <n v="2"/>
    <n v="852.59813499999996"/>
  </r>
  <r>
    <x v="1"/>
    <x v="3"/>
    <x v="0"/>
    <x v="0"/>
    <x v="1"/>
    <n v="71"/>
    <s v="  "/>
    <n v="22621.79"/>
    <x v="0"/>
    <x v="1"/>
    <n v="312"/>
    <n v="5.6056369999999998"/>
    <n v="2.8504870000000002"/>
    <n v="10"/>
    <n v="12"/>
    <n v="0"/>
    <n v="1"/>
    <n v="17.836390999999999"/>
  </r>
  <r>
    <x v="1"/>
    <x v="3"/>
    <x v="0"/>
    <x v="0"/>
    <x v="0"/>
    <n v="2018"/>
    <n v="848.39920900000004"/>
    <n v="1408"/>
    <x v="1"/>
    <x v="1"/>
    <n v="2024"/>
    <n v="353.00537600000001"/>
    <n v="363.40090300000003"/>
    <n v="693"/>
    <n v="88"/>
    <n v="2"/>
    <n v="3"/>
    <n v="848.39920900000004"/>
  </r>
  <r>
    <x v="1"/>
    <x v="3"/>
    <x v="0"/>
    <x v="0"/>
    <x v="1"/>
    <n v="76"/>
    <s v="  "/>
    <n v="27153.145"/>
    <x v="1"/>
    <x v="1"/>
    <n v="420"/>
    <n v="6.3760690000000002"/>
    <n v="5.1496940000000002"/>
    <n v="10"/>
    <n v="11"/>
    <n v="0"/>
    <n v="0"/>
    <n v="25.166484000000001"/>
  </r>
  <r>
    <x v="1"/>
    <x v="3"/>
    <x v="1"/>
    <x v="0"/>
    <x v="0"/>
    <n v="2104"/>
    <n v="1047.619193"/>
    <n v="1409.4349999999999"/>
    <x v="0"/>
    <x v="1"/>
    <n v="2113"/>
    <n v="469.64968599999997"/>
    <n v="461.916853"/>
    <n v="556"/>
    <n v="100"/>
    <n v="0"/>
    <n v="0"/>
    <n v="1047.619193"/>
  </r>
  <r>
    <x v="1"/>
    <x v="3"/>
    <x v="1"/>
    <x v="0"/>
    <x v="1"/>
    <n v="89"/>
    <s v="  "/>
    <n v="22461.61"/>
    <x v="0"/>
    <x v="1"/>
    <n v="382"/>
    <n v="9.8151820000000001"/>
    <n v="4.9852189999999998"/>
    <n v="12"/>
    <n v="16"/>
    <n v="1"/>
    <n v="0"/>
    <n v="25.09591"/>
  </r>
  <r>
    <x v="1"/>
    <x v="3"/>
    <x v="1"/>
    <x v="0"/>
    <x v="0"/>
    <n v="2325"/>
    <n v="1003.095971"/>
    <n v="1413.57"/>
    <x v="1"/>
    <x v="1"/>
    <n v="2350"/>
    <n v="452.51766900000001"/>
    <n v="403.47269899999998"/>
    <n v="796"/>
    <n v="75"/>
    <n v="0"/>
    <n v="3"/>
    <n v="1003.095971"/>
  </r>
  <r>
    <x v="1"/>
    <x v="3"/>
    <x v="1"/>
    <x v="0"/>
    <x v="1"/>
    <n v="100"/>
    <s v="  "/>
    <n v="21087.865000000002"/>
    <x v="1"/>
    <x v="1"/>
    <n v="366"/>
    <n v="6.1152699999999998"/>
    <n v="10.196576"/>
    <n v="5"/>
    <n v="13"/>
    <n v="0"/>
    <n v="0"/>
    <n v="40.336705000000002"/>
  </r>
  <r>
    <x v="1"/>
    <x v="3"/>
    <x v="2"/>
    <x v="0"/>
    <x v="0"/>
    <n v="1560"/>
    <n v="631.16664200000002"/>
    <n v="1600"/>
    <x v="0"/>
    <x v="1"/>
    <n v="1571"/>
    <n v="291.37841100000003"/>
    <n v="263.41263099999998"/>
    <n v="533"/>
    <n v="98"/>
    <n v="2"/>
    <n v="1"/>
    <n v="631.16664200000002"/>
  </r>
  <r>
    <x v="1"/>
    <x v="3"/>
    <x v="2"/>
    <x v="0"/>
    <x v="1"/>
    <n v="77"/>
    <s v="  "/>
    <n v="20366.759999999998"/>
    <x v="0"/>
    <x v="1"/>
    <n v="290"/>
    <n v="6.7187749999999999"/>
    <n v="7.2693589999999997"/>
    <n v="9"/>
    <n v="12"/>
    <n v="0"/>
    <n v="1"/>
    <n v="24.786415000000002"/>
  </r>
  <r>
    <x v="1"/>
    <x v="3"/>
    <x v="2"/>
    <x v="0"/>
    <x v="0"/>
    <n v="1837"/>
    <n v="655.77767300000005"/>
    <n v="1618.7"/>
    <x v="1"/>
    <x v="1"/>
    <n v="1852"/>
    <n v="300.80899599999998"/>
    <n v="269.17228399999999"/>
    <n v="785"/>
    <n v="77"/>
    <n v="0"/>
    <n v="2"/>
    <n v="655.77767300000005"/>
  </r>
  <r>
    <x v="1"/>
    <x v="3"/>
    <x v="2"/>
    <x v="0"/>
    <x v="1"/>
    <n v="112"/>
    <s v="  "/>
    <n v="22656.66"/>
    <x v="1"/>
    <x v="1"/>
    <n v="511"/>
    <n v="11.487989000000001"/>
    <n v="9.0414329999999996"/>
    <n v="16"/>
    <n v="8"/>
    <n v="1"/>
    <n v="0"/>
    <n v="31.764779999999998"/>
  </r>
  <r>
    <x v="1"/>
    <x v="3"/>
    <x v="2"/>
    <x v="0"/>
    <x v="2"/>
    <n v="1"/>
    <s v="  "/>
    <n v="9113.56"/>
    <x v="1"/>
    <x v="1"/>
    <n v="2"/>
    <s v="  "/>
    <s v="  "/>
    <s v="  "/>
    <s v="  "/>
    <s v="  "/>
    <s v="  "/>
    <s v="  "/>
  </r>
  <r>
    <x v="1"/>
    <x v="3"/>
    <x v="3"/>
    <x v="0"/>
    <x v="0"/>
    <n v="12414"/>
    <n v="4417.0202680000002"/>
    <n v="1655"/>
    <x v="0"/>
    <x v="1"/>
    <n v="12530"/>
    <n v="2085.3115419999999"/>
    <n v="1838.819092"/>
    <n v="4938"/>
    <n v="762"/>
    <n v="6"/>
    <n v="18"/>
    <n v="4417.0202680000002"/>
  </r>
  <r>
    <x v="1"/>
    <x v="3"/>
    <x v="3"/>
    <x v="0"/>
    <x v="1"/>
    <n v="597"/>
    <s v="  "/>
    <n v="21762.68"/>
    <x v="0"/>
    <x v="1"/>
    <n v="2735"/>
    <n v="55.918976000000001"/>
    <n v="50.586404999999999"/>
    <n v="63"/>
    <n v="109"/>
    <n v="0"/>
    <n v="2"/>
    <n v="167.36356599999999"/>
  </r>
  <r>
    <x v="1"/>
    <x v="3"/>
    <x v="3"/>
    <x v="0"/>
    <x v="2"/>
    <n v="1"/>
    <s v="  "/>
    <n v="82501.7"/>
    <x v="0"/>
    <x v="1"/>
    <n v="16"/>
    <s v="  "/>
    <s v="  "/>
    <s v="  "/>
    <s v="  "/>
    <s v="  "/>
    <s v="  "/>
    <s v="  "/>
  </r>
  <r>
    <x v="1"/>
    <x v="3"/>
    <x v="3"/>
    <x v="0"/>
    <x v="0"/>
    <n v="14521"/>
    <n v="4280.1822199999997"/>
    <n v="1591.07"/>
    <x v="1"/>
    <x v="1"/>
    <n v="14632"/>
    <n v="1958.836528"/>
    <n v="1770.2573950000001"/>
    <n v="7226"/>
    <n v="565"/>
    <n v="11"/>
    <n v="26"/>
    <n v="4280.1822199999997"/>
  </r>
  <r>
    <x v="1"/>
    <x v="3"/>
    <x v="3"/>
    <x v="0"/>
    <x v="1"/>
    <n v="550"/>
    <s v="  "/>
    <n v="21282.39"/>
    <x v="1"/>
    <x v="1"/>
    <n v="2276"/>
    <n v="57.710839"/>
    <n v="45.491014"/>
    <n v="79"/>
    <n v="67"/>
    <n v="0"/>
    <n v="1"/>
    <n v="167.142833"/>
  </r>
  <r>
    <x v="1"/>
    <x v="3"/>
    <x v="0"/>
    <x v="0"/>
    <x v="0"/>
    <n v="461"/>
    <n v="287.09164900000002"/>
    <n v="1405"/>
    <x v="0"/>
    <x v="2"/>
    <n v="462"/>
    <n v="134.269856"/>
    <n v="101.77243"/>
    <n v="45"/>
    <n v="14"/>
    <n v="6"/>
    <n v="1"/>
    <n v="287.09164900000002"/>
  </r>
  <r>
    <x v="1"/>
    <x v="3"/>
    <x v="0"/>
    <x v="0"/>
    <x v="1"/>
    <n v="25"/>
    <s v="  "/>
    <n v="14540.58"/>
    <x v="0"/>
    <x v="2"/>
    <n v="98"/>
    <n v="3.80952"/>
    <n v="2.395273"/>
    <n v="1"/>
    <n v="4"/>
    <n v="0"/>
    <n v="0"/>
    <n v="12.973646"/>
  </r>
  <r>
    <x v="1"/>
    <x v="3"/>
    <x v="0"/>
    <x v="0"/>
    <x v="0"/>
    <n v="535"/>
    <n v="326.546155"/>
    <n v="1434.05"/>
    <x v="1"/>
    <x v="2"/>
    <n v="535"/>
    <n v="152.862112"/>
    <n v="108.054704"/>
    <n v="79"/>
    <n v="8"/>
    <n v="2"/>
    <n v="0"/>
    <n v="326.546155"/>
  </r>
  <r>
    <x v="1"/>
    <x v="3"/>
    <x v="0"/>
    <x v="0"/>
    <x v="1"/>
    <n v="39"/>
    <s v="  "/>
    <n v="17890.66"/>
    <x v="1"/>
    <x v="2"/>
    <n v="146"/>
    <n v="6.6602969999999999"/>
    <n v="1.270635"/>
    <n v="5"/>
    <n v="5"/>
    <n v="0"/>
    <n v="1"/>
    <n v="15.924621"/>
  </r>
  <r>
    <x v="1"/>
    <x v="3"/>
    <x v="1"/>
    <x v="0"/>
    <x v="0"/>
    <n v="597"/>
    <n v="377.39915500000001"/>
    <n v="1405"/>
    <x v="0"/>
    <x v="2"/>
    <n v="597"/>
    <n v="172.143427"/>
    <n v="154.695606"/>
    <n v="64"/>
    <n v="15"/>
    <n v="1"/>
    <n v="0"/>
    <n v="377.39915500000001"/>
  </r>
  <r>
    <x v="1"/>
    <x v="3"/>
    <x v="1"/>
    <x v="0"/>
    <x v="1"/>
    <n v="34"/>
    <s v="  "/>
    <n v="25687.41"/>
    <x v="0"/>
    <x v="2"/>
    <n v="170"/>
    <n v="2.7541129999999998"/>
    <n v="2.6258400000000002"/>
    <n v="1"/>
    <n v="6"/>
    <n v="0"/>
    <n v="0"/>
    <n v="15.656302999999999"/>
  </r>
  <r>
    <x v="1"/>
    <x v="3"/>
    <x v="1"/>
    <x v="0"/>
    <x v="0"/>
    <n v="550"/>
    <n v="342.82138500000002"/>
    <n v="1408.585"/>
    <x v="1"/>
    <x v="2"/>
    <n v="550"/>
    <n v="154.951741"/>
    <n v="131.589585"/>
    <n v="68"/>
    <n v="6"/>
    <n v="3"/>
    <n v="1"/>
    <n v="342.82138500000002"/>
  </r>
  <r>
    <x v="1"/>
    <x v="3"/>
    <x v="1"/>
    <x v="0"/>
    <x v="1"/>
    <n v="35"/>
    <s v="  "/>
    <n v="18533"/>
    <x v="1"/>
    <x v="2"/>
    <n v="124"/>
    <n v="0.37281599999999998"/>
    <n v="1.0925929999999999"/>
    <n v="10"/>
    <n v="6"/>
    <n v="0"/>
    <n v="1"/>
    <n v="9"/>
  </r>
  <r>
    <x v="1"/>
    <x v="3"/>
    <x v="2"/>
    <x v="0"/>
    <x v="0"/>
    <n v="395"/>
    <n v="227.31827000000001"/>
    <n v="1397.75"/>
    <x v="0"/>
    <x v="2"/>
    <n v="395"/>
    <n v="112.73688300000001"/>
    <n v="90.458307000000005"/>
    <n v="47"/>
    <n v="13"/>
    <n v="6"/>
    <n v="2"/>
    <n v="227.31827000000001"/>
  </r>
  <r>
    <x v="1"/>
    <x v="3"/>
    <x v="2"/>
    <x v="0"/>
    <x v="1"/>
    <n v="24"/>
    <s v="  "/>
    <n v="23798.025000000001"/>
    <x v="0"/>
    <x v="2"/>
    <n v="110"/>
    <n v="3.5805020000000001"/>
    <n v="2.650703"/>
    <n v="3"/>
    <n v="3"/>
    <n v="0"/>
    <n v="0"/>
    <n v="9.9506750000000004"/>
  </r>
  <r>
    <x v="1"/>
    <x v="3"/>
    <x v="2"/>
    <x v="0"/>
    <x v="0"/>
    <n v="486"/>
    <n v="272.17496699999998"/>
    <n v="1418.105"/>
    <x v="1"/>
    <x v="2"/>
    <n v="486"/>
    <n v="134.75818100000001"/>
    <n v="100.07092299999999"/>
    <n v="67"/>
    <n v="5"/>
    <n v="6"/>
    <n v="3"/>
    <n v="272.17496699999998"/>
  </r>
  <r>
    <x v="1"/>
    <x v="3"/>
    <x v="2"/>
    <x v="0"/>
    <x v="1"/>
    <n v="57"/>
    <s v="  "/>
    <n v="14692.3"/>
    <x v="1"/>
    <x v="2"/>
    <n v="186"/>
    <n v="6.7437310000000004"/>
    <n v="5.9554929999999997"/>
    <n v="4"/>
    <n v="1"/>
    <n v="0"/>
    <n v="0"/>
    <n v="21.593349"/>
  </r>
  <r>
    <x v="1"/>
    <x v="3"/>
    <x v="3"/>
    <x v="0"/>
    <x v="0"/>
    <n v="2514"/>
    <n v="1349.5761910000001"/>
    <n v="1655"/>
    <x v="0"/>
    <x v="2"/>
    <n v="2529"/>
    <n v="653.31787199999997"/>
    <n v="537.81648700000005"/>
    <n v="389"/>
    <n v="78"/>
    <n v="50"/>
    <n v="5"/>
    <n v="1349.5761910000001"/>
  </r>
  <r>
    <x v="1"/>
    <x v="3"/>
    <x v="3"/>
    <x v="0"/>
    <x v="1"/>
    <n v="188"/>
    <s v="  "/>
    <n v="16766.865000000002"/>
    <x v="0"/>
    <x v="2"/>
    <n v="534"/>
    <n v="20.844881000000001"/>
    <n v="18.023296999999999"/>
    <n v="27"/>
    <n v="29"/>
    <n v="0"/>
    <n v="1"/>
    <n v="57.079295000000002"/>
  </r>
  <r>
    <x v="1"/>
    <x v="3"/>
    <x v="3"/>
    <x v="0"/>
    <x v="0"/>
    <n v="2806"/>
    <n v="1467.165393"/>
    <n v="1596.7"/>
    <x v="1"/>
    <x v="2"/>
    <n v="2819"/>
    <n v="729.71758"/>
    <n v="544.50853500000005"/>
    <n v="462"/>
    <n v="49"/>
    <n v="29"/>
    <n v="11"/>
    <n v="1467.165393"/>
  </r>
  <r>
    <x v="1"/>
    <x v="3"/>
    <x v="3"/>
    <x v="0"/>
    <x v="1"/>
    <n v="208"/>
    <s v="  "/>
    <n v="17097.37"/>
    <x v="1"/>
    <x v="2"/>
    <n v="606"/>
    <n v="27.576384000000001"/>
    <n v="17.176200000000001"/>
    <n v="41"/>
    <n v="18"/>
    <n v="0"/>
    <n v="0"/>
    <n v="64.355945000000006"/>
  </r>
  <r>
    <x v="1"/>
    <x v="3"/>
    <x v="3"/>
    <x v="0"/>
    <x v="2"/>
    <n v="1"/>
    <s v="  "/>
    <n v="4599.34"/>
    <x v="1"/>
    <x v="2"/>
    <n v="1"/>
    <s v="  "/>
    <s v="  "/>
    <s v="  "/>
    <s v="  "/>
    <s v="  "/>
    <s v="  "/>
    <s v="  "/>
  </r>
  <r>
    <x v="1"/>
    <x v="3"/>
    <x v="0"/>
    <x v="1"/>
    <x v="0"/>
    <n v="4313"/>
    <n v="2037.046421"/>
    <n v="2145.16"/>
    <x v="0"/>
    <x v="0"/>
    <n v="4315"/>
    <n v="940.50197200000002"/>
    <n v="912.60703100000001"/>
    <n v="974"/>
    <n v="86"/>
    <n v="25"/>
    <n v="14"/>
    <n v="2037.046421"/>
  </r>
  <r>
    <x v="1"/>
    <x v="3"/>
    <x v="0"/>
    <x v="1"/>
    <x v="1"/>
    <n v="283"/>
    <s v="  "/>
    <n v="22876"/>
    <x v="0"/>
    <x v="0"/>
    <n v="1191"/>
    <n v="24.781009000000001"/>
    <n v="12.331690999999999"/>
    <n v="30"/>
    <n v="34"/>
    <n v="2"/>
    <n v="0"/>
    <n v="64.150619000000006"/>
  </r>
  <r>
    <x v="1"/>
    <x v="3"/>
    <x v="0"/>
    <x v="1"/>
    <x v="0"/>
    <n v="3058"/>
    <n v="1265.6109779999999"/>
    <n v="1892.76"/>
    <x v="1"/>
    <x v="0"/>
    <n v="3061"/>
    <n v="547.51412000000005"/>
    <n v="584.69636000000003"/>
    <n v="1059"/>
    <n v="71"/>
    <n v="49"/>
    <n v="30"/>
    <n v="1265.6109779999999"/>
  </r>
  <r>
    <x v="1"/>
    <x v="3"/>
    <x v="0"/>
    <x v="1"/>
    <x v="1"/>
    <n v="223"/>
    <s v="  "/>
    <n v="23537.19"/>
    <x v="1"/>
    <x v="0"/>
    <n v="1090"/>
    <n v="20.507662"/>
    <n v="12.572461000000001"/>
    <n v="35"/>
    <n v="43"/>
    <n v="2"/>
    <n v="3"/>
    <n v="47.889758"/>
  </r>
  <r>
    <x v="1"/>
    <x v="3"/>
    <x v="1"/>
    <x v="1"/>
    <x v="0"/>
    <n v="4056"/>
    <n v="1973.970509"/>
    <n v="2101.0500000000002"/>
    <x v="0"/>
    <x v="0"/>
    <n v="4058"/>
    <n v="936.58566199999996"/>
    <n v="845.720598"/>
    <n v="913"/>
    <n v="79"/>
    <n v="24"/>
    <n v="7"/>
    <n v="1973.970509"/>
  </r>
  <r>
    <x v="1"/>
    <x v="3"/>
    <x v="1"/>
    <x v="1"/>
    <x v="1"/>
    <n v="219"/>
    <s v="  "/>
    <n v="22865"/>
    <x v="0"/>
    <x v="0"/>
    <n v="930"/>
    <n v="27.900254"/>
    <n v="11.261687999999999"/>
    <n v="23"/>
    <n v="17"/>
    <n v="6"/>
    <n v="1"/>
    <n v="60.038670000000003"/>
  </r>
  <r>
    <x v="1"/>
    <x v="3"/>
    <x v="1"/>
    <x v="1"/>
    <x v="0"/>
    <n v="3444"/>
    <n v="1429.338152"/>
    <n v="1843.58"/>
    <x v="1"/>
    <x v="0"/>
    <n v="3454"/>
    <n v="666.14816699999994"/>
    <n v="626.52609600000005"/>
    <n v="1189"/>
    <n v="69"/>
    <n v="50"/>
    <n v="23"/>
    <n v="1429.338152"/>
  </r>
  <r>
    <x v="1"/>
    <x v="3"/>
    <x v="1"/>
    <x v="1"/>
    <x v="1"/>
    <n v="222"/>
    <s v="  "/>
    <n v="23246.92"/>
    <x v="1"/>
    <x v="0"/>
    <n v="946"/>
    <n v="22.165991999999999"/>
    <n v="9.5582399999999996"/>
    <n v="47"/>
    <n v="32"/>
    <n v="2"/>
    <n v="2"/>
    <n v="52.092922000000002"/>
  </r>
  <r>
    <x v="1"/>
    <x v="3"/>
    <x v="2"/>
    <x v="1"/>
    <x v="0"/>
    <n v="2001"/>
    <n v="865.71176400000002"/>
    <n v="2256"/>
    <x v="0"/>
    <x v="0"/>
    <n v="2001"/>
    <n v="406.317408"/>
    <n v="386.64223399999997"/>
    <n v="493"/>
    <n v="52"/>
    <n v="31"/>
    <n v="2"/>
    <n v="865.71176400000002"/>
  </r>
  <r>
    <x v="1"/>
    <x v="3"/>
    <x v="2"/>
    <x v="1"/>
    <x v="1"/>
    <n v="148"/>
    <s v="  "/>
    <n v="22015.22"/>
    <x v="0"/>
    <x v="0"/>
    <n v="550"/>
    <n v="9.6982009999999992"/>
    <n v="6.1958830000000003"/>
    <n v="18"/>
    <n v="29"/>
    <n v="2"/>
    <n v="1"/>
    <n v="28.020136000000001"/>
  </r>
  <r>
    <x v="1"/>
    <x v="3"/>
    <x v="2"/>
    <x v="1"/>
    <x v="0"/>
    <n v="1748"/>
    <n v="668.26493200000004"/>
    <n v="2071"/>
    <x v="1"/>
    <x v="0"/>
    <n v="1748"/>
    <n v="326.98053399999998"/>
    <n v="288.511099"/>
    <n v="613"/>
    <n v="45"/>
    <n v="37"/>
    <n v="7"/>
    <n v="668.26493200000004"/>
  </r>
  <r>
    <x v="1"/>
    <x v="3"/>
    <x v="2"/>
    <x v="1"/>
    <x v="1"/>
    <n v="144"/>
    <s v="  "/>
    <n v="23436.93"/>
    <x v="1"/>
    <x v="0"/>
    <n v="763"/>
    <n v="10.713282"/>
    <n v="6.1272919999999997"/>
    <n v="25"/>
    <n v="21"/>
    <n v="9"/>
    <n v="2"/>
    <n v="25.506294"/>
  </r>
  <r>
    <x v="1"/>
    <x v="3"/>
    <x v="3"/>
    <x v="1"/>
    <x v="0"/>
    <n v="18570"/>
    <n v="8081.5109549999997"/>
    <n v="2101.75"/>
    <x v="0"/>
    <x v="0"/>
    <n v="18592"/>
    <n v="3859.8328620000002"/>
    <n v="3422.7325620000001"/>
    <n v="4788"/>
    <n v="683"/>
    <n v="318"/>
    <n v="75"/>
    <n v="8081.5109549999997"/>
  </r>
  <r>
    <x v="1"/>
    <x v="3"/>
    <x v="3"/>
    <x v="1"/>
    <x v="1"/>
    <n v="1351"/>
    <s v="  "/>
    <n v="21470.85"/>
    <x v="0"/>
    <x v="0"/>
    <n v="5752"/>
    <n v="102.793379"/>
    <n v="81.126841999999996"/>
    <n v="167"/>
    <n v="222"/>
    <n v="49"/>
    <n v="14"/>
    <n v="266.36600800000002"/>
  </r>
  <r>
    <x v="1"/>
    <x v="3"/>
    <x v="3"/>
    <x v="1"/>
    <x v="0"/>
    <n v="15360"/>
    <n v="5195.7920530000001"/>
    <n v="1896.27"/>
    <x v="1"/>
    <x v="0"/>
    <n v="15489"/>
    <n v="2586.9629220000002"/>
    <n v="2099.0128629999999"/>
    <n v="5954"/>
    <n v="545"/>
    <n v="413"/>
    <n v="178"/>
    <n v="5195.7920530000001"/>
  </r>
  <r>
    <x v="1"/>
    <x v="3"/>
    <x v="3"/>
    <x v="1"/>
    <x v="1"/>
    <n v="1348"/>
    <s v="  "/>
    <n v="22109.825000000001"/>
    <x v="1"/>
    <x v="0"/>
    <n v="6314"/>
    <n v="102.84972500000001"/>
    <n v="48.772844999999997"/>
    <n v="217"/>
    <n v="187"/>
    <n v="79"/>
    <n v="23"/>
    <n v="239.04287199999999"/>
  </r>
  <r>
    <x v="1"/>
    <x v="3"/>
    <x v="0"/>
    <x v="1"/>
    <x v="0"/>
    <n v="7260"/>
    <n v="3560.2310299999999"/>
    <n v="2249.96"/>
    <x v="0"/>
    <x v="1"/>
    <n v="7260"/>
    <n v="1616.4609849999999"/>
    <n v="1636.3973980000001"/>
    <n v="1476"/>
    <n v="141"/>
    <n v="26"/>
    <n v="13"/>
    <n v="3560.2310299999999"/>
  </r>
  <r>
    <x v="1"/>
    <x v="3"/>
    <x v="0"/>
    <x v="1"/>
    <x v="1"/>
    <n v="454"/>
    <s v="  "/>
    <n v="22783.084999999999"/>
    <x v="0"/>
    <x v="1"/>
    <n v="1922"/>
    <n v="43.932718999999999"/>
    <n v="31.636662999999999"/>
    <n v="29"/>
    <n v="80"/>
    <n v="1"/>
    <n v="2"/>
    <n v="119.948531"/>
  </r>
  <r>
    <x v="1"/>
    <x v="3"/>
    <x v="0"/>
    <x v="1"/>
    <x v="0"/>
    <n v="4980"/>
    <n v="2224.7947220000001"/>
    <n v="1886.58"/>
    <x v="1"/>
    <x v="1"/>
    <n v="4986"/>
    <n v="974.77153199999998"/>
    <n v="1016.645027"/>
    <n v="1553"/>
    <n v="106"/>
    <n v="24"/>
    <n v="26"/>
    <n v="2224.7947220000001"/>
  </r>
  <r>
    <x v="1"/>
    <x v="3"/>
    <x v="0"/>
    <x v="1"/>
    <x v="1"/>
    <n v="361"/>
    <s v="  "/>
    <n v="23741.99"/>
    <x v="1"/>
    <x v="1"/>
    <n v="1954"/>
    <n v="30.269504000000001"/>
    <n v="14.650862999999999"/>
    <n v="47"/>
    <n v="62"/>
    <n v="3"/>
    <n v="9"/>
    <n v="86.868041000000005"/>
  </r>
  <r>
    <x v="1"/>
    <x v="3"/>
    <x v="1"/>
    <x v="1"/>
    <x v="0"/>
    <n v="6935"/>
    <n v="3421.9180849999998"/>
    <n v="2116.29"/>
    <x v="0"/>
    <x v="1"/>
    <n v="6970"/>
    <n v="1604.0517600000001"/>
    <n v="1526.8958419999999"/>
    <n v="1423"/>
    <n v="145"/>
    <n v="6"/>
    <n v="12"/>
    <n v="3421.9180849999998"/>
  </r>
  <r>
    <x v="1"/>
    <x v="3"/>
    <x v="1"/>
    <x v="1"/>
    <x v="1"/>
    <n v="323"/>
    <s v="  "/>
    <n v="22324.47"/>
    <x v="0"/>
    <x v="1"/>
    <n v="1268"/>
    <n v="30.874295"/>
    <n v="17.699390000000001"/>
    <n v="26"/>
    <n v="59"/>
    <n v="8"/>
    <n v="3"/>
    <n v="70.321115000000006"/>
  </r>
  <r>
    <x v="1"/>
    <x v="3"/>
    <x v="1"/>
    <x v="1"/>
    <x v="0"/>
    <n v="5947"/>
    <n v="2595.2488490000001"/>
    <n v="1851.03"/>
    <x v="1"/>
    <x v="1"/>
    <n v="5957"/>
    <n v="1166.0031320000001"/>
    <n v="1198.9397469999999"/>
    <n v="1970"/>
    <n v="133"/>
    <n v="30"/>
    <n v="35"/>
    <n v="2595.2488490000001"/>
  </r>
  <r>
    <x v="1"/>
    <x v="3"/>
    <x v="1"/>
    <x v="1"/>
    <x v="1"/>
    <n v="351"/>
    <s v="  "/>
    <n v="25985.96"/>
    <x v="1"/>
    <x v="1"/>
    <n v="1679"/>
    <n v="27.811437000000002"/>
    <n v="17.623118000000002"/>
    <n v="52"/>
    <n v="66"/>
    <n v="6"/>
    <n v="2"/>
    <n v="71.506849000000003"/>
  </r>
  <r>
    <x v="1"/>
    <x v="3"/>
    <x v="2"/>
    <x v="1"/>
    <x v="0"/>
    <n v="3320"/>
    <n v="1523.431251"/>
    <n v="2262.5650000000001"/>
    <x v="0"/>
    <x v="1"/>
    <n v="3325"/>
    <n v="712.77996399999995"/>
    <n v="700.06603600000005"/>
    <n v="734"/>
    <n v="87"/>
    <n v="12"/>
    <n v="4"/>
    <n v="1523.431251"/>
  </r>
  <r>
    <x v="1"/>
    <x v="3"/>
    <x v="2"/>
    <x v="1"/>
    <x v="1"/>
    <n v="212"/>
    <s v="  "/>
    <n v="21566.014999999999"/>
    <x v="0"/>
    <x v="1"/>
    <n v="882"/>
    <n v="15.395165"/>
    <n v="10.782187"/>
    <n v="24"/>
    <n v="47"/>
    <n v="1"/>
    <n v="2"/>
    <n v="42.874758999999997"/>
  </r>
  <r>
    <x v="1"/>
    <x v="3"/>
    <x v="2"/>
    <x v="1"/>
    <x v="0"/>
    <n v="2612"/>
    <n v="1099.341598"/>
    <n v="2042.61"/>
    <x v="1"/>
    <x v="1"/>
    <n v="2614"/>
    <n v="528.32612099999994"/>
    <n v="472.32106399999998"/>
    <n v="803"/>
    <n v="73"/>
    <n v="13"/>
    <n v="8"/>
    <n v="1099.341598"/>
  </r>
  <r>
    <x v="1"/>
    <x v="3"/>
    <x v="2"/>
    <x v="1"/>
    <x v="1"/>
    <n v="192"/>
    <s v="  "/>
    <n v="22087.365000000002"/>
    <x v="1"/>
    <x v="1"/>
    <n v="979"/>
    <n v="19.787089000000002"/>
    <n v="5.7348549999999996"/>
    <n v="27"/>
    <n v="46"/>
    <n v="4"/>
    <n v="2"/>
    <n v="34.379170999999999"/>
  </r>
  <r>
    <x v="1"/>
    <x v="3"/>
    <x v="3"/>
    <x v="1"/>
    <x v="0"/>
    <n v="32372"/>
    <n v="14647.29124"/>
    <n v="2281.3249999999998"/>
    <x v="0"/>
    <x v="1"/>
    <n v="32431"/>
    <n v="6971.7343760000003"/>
    <n v="6444.941898"/>
    <n v="7172"/>
    <n v="1160"/>
    <n v="193"/>
    <n v="97"/>
    <n v="14647.29124"/>
  </r>
  <r>
    <x v="1"/>
    <x v="3"/>
    <x v="3"/>
    <x v="1"/>
    <x v="1"/>
    <n v="2066"/>
    <s v="  "/>
    <n v="21262.78"/>
    <x v="0"/>
    <x v="1"/>
    <n v="8453"/>
    <n v="140.81885800000001"/>
    <n v="99.227992999999998"/>
    <n v="186"/>
    <n v="521"/>
    <n v="50"/>
    <n v="23"/>
    <n v="354.99898200000001"/>
  </r>
  <r>
    <x v="1"/>
    <x v="3"/>
    <x v="3"/>
    <x v="1"/>
    <x v="0"/>
    <n v="25047"/>
    <n v="9422.1566889999995"/>
    <n v="1957.04"/>
    <x v="1"/>
    <x v="1"/>
    <n v="25096"/>
    <n v="4695.7014170000002"/>
    <n v="3908.6497610000001"/>
    <n v="8595"/>
    <n v="966"/>
    <n v="257"/>
    <n v="232"/>
    <n v="9422.1566889999995"/>
  </r>
  <r>
    <x v="1"/>
    <x v="3"/>
    <x v="3"/>
    <x v="1"/>
    <x v="1"/>
    <n v="2114"/>
    <s v="  "/>
    <n v="21868.685000000001"/>
    <x v="1"/>
    <x v="1"/>
    <n v="10041"/>
    <n v="127.36224300000001"/>
    <n v="74.963103000000004"/>
    <n v="240"/>
    <n v="564"/>
    <n v="110"/>
    <n v="61"/>
    <n v="325.23416600000002"/>
  </r>
  <r>
    <x v="1"/>
    <x v="3"/>
    <x v="0"/>
    <x v="1"/>
    <x v="0"/>
    <n v="2159"/>
    <n v="1077.6613769999999"/>
    <n v="2194.4699999999998"/>
    <x v="0"/>
    <x v="2"/>
    <n v="2159"/>
    <n v="477.26648999999998"/>
    <n v="492.35726399999999"/>
    <n v="410"/>
    <n v="52"/>
    <n v="40"/>
    <n v="8"/>
    <n v="1077.6613769999999"/>
  </r>
  <r>
    <x v="1"/>
    <x v="3"/>
    <x v="0"/>
    <x v="1"/>
    <x v="1"/>
    <n v="201"/>
    <s v="  "/>
    <n v="20520.75"/>
    <x v="0"/>
    <x v="2"/>
    <n v="653"/>
    <n v="19.570530999999999"/>
    <n v="13.120222"/>
    <n v="26"/>
    <n v="13"/>
    <n v="3"/>
    <n v="0"/>
    <n v="51.861992000000001"/>
  </r>
  <r>
    <x v="1"/>
    <x v="3"/>
    <x v="0"/>
    <x v="1"/>
    <x v="0"/>
    <n v="1775"/>
    <n v="777.36760200000003"/>
    <n v="2047.37"/>
    <x v="1"/>
    <x v="2"/>
    <n v="1777"/>
    <n v="352.83360599999997"/>
    <n v="317.40105499999999"/>
    <n v="500"/>
    <n v="38"/>
    <n v="54"/>
    <n v="20"/>
    <n v="777.36760200000003"/>
  </r>
  <r>
    <x v="1"/>
    <x v="3"/>
    <x v="0"/>
    <x v="1"/>
    <x v="1"/>
    <n v="187"/>
    <s v="  "/>
    <n v="23374.36"/>
    <x v="1"/>
    <x v="2"/>
    <n v="753"/>
    <n v="15.648407000000001"/>
    <n v="11.535795"/>
    <n v="37"/>
    <n v="12"/>
    <n v="2"/>
    <n v="0"/>
    <n v="42.605491999999998"/>
  </r>
  <r>
    <x v="1"/>
    <x v="3"/>
    <x v="1"/>
    <x v="1"/>
    <x v="0"/>
    <n v="1875"/>
    <n v="918.40034500000002"/>
    <n v="2307"/>
    <x v="0"/>
    <x v="2"/>
    <n v="1876"/>
    <n v="442.64909399999999"/>
    <n v="378.566688"/>
    <n v="352"/>
    <n v="43"/>
    <n v="32"/>
    <n v="5"/>
    <n v="918.40034500000002"/>
  </r>
  <r>
    <x v="1"/>
    <x v="3"/>
    <x v="1"/>
    <x v="1"/>
    <x v="1"/>
    <n v="164"/>
    <s v="  "/>
    <n v="22762.035"/>
    <x v="0"/>
    <x v="2"/>
    <n v="524"/>
    <n v="15.490785000000001"/>
    <n v="10.127753"/>
    <n v="24"/>
    <n v="9"/>
    <n v="0"/>
    <n v="0"/>
    <n v="46.257249999999999"/>
  </r>
  <r>
    <x v="1"/>
    <x v="3"/>
    <x v="1"/>
    <x v="1"/>
    <x v="0"/>
    <n v="1879"/>
    <n v="773.55228199999999"/>
    <n v="1940"/>
    <x v="1"/>
    <x v="2"/>
    <n v="1886"/>
    <n v="374.66236900000001"/>
    <n v="321.43705199999999"/>
    <n v="531"/>
    <n v="38"/>
    <n v="74"/>
    <n v="24"/>
    <n v="773.55228199999999"/>
  </r>
  <r>
    <x v="1"/>
    <x v="3"/>
    <x v="1"/>
    <x v="1"/>
    <x v="1"/>
    <n v="161"/>
    <s v="  "/>
    <n v="28065.7"/>
    <x v="1"/>
    <x v="2"/>
    <n v="662"/>
    <n v="10.665632"/>
    <n v="5.4316199999999997"/>
    <n v="40"/>
    <n v="5"/>
    <n v="8"/>
    <n v="1"/>
    <n v="29.988094"/>
  </r>
  <r>
    <x v="1"/>
    <x v="3"/>
    <x v="2"/>
    <x v="1"/>
    <x v="0"/>
    <n v="942"/>
    <n v="436.80487699999998"/>
    <n v="2343.5949999999998"/>
    <x v="0"/>
    <x v="2"/>
    <n v="942"/>
    <n v="221.24616499999999"/>
    <n v="180.42952399999999"/>
    <n v="156"/>
    <n v="24"/>
    <n v="53"/>
    <n v="5"/>
    <n v="436.80487699999998"/>
  </r>
  <r>
    <x v="1"/>
    <x v="3"/>
    <x v="2"/>
    <x v="1"/>
    <x v="1"/>
    <n v="95"/>
    <s v="  "/>
    <n v="21630.63"/>
    <x v="0"/>
    <x v="2"/>
    <n v="265"/>
    <n v="7.9079680000000003"/>
    <n v="4.9819699999999996"/>
    <n v="16"/>
    <n v="8"/>
    <n v="1"/>
    <n v="0"/>
    <n v="20.514336"/>
  </r>
  <r>
    <x v="1"/>
    <x v="3"/>
    <x v="2"/>
    <x v="1"/>
    <x v="0"/>
    <n v="877"/>
    <n v="331.35622999999998"/>
    <n v="2072.8200000000002"/>
    <x v="1"/>
    <x v="2"/>
    <n v="877"/>
    <n v="177.78275600000001"/>
    <n v="128.44574499999999"/>
    <n v="223"/>
    <n v="20"/>
    <n v="79"/>
    <n v="4"/>
    <n v="331.35622999999998"/>
  </r>
  <r>
    <x v="1"/>
    <x v="3"/>
    <x v="2"/>
    <x v="1"/>
    <x v="1"/>
    <n v="86"/>
    <s v="  "/>
    <n v="30246.965"/>
    <x v="1"/>
    <x v="2"/>
    <n v="412"/>
    <n v="6.3026840000000002"/>
    <n v="3.7129110000000001"/>
    <n v="25"/>
    <n v="4"/>
    <n v="0"/>
    <n v="0"/>
    <n v="12.701041"/>
  </r>
  <r>
    <x v="1"/>
    <x v="3"/>
    <x v="3"/>
    <x v="1"/>
    <x v="0"/>
    <n v="8469"/>
    <n v="3769.876092"/>
    <n v="2256.29"/>
    <x v="0"/>
    <x v="2"/>
    <n v="8474"/>
    <n v="1822.54178"/>
    <n v="1541.060581"/>
    <n v="1602"/>
    <n v="320"/>
    <n v="376"/>
    <n v="40"/>
    <n v="3769.876092"/>
  </r>
  <r>
    <x v="1"/>
    <x v="3"/>
    <x v="3"/>
    <x v="1"/>
    <x v="1"/>
    <n v="775"/>
    <s v="  "/>
    <n v="20265.25"/>
    <x v="0"/>
    <x v="2"/>
    <n v="2747"/>
    <n v="58.550382999999997"/>
    <n v="44.340209999999999"/>
    <n v="128"/>
    <n v="61"/>
    <n v="19"/>
    <n v="5"/>
    <n v="156.44749899999999"/>
  </r>
  <r>
    <x v="1"/>
    <x v="3"/>
    <x v="3"/>
    <x v="1"/>
    <x v="0"/>
    <n v="7515"/>
    <n v="2619.2552679999999"/>
    <n v="2088"/>
    <x v="1"/>
    <x v="2"/>
    <n v="7526"/>
    <n v="1309.8894310000001"/>
    <n v="1054.559037"/>
    <n v="2247"/>
    <n v="260"/>
    <n v="511"/>
    <n v="103"/>
    <n v="2619.2552679999999"/>
  </r>
  <r>
    <x v="1"/>
    <x v="3"/>
    <x v="3"/>
    <x v="1"/>
    <x v="1"/>
    <n v="858"/>
    <s v="  "/>
    <n v="21566.35"/>
    <x v="1"/>
    <x v="2"/>
    <n v="3268"/>
    <n v="66.039597999999998"/>
    <n v="24.490750999999999"/>
    <n v="209"/>
    <n v="61"/>
    <n v="50"/>
    <n v="7"/>
    <n v="139.46830199999999"/>
  </r>
  <r>
    <x v="1"/>
    <x v="3"/>
    <x v="0"/>
    <x v="2"/>
    <x v="0"/>
    <n v="2276"/>
    <n v="1153.835808"/>
    <n v="2479.3200000000002"/>
    <x v="0"/>
    <x v="0"/>
    <n v="2276"/>
    <n v="498.57931400000001"/>
    <n v="522.52955599999996"/>
    <n v="522"/>
    <n v="27"/>
    <n v="11"/>
    <n v="2"/>
    <n v="1153.835808"/>
  </r>
  <r>
    <x v="1"/>
    <x v="3"/>
    <x v="0"/>
    <x v="2"/>
    <x v="1"/>
    <n v="434"/>
    <s v="  "/>
    <n v="27291.264999999999"/>
    <x v="0"/>
    <x v="0"/>
    <n v="2197"/>
    <n v="40.624633000000003"/>
    <n v="22.693987"/>
    <n v="41"/>
    <n v="12"/>
    <n v="5"/>
    <n v="2"/>
    <n v="106.44889000000001"/>
  </r>
  <r>
    <x v="1"/>
    <x v="3"/>
    <x v="0"/>
    <x v="2"/>
    <x v="0"/>
    <n v="1492"/>
    <n v="667.20322099999998"/>
    <n v="2297.1350000000002"/>
    <x v="1"/>
    <x v="0"/>
    <n v="1493"/>
    <n v="292.64530200000002"/>
    <n v="286.01203500000003"/>
    <n v="407"/>
    <n v="14"/>
    <n v="24"/>
    <n v="6"/>
    <n v="667.20322099999998"/>
  </r>
  <r>
    <x v="1"/>
    <x v="3"/>
    <x v="0"/>
    <x v="2"/>
    <x v="1"/>
    <n v="404"/>
    <s v="  "/>
    <n v="29649.37"/>
    <x v="1"/>
    <x v="0"/>
    <n v="2395"/>
    <n v="37.684131000000001"/>
    <n v="25.402894"/>
    <n v="32"/>
    <n v="8"/>
    <n v="11"/>
    <n v="4"/>
    <n v="97.336657000000002"/>
  </r>
  <r>
    <x v="1"/>
    <x v="3"/>
    <x v="1"/>
    <x v="2"/>
    <x v="0"/>
    <n v="1807"/>
    <n v="925.96342900000002"/>
    <n v="2465.4499999999998"/>
    <x v="0"/>
    <x v="0"/>
    <n v="1810"/>
    <n v="405.56964099999999"/>
    <n v="413.48061899999999"/>
    <n v="404"/>
    <n v="37"/>
    <n v="4"/>
    <n v="0"/>
    <n v="925.96342900000002"/>
  </r>
  <r>
    <x v="1"/>
    <x v="3"/>
    <x v="1"/>
    <x v="2"/>
    <x v="1"/>
    <n v="249"/>
    <s v="  "/>
    <n v="26280"/>
    <x v="0"/>
    <x v="0"/>
    <n v="1143"/>
    <n v="28.345434000000001"/>
    <n v="17.498303"/>
    <n v="24"/>
    <n v="12"/>
    <n v="3"/>
    <n v="0"/>
    <n v="75.153867000000005"/>
  </r>
  <r>
    <x v="1"/>
    <x v="3"/>
    <x v="1"/>
    <x v="2"/>
    <x v="0"/>
    <n v="1404"/>
    <n v="635.22774000000004"/>
    <n v="2097.4"/>
    <x v="1"/>
    <x v="0"/>
    <n v="1406"/>
    <n v="280.50530500000002"/>
    <n v="281.40623099999999"/>
    <n v="397"/>
    <n v="18"/>
    <n v="24"/>
    <n v="0"/>
    <n v="635.22774000000004"/>
  </r>
  <r>
    <x v="1"/>
    <x v="3"/>
    <x v="1"/>
    <x v="2"/>
    <x v="1"/>
    <n v="288"/>
    <s v="  "/>
    <n v="27253.505000000001"/>
    <x v="1"/>
    <x v="0"/>
    <n v="1441"/>
    <n v="36.790757999999997"/>
    <n v="17.696952"/>
    <n v="27"/>
    <n v="8"/>
    <n v="11"/>
    <n v="1"/>
    <n v="77.423036999999994"/>
  </r>
  <r>
    <x v="1"/>
    <x v="3"/>
    <x v="2"/>
    <x v="2"/>
    <x v="0"/>
    <n v="843"/>
    <n v="389.07216599999998"/>
    <n v="2482.1999999999998"/>
    <x v="0"/>
    <x v="0"/>
    <n v="843"/>
    <n v="175.967331"/>
    <n v="174.27520999999999"/>
    <n v="244"/>
    <n v="9"/>
    <n v="4"/>
    <n v="0"/>
    <n v="389.07216599999998"/>
  </r>
  <r>
    <x v="1"/>
    <x v="3"/>
    <x v="2"/>
    <x v="2"/>
    <x v="1"/>
    <n v="151"/>
    <s v="  "/>
    <n v="26442.82"/>
    <x v="0"/>
    <x v="0"/>
    <n v="702"/>
    <n v="15.783773999999999"/>
    <n v="8.0516500000000004"/>
    <n v="28"/>
    <n v="8"/>
    <n v="1"/>
    <n v="0"/>
    <n v="33.162284999999997"/>
  </r>
  <r>
    <x v="1"/>
    <x v="3"/>
    <x v="2"/>
    <x v="2"/>
    <x v="0"/>
    <n v="701"/>
    <n v="275.378354"/>
    <n v="2539"/>
    <x v="1"/>
    <x v="0"/>
    <n v="702"/>
    <n v="134.29630599999999"/>
    <n v="116.274332"/>
    <n v="221"/>
    <n v="10"/>
    <n v="12"/>
    <n v="2"/>
    <n v="275.378354"/>
  </r>
  <r>
    <x v="1"/>
    <x v="3"/>
    <x v="2"/>
    <x v="2"/>
    <x v="1"/>
    <n v="182"/>
    <s v="  "/>
    <n v="30686.825000000001"/>
    <x v="1"/>
    <x v="0"/>
    <n v="1176"/>
    <n v="18.304818999999998"/>
    <n v="5.845135"/>
    <n v="25"/>
    <n v="4"/>
    <n v="8"/>
    <n v="0"/>
    <n v="30.847390999999998"/>
  </r>
  <r>
    <x v="1"/>
    <x v="3"/>
    <x v="3"/>
    <x v="2"/>
    <x v="0"/>
    <n v="13242"/>
    <n v="5364.2569430000003"/>
    <n v="2395.5149999999999"/>
    <x v="0"/>
    <x v="0"/>
    <n v="13276"/>
    <n v="2533.3996459999998"/>
    <n v="2257.1693909999999"/>
    <n v="4127"/>
    <n v="267"/>
    <n v="237"/>
    <n v="22"/>
    <n v="5364.2569430000003"/>
  </r>
  <r>
    <x v="1"/>
    <x v="3"/>
    <x v="3"/>
    <x v="2"/>
    <x v="1"/>
    <n v="2981"/>
    <s v="  "/>
    <n v="25235.19"/>
    <x v="0"/>
    <x v="0"/>
    <n v="14280"/>
    <n v="287.91067099999998"/>
    <n v="140.13797299999999"/>
    <n v="386"/>
    <n v="130"/>
    <n v="91"/>
    <n v="10"/>
    <n v="646.17638499999998"/>
  </r>
  <r>
    <x v="1"/>
    <x v="3"/>
    <x v="3"/>
    <x v="2"/>
    <x v="0"/>
    <n v="11433"/>
    <n v="3999.745167"/>
    <n v="2327.5"/>
    <x v="1"/>
    <x v="0"/>
    <n v="11445"/>
    <n v="2079.5460629999998"/>
    <n v="1487.576098"/>
    <n v="3747"/>
    <n v="181"/>
    <n v="314"/>
    <n v="36"/>
    <n v="3999.745167"/>
  </r>
  <r>
    <x v="1"/>
    <x v="3"/>
    <x v="3"/>
    <x v="2"/>
    <x v="1"/>
    <n v="3661"/>
    <s v="  "/>
    <n v="26223.48"/>
    <x v="1"/>
    <x v="0"/>
    <n v="17326"/>
    <n v="363.164716"/>
    <n v="135.90051600000001"/>
    <n v="428"/>
    <n v="101"/>
    <n v="190"/>
    <n v="4"/>
    <n v="733.60158799999999"/>
  </r>
  <r>
    <x v="1"/>
    <x v="3"/>
    <x v="0"/>
    <x v="2"/>
    <x v="0"/>
    <n v="4964"/>
    <n v="2654.0508450000002"/>
    <n v="2590.0450000000001"/>
    <x v="0"/>
    <x v="1"/>
    <n v="4979"/>
    <n v="1136.3785949999999"/>
    <n v="1246.039552"/>
    <n v="1004"/>
    <n v="52"/>
    <n v="10"/>
    <n v="3"/>
    <n v="2654.0508450000002"/>
  </r>
  <r>
    <x v="1"/>
    <x v="3"/>
    <x v="0"/>
    <x v="2"/>
    <x v="1"/>
    <n v="640"/>
    <s v="  "/>
    <n v="29602.834999999999"/>
    <x v="0"/>
    <x v="1"/>
    <n v="2834"/>
    <n v="70.005035000000007"/>
    <n v="49.319820999999997"/>
    <n v="42"/>
    <n v="18"/>
    <n v="4"/>
    <n v="1"/>
    <n v="175.658399"/>
  </r>
  <r>
    <x v="1"/>
    <x v="3"/>
    <x v="0"/>
    <x v="2"/>
    <x v="0"/>
    <n v="3429"/>
    <n v="1688.201724"/>
    <n v="2237"/>
    <x v="1"/>
    <x v="1"/>
    <n v="3433"/>
    <n v="717.90427899999997"/>
    <n v="773.63070100000004"/>
    <n v="829"/>
    <n v="38"/>
    <n v="26"/>
    <n v="9"/>
    <n v="1688.201724"/>
  </r>
  <r>
    <x v="1"/>
    <x v="3"/>
    <x v="0"/>
    <x v="2"/>
    <x v="1"/>
    <n v="606"/>
    <s v="  "/>
    <n v="31945.064999999999"/>
    <x v="1"/>
    <x v="1"/>
    <n v="3410"/>
    <n v="68.103789000000006"/>
    <n v="27.170092"/>
    <n v="48"/>
    <n v="18"/>
    <n v="22"/>
    <n v="3"/>
    <n v="137.16484800000001"/>
  </r>
  <r>
    <x v="1"/>
    <x v="3"/>
    <x v="1"/>
    <x v="2"/>
    <x v="0"/>
    <n v="4013"/>
    <n v="2108.9699209999999"/>
    <n v="2385.7399999999998"/>
    <x v="0"/>
    <x v="1"/>
    <n v="4014"/>
    <n v="919.46223999999995"/>
    <n v="997.51543300000003"/>
    <n v="792"/>
    <n v="78"/>
    <n v="9"/>
    <n v="1"/>
    <n v="2108.9699209999999"/>
  </r>
  <r>
    <x v="1"/>
    <x v="3"/>
    <x v="1"/>
    <x v="2"/>
    <x v="1"/>
    <n v="307"/>
    <s v="  "/>
    <n v="26094"/>
    <x v="0"/>
    <x v="1"/>
    <n v="1395"/>
    <n v="33.931310000000003"/>
    <n v="19.306861000000001"/>
    <n v="32"/>
    <n v="29"/>
    <n v="0"/>
    <n v="0"/>
    <n v="84.022079000000005"/>
  </r>
  <r>
    <x v="1"/>
    <x v="3"/>
    <x v="1"/>
    <x v="2"/>
    <x v="0"/>
    <n v="3191"/>
    <n v="1502.1360890000001"/>
    <n v="2263.16"/>
    <x v="1"/>
    <x v="1"/>
    <n v="3194"/>
    <n v="675.64732700000002"/>
    <n v="677.52685599999995"/>
    <n v="832"/>
    <n v="37"/>
    <n v="26"/>
    <n v="7"/>
    <n v="1502.1360890000001"/>
  </r>
  <r>
    <x v="1"/>
    <x v="3"/>
    <x v="1"/>
    <x v="2"/>
    <x v="1"/>
    <n v="414"/>
    <s v="  "/>
    <n v="26949.97"/>
    <x v="1"/>
    <x v="1"/>
    <n v="1861"/>
    <n v="53.720717"/>
    <n v="20.071525000000001"/>
    <n v="44"/>
    <n v="14"/>
    <n v="16"/>
    <n v="2"/>
    <n v="97.575765000000004"/>
  </r>
  <r>
    <x v="1"/>
    <x v="3"/>
    <x v="2"/>
    <x v="2"/>
    <x v="0"/>
    <n v="1860"/>
    <n v="841.18446800000004"/>
    <n v="2656.2"/>
    <x v="0"/>
    <x v="1"/>
    <n v="1860"/>
    <n v="385.457562"/>
    <n v="389.32572499999998"/>
    <n v="517"/>
    <n v="27"/>
    <n v="6"/>
    <n v="1"/>
    <n v="841.18446800000004"/>
  </r>
  <r>
    <x v="1"/>
    <x v="3"/>
    <x v="2"/>
    <x v="2"/>
    <x v="1"/>
    <n v="227"/>
    <s v="  "/>
    <n v="27299.56"/>
    <x v="0"/>
    <x v="1"/>
    <n v="1082"/>
    <n v="24.063669999999998"/>
    <n v="7.8047060000000004"/>
    <n v="25"/>
    <n v="14"/>
    <n v="0"/>
    <n v="0"/>
    <n v="49.395608000000003"/>
  </r>
  <r>
    <x v="1"/>
    <x v="3"/>
    <x v="2"/>
    <x v="2"/>
    <x v="0"/>
    <n v="1559"/>
    <n v="635.32075799999996"/>
    <n v="2617"/>
    <x v="1"/>
    <x v="1"/>
    <n v="1560"/>
    <n v="307.540953"/>
    <n v="273.14631700000001"/>
    <n v="461"/>
    <n v="23"/>
    <n v="14"/>
    <n v="1"/>
    <n v="635.32075799999996"/>
  </r>
  <r>
    <x v="1"/>
    <x v="3"/>
    <x v="2"/>
    <x v="2"/>
    <x v="1"/>
    <n v="240"/>
    <s v="  "/>
    <n v="28966.6"/>
    <x v="1"/>
    <x v="1"/>
    <n v="1009"/>
    <n v="26.195440999999999"/>
    <n v="9.6632130000000007"/>
    <n v="30"/>
    <n v="2"/>
    <n v="4"/>
    <n v="0"/>
    <n v="45.850690999999998"/>
  </r>
  <r>
    <x v="1"/>
    <x v="3"/>
    <x v="3"/>
    <x v="2"/>
    <x v="0"/>
    <n v="31412"/>
    <n v="13916.924773000001"/>
    <n v="2522.2550000000001"/>
    <x v="0"/>
    <x v="1"/>
    <n v="31472"/>
    <n v="6606.2502850000001"/>
    <n v="6013.5747309999997"/>
    <n v="8216"/>
    <n v="576"/>
    <n v="288"/>
    <n v="42"/>
    <n v="13916.924773000001"/>
  </r>
  <r>
    <x v="1"/>
    <x v="3"/>
    <x v="3"/>
    <x v="2"/>
    <x v="1"/>
    <n v="4476"/>
    <s v="  "/>
    <n v="25358.244999999999"/>
    <x v="0"/>
    <x v="1"/>
    <n v="20903"/>
    <n v="440.56731300000001"/>
    <n v="238.59078199999999"/>
    <n v="490"/>
    <n v="336"/>
    <n v="152"/>
    <n v="12"/>
    <n v="996.19142599999998"/>
  </r>
  <r>
    <x v="1"/>
    <x v="3"/>
    <x v="3"/>
    <x v="2"/>
    <x v="0"/>
    <n v="26743"/>
    <n v="10283.041571"/>
    <n v="2457.09"/>
    <x v="1"/>
    <x v="1"/>
    <n v="26780"/>
    <n v="5147.6904919999997"/>
    <n v="4126.7713759999997"/>
    <n v="7745"/>
    <n v="434"/>
    <n v="409"/>
    <n v="50"/>
    <n v="10283.041571"/>
  </r>
  <r>
    <x v="1"/>
    <x v="3"/>
    <x v="3"/>
    <x v="2"/>
    <x v="1"/>
    <n v="5312"/>
    <s v="  "/>
    <n v="26851.68"/>
    <x v="1"/>
    <x v="1"/>
    <n v="23534"/>
    <n v="561.04366200000004"/>
    <n v="189.167575"/>
    <n v="554"/>
    <n v="250"/>
    <n v="338"/>
    <n v="15"/>
    <n v="1047.4756420000001"/>
  </r>
  <r>
    <x v="1"/>
    <x v="3"/>
    <x v="0"/>
    <x v="2"/>
    <x v="0"/>
    <n v="1251"/>
    <n v="667.27759300000002"/>
    <n v="2717.22"/>
    <x v="0"/>
    <x v="2"/>
    <n v="1251"/>
    <n v="295.317452"/>
    <n v="308.57965300000001"/>
    <n v="232"/>
    <n v="11"/>
    <n v="3"/>
    <n v="1"/>
    <n v="667.27759300000002"/>
  </r>
  <r>
    <x v="1"/>
    <x v="3"/>
    <x v="0"/>
    <x v="2"/>
    <x v="1"/>
    <n v="240"/>
    <s v="  "/>
    <n v="25930.66"/>
    <x v="0"/>
    <x v="2"/>
    <n v="981"/>
    <n v="19.997672999999999"/>
    <n v="10.959697"/>
    <n v="16"/>
    <n v="3"/>
    <n v="2"/>
    <n v="0"/>
    <n v="57.559820999999999"/>
  </r>
  <r>
    <x v="1"/>
    <x v="3"/>
    <x v="0"/>
    <x v="2"/>
    <x v="0"/>
    <n v="1124"/>
    <n v="568.69078000000002"/>
    <n v="2278.6999999999998"/>
    <x v="1"/>
    <x v="2"/>
    <n v="1125"/>
    <n v="259.62338599999998"/>
    <n v="224.27307200000001"/>
    <n v="219"/>
    <n v="20"/>
    <n v="19"/>
    <n v="4"/>
    <n v="568.69078000000002"/>
  </r>
  <r>
    <x v="1"/>
    <x v="3"/>
    <x v="0"/>
    <x v="2"/>
    <x v="1"/>
    <n v="225"/>
    <s v="  "/>
    <n v="28586.400000000001"/>
    <x v="1"/>
    <x v="2"/>
    <n v="935"/>
    <n v="21.247548999999999"/>
    <n v="12.642951999999999"/>
    <n v="24"/>
    <n v="1"/>
    <n v="8"/>
    <n v="0"/>
    <n v="54.902259000000001"/>
  </r>
  <r>
    <x v="1"/>
    <x v="3"/>
    <x v="1"/>
    <x v="2"/>
    <x v="0"/>
    <n v="860"/>
    <n v="449.61885899999999"/>
    <n v="2501.2049999999999"/>
    <x v="0"/>
    <x v="2"/>
    <n v="860"/>
    <n v="205.41551000000001"/>
    <n v="191.53158300000001"/>
    <n v="155"/>
    <n v="23"/>
    <n v="3"/>
    <n v="0"/>
    <n v="449.61885899999999"/>
  </r>
  <r>
    <x v="1"/>
    <x v="3"/>
    <x v="1"/>
    <x v="2"/>
    <x v="1"/>
    <n v="156"/>
    <s v="  "/>
    <n v="25120.67"/>
    <x v="0"/>
    <x v="2"/>
    <n v="596"/>
    <n v="14.320814"/>
    <n v="7.2815709999999996"/>
    <n v="19"/>
    <n v="1"/>
    <n v="3"/>
    <n v="0"/>
    <n v="32.546813"/>
  </r>
  <r>
    <x v="1"/>
    <x v="3"/>
    <x v="1"/>
    <x v="2"/>
    <x v="0"/>
    <n v="856"/>
    <n v="375.58248800000001"/>
    <n v="2246.3200000000002"/>
    <x v="1"/>
    <x v="2"/>
    <n v="856"/>
    <n v="181.232384"/>
    <n v="160.55517399999999"/>
    <n v="185"/>
    <n v="10"/>
    <n v="23"/>
    <n v="1"/>
    <n v="375.58248800000001"/>
  </r>
  <r>
    <x v="1"/>
    <x v="3"/>
    <x v="1"/>
    <x v="2"/>
    <x v="1"/>
    <n v="168"/>
    <s v="  "/>
    <n v="29541.61"/>
    <x v="1"/>
    <x v="2"/>
    <n v="775"/>
    <n v="16.70384"/>
    <n v="8.6954930000000008"/>
    <n v="17"/>
    <n v="5"/>
    <n v="8"/>
    <n v="0"/>
    <n v="34.352454000000002"/>
  </r>
  <r>
    <x v="1"/>
    <x v="3"/>
    <x v="2"/>
    <x v="2"/>
    <x v="0"/>
    <n v="411"/>
    <n v="222.01332199999999"/>
    <n v="2580"/>
    <x v="0"/>
    <x v="2"/>
    <n v="411"/>
    <n v="101.752133"/>
    <n v="100.260865"/>
    <n v="68"/>
    <n v="9"/>
    <n v="4"/>
    <n v="0"/>
    <n v="222.01332199999999"/>
  </r>
  <r>
    <x v="1"/>
    <x v="3"/>
    <x v="2"/>
    <x v="2"/>
    <x v="1"/>
    <n v="84"/>
    <s v="  "/>
    <n v="23101.98"/>
    <x v="0"/>
    <x v="2"/>
    <n v="484"/>
    <n v="9.3287569999999995"/>
    <n v="6.3898010000000003"/>
    <n v="9"/>
    <n v="4"/>
    <n v="1"/>
    <n v="0"/>
    <n v="21.574812000000001"/>
  </r>
  <r>
    <x v="1"/>
    <x v="3"/>
    <x v="2"/>
    <x v="2"/>
    <x v="0"/>
    <n v="363"/>
    <n v="151.38362699999999"/>
    <n v="2755.05"/>
    <x v="1"/>
    <x v="2"/>
    <n v="363"/>
    <n v="80.606555999999998"/>
    <n v="55.169507000000003"/>
    <n v="71"/>
    <n v="7"/>
    <n v="6"/>
    <n v="1"/>
    <n v="151.38362699999999"/>
  </r>
  <r>
    <x v="1"/>
    <x v="3"/>
    <x v="2"/>
    <x v="2"/>
    <x v="1"/>
    <n v="96"/>
    <s v="  "/>
    <n v="23154.695"/>
    <x v="1"/>
    <x v="2"/>
    <n v="364"/>
    <n v="9.7811219999999999"/>
    <n v="3.864045"/>
    <n v="15"/>
    <n v="0"/>
    <n v="5"/>
    <n v="0"/>
    <n v="17.422667000000001"/>
  </r>
  <r>
    <x v="1"/>
    <x v="3"/>
    <x v="3"/>
    <x v="2"/>
    <x v="0"/>
    <n v="6772"/>
    <n v="3188.6331949999999"/>
    <n v="2557.15"/>
    <x v="0"/>
    <x v="2"/>
    <n v="6774"/>
    <n v="1549.246742"/>
    <n v="1304.636565"/>
    <n v="1324"/>
    <n v="121"/>
    <n v="75"/>
    <n v="9"/>
    <n v="3188.6331949999999"/>
  </r>
  <r>
    <x v="1"/>
    <x v="3"/>
    <x v="3"/>
    <x v="2"/>
    <x v="1"/>
    <n v="1636"/>
    <s v="  "/>
    <n v="24084.18"/>
    <x v="0"/>
    <x v="2"/>
    <n v="6928"/>
    <n v="151.12373299999999"/>
    <n v="85.173935999999998"/>
    <n v="221"/>
    <n v="26"/>
    <n v="46"/>
    <n v="2"/>
    <n v="350.39962700000001"/>
  </r>
  <r>
    <x v="1"/>
    <x v="3"/>
    <x v="3"/>
    <x v="2"/>
    <x v="0"/>
    <n v="6835"/>
    <n v="2754.6235809999998"/>
    <n v="2563.5500000000002"/>
    <x v="1"/>
    <x v="2"/>
    <n v="6841"/>
    <n v="1443.943454"/>
    <n v="1039.939646"/>
    <n v="1428"/>
    <n v="99"/>
    <n v="107"/>
    <n v="19"/>
    <n v="2754.6235809999998"/>
  </r>
  <r>
    <x v="1"/>
    <x v="3"/>
    <x v="3"/>
    <x v="2"/>
    <x v="1"/>
    <n v="1842"/>
    <s v="  "/>
    <n v="26663.86"/>
    <x v="1"/>
    <x v="2"/>
    <n v="7739"/>
    <n v="163.11503500000001"/>
    <n v="67.580774000000005"/>
    <n v="232"/>
    <n v="25"/>
    <n v="86"/>
    <n v="8"/>
    <n v="318.90493099999998"/>
  </r>
  <r>
    <x v="1"/>
    <x v="3"/>
    <x v="0"/>
    <x v="3"/>
    <x v="0"/>
    <n v="168"/>
    <n v="93.949224000000001"/>
    <n v="2998.4050000000002"/>
    <x v="0"/>
    <x v="0"/>
    <n v="168"/>
    <n v="38.898662000000002"/>
    <n v="44.786307000000001"/>
    <n v="39"/>
    <n v="0"/>
    <n v="0"/>
    <n v="0"/>
    <n v="93.949224000000001"/>
  </r>
  <r>
    <x v="1"/>
    <x v="3"/>
    <x v="0"/>
    <x v="3"/>
    <x v="1"/>
    <n v="84"/>
    <s v="  "/>
    <n v="33651.055"/>
    <x v="0"/>
    <x v="0"/>
    <n v="458"/>
    <n v="9.9722720000000002"/>
    <n v="5.8909659999999997"/>
    <n v="11"/>
    <n v="2"/>
    <n v="0"/>
    <n v="0"/>
    <n v="24.276923"/>
  </r>
  <r>
    <x v="1"/>
    <x v="3"/>
    <x v="0"/>
    <x v="3"/>
    <x v="0"/>
    <n v="156"/>
    <n v="70.981426999999996"/>
    <n v="2661.7950000000001"/>
    <x v="1"/>
    <x v="0"/>
    <n v="156"/>
    <n v="38.669023000000003"/>
    <n v="25.681350999999999"/>
    <n v="27"/>
    <n v="3"/>
    <n v="3"/>
    <n v="0"/>
    <n v="70.981426999999996"/>
  </r>
  <r>
    <x v="1"/>
    <x v="3"/>
    <x v="0"/>
    <x v="3"/>
    <x v="1"/>
    <n v="87"/>
    <s v="  "/>
    <n v="37681.879999999997"/>
    <x v="1"/>
    <x v="0"/>
    <n v="580"/>
    <n v="8.5813570000000006"/>
    <n v="2.090681"/>
    <n v="6"/>
    <n v="1"/>
    <n v="0"/>
    <n v="1"/>
    <n v="19.30641"/>
  </r>
  <r>
    <x v="1"/>
    <x v="3"/>
    <x v="1"/>
    <x v="3"/>
    <x v="0"/>
    <n v="154"/>
    <n v="75.867722000000001"/>
    <n v="2383"/>
    <x v="0"/>
    <x v="0"/>
    <n v="154"/>
    <n v="30.691313999999998"/>
    <n v="35.194395"/>
    <n v="44"/>
    <n v="2"/>
    <n v="0"/>
    <n v="0"/>
    <n v="75.867722000000001"/>
  </r>
  <r>
    <x v="1"/>
    <x v="3"/>
    <x v="1"/>
    <x v="3"/>
    <x v="1"/>
    <n v="57"/>
    <s v="  "/>
    <n v="31710.62"/>
    <x v="0"/>
    <x v="0"/>
    <n v="267"/>
    <n v="5.8661799999999999"/>
    <n v="4.4956069999999997"/>
    <n v="4"/>
    <n v="1"/>
    <n v="0"/>
    <n v="0"/>
    <n v="14.600854999999999"/>
  </r>
  <r>
    <x v="1"/>
    <x v="3"/>
    <x v="1"/>
    <x v="3"/>
    <x v="0"/>
    <n v="130"/>
    <n v="45.201248999999997"/>
    <n v="3076.3"/>
    <x v="1"/>
    <x v="0"/>
    <n v="130"/>
    <n v="23.523052"/>
    <n v="17.333696"/>
    <n v="37"/>
    <n v="2"/>
    <n v="13"/>
    <n v="1"/>
    <n v="45.201248999999997"/>
  </r>
  <r>
    <x v="1"/>
    <x v="3"/>
    <x v="1"/>
    <x v="3"/>
    <x v="1"/>
    <n v="50"/>
    <s v="  "/>
    <n v="31323.919999999998"/>
    <x v="1"/>
    <x v="0"/>
    <n v="266"/>
    <n v="5.9427009999999996"/>
    <n v="2.3555619999999999"/>
    <n v="7"/>
    <n v="0"/>
    <n v="0"/>
    <n v="0"/>
    <n v="11.544715999999999"/>
  </r>
  <r>
    <x v="1"/>
    <x v="3"/>
    <x v="2"/>
    <x v="3"/>
    <x v="0"/>
    <n v="100"/>
    <n v="43.861277999999999"/>
    <n v="2600.88"/>
    <x v="0"/>
    <x v="0"/>
    <n v="100"/>
    <n v="15.067538000000001"/>
    <n v="25.307715000000002"/>
    <n v="34"/>
    <n v="1"/>
    <n v="0"/>
    <n v="0"/>
    <n v="43.861277999999999"/>
  </r>
  <r>
    <x v="1"/>
    <x v="3"/>
    <x v="2"/>
    <x v="3"/>
    <x v="1"/>
    <n v="38"/>
    <s v="  "/>
    <n v="26463.685000000001"/>
    <x v="0"/>
    <x v="0"/>
    <n v="201"/>
    <n v="1.460521"/>
    <n v="0.55413100000000004"/>
    <n v="9"/>
    <n v="2"/>
    <n v="0"/>
    <n v="0"/>
    <n v="3.9230770000000001"/>
  </r>
  <r>
    <x v="1"/>
    <x v="3"/>
    <x v="2"/>
    <x v="3"/>
    <x v="0"/>
    <n v="120"/>
    <n v="56.06165"/>
    <n v="2627.875"/>
    <x v="1"/>
    <x v="0"/>
    <n v="120"/>
    <n v="24.469685999999999"/>
    <n v="25.454742"/>
    <n v="32"/>
    <n v="1"/>
    <n v="0"/>
    <n v="0"/>
    <n v="56.06165"/>
  </r>
  <r>
    <x v="1"/>
    <x v="3"/>
    <x v="2"/>
    <x v="3"/>
    <x v="1"/>
    <n v="59"/>
    <s v="  "/>
    <n v="26501.57"/>
    <x v="1"/>
    <x v="0"/>
    <n v="231"/>
    <n v="7.7174940000000003"/>
    <n v="5.3493700000000004"/>
    <n v="9"/>
    <n v="0"/>
    <n v="0"/>
    <n v="0"/>
    <n v="17.776281999999998"/>
  </r>
  <r>
    <x v="1"/>
    <x v="3"/>
    <x v="3"/>
    <x v="3"/>
    <x v="0"/>
    <n v="1479"/>
    <n v="585.56100500000002"/>
    <n v="2927"/>
    <x v="0"/>
    <x v="0"/>
    <n v="1484"/>
    <n v="269.54338200000001"/>
    <n v="243.86612299999999"/>
    <n v="500"/>
    <n v="24"/>
    <n v="13"/>
    <n v="1"/>
    <n v="585.56100500000002"/>
  </r>
  <r>
    <x v="1"/>
    <x v="3"/>
    <x v="3"/>
    <x v="3"/>
    <x v="1"/>
    <n v="875"/>
    <s v="  "/>
    <n v="28697.47"/>
    <x v="0"/>
    <x v="0"/>
    <n v="4842"/>
    <n v="96.630042000000003"/>
    <n v="50.786315999999999"/>
    <n v="133"/>
    <n v="31"/>
    <n v="6"/>
    <n v="0"/>
    <n v="212.22139200000001"/>
  </r>
  <r>
    <x v="1"/>
    <x v="3"/>
    <x v="3"/>
    <x v="3"/>
    <x v="0"/>
    <n v="1589"/>
    <n v="586.35236199999997"/>
    <n v="2747"/>
    <x v="1"/>
    <x v="0"/>
    <n v="1609"/>
    <n v="285.72842600000001"/>
    <n v="228.701435"/>
    <n v="507"/>
    <n v="16"/>
    <n v="14"/>
    <n v="1"/>
    <n v="586.35236199999997"/>
  </r>
  <r>
    <x v="1"/>
    <x v="3"/>
    <x v="3"/>
    <x v="3"/>
    <x v="1"/>
    <n v="1042"/>
    <s v="  "/>
    <n v="29220.67"/>
    <x v="1"/>
    <x v="0"/>
    <n v="5702"/>
    <n v="112.559906"/>
    <n v="47.936444999999999"/>
    <n v="118"/>
    <n v="8"/>
    <n v="14"/>
    <n v="0"/>
    <n v="227.05952199999999"/>
  </r>
  <r>
    <x v="1"/>
    <x v="3"/>
    <x v="0"/>
    <x v="3"/>
    <x v="0"/>
    <n v="526"/>
    <n v="252.95171099999999"/>
    <n v="3002.88"/>
    <x v="0"/>
    <x v="1"/>
    <n v="528"/>
    <n v="94.986211999999995"/>
    <n v="136.00844000000001"/>
    <n v="126"/>
    <n v="6"/>
    <n v="1"/>
    <n v="0"/>
    <n v="252.95171099999999"/>
  </r>
  <r>
    <x v="1"/>
    <x v="3"/>
    <x v="0"/>
    <x v="3"/>
    <x v="1"/>
    <n v="145"/>
    <s v="  "/>
    <n v="33153.17"/>
    <x v="0"/>
    <x v="1"/>
    <n v="845"/>
    <n v="13.163565"/>
    <n v="12.974575"/>
    <n v="11"/>
    <n v="3"/>
    <n v="1"/>
    <n v="1"/>
    <n v="40.354402999999998"/>
  </r>
  <r>
    <x v="1"/>
    <x v="3"/>
    <x v="0"/>
    <x v="3"/>
    <x v="0"/>
    <n v="442"/>
    <n v="200.69825399999999"/>
    <n v="2898.49"/>
    <x v="1"/>
    <x v="1"/>
    <n v="442"/>
    <n v="89.871305000000007"/>
    <n v="89.181084999999996"/>
    <n v="108"/>
    <n v="0"/>
    <n v="0"/>
    <n v="0"/>
    <n v="200.69825399999999"/>
  </r>
  <r>
    <x v="1"/>
    <x v="3"/>
    <x v="0"/>
    <x v="3"/>
    <x v="1"/>
    <n v="163"/>
    <s v="  "/>
    <n v="31485"/>
    <x v="1"/>
    <x v="1"/>
    <n v="900"/>
    <n v="15.567581000000001"/>
    <n v="5.9592799999999997"/>
    <n v="20"/>
    <n v="2"/>
    <n v="3"/>
    <n v="0"/>
    <n v="33.992671000000001"/>
  </r>
  <r>
    <x v="1"/>
    <x v="3"/>
    <x v="1"/>
    <x v="3"/>
    <x v="0"/>
    <n v="403"/>
    <n v="223.089043"/>
    <n v="2697"/>
    <x v="0"/>
    <x v="1"/>
    <n v="406"/>
    <n v="89.774330000000006"/>
    <n v="103.46328800000001"/>
    <n v="86"/>
    <n v="5"/>
    <n v="0"/>
    <n v="0"/>
    <n v="223.089043"/>
  </r>
  <r>
    <x v="1"/>
    <x v="3"/>
    <x v="1"/>
    <x v="3"/>
    <x v="1"/>
    <n v="67"/>
    <s v="  "/>
    <n v="28726.85"/>
    <x v="0"/>
    <x v="1"/>
    <n v="350"/>
    <n v="10.454889"/>
    <n v="4.3850670000000003"/>
    <n v="6"/>
    <n v="2"/>
    <n v="1"/>
    <n v="0"/>
    <n v="21.449083999999999"/>
  </r>
  <r>
    <x v="1"/>
    <x v="3"/>
    <x v="1"/>
    <x v="3"/>
    <x v="0"/>
    <n v="334"/>
    <n v="161.52071100000001"/>
    <n v="2578.9499999999998"/>
    <x v="1"/>
    <x v="1"/>
    <n v="335"/>
    <n v="74.349271999999999"/>
    <n v="67.685697000000005"/>
    <n v="85"/>
    <n v="4"/>
    <n v="3"/>
    <n v="0"/>
    <n v="161.52071100000001"/>
  </r>
  <r>
    <x v="1"/>
    <x v="3"/>
    <x v="1"/>
    <x v="3"/>
    <x v="1"/>
    <n v="78"/>
    <s v="  "/>
    <n v="29401.200000000001"/>
    <x v="1"/>
    <x v="1"/>
    <n v="379"/>
    <n v="7.6728189999999996"/>
    <n v="2.1675990000000001"/>
    <n v="10"/>
    <n v="2"/>
    <n v="5"/>
    <n v="0"/>
    <n v="15.727622"/>
  </r>
  <r>
    <x v="1"/>
    <x v="3"/>
    <x v="2"/>
    <x v="3"/>
    <x v="0"/>
    <n v="236"/>
    <n v="103.83929500000001"/>
    <n v="2767.47"/>
    <x v="0"/>
    <x v="1"/>
    <n v="236"/>
    <n v="41.025208999999997"/>
    <n v="51.487164999999997"/>
    <n v="69"/>
    <n v="3"/>
    <n v="0"/>
    <n v="0"/>
    <n v="103.83929500000001"/>
  </r>
  <r>
    <x v="1"/>
    <x v="3"/>
    <x v="2"/>
    <x v="3"/>
    <x v="1"/>
    <n v="58"/>
    <s v="  "/>
    <n v="32080.49"/>
    <x v="0"/>
    <x v="1"/>
    <n v="323"/>
    <n v="7.4208340000000002"/>
    <n v="1.567599"/>
    <n v="8"/>
    <n v="3"/>
    <n v="0"/>
    <n v="0"/>
    <n v="10.738733"/>
  </r>
  <r>
    <x v="1"/>
    <x v="3"/>
    <x v="2"/>
    <x v="3"/>
    <x v="0"/>
    <n v="271"/>
    <n v="126.613111"/>
    <n v="2867.15"/>
    <x v="1"/>
    <x v="1"/>
    <n v="271"/>
    <n v="55.002844000000003"/>
    <n v="54.512003999999997"/>
    <n v="68"/>
    <n v="1"/>
    <n v="0"/>
    <n v="0"/>
    <n v="126.613111"/>
  </r>
  <r>
    <x v="1"/>
    <x v="3"/>
    <x v="2"/>
    <x v="3"/>
    <x v="1"/>
    <n v="79"/>
    <s v="  "/>
    <n v="38960.57"/>
    <x v="1"/>
    <x v="1"/>
    <n v="423"/>
    <n v="11.564422"/>
    <n v="4.3152730000000004"/>
    <n v="7"/>
    <n v="0"/>
    <n v="0"/>
    <n v="0"/>
    <n v="23.054020999999999"/>
  </r>
  <r>
    <x v="1"/>
    <x v="3"/>
    <x v="3"/>
    <x v="3"/>
    <x v="0"/>
    <n v="4659"/>
    <n v="1852.072449"/>
    <n v="3070.73"/>
    <x v="0"/>
    <x v="1"/>
    <n v="4666"/>
    <n v="852.69761700000004"/>
    <n v="786.34070399999996"/>
    <n v="1588"/>
    <n v="80"/>
    <n v="9"/>
    <n v="1"/>
    <n v="1852.072449"/>
  </r>
  <r>
    <x v="1"/>
    <x v="3"/>
    <x v="3"/>
    <x v="3"/>
    <x v="1"/>
    <n v="1264"/>
    <s v="  "/>
    <n v="27800"/>
    <x v="0"/>
    <x v="1"/>
    <n v="6700"/>
    <n v="142.05494300000001"/>
    <n v="89.275418000000002"/>
    <n v="174"/>
    <n v="37"/>
    <n v="7"/>
    <n v="0"/>
    <n v="348.77485100000001"/>
  </r>
  <r>
    <x v="1"/>
    <x v="3"/>
    <x v="3"/>
    <x v="3"/>
    <x v="0"/>
    <n v="4651"/>
    <n v="1798.7967510000001"/>
    <n v="2838.07"/>
    <x v="1"/>
    <x v="1"/>
    <n v="4671"/>
    <n v="885.406792"/>
    <n v="699.01409799999999"/>
    <n v="1350"/>
    <n v="51"/>
    <n v="41"/>
    <n v="3"/>
    <n v="1798.7967510000001"/>
  </r>
  <r>
    <x v="1"/>
    <x v="3"/>
    <x v="3"/>
    <x v="3"/>
    <x v="1"/>
    <n v="1517"/>
    <s v="  "/>
    <n v="29508.36"/>
    <x v="1"/>
    <x v="1"/>
    <n v="7673"/>
    <n v="176.89213599999999"/>
    <n v="81.584992"/>
    <n v="161"/>
    <n v="24"/>
    <n v="28"/>
    <n v="0"/>
    <n v="376.47937000000002"/>
  </r>
  <r>
    <x v="1"/>
    <x v="3"/>
    <x v="0"/>
    <x v="3"/>
    <x v="0"/>
    <n v="130"/>
    <n v="65.840270000000004"/>
    <n v="2813.835"/>
    <x v="0"/>
    <x v="2"/>
    <n v="130"/>
    <n v="25.833672"/>
    <n v="32.282544000000001"/>
    <n v="23"/>
    <n v="2"/>
    <n v="0"/>
    <n v="0"/>
    <n v="65.840270000000004"/>
  </r>
  <r>
    <x v="1"/>
    <x v="3"/>
    <x v="0"/>
    <x v="3"/>
    <x v="1"/>
    <n v="55"/>
    <s v="  "/>
    <n v="37927.61"/>
    <x v="0"/>
    <x v="2"/>
    <n v="428"/>
    <n v="1.662669"/>
    <n v="1.738829"/>
    <n v="7"/>
    <n v="0"/>
    <n v="0"/>
    <n v="0"/>
    <n v="8.5923079999999992"/>
  </r>
  <r>
    <x v="1"/>
    <x v="3"/>
    <x v="0"/>
    <x v="3"/>
    <x v="0"/>
    <n v="99"/>
    <n v="51.923744999999997"/>
    <n v="2471"/>
    <x v="1"/>
    <x v="2"/>
    <n v="99"/>
    <n v="24.935853999999999"/>
    <n v="20.394721000000001"/>
    <n v="12"/>
    <n v="1"/>
    <n v="1"/>
    <n v="0"/>
    <n v="51.923744999999997"/>
  </r>
  <r>
    <x v="1"/>
    <x v="3"/>
    <x v="0"/>
    <x v="3"/>
    <x v="1"/>
    <n v="72"/>
    <s v="  "/>
    <n v="28080.665000000001"/>
    <x v="1"/>
    <x v="2"/>
    <n v="331"/>
    <n v="8.9237739999999999"/>
    <n v="3.400277"/>
    <n v="7"/>
    <n v="0"/>
    <n v="1"/>
    <n v="0"/>
    <n v="21.203405"/>
  </r>
  <r>
    <x v="1"/>
    <x v="3"/>
    <x v="1"/>
    <x v="3"/>
    <x v="0"/>
    <n v="70"/>
    <n v="35.363349999999997"/>
    <n v="2723.5549999999998"/>
    <x v="0"/>
    <x v="2"/>
    <n v="70"/>
    <n v="13.284190000000001"/>
    <n v="16.521543000000001"/>
    <n v="17"/>
    <n v="1"/>
    <n v="0"/>
    <n v="0"/>
    <n v="35.363349999999997"/>
  </r>
  <r>
    <x v="1"/>
    <x v="3"/>
    <x v="1"/>
    <x v="3"/>
    <x v="1"/>
    <n v="24"/>
    <s v="  "/>
    <n v="24912.15"/>
    <x v="0"/>
    <x v="2"/>
    <n v="98"/>
    <n v="1.8818809999999999"/>
    <n v="2.854536"/>
    <n v="3"/>
    <n v="0"/>
    <n v="0"/>
    <n v="0"/>
    <n v="5.9828700000000001"/>
  </r>
  <r>
    <x v="1"/>
    <x v="3"/>
    <x v="1"/>
    <x v="3"/>
    <x v="0"/>
    <n v="84"/>
    <n v="47.085467000000001"/>
    <n v="3265.835"/>
    <x v="1"/>
    <x v="2"/>
    <n v="84"/>
    <n v="24.502338999999999"/>
    <n v="19.621326"/>
    <n v="12"/>
    <n v="0"/>
    <n v="0"/>
    <n v="0"/>
    <n v="47.085467000000001"/>
  </r>
  <r>
    <x v="1"/>
    <x v="3"/>
    <x v="1"/>
    <x v="3"/>
    <x v="1"/>
    <n v="29"/>
    <s v="  "/>
    <n v="32243.68"/>
    <x v="1"/>
    <x v="2"/>
    <n v="93"/>
    <n v="4.3693309999999999"/>
    <n v="3.570065"/>
    <n v="4"/>
    <n v="0"/>
    <n v="2"/>
    <n v="0"/>
    <n v="9.5574980000000007"/>
  </r>
  <r>
    <x v="1"/>
    <x v="3"/>
    <x v="2"/>
    <x v="3"/>
    <x v="0"/>
    <n v="41"/>
    <n v="24.278943000000002"/>
    <n v="3324.19"/>
    <x v="0"/>
    <x v="2"/>
    <n v="41"/>
    <n v="11.717563"/>
    <n v="8.9561759999999992"/>
    <n v="8"/>
    <n v="0"/>
    <n v="0"/>
    <n v="0"/>
    <n v="24.278943000000002"/>
  </r>
  <r>
    <x v="1"/>
    <x v="3"/>
    <x v="2"/>
    <x v="3"/>
    <x v="1"/>
    <n v="26"/>
    <s v="  "/>
    <n v="38017.29"/>
    <x v="0"/>
    <x v="2"/>
    <n v="140"/>
    <n v="4.1397680000000001"/>
    <n v="2.4471690000000001"/>
    <n v="1"/>
    <n v="0"/>
    <n v="0"/>
    <n v="0"/>
    <n v="8.038373"/>
  </r>
  <r>
    <x v="1"/>
    <x v="3"/>
    <x v="2"/>
    <x v="3"/>
    <x v="0"/>
    <n v="50"/>
    <n v="22.571341"/>
    <n v="3568.7550000000001"/>
    <x v="1"/>
    <x v="2"/>
    <n v="50"/>
    <n v="9.8440270000000005"/>
    <n v="9.9477969999999996"/>
    <n v="9"/>
    <n v="0"/>
    <n v="0"/>
    <n v="0"/>
    <n v="22.571341"/>
  </r>
  <r>
    <x v="1"/>
    <x v="3"/>
    <x v="2"/>
    <x v="3"/>
    <x v="1"/>
    <n v="26"/>
    <s v="  "/>
    <n v="34277.275000000001"/>
    <x v="1"/>
    <x v="2"/>
    <n v="117"/>
    <n v="3.2138710000000001"/>
    <n v="0.754131"/>
    <n v="2"/>
    <n v="0"/>
    <n v="0"/>
    <n v="0"/>
    <n v="5.5538460000000001"/>
  </r>
  <r>
    <x v="1"/>
    <x v="3"/>
    <x v="3"/>
    <x v="3"/>
    <x v="0"/>
    <n v="808"/>
    <n v="350.61579699999999"/>
    <n v="2847.65"/>
    <x v="0"/>
    <x v="2"/>
    <n v="808"/>
    <n v="162.56021200000001"/>
    <n v="142.48058700000001"/>
    <n v="206"/>
    <n v="13"/>
    <n v="3"/>
    <n v="0"/>
    <n v="350.61579699999999"/>
  </r>
  <r>
    <x v="1"/>
    <x v="3"/>
    <x v="3"/>
    <x v="3"/>
    <x v="1"/>
    <n v="439"/>
    <s v="  "/>
    <n v="27873"/>
    <x v="0"/>
    <x v="2"/>
    <n v="1996"/>
    <n v="46.082552"/>
    <n v="25.577100999999999"/>
    <n v="71"/>
    <n v="6"/>
    <n v="2"/>
    <n v="0"/>
    <n v="108.753968"/>
  </r>
  <r>
    <x v="1"/>
    <x v="3"/>
    <x v="3"/>
    <x v="3"/>
    <x v="0"/>
    <n v="999"/>
    <n v="394.619147"/>
    <n v="2921"/>
    <x v="1"/>
    <x v="2"/>
    <n v="1002"/>
    <n v="225.412329"/>
    <n v="126.33584"/>
    <n v="207"/>
    <n v="15"/>
    <n v="6"/>
    <n v="1"/>
    <n v="394.619147"/>
  </r>
  <r>
    <x v="1"/>
    <x v="3"/>
    <x v="3"/>
    <x v="3"/>
    <x v="1"/>
    <n v="520"/>
    <s v="  "/>
    <n v="31004.49"/>
    <x v="1"/>
    <x v="2"/>
    <n v="2497"/>
    <n v="50.770937000000004"/>
    <n v="28.567896000000001"/>
    <n v="76"/>
    <n v="4"/>
    <n v="8"/>
    <n v="0"/>
    <n v="114.120611"/>
  </r>
  <r>
    <x v="1"/>
    <x v="4"/>
    <x v="0"/>
    <x v="0"/>
    <x v="0"/>
    <n v="443"/>
    <n v="219.37304700000001"/>
    <n v="1402.59"/>
    <x v="0"/>
    <x v="0"/>
    <n v="443"/>
    <n v="97.415443999999994"/>
    <n v="98.039383000000001"/>
    <n v="136"/>
    <n v="2"/>
    <n v="2"/>
    <n v="0"/>
    <n v="219.37304700000001"/>
  </r>
  <r>
    <x v="1"/>
    <x v="4"/>
    <x v="0"/>
    <x v="0"/>
    <x v="1"/>
    <n v="2"/>
    <s v="  "/>
    <n v="13420.655000000001"/>
    <x v="0"/>
    <x v="0"/>
    <n v="3"/>
    <n v="0"/>
    <n v="0"/>
    <n v="1"/>
    <n v="0"/>
    <n v="0"/>
    <n v="0"/>
    <n v="0"/>
  </r>
  <r>
    <x v="1"/>
    <x v="4"/>
    <x v="0"/>
    <x v="0"/>
    <x v="0"/>
    <n v="543"/>
    <n v="274.17565000000002"/>
    <n v="1172"/>
    <x v="1"/>
    <x v="0"/>
    <n v="544"/>
    <n v="121.16627800000001"/>
    <n v="108.786079"/>
    <n v="168"/>
    <n v="6"/>
    <n v="2"/>
    <n v="2"/>
    <n v="274.17565000000002"/>
  </r>
  <r>
    <x v="1"/>
    <x v="4"/>
    <x v="0"/>
    <x v="0"/>
    <x v="1"/>
    <n v="3"/>
    <s v="  "/>
    <n v="8413.68"/>
    <x v="1"/>
    <x v="0"/>
    <n v="6"/>
    <n v="0.25"/>
    <n v="0"/>
    <n v="2"/>
    <n v="0"/>
    <n v="0"/>
    <n v="0"/>
    <n v="1"/>
  </r>
  <r>
    <x v="1"/>
    <x v="4"/>
    <x v="1"/>
    <x v="0"/>
    <x v="0"/>
    <n v="1130"/>
    <n v="620.47275200000001"/>
    <n v="1219.67"/>
    <x v="0"/>
    <x v="0"/>
    <n v="1133"/>
    <n v="296.60553199999998"/>
    <n v="264.46105399999999"/>
    <n v="274"/>
    <n v="17"/>
    <n v="1"/>
    <n v="0"/>
    <n v="620.47275200000001"/>
  </r>
  <r>
    <x v="1"/>
    <x v="4"/>
    <x v="1"/>
    <x v="0"/>
    <x v="1"/>
    <n v="7"/>
    <s v="  "/>
    <n v="22759.02"/>
    <x v="0"/>
    <x v="0"/>
    <n v="35"/>
    <n v="0.53333299999999995"/>
    <n v="0.2"/>
    <n v="0"/>
    <n v="3"/>
    <n v="0"/>
    <n v="0"/>
    <n v="1.4"/>
  </r>
  <r>
    <x v="1"/>
    <x v="4"/>
    <x v="1"/>
    <x v="0"/>
    <x v="0"/>
    <n v="1127"/>
    <n v="590.76879099999996"/>
    <n v="1324.94"/>
    <x v="1"/>
    <x v="0"/>
    <n v="1127"/>
    <n v="272.31942199999997"/>
    <n v="251.65061399999999"/>
    <n v="329"/>
    <n v="12"/>
    <n v="0"/>
    <n v="3"/>
    <n v="590.76879099999996"/>
  </r>
  <r>
    <x v="1"/>
    <x v="4"/>
    <x v="1"/>
    <x v="0"/>
    <x v="1"/>
    <n v="11"/>
    <s v="  "/>
    <n v="32689.22"/>
    <x v="1"/>
    <x v="0"/>
    <n v="74"/>
    <n v="0.39141700000000001"/>
    <n v="0.43137300000000001"/>
    <n v="2"/>
    <n v="1"/>
    <n v="0"/>
    <n v="0"/>
    <n v="1.803922"/>
  </r>
  <r>
    <x v="1"/>
    <x v="4"/>
    <x v="2"/>
    <x v="0"/>
    <x v="0"/>
    <n v="253"/>
    <n v="105.16206099999999"/>
    <n v="1311.26"/>
    <x v="0"/>
    <x v="0"/>
    <n v="254"/>
    <n v="48.559511000000001"/>
    <n v="51.037934999999997"/>
    <n v="76"/>
    <n v="7"/>
    <n v="2"/>
    <n v="1"/>
    <n v="105.16206099999999"/>
  </r>
  <r>
    <x v="1"/>
    <x v="4"/>
    <x v="2"/>
    <x v="0"/>
    <x v="1"/>
    <n v="3"/>
    <s v="  "/>
    <n v="10661.67"/>
    <x v="0"/>
    <x v="0"/>
    <n v="4"/>
    <n v="2.0191150000000002"/>
    <n v="0.25"/>
    <n v="0"/>
    <n v="0"/>
    <n v="0"/>
    <n v="0"/>
    <n v="2.6071430000000002"/>
  </r>
  <r>
    <x v="1"/>
    <x v="4"/>
    <x v="2"/>
    <x v="0"/>
    <x v="0"/>
    <n v="254"/>
    <n v="108.05795999999999"/>
    <n v="1262"/>
    <x v="1"/>
    <x v="0"/>
    <n v="254"/>
    <n v="56.656809000000003"/>
    <n v="41.686765999999999"/>
    <n v="91"/>
    <n v="2"/>
    <n v="2"/>
    <n v="0"/>
    <n v="108.05795999999999"/>
  </r>
  <r>
    <x v="1"/>
    <x v="4"/>
    <x v="2"/>
    <x v="0"/>
    <x v="1"/>
    <n v="2"/>
    <s v="  "/>
    <n v="16890.23"/>
    <x v="1"/>
    <x v="0"/>
    <n v="3"/>
    <n v="0"/>
    <n v="0.5"/>
    <n v="1"/>
    <n v="0"/>
    <n v="0"/>
    <n v="0"/>
    <n v="0.5"/>
  </r>
  <r>
    <x v="1"/>
    <x v="4"/>
    <x v="3"/>
    <x v="0"/>
    <x v="0"/>
    <n v="648"/>
    <n v="301.12614000000002"/>
    <n v="1297.9100000000001"/>
    <x v="0"/>
    <x v="0"/>
    <n v="648"/>
    <n v="141.16132300000001"/>
    <n v="134.62754000000001"/>
    <n v="208"/>
    <n v="16"/>
    <n v="11"/>
    <n v="0"/>
    <n v="301.12614000000002"/>
  </r>
  <r>
    <x v="1"/>
    <x v="4"/>
    <x v="3"/>
    <x v="0"/>
    <x v="1"/>
    <n v="8"/>
    <s v="  "/>
    <n v="22213.17"/>
    <x v="0"/>
    <x v="0"/>
    <n v="27"/>
    <n v="0.37254900000000002"/>
    <n v="1.431373"/>
    <n v="1"/>
    <n v="1"/>
    <n v="0"/>
    <n v="0"/>
    <n v="1.803922"/>
  </r>
  <r>
    <x v="1"/>
    <x v="4"/>
    <x v="3"/>
    <x v="0"/>
    <x v="0"/>
    <n v="714"/>
    <n v="275.81783300000001"/>
    <n v="1254.7049999999999"/>
    <x v="1"/>
    <x v="0"/>
    <n v="717"/>
    <n v="127.798481"/>
    <n v="121.07443600000001"/>
    <n v="281"/>
    <n v="15"/>
    <n v="4"/>
    <n v="1"/>
    <n v="275.81783300000001"/>
  </r>
  <r>
    <x v="1"/>
    <x v="4"/>
    <x v="3"/>
    <x v="0"/>
    <x v="1"/>
    <n v="11"/>
    <s v="  "/>
    <n v="18013.27"/>
    <x v="1"/>
    <x v="0"/>
    <n v="33"/>
    <n v="1.642857"/>
    <n v="0"/>
    <n v="2"/>
    <n v="1"/>
    <n v="0"/>
    <n v="0"/>
    <n v="2"/>
  </r>
  <r>
    <x v="1"/>
    <x v="4"/>
    <x v="0"/>
    <x v="0"/>
    <x v="0"/>
    <n v="660"/>
    <n v="366.20955600000002"/>
    <n v="1345.8"/>
    <x v="0"/>
    <x v="1"/>
    <n v="662"/>
    <n v="177.15811600000001"/>
    <n v="149.78859"/>
    <n v="148"/>
    <n v="12"/>
    <n v="0"/>
    <n v="0"/>
    <n v="366.20955600000002"/>
  </r>
  <r>
    <x v="1"/>
    <x v="4"/>
    <x v="0"/>
    <x v="0"/>
    <x v="1"/>
    <n v="5"/>
    <s v="  "/>
    <n v="16014"/>
    <x v="0"/>
    <x v="1"/>
    <n v="25"/>
    <n v="0.33670299999999997"/>
    <n v="0.461538"/>
    <n v="0"/>
    <n v="1"/>
    <n v="0"/>
    <n v="0"/>
    <n v="2"/>
  </r>
  <r>
    <x v="1"/>
    <x v="4"/>
    <x v="0"/>
    <x v="0"/>
    <x v="0"/>
    <n v="725"/>
    <n v="381.22803299999998"/>
    <n v="1402.35"/>
    <x v="1"/>
    <x v="1"/>
    <n v="733"/>
    <n v="158.98863299999999"/>
    <n v="169.84763100000001"/>
    <n v="190"/>
    <n v="16"/>
    <n v="0"/>
    <n v="0"/>
    <n v="381.22803299999998"/>
  </r>
  <r>
    <x v="1"/>
    <x v="4"/>
    <x v="0"/>
    <x v="0"/>
    <x v="1"/>
    <n v="3"/>
    <s v="  "/>
    <n v="25159"/>
    <x v="1"/>
    <x v="1"/>
    <n v="10"/>
    <n v="0"/>
    <n v="0"/>
    <n v="0"/>
    <n v="1"/>
    <n v="0"/>
    <n v="0"/>
    <n v="0"/>
  </r>
  <r>
    <x v="1"/>
    <x v="4"/>
    <x v="1"/>
    <x v="0"/>
    <x v="0"/>
    <n v="1390"/>
    <n v="786.09195799999998"/>
    <n v="1287.5"/>
    <x v="0"/>
    <x v="1"/>
    <n v="1391"/>
    <n v="366.60191800000001"/>
    <n v="334.26776000000001"/>
    <n v="279"/>
    <n v="23"/>
    <n v="0"/>
    <n v="1"/>
    <n v="786.09195799999998"/>
  </r>
  <r>
    <x v="1"/>
    <x v="4"/>
    <x v="1"/>
    <x v="0"/>
    <x v="1"/>
    <n v="7"/>
    <s v="  "/>
    <n v="15069.25"/>
    <x v="0"/>
    <x v="1"/>
    <n v="14"/>
    <n v="1.624223"/>
    <n v="0.18518499999999999"/>
    <n v="1"/>
    <n v="1"/>
    <n v="0"/>
    <n v="0"/>
    <n v="4.2307689999999996"/>
  </r>
  <r>
    <x v="1"/>
    <x v="4"/>
    <x v="1"/>
    <x v="0"/>
    <x v="0"/>
    <n v="1546"/>
    <n v="792.75922800000001"/>
    <n v="1233.2850000000001"/>
    <x v="1"/>
    <x v="1"/>
    <n v="1549"/>
    <n v="365.93832400000002"/>
    <n v="332.93428999999998"/>
    <n v="440"/>
    <n v="18"/>
    <n v="2"/>
    <n v="2"/>
    <n v="792.75922800000001"/>
  </r>
  <r>
    <x v="1"/>
    <x v="4"/>
    <x v="1"/>
    <x v="0"/>
    <x v="1"/>
    <n v="8"/>
    <s v="  "/>
    <n v="16524.575000000001"/>
    <x v="1"/>
    <x v="1"/>
    <n v="37"/>
    <n v="0.66972500000000001"/>
    <n v="0"/>
    <n v="0"/>
    <n v="3"/>
    <n v="0"/>
    <n v="0"/>
    <n v="1.6697249999999999"/>
  </r>
  <r>
    <x v="1"/>
    <x v="4"/>
    <x v="2"/>
    <x v="0"/>
    <x v="0"/>
    <n v="337"/>
    <n v="171.43698800000001"/>
    <n v="1262"/>
    <x v="0"/>
    <x v="1"/>
    <n v="338"/>
    <n v="83.034626000000003"/>
    <n v="70.879773"/>
    <n v="89"/>
    <n v="8"/>
    <n v="0"/>
    <n v="0"/>
    <n v="171.43698800000001"/>
  </r>
  <r>
    <x v="1"/>
    <x v="4"/>
    <x v="2"/>
    <x v="0"/>
    <x v="1"/>
    <n v="5"/>
    <s v="  "/>
    <n v="31583.16"/>
    <x v="0"/>
    <x v="1"/>
    <n v="11"/>
    <n v="0.24074100000000001"/>
    <n v="9.2592999999999995E-2"/>
    <n v="0"/>
    <n v="0"/>
    <n v="0"/>
    <n v="0"/>
    <n v="1"/>
  </r>
  <r>
    <x v="1"/>
    <x v="4"/>
    <x v="2"/>
    <x v="0"/>
    <x v="0"/>
    <n v="342"/>
    <n v="155.784424"/>
    <n v="1400.17"/>
    <x v="1"/>
    <x v="1"/>
    <n v="344"/>
    <n v="68.579503000000003"/>
    <n v="70.639972"/>
    <n v="98"/>
    <n v="7"/>
    <n v="0"/>
    <n v="1"/>
    <n v="155.784424"/>
  </r>
  <r>
    <x v="1"/>
    <x v="4"/>
    <x v="2"/>
    <x v="0"/>
    <x v="1"/>
    <n v="5"/>
    <s v="  "/>
    <n v="14204"/>
    <x v="1"/>
    <x v="1"/>
    <n v="50"/>
    <n v="0.47601100000000002"/>
    <n v="0.37142900000000001"/>
    <n v="1"/>
    <n v="0"/>
    <n v="0"/>
    <n v="0"/>
    <n v="1.8285709999999999"/>
  </r>
  <r>
    <x v="1"/>
    <x v="4"/>
    <x v="3"/>
    <x v="0"/>
    <x v="0"/>
    <n v="906"/>
    <n v="382.49945700000001"/>
    <n v="1295.24"/>
    <x v="0"/>
    <x v="1"/>
    <n v="906"/>
    <n v="175.305193"/>
    <n v="174.073474"/>
    <n v="316"/>
    <n v="41"/>
    <n v="0"/>
    <n v="3"/>
    <n v="382.49945700000001"/>
  </r>
  <r>
    <x v="1"/>
    <x v="4"/>
    <x v="3"/>
    <x v="0"/>
    <x v="1"/>
    <n v="14"/>
    <s v="  "/>
    <n v="25040.855"/>
    <x v="0"/>
    <x v="1"/>
    <n v="49"/>
    <n v="1.0188680000000001"/>
    <n v="0.5"/>
    <n v="0"/>
    <n v="4"/>
    <n v="1"/>
    <n v="0"/>
    <n v="2.5"/>
  </r>
  <r>
    <x v="1"/>
    <x v="4"/>
    <x v="3"/>
    <x v="0"/>
    <x v="0"/>
    <n v="962"/>
    <n v="384.07576499999999"/>
    <n v="1156.3699999999999"/>
    <x v="1"/>
    <x v="1"/>
    <n v="962"/>
    <n v="176.23714100000001"/>
    <n v="168.61410799999999"/>
    <n v="369"/>
    <n v="32"/>
    <n v="0"/>
    <n v="0"/>
    <n v="384.07576499999999"/>
  </r>
  <r>
    <x v="1"/>
    <x v="4"/>
    <x v="3"/>
    <x v="0"/>
    <x v="1"/>
    <n v="10"/>
    <s v="  "/>
    <n v="14559.065000000001"/>
    <x v="1"/>
    <x v="1"/>
    <n v="17"/>
    <n v="0.93084"/>
    <n v="0"/>
    <n v="5"/>
    <n v="0"/>
    <n v="0"/>
    <n v="0"/>
    <n v="3"/>
  </r>
  <r>
    <x v="1"/>
    <x v="4"/>
    <x v="0"/>
    <x v="0"/>
    <x v="0"/>
    <n v="150"/>
    <n v="96.826721000000006"/>
    <n v="1262"/>
    <x v="0"/>
    <x v="2"/>
    <n v="156"/>
    <n v="47.396160000000002"/>
    <n v="33.573487"/>
    <n v="20"/>
    <n v="3"/>
    <n v="0"/>
    <n v="0"/>
    <n v="96.826721000000006"/>
  </r>
  <r>
    <x v="1"/>
    <x v="4"/>
    <x v="0"/>
    <x v="0"/>
    <x v="1"/>
    <n v="3"/>
    <s v="  "/>
    <n v="10329.44"/>
    <x v="0"/>
    <x v="2"/>
    <n v="3"/>
    <n v="0"/>
    <n v="0.5"/>
    <n v="1"/>
    <n v="0"/>
    <n v="0"/>
    <n v="0"/>
    <n v="0.5"/>
  </r>
  <r>
    <x v="1"/>
    <x v="4"/>
    <x v="0"/>
    <x v="0"/>
    <x v="0"/>
    <n v="168"/>
    <n v="104.876519"/>
    <n v="1271"/>
    <x v="1"/>
    <x v="2"/>
    <n v="168"/>
    <n v="51.945275000000002"/>
    <n v="38.378743"/>
    <n v="21"/>
    <n v="1"/>
    <n v="1"/>
    <n v="0"/>
    <n v="104.876519"/>
  </r>
  <r>
    <x v="1"/>
    <x v="4"/>
    <x v="0"/>
    <x v="0"/>
    <x v="1"/>
    <n v="5"/>
    <s v="  "/>
    <n v="13107.68"/>
    <x v="1"/>
    <x v="2"/>
    <n v="11"/>
    <n v="1.2784770000000001"/>
    <n v="9.2592999999999995E-2"/>
    <n v="0"/>
    <n v="0"/>
    <n v="0"/>
    <n v="0"/>
    <n v="4"/>
  </r>
  <r>
    <x v="1"/>
    <x v="4"/>
    <x v="1"/>
    <x v="0"/>
    <x v="0"/>
    <n v="369"/>
    <n v="248.42294699999999"/>
    <n v="1408"/>
    <x v="0"/>
    <x v="2"/>
    <n v="369"/>
    <n v="124.344782"/>
    <n v="95.673770000000005"/>
    <n v="34"/>
    <n v="5"/>
    <n v="0"/>
    <n v="0"/>
    <n v="248.42294699999999"/>
  </r>
  <r>
    <x v="1"/>
    <x v="4"/>
    <x v="1"/>
    <x v="0"/>
    <x v="1"/>
    <n v="6"/>
    <s v="  "/>
    <n v="14451.54"/>
    <x v="0"/>
    <x v="2"/>
    <n v="8"/>
    <n v="0.63529400000000003"/>
    <n v="1.0882350000000001"/>
    <n v="0"/>
    <n v="0"/>
    <n v="0"/>
    <n v="0"/>
    <n v="1.7235290000000001"/>
  </r>
  <r>
    <x v="1"/>
    <x v="4"/>
    <x v="1"/>
    <x v="0"/>
    <x v="0"/>
    <n v="391"/>
    <n v="252.11141900000001"/>
    <n v="1405"/>
    <x v="1"/>
    <x v="2"/>
    <n v="391"/>
    <n v="126.05746499999999"/>
    <n v="95.375884999999997"/>
    <n v="53"/>
    <n v="2"/>
    <n v="0"/>
    <n v="1"/>
    <n v="252.11141900000001"/>
  </r>
  <r>
    <x v="1"/>
    <x v="4"/>
    <x v="1"/>
    <x v="0"/>
    <x v="1"/>
    <n v="7"/>
    <s v="  "/>
    <n v="13935.68"/>
    <x v="1"/>
    <x v="2"/>
    <n v="19"/>
    <n v="1.540529"/>
    <n v="0.69963399999999998"/>
    <n v="1"/>
    <n v="0"/>
    <n v="0"/>
    <n v="0"/>
    <n v="2.659341"/>
  </r>
  <r>
    <x v="1"/>
    <x v="4"/>
    <x v="2"/>
    <x v="0"/>
    <x v="0"/>
    <n v="76"/>
    <n v="43.969586999999997"/>
    <n v="1187.01"/>
    <x v="0"/>
    <x v="2"/>
    <n v="79"/>
    <n v="21.140944999999999"/>
    <n v="16.928464000000002"/>
    <n v="11"/>
    <n v="0"/>
    <n v="3"/>
    <n v="0"/>
    <n v="43.969586999999997"/>
  </r>
  <r>
    <x v="1"/>
    <x v="4"/>
    <x v="2"/>
    <x v="0"/>
    <x v="1"/>
    <n v="1"/>
    <s v="  "/>
    <n v="74373.17"/>
    <x v="0"/>
    <x v="2"/>
    <n v="9"/>
    <n v="0.24074100000000001"/>
    <n v="9.2592999999999995E-2"/>
    <n v="0"/>
    <n v="0"/>
    <n v="0"/>
    <n v="0"/>
    <n v="1"/>
  </r>
  <r>
    <x v="1"/>
    <x v="4"/>
    <x v="2"/>
    <x v="0"/>
    <x v="0"/>
    <n v="88"/>
    <n v="56.145651999999998"/>
    <n v="1038.43"/>
    <x v="1"/>
    <x v="2"/>
    <n v="88"/>
    <n v="27.146442"/>
    <n v="20.893923000000001"/>
    <n v="9"/>
    <n v="2"/>
    <n v="0"/>
    <n v="1"/>
    <n v="56.145651999999998"/>
  </r>
  <r>
    <x v="1"/>
    <x v="4"/>
    <x v="2"/>
    <x v="0"/>
    <x v="1"/>
    <n v="1"/>
    <s v="  "/>
    <n v="3730.05"/>
    <x v="1"/>
    <x v="2"/>
    <n v="1"/>
    <s v="  "/>
    <s v="  "/>
    <s v="  "/>
    <s v="  "/>
    <s v="  "/>
    <s v="  "/>
    <s v="  "/>
  </r>
  <r>
    <x v="1"/>
    <x v="4"/>
    <x v="3"/>
    <x v="0"/>
    <x v="0"/>
    <n v="160"/>
    <n v="91.430020999999996"/>
    <n v="1454.65"/>
    <x v="0"/>
    <x v="2"/>
    <n v="164"/>
    <n v="43.840018000000001"/>
    <n v="31.294105999999999"/>
    <n v="28"/>
    <n v="4"/>
    <n v="4"/>
    <n v="0"/>
    <n v="91.430020999999996"/>
  </r>
  <r>
    <x v="1"/>
    <x v="4"/>
    <x v="3"/>
    <x v="0"/>
    <x v="1"/>
    <n v="7"/>
    <s v="  "/>
    <n v="32202.3"/>
    <x v="0"/>
    <x v="2"/>
    <n v="23"/>
    <n v="0.209344"/>
    <n v="0.238095"/>
    <n v="2"/>
    <n v="0"/>
    <n v="0"/>
    <n v="0"/>
    <n v="2.4285709999999998"/>
  </r>
  <r>
    <x v="1"/>
    <x v="4"/>
    <x v="3"/>
    <x v="0"/>
    <x v="0"/>
    <n v="189"/>
    <n v="101.109814"/>
    <n v="1408.44"/>
    <x v="1"/>
    <x v="2"/>
    <n v="189"/>
    <n v="52.308152999999997"/>
    <n v="37.145854"/>
    <n v="33"/>
    <n v="3"/>
    <n v="1"/>
    <n v="2"/>
    <n v="101.109814"/>
  </r>
  <r>
    <x v="1"/>
    <x v="4"/>
    <x v="3"/>
    <x v="0"/>
    <x v="1"/>
    <n v="5"/>
    <s v="  "/>
    <n v="10138.35"/>
    <x v="1"/>
    <x v="2"/>
    <n v="24"/>
    <n v="0.52381"/>
    <n v="0.73809499999999995"/>
    <n v="1"/>
    <n v="0"/>
    <n v="0"/>
    <n v="0"/>
    <n v="1.928571"/>
  </r>
  <r>
    <x v="1"/>
    <x v="4"/>
    <x v="0"/>
    <x v="1"/>
    <x v="0"/>
    <n v="1488"/>
    <n v="734.38748299999997"/>
    <n v="1939"/>
    <x v="0"/>
    <x v="0"/>
    <n v="1489"/>
    <n v="314.99039800000003"/>
    <n v="330.99603000000002"/>
    <n v="305"/>
    <n v="44"/>
    <n v="31"/>
    <n v="4"/>
    <n v="734.38748299999997"/>
  </r>
  <r>
    <x v="1"/>
    <x v="4"/>
    <x v="0"/>
    <x v="1"/>
    <x v="1"/>
    <n v="63"/>
    <s v="  "/>
    <n v="22662.58"/>
    <x v="0"/>
    <x v="0"/>
    <n v="227"/>
    <n v="5.5042200000000001"/>
    <n v="3.7573300000000001"/>
    <n v="5"/>
    <n v="8"/>
    <n v="0"/>
    <n v="0"/>
    <n v="17.122761000000001"/>
  </r>
  <r>
    <x v="1"/>
    <x v="4"/>
    <x v="0"/>
    <x v="1"/>
    <x v="0"/>
    <n v="2035"/>
    <n v="829.25661200000002"/>
    <n v="1886"/>
    <x v="1"/>
    <x v="0"/>
    <n v="2043"/>
    <n v="352.28692699999999"/>
    <n v="369.56283000000002"/>
    <n v="651"/>
    <n v="52"/>
    <n v="84"/>
    <n v="47"/>
    <n v="829.25661200000002"/>
  </r>
  <r>
    <x v="1"/>
    <x v="4"/>
    <x v="0"/>
    <x v="1"/>
    <x v="1"/>
    <n v="76"/>
    <s v="  "/>
    <n v="23745.845000000001"/>
    <x v="1"/>
    <x v="0"/>
    <n v="313"/>
    <n v="7.6394549999999999"/>
    <n v="3.0244599999999999"/>
    <n v="12"/>
    <n v="10"/>
    <n v="1"/>
    <n v="0"/>
    <n v="16.422066999999998"/>
  </r>
  <r>
    <x v="1"/>
    <x v="4"/>
    <x v="1"/>
    <x v="1"/>
    <x v="0"/>
    <n v="1"/>
    <s v="  "/>
    <n v="7081.82"/>
    <x v="2"/>
    <x v="0"/>
    <n v="1"/>
    <s v="  "/>
    <s v="  "/>
    <s v="  "/>
    <s v="  "/>
    <s v="  "/>
    <s v="  "/>
    <s v="  "/>
  </r>
  <r>
    <x v="1"/>
    <x v="4"/>
    <x v="1"/>
    <x v="1"/>
    <x v="0"/>
    <n v="3236"/>
    <n v="1667.875153"/>
    <n v="2261.17"/>
    <x v="0"/>
    <x v="0"/>
    <n v="3238"/>
    <n v="798.45019000000002"/>
    <n v="712.69251299999996"/>
    <n v="528"/>
    <n v="65"/>
    <n v="23"/>
    <n v="9"/>
    <n v="1667.875153"/>
  </r>
  <r>
    <x v="1"/>
    <x v="4"/>
    <x v="1"/>
    <x v="1"/>
    <x v="1"/>
    <n v="106"/>
    <s v="  "/>
    <n v="21674.5"/>
    <x v="0"/>
    <x v="0"/>
    <n v="338"/>
    <n v="10.333311999999999"/>
    <n v="6.0902419999999999"/>
    <n v="11"/>
    <n v="9"/>
    <n v="0"/>
    <n v="0"/>
    <n v="29.103925"/>
  </r>
  <r>
    <x v="1"/>
    <x v="4"/>
    <x v="1"/>
    <x v="1"/>
    <x v="0"/>
    <n v="4164"/>
    <n v="1684.2318829999999"/>
    <n v="1892"/>
    <x v="1"/>
    <x v="0"/>
    <n v="4168"/>
    <n v="796.75609799999995"/>
    <n v="718.52183400000001"/>
    <n v="1197"/>
    <n v="90"/>
    <n v="346"/>
    <n v="45"/>
    <n v="1684.2318829999999"/>
  </r>
  <r>
    <x v="1"/>
    <x v="4"/>
    <x v="1"/>
    <x v="1"/>
    <x v="1"/>
    <n v="181"/>
    <s v="  "/>
    <n v="25945.41"/>
    <x v="1"/>
    <x v="0"/>
    <n v="808"/>
    <n v="14.886919000000001"/>
    <n v="5.6503290000000002"/>
    <n v="26"/>
    <n v="10"/>
    <n v="24"/>
    <n v="1"/>
    <n v="30.735140999999999"/>
  </r>
  <r>
    <x v="1"/>
    <x v="4"/>
    <x v="2"/>
    <x v="1"/>
    <x v="0"/>
    <n v="719"/>
    <n v="325.21501599999999"/>
    <n v="2071"/>
    <x v="0"/>
    <x v="0"/>
    <n v="719"/>
    <n v="153.151061"/>
    <n v="141.399159"/>
    <n v="134"/>
    <n v="18"/>
    <n v="15"/>
    <n v="6"/>
    <n v="325.21501599999999"/>
  </r>
  <r>
    <x v="1"/>
    <x v="4"/>
    <x v="2"/>
    <x v="1"/>
    <x v="1"/>
    <n v="21"/>
    <s v="  "/>
    <n v="22649"/>
    <x v="0"/>
    <x v="0"/>
    <n v="58"/>
    <n v="3.5193669999999999"/>
    <n v="1.4077919999999999"/>
    <n v="2"/>
    <n v="1"/>
    <n v="0"/>
    <n v="1"/>
    <n v="5.9082920000000003"/>
  </r>
  <r>
    <x v="1"/>
    <x v="4"/>
    <x v="2"/>
    <x v="1"/>
    <x v="0"/>
    <n v="898"/>
    <n v="317.49805199999997"/>
    <n v="1957.4"/>
    <x v="1"/>
    <x v="0"/>
    <n v="899"/>
    <n v="163.763182"/>
    <n v="122.471478"/>
    <n v="257"/>
    <n v="31"/>
    <n v="72"/>
    <n v="20"/>
    <n v="317.49805199999997"/>
  </r>
  <r>
    <x v="1"/>
    <x v="4"/>
    <x v="2"/>
    <x v="1"/>
    <x v="1"/>
    <n v="55"/>
    <s v="  "/>
    <n v="25940"/>
    <x v="1"/>
    <x v="0"/>
    <n v="245"/>
    <n v="5.2690029999999997"/>
    <n v="2.2390279999999998"/>
    <n v="12"/>
    <n v="3"/>
    <n v="4"/>
    <n v="0"/>
    <n v="10.562044"/>
  </r>
  <r>
    <x v="1"/>
    <x v="4"/>
    <x v="3"/>
    <x v="1"/>
    <x v="0"/>
    <n v="2634"/>
    <n v="1149.523283"/>
    <n v="1870.85"/>
    <x v="0"/>
    <x v="0"/>
    <n v="2638"/>
    <n v="513.62443099999996"/>
    <n v="494.020692"/>
    <n v="696"/>
    <n v="96"/>
    <n v="86"/>
    <n v="33"/>
    <n v="1149.523283"/>
  </r>
  <r>
    <x v="1"/>
    <x v="4"/>
    <x v="3"/>
    <x v="1"/>
    <x v="1"/>
    <n v="85"/>
    <s v="  "/>
    <n v="19657.18"/>
    <x v="0"/>
    <x v="0"/>
    <n v="298"/>
    <n v="6.7002569999999997"/>
    <n v="4.1908789999999998"/>
    <n v="14"/>
    <n v="14"/>
    <n v="3"/>
    <n v="0"/>
    <n v="19.278483000000001"/>
  </r>
  <r>
    <x v="1"/>
    <x v="4"/>
    <x v="3"/>
    <x v="1"/>
    <x v="0"/>
    <n v="3350"/>
    <n v="1095.129236"/>
    <n v="1820.67"/>
    <x v="1"/>
    <x v="0"/>
    <n v="3354"/>
    <n v="516.37343899999996"/>
    <n v="450.437028"/>
    <n v="1161"/>
    <n v="137"/>
    <n v="217"/>
    <n v="71"/>
    <n v="1095.129236"/>
  </r>
  <r>
    <x v="1"/>
    <x v="4"/>
    <x v="3"/>
    <x v="1"/>
    <x v="1"/>
    <n v="147"/>
    <s v="  "/>
    <n v="19781.990000000002"/>
    <x v="1"/>
    <x v="0"/>
    <n v="596"/>
    <n v="10.326895"/>
    <n v="4.2951519999999999"/>
    <n v="30"/>
    <n v="23"/>
    <n v="11"/>
    <n v="3"/>
    <n v="28.081143000000001"/>
  </r>
  <r>
    <x v="1"/>
    <x v="4"/>
    <x v="0"/>
    <x v="1"/>
    <x v="0"/>
    <n v="2842"/>
    <n v="1492.469067"/>
    <n v="1952.7049999999999"/>
    <x v="0"/>
    <x v="1"/>
    <n v="2844"/>
    <n v="654.85353099999998"/>
    <n v="687.98357299999998"/>
    <n v="543"/>
    <n v="71"/>
    <n v="17"/>
    <n v="7"/>
    <n v="1492.469067"/>
  </r>
  <r>
    <x v="1"/>
    <x v="4"/>
    <x v="0"/>
    <x v="1"/>
    <x v="1"/>
    <n v="84"/>
    <s v="  "/>
    <n v="21577.39"/>
    <x v="0"/>
    <x v="1"/>
    <n v="381"/>
    <n v="7.8088069999999998"/>
    <n v="5.1059190000000001"/>
    <n v="4"/>
    <n v="16"/>
    <n v="3"/>
    <n v="0"/>
    <n v="25.452573000000001"/>
  </r>
  <r>
    <x v="1"/>
    <x v="4"/>
    <x v="0"/>
    <x v="1"/>
    <x v="0"/>
    <n v="3729"/>
    <n v="1747.621891"/>
    <n v="1868.48"/>
    <x v="1"/>
    <x v="1"/>
    <n v="3729"/>
    <n v="763.33124899999996"/>
    <n v="785.26375199999995"/>
    <n v="1022"/>
    <n v="87"/>
    <n v="50"/>
    <n v="50"/>
    <n v="1747.621891"/>
  </r>
  <r>
    <x v="1"/>
    <x v="4"/>
    <x v="0"/>
    <x v="1"/>
    <x v="1"/>
    <n v="122"/>
    <s v="  "/>
    <n v="23936.9"/>
    <x v="1"/>
    <x v="1"/>
    <n v="596"/>
    <n v="10.147592"/>
    <n v="5.7204309999999996"/>
    <n v="14"/>
    <n v="36"/>
    <n v="1"/>
    <n v="1"/>
    <n v="29.930347000000001"/>
  </r>
  <r>
    <x v="1"/>
    <x v="4"/>
    <x v="1"/>
    <x v="1"/>
    <x v="0"/>
    <n v="5251"/>
    <n v="2789.4050320000001"/>
    <n v="2238.65"/>
    <x v="0"/>
    <x v="1"/>
    <n v="5252"/>
    <n v="1288.1384009999999"/>
    <n v="1233.762168"/>
    <n v="845"/>
    <n v="112"/>
    <n v="16"/>
    <n v="9"/>
    <n v="2789.4050320000001"/>
  </r>
  <r>
    <x v="1"/>
    <x v="4"/>
    <x v="1"/>
    <x v="1"/>
    <x v="1"/>
    <n v="148"/>
    <s v="  "/>
    <n v="22424.244999999999"/>
    <x v="0"/>
    <x v="1"/>
    <n v="497"/>
    <n v="11.474862"/>
    <n v="12.219353999999999"/>
    <n v="19"/>
    <n v="16"/>
    <n v="1"/>
    <n v="2"/>
    <n v="35.983460000000001"/>
  </r>
  <r>
    <x v="1"/>
    <x v="4"/>
    <x v="1"/>
    <x v="1"/>
    <x v="0"/>
    <n v="6947"/>
    <n v="3092.7564080000002"/>
    <n v="1848"/>
    <x v="1"/>
    <x v="1"/>
    <n v="6951"/>
    <n v="1437.6441150000001"/>
    <n v="1355.1605199999999"/>
    <n v="1884"/>
    <n v="133"/>
    <n v="397"/>
    <n v="59"/>
    <n v="3092.7564080000002"/>
  </r>
  <r>
    <x v="1"/>
    <x v="4"/>
    <x v="1"/>
    <x v="1"/>
    <x v="1"/>
    <n v="218"/>
    <s v="  "/>
    <n v="23008.14"/>
    <x v="1"/>
    <x v="1"/>
    <n v="990"/>
    <n v="19.779637000000001"/>
    <n v="7.830641"/>
    <n v="33"/>
    <n v="22"/>
    <n v="20"/>
    <n v="2"/>
    <n v="43.378687999999997"/>
  </r>
  <r>
    <x v="1"/>
    <x v="4"/>
    <x v="2"/>
    <x v="1"/>
    <x v="0"/>
    <n v="1191"/>
    <n v="593.23767899999996"/>
    <n v="2083"/>
    <x v="0"/>
    <x v="1"/>
    <n v="1191"/>
    <n v="275.331729"/>
    <n v="264.435923"/>
    <n v="198"/>
    <n v="40"/>
    <n v="6"/>
    <n v="7"/>
    <n v="593.23767899999996"/>
  </r>
  <r>
    <x v="1"/>
    <x v="4"/>
    <x v="2"/>
    <x v="1"/>
    <x v="1"/>
    <n v="39"/>
    <s v="  "/>
    <n v="20050"/>
    <x v="0"/>
    <x v="1"/>
    <n v="171"/>
    <n v="4.4562920000000004"/>
    <n v="1.5047619999999999"/>
    <n v="3"/>
    <n v="10"/>
    <n v="0"/>
    <n v="1"/>
    <n v="8.8931679999999993"/>
  </r>
  <r>
    <x v="1"/>
    <x v="4"/>
    <x v="2"/>
    <x v="1"/>
    <x v="0"/>
    <n v="1397"/>
    <n v="575.48826499999996"/>
    <n v="1953.25"/>
    <x v="1"/>
    <x v="1"/>
    <n v="1397"/>
    <n v="264.006776"/>
    <n v="263.20601399999998"/>
    <n v="390"/>
    <n v="35"/>
    <n v="56"/>
    <n v="16"/>
    <n v="575.48826499999996"/>
  </r>
  <r>
    <x v="1"/>
    <x v="4"/>
    <x v="2"/>
    <x v="1"/>
    <x v="1"/>
    <n v="66"/>
    <s v="  "/>
    <n v="22788"/>
    <x v="1"/>
    <x v="1"/>
    <n v="287"/>
    <n v="7.0460479999999999"/>
    <n v="2.9002729999999999"/>
    <n v="7"/>
    <n v="15"/>
    <n v="10"/>
    <n v="1"/>
    <n v="14.622377999999999"/>
  </r>
  <r>
    <x v="1"/>
    <x v="4"/>
    <x v="3"/>
    <x v="1"/>
    <x v="0"/>
    <n v="4219"/>
    <n v="1971.3937679999999"/>
    <n v="1914.1"/>
    <x v="0"/>
    <x v="1"/>
    <n v="4220"/>
    <n v="878.51548100000002"/>
    <n v="877.01734199999999"/>
    <n v="997"/>
    <n v="150"/>
    <n v="43"/>
    <n v="36"/>
    <n v="1971.3937679999999"/>
  </r>
  <r>
    <x v="1"/>
    <x v="4"/>
    <x v="3"/>
    <x v="1"/>
    <x v="1"/>
    <n v="126"/>
    <s v="  "/>
    <n v="20324.384999999998"/>
    <x v="0"/>
    <x v="1"/>
    <n v="428"/>
    <n v="13.368639999999999"/>
    <n v="4.3710940000000003"/>
    <n v="16"/>
    <n v="23"/>
    <n v="7"/>
    <n v="2"/>
    <n v="30.264455999999999"/>
  </r>
  <r>
    <x v="1"/>
    <x v="4"/>
    <x v="3"/>
    <x v="1"/>
    <x v="0"/>
    <n v="5585"/>
    <n v="2188.889964"/>
    <n v="1739.98"/>
    <x v="1"/>
    <x v="1"/>
    <n v="5593"/>
    <n v="1034.6282490000001"/>
    <n v="924.76826900000003"/>
    <n v="1820"/>
    <n v="209"/>
    <n v="141"/>
    <n v="102"/>
    <n v="2188.889964"/>
  </r>
  <r>
    <x v="1"/>
    <x v="4"/>
    <x v="3"/>
    <x v="1"/>
    <x v="1"/>
    <n v="195"/>
    <s v="  "/>
    <n v="20893"/>
    <x v="1"/>
    <x v="1"/>
    <n v="852"/>
    <n v="10.156031"/>
    <n v="2.9745789999999999"/>
    <n v="32"/>
    <n v="39"/>
    <n v="19"/>
    <n v="6"/>
    <n v="30.673855"/>
  </r>
  <r>
    <x v="1"/>
    <x v="4"/>
    <x v="0"/>
    <x v="1"/>
    <x v="0"/>
    <n v="815"/>
    <n v="392.22995300000002"/>
    <n v="2302"/>
    <x v="0"/>
    <x v="2"/>
    <n v="815"/>
    <n v="174.600808"/>
    <n v="168.64492200000001"/>
    <n v="165"/>
    <n v="25"/>
    <n v="37"/>
    <n v="6"/>
    <n v="392.22995300000002"/>
  </r>
  <r>
    <x v="1"/>
    <x v="4"/>
    <x v="0"/>
    <x v="1"/>
    <x v="1"/>
    <n v="41"/>
    <s v="  "/>
    <n v="19766.740000000002"/>
    <x v="0"/>
    <x v="2"/>
    <n v="111"/>
    <n v="2.807137"/>
    <n v="1.577895"/>
    <n v="8"/>
    <n v="3"/>
    <n v="1"/>
    <n v="0"/>
    <n v="4.9429259999999999"/>
  </r>
  <r>
    <x v="1"/>
    <x v="4"/>
    <x v="0"/>
    <x v="1"/>
    <x v="0"/>
    <n v="1388"/>
    <n v="543.72029199999997"/>
    <n v="1886.22"/>
    <x v="1"/>
    <x v="2"/>
    <n v="1389"/>
    <n v="229.248954"/>
    <n v="231.10338200000001"/>
    <n v="398"/>
    <n v="48"/>
    <n v="95"/>
    <n v="27"/>
    <n v="543.72029199999997"/>
  </r>
  <r>
    <x v="1"/>
    <x v="4"/>
    <x v="0"/>
    <x v="1"/>
    <x v="1"/>
    <n v="46"/>
    <s v="  "/>
    <n v="22451.145"/>
    <x v="1"/>
    <x v="2"/>
    <n v="141"/>
    <n v="4.3857290000000004"/>
    <n v="1.6769240000000001"/>
    <n v="18"/>
    <n v="3"/>
    <n v="3"/>
    <n v="0"/>
    <n v="8.5961859999999994"/>
  </r>
  <r>
    <x v="1"/>
    <x v="4"/>
    <x v="1"/>
    <x v="1"/>
    <x v="0"/>
    <n v="1453"/>
    <n v="720.61779200000001"/>
    <n v="2529.6"/>
    <x v="0"/>
    <x v="2"/>
    <n v="1454"/>
    <n v="355.42541599999998"/>
    <n v="285.64813299999997"/>
    <n v="208"/>
    <n v="33"/>
    <n v="54"/>
    <n v="8"/>
    <n v="720.61779200000001"/>
  </r>
  <r>
    <x v="1"/>
    <x v="4"/>
    <x v="1"/>
    <x v="1"/>
    <x v="1"/>
    <n v="93"/>
    <s v="  "/>
    <n v="21595.16"/>
    <x v="0"/>
    <x v="2"/>
    <n v="187"/>
    <n v="14.328879000000001"/>
    <n v="7.4082540000000003"/>
    <n v="6"/>
    <n v="1"/>
    <n v="2"/>
    <n v="0"/>
    <n v="28.332401000000001"/>
  </r>
  <r>
    <x v="1"/>
    <x v="4"/>
    <x v="1"/>
    <x v="1"/>
    <x v="0"/>
    <n v="2611"/>
    <n v="935.72803399999998"/>
    <n v="2157"/>
    <x v="1"/>
    <x v="2"/>
    <n v="2612"/>
    <n v="446.36203899999998"/>
    <n v="391.00114400000001"/>
    <n v="722"/>
    <n v="70"/>
    <n v="322"/>
    <n v="34"/>
    <n v="935.72803399999998"/>
  </r>
  <r>
    <x v="1"/>
    <x v="4"/>
    <x v="1"/>
    <x v="1"/>
    <x v="1"/>
    <n v="143"/>
    <s v="  "/>
    <n v="23471.75"/>
    <x v="1"/>
    <x v="2"/>
    <n v="472"/>
    <n v="10.946024"/>
    <n v="4.8861179999999997"/>
    <n v="29"/>
    <n v="3"/>
    <n v="11"/>
    <n v="0"/>
    <n v="30.933482999999999"/>
  </r>
  <r>
    <x v="1"/>
    <x v="4"/>
    <x v="2"/>
    <x v="1"/>
    <x v="0"/>
    <n v="315"/>
    <n v="130.173012"/>
    <n v="2211.31"/>
    <x v="0"/>
    <x v="2"/>
    <n v="315"/>
    <n v="61.834781999999997"/>
    <n v="51.655289000000003"/>
    <n v="58"/>
    <n v="7"/>
    <n v="32"/>
    <n v="1"/>
    <n v="130.173012"/>
  </r>
  <r>
    <x v="1"/>
    <x v="4"/>
    <x v="2"/>
    <x v="1"/>
    <x v="1"/>
    <n v="18"/>
    <s v="  "/>
    <n v="25212.455000000002"/>
    <x v="0"/>
    <x v="2"/>
    <n v="56"/>
    <n v="0.7"/>
    <n v="0.7"/>
    <n v="5"/>
    <n v="0"/>
    <n v="0"/>
    <n v="1"/>
    <n v="1.9"/>
  </r>
  <r>
    <x v="1"/>
    <x v="4"/>
    <x v="2"/>
    <x v="1"/>
    <x v="0"/>
    <n v="479"/>
    <n v="160.64303000000001"/>
    <n v="2003"/>
    <x v="1"/>
    <x v="2"/>
    <n v="479"/>
    <n v="82.209856000000002"/>
    <n v="62.485213999999999"/>
    <n v="116"/>
    <n v="19"/>
    <n v="77"/>
    <n v="11"/>
    <n v="160.64303000000001"/>
  </r>
  <r>
    <x v="1"/>
    <x v="4"/>
    <x v="2"/>
    <x v="1"/>
    <x v="1"/>
    <n v="32"/>
    <s v="  "/>
    <n v="23079.174999999999"/>
    <x v="1"/>
    <x v="2"/>
    <n v="91"/>
    <n v="2.433827"/>
    <n v="0.2"/>
    <n v="7"/>
    <n v="1"/>
    <n v="5"/>
    <n v="0"/>
    <n v="3.6338270000000001"/>
  </r>
  <r>
    <x v="1"/>
    <x v="4"/>
    <x v="3"/>
    <x v="1"/>
    <x v="0"/>
    <n v="1247"/>
    <n v="491.85031900000001"/>
    <n v="2149.66"/>
    <x v="0"/>
    <x v="2"/>
    <n v="1248"/>
    <n v="228.19428500000001"/>
    <n v="189.423731"/>
    <n v="265"/>
    <n v="56"/>
    <n v="120"/>
    <n v="20"/>
    <n v="491.85031900000001"/>
  </r>
  <r>
    <x v="1"/>
    <x v="4"/>
    <x v="3"/>
    <x v="1"/>
    <x v="1"/>
    <n v="56"/>
    <s v="  "/>
    <n v="17159.535"/>
    <x v="0"/>
    <x v="2"/>
    <n v="113"/>
    <n v="2.9179909999999998"/>
    <n v="1.8041309999999999"/>
    <n v="12"/>
    <n v="3"/>
    <n v="4"/>
    <n v="2"/>
    <n v="11.247021"/>
  </r>
  <r>
    <x v="1"/>
    <x v="4"/>
    <x v="3"/>
    <x v="1"/>
    <x v="0"/>
    <n v="1937"/>
    <n v="594.45123899999999"/>
    <n v="1992.45"/>
    <x v="1"/>
    <x v="2"/>
    <n v="1938"/>
    <n v="299.16235599999999"/>
    <n v="217.74776800000001"/>
    <n v="581"/>
    <n v="89"/>
    <n v="240"/>
    <n v="62"/>
    <n v="594.45123899999999"/>
  </r>
  <r>
    <x v="1"/>
    <x v="4"/>
    <x v="3"/>
    <x v="1"/>
    <x v="1"/>
    <n v="100"/>
    <s v="  "/>
    <n v="17519.465"/>
    <x v="1"/>
    <x v="2"/>
    <n v="282"/>
    <n v="7.0982289999999999"/>
    <n v="5.2085540000000004"/>
    <n v="28"/>
    <n v="6"/>
    <n v="12"/>
    <n v="0"/>
    <n v="21.534569000000001"/>
  </r>
  <r>
    <x v="1"/>
    <x v="4"/>
    <x v="0"/>
    <x v="2"/>
    <x v="0"/>
    <n v="450"/>
    <n v="222.16916000000001"/>
    <n v="2202.8249999999998"/>
    <x v="0"/>
    <x v="0"/>
    <n v="450"/>
    <n v="85.951344000000006"/>
    <n v="104.708505"/>
    <n v="112"/>
    <n v="8"/>
    <n v="2"/>
    <n v="0"/>
    <n v="222.16916000000001"/>
  </r>
  <r>
    <x v="1"/>
    <x v="4"/>
    <x v="0"/>
    <x v="2"/>
    <x v="1"/>
    <n v="52"/>
    <s v="  "/>
    <n v="28699.064999999999"/>
    <x v="0"/>
    <x v="0"/>
    <n v="230"/>
    <n v="4.963641"/>
    <n v="4.6738949999999999"/>
    <n v="5"/>
    <n v="1"/>
    <n v="0"/>
    <n v="1"/>
    <n v="15.897930000000001"/>
  </r>
  <r>
    <x v="1"/>
    <x v="4"/>
    <x v="0"/>
    <x v="2"/>
    <x v="0"/>
    <n v="578"/>
    <n v="252.101145"/>
    <n v="2216.27"/>
    <x v="1"/>
    <x v="0"/>
    <n v="585"/>
    <n v="110.282545"/>
    <n v="107.469465"/>
    <n v="140"/>
    <n v="14"/>
    <n v="43"/>
    <n v="9"/>
    <n v="252.101145"/>
  </r>
  <r>
    <x v="1"/>
    <x v="4"/>
    <x v="0"/>
    <x v="2"/>
    <x v="1"/>
    <n v="44"/>
    <s v="  "/>
    <n v="22747.45"/>
    <x v="1"/>
    <x v="0"/>
    <n v="150"/>
    <n v="3.6563289999999999"/>
    <n v="1.2856300000000001"/>
    <n v="3"/>
    <n v="2"/>
    <n v="1"/>
    <n v="0"/>
    <n v="8.4016369999999991"/>
  </r>
  <r>
    <x v="1"/>
    <x v="4"/>
    <x v="1"/>
    <x v="2"/>
    <x v="0"/>
    <n v="725"/>
    <n v="402.79909700000002"/>
    <n v="2420.52"/>
    <x v="0"/>
    <x v="0"/>
    <n v="725"/>
    <n v="172.17168799999999"/>
    <n v="185.54409100000001"/>
    <n v="116"/>
    <n v="11"/>
    <n v="2"/>
    <n v="1"/>
    <n v="402.79909700000002"/>
  </r>
  <r>
    <x v="1"/>
    <x v="4"/>
    <x v="1"/>
    <x v="2"/>
    <x v="1"/>
    <n v="60"/>
    <s v="  "/>
    <n v="25783.75"/>
    <x v="0"/>
    <x v="0"/>
    <n v="289"/>
    <n v="7.7828460000000002"/>
    <n v="4.8518520000000001"/>
    <n v="2"/>
    <n v="2"/>
    <n v="1"/>
    <n v="0"/>
    <n v="17.629915"/>
  </r>
  <r>
    <x v="1"/>
    <x v="4"/>
    <x v="1"/>
    <x v="2"/>
    <x v="0"/>
    <n v="947"/>
    <n v="367.91951399999999"/>
    <n v="2286"/>
    <x v="1"/>
    <x v="0"/>
    <n v="947"/>
    <n v="165.07953000000001"/>
    <n v="147.495149"/>
    <n v="232"/>
    <n v="10"/>
    <n v="144"/>
    <n v="7"/>
    <n v="367.91951399999999"/>
  </r>
  <r>
    <x v="1"/>
    <x v="4"/>
    <x v="1"/>
    <x v="2"/>
    <x v="1"/>
    <n v="105"/>
    <s v="  "/>
    <n v="34184.870000000003"/>
    <x v="1"/>
    <x v="0"/>
    <n v="898"/>
    <n v="9.9140040000000003"/>
    <n v="4.0095960000000002"/>
    <n v="17"/>
    <n v="2"/>
    <n v="10"/>
    <n v="0"/>
    <n v="23.902056999999999"/>
  </r>
  <r>
    <x v="1"/>
    <x v="4"/>
    <x v="2"/>
    <x v="2"/>
    <x v="0"/>
    <n v="215"/>
    <n v="106.48681000000001"/>
    <n v="2102.5"/>
    <x v="0"/>
    <x v="0"/>
    <n v="215"/>
    <n v="48.746372999999998"/>
    <n v="48.574157"/>
    <n v="43"/>
    <n v="8"/>
    <n v="4"/>
    <n v="0"/>
    <n v="106.48681000000001"/>
  </r>
  <r>
    <x v="1"/>
    <x v="4"/>
    <x v="2"/>
    <x v="2"/>
    <x v="1"/>
    <n v="12"/>
    <s v="  "/>
    <n v="23700.645"/>
    <x v="0"/>
    <x v="0"/>
    <n v="44"/>
    <n v="0.85825899999999999"/>
    <n v="0.61290299999999998"/>
    <n v="1"/>
    <n v="0"/>
    <n v="0"/>
    <n v="0"/>
    <n v="3"/>
  </r>
  <r>
    <x v="1"/>
    <x v="4"/>
    <x v="2"/>
    <x v="2"/>
    <x v="0"/>
    <n v="244"/>
    <n v="81.175567000000001"/>
    <n v="2538.2800000000002"/>
    <x v="1"/>
    <x v="0"/>
    <n v="244"/>
    <n v="38.473325000000003"/>
    <n v="34.716338999999998"/>
    <n v="63"/>
    <n v="3"/>
    <n v="41"/>
    <n v="0"/>
    <n v="81.175567000000001"/>
  </r>
  <r>
    <x v="1"/>
    <x v="4"/>
    <x v="2"/>
    <x v="2"/>
    <x v="1"/>
    <n v="45"/>
    <s v="  "/>
    <n v="24600.73"/>
    <x v="1"/>
    <x v="0"/>
    <n v="189"/>
    <n v="5.1444530000000004"/>
    <n v="0.79808800000000002"/>
    <n v="2"/>
    <n v="0"/>
    <n v="2"/>
    <n v="0"/>
    <n v="12.564102999999999"/>
  </r>
  <r>
    <x v="1"/>
    <x v="4"/>
    <x v="3"/>
    <x v="2"/>
    <x v="0"/>
    <n v="1012"/>
    <n v="409.52596999999997"/>
    <n v="2077.9699999999998"/>
    <x v="0"/>
    <x v="0"/>
    <n v="1014"/>
    <n v="181.950717"/>
    <n v="179.29951399999999"/>
    <n v="276"/>
    <n v="35"/>
    <n v="74"/>
    <n v="3"/>
    <n v="409.52596999999997"/>
  </r>
  <r>
    <x v="1"/>
    <x v="4"/>
    <x v="3"/>
    <x v="2"/>
    <x v="1"/>
    <n v="135"/>
    <s v="  "/>
    <n v="24086.240000000002"/>
    <x v="0"/>
    <x v="0"/>
    <n v="654"/>
    <n v="11.266686"/>
    <n v="3.7883969999999998"/>
    <n v="16"/>
    <n v="5"/>
    <n v="9"/>
    <n v="0"/>
    <n v="27.017433"/>
  </r>
  <r>
    <x v="1"/>
    <x v="4"/>
    <x v="3"/>
    <x v="2"/>
    <x v="0"/>
    <n v="1371"/>
    <n v="417.92737299999999"/>
    <n v="2169.52"/>
    <x v="1"/>
    <x v="0"/>
    <n v="1384"/>
    <n v="207.913915"/>
    <n v="157.096721"/>
    <n v="425"/>
    <n v="34"/>
    <n v="196"/>
    <n v="11"/>
    <n v="417.92737299999999"/>
  </r>
  <r>
    <x v="1"/>
    <x v="4"/>
    <x v="3"/>
    <x v="2"/>
    <x v="1"/>
    <n v="208"/>
    <s v="  "/>
    <n v="26491.24"/>
    <x v="1"/>
    <x v="0"/>
    <n v="1035"/>
    <n v="23.309659"/>
    <n v="5.9680960000000001"/>
    <n v="18"/>
    <n v="7"/>
    <n v="27"/>
    <n v="0"/>
    <n v="48.713557000000002"/>
  </r>
  <r>
    <x v="1"/>
    <x v="4"/>
    <x v="0"/>
    <x v="2"/>
    <x v="0"/>
    <n v="1054"/>
    <n v="552.09222399999999"/>
    <n v="2267.7600000000002"/>
    <x v="0"/>
    <x v="1"/>
    <n v="1058"/>
    <n v="217.670017"/>
    <n v="263.25492200000002"/>
    <n v="230"/>
    <n v="18"/>
    <n v="5"/>
    <n v="0"/>
    <n v="552.09222399999999"/>
  </r>
  <r>
    <x v="1"/>
    <x v="4"/>
    <x v="0"/>
    <x v="2"/>
    <x v="1"/>
    <n v="86"/>
    <s v="  "/>
    <n v="23737.355"/>
    <x v="0"/>
    <x v="1"/>
    <n v="419"/>
    <n v="8.1943219999999997"/>
    <n v="6.9125550000000002"/>
    <n v="6"/>
    <n v="8"/>
    <n v="1"/>
    <n v="0"/>
    <n v="22.35145"/>
  </r>
  <r>
    <x v="1"/>
    <x v="4"/>
    <x v="0"/>
    <x v="2"/>
    <x v="0"/>
    <n v="1265"/>
    <n v="576.93030499999998"/>
    <n v="2120.64"/>
    <x v="1"/>
    <x v="1"/>
    <n v="1266"/>
    <n v="239.64415399999999"/>
    <n v="274.13579399999998"/>
    <n v="305"/>
    <n v="20"/>
    <n v="62"/>
    <n v="11"/>
    <n v="576.93030499999998"/>
  </r>
  <r>
    <x v="1"/>
    <x v="4"/>
    <x v="0"/>
    <x v="2"/>
    <x v="1"/>
    <n v="94"/>
    <s v="  "/>
    <n v="30904.92"/>
    <x v="1"/>
    <x v="1"/>
    <n v="573"/>
    <n v="7.770378"/>
    <n v="7.0968169999999997"/>
    <n v="7"/>
    <n v="6"/>
    <n v="7"/>
    <n v="1"/>
    <n v="21.733070999999999"/>
  </r>
  <r>
    <x v="1"/>
    <x v="4"/>
    <x v="1"/>
    <x v="2"/>
    <x v="0"/>
    <n v="1637"/>
    <n v="906.09311300000002"/>
    <n v="2442.14"/>
    <x v="0"/>
    <x v="1"/>
    <n v="1637"/>
    <n v="373.64865700000001"/>
    <n v="429.26435800000002"/>
    <n v="305"/>
    <n v="33"/>
    <n v="4"/>
    <n v="1"/>
    <n v="906.09311300000002"/>
  </r>
  <r>
    <x v="1"/>
    <x v="4"/>
    <x v="1"/>
    <x v="2"/>
    <x v="1"/>
    <n v="93"/>
    <s v="  "/>
    <n v="25326.75"/>
    <x v="0"/>
    <x v="1"/>
    <n v="456"/>
    <n v="8.5089299999999994"/>
    <n v="5.5541499999999999"/>
    <n v="5"/>
    <n v="10"/>
    <n v="1"/>
    <n v="0"/>
    <n v="23.755792"/>
  </r>
  <r>
    <x v="1"/>
    <x v="4"/>
    <x v="1"/>
    <x v="2"/>
    <x v="0"/>
    <n v="1818"/>
    <n v="796.26035100000001"/>
    <n v="2019.875"/>
    <x v="1"/>
    <x v="1"/>
    <n v="1818"/>
    <n v="326.20634699999999"/>
    <n v="375.98504300000002"/>
    <n v="441"/>
    <n v="22"/>
    <n v="169"/>
    <n v="6"/>
    <n v="796.26035100000001"/>
  </r>
  <r>
    <x v="1"/>
    <x v="4"/>
    <x v="1"/>
    <x v="2"/>
    <x v="1"/>
    <n v="150"/>
    <s v="  "/>
    <n v="28121.185000000001"/>
    <x v="1"/>
    <x v="1"/>
    <n v="638"/>
    <n v="17.020157000000001"/>
    <n v="5.0400349999999996"/>
    <n v="15"/>
    <n v="1"/>
    <n v="25"/>
    <n v="0"/>
    <n v="33.000151000000002"/>
  </r>
  <r>
    <x v="1"/>
    <x v="4"/>
    <x v="2"/>
    <x v="2"/>
    <x v="0"/>
    <n v="457"/>
    <n v="230.427437"/>
    <n v="2286.2199999999998"/>
    <x v="0"/>
    <x v="1"/>
    <n v="457"/>
    <n v="89.946825000000004"/>
    <n v="112.58586699999999"/>
    <n v="90"/>
    <n v="9"/>
    <n v="4"/>
    <n v="0"/>
    <n v="230.427437"/>
  </r>
  <r>
    <x v="1"/>
    <x v="4"/>
    <x v="2"/>
    <x v="2"/>
    <x v="1"/>
    <n v="24"/>
    <s v="  "/>
    <n v="25179.165000000001"/>
    <x v="0"/>
    <x v="1"/>
    <n v="94"/>
    <n v="3.03688"/>
    <n v="1.161538"/>
    <n v="2"/>
    <n v="4"/>
    <n v="0"/>
    <n v="0"/>
    <n v="7.1115380000000004"/>
  </r>
  <r>
    <x v="1"/>
    <x v="4"/>
    <x v="2"/>
    <x v="2"/>
    <x v="0"/>
    <n v="502"/>
    <n v="186.676199"/>
    <n v="2345.06"/>
    <x v="1"/>
    <x v="1"/>
    <n v="502"/>
    <n v="82.483812999999998"/>
    <n v="81.678790000000006"/>
    <n v="122"/>
    <n v="9"/>
    <n v="35"/>
    <n v="1"/>
    <n v="186.676199"/>
  </r>
  <r>
    <x v="1"/>
    <x v="4"/>
    <x v="2"/>
    <x v="2"/>
    <x v="1"/>
    <n v="53"/>
    <s v="  "/>
    <n v="28736"/>
    <x v="1"/>
    <x v="1"/>
    <n v="228"/>
    <n v="5.9801209999999996"/>
    <n v="1.859259"/>
    <n v="7"/>
    <n v="4"/>
    <n v="1"/>
    <n v="0"/>
    <n v="14.487178999999999"/>
  </r>
  <r>
    <x v="1"/>
    <x v="4"/>
    <x v="3"/>
    <x v="2"/>
    <x v="0"/>
    <n v="2282"/>
    <n v="1030.6152669999999"/>
    <n v="2051.8150000000001"/>
    <x v="0"/>
    <x v="1"/>
    <n v="2283"/>
    <n v="461.48453699999999"/>
    <n v="460.584048"/>
    <n v="580"/>
    <n v="74"/>
    <n v="46"/>
    <n v="8"/>
    <n v="1030.6152669999999"/>
  </r>
  <r>
    <x v="1"/>
    <x v="4"/>
    <x v="3"/>
    <x v="2"/>
    <x v="1"/>
    <n v="193"/>
    <s v="  "/>
    <n v="25037"/>
    <x v="0"/>
    <x v="1"/>
    <n v="889"/>
    <n v="20.303743000000001"/>
    <n v="6.4581369999999998"/>
    <n v="24"/>
    <n v="11"/>
    <n v="8"/>
    <n v="0"/>
    <n v="43.000836"/>
  </r>
  <r>
    <x v="1"/>
    <x v="4"/>
    <x v="3"/>
    <x v="2"/>
    <x v="0"/>
    <n v="2962"/>
    <n v="1099.861003"/>
    <n v="2150.65"/>
    <x v="1"/>
    <x v="1"/>
    <n v="2969"/>
    <n v="519.22093099999995"/>
    <n v="442.54678699999999"/>
    <n v="859"/>
    <n v="84"/>
    <n v="193"/>
    <n v="18"/>
    <n v="1099.861003"/>
  </r>
  <r>
    <x v="1"/>
    <x v="4"/>
    <x v="3"/>
    <x v="2"/>
    <x v="1"/>
    <n v="349"/>
    <s v="  "/>
    <n v="26192.6"/>
    <x v="1"/>
    <x v="1"/>
    <n v="1693"/>
    <n v="37.099272999999997"/>
    <n v="17.992442"/>
    <n v="38"/>
    <n v="11"/>
    <n v="33"/>
    <n v="2"/>
    <n v="80.886433999999994"/>
  </r>
  <r>
    <x v="1"/>
    <x v="4"/>
    <x v="0"/>
    <x v="2"/>
    <x v="0"/>
    <n v="267"/>
    <n v="147.829362"/>
    <n v="2384.4"/>
    <x v="0"/>
    <x v="2"/>
    <n v="267"/>
    <n v="57.315207000000001"/>
    <n v="71.944624000000005"/>
    <n v="34"/>
    <n v="8"/>
    <n v="2"/>
    <n v="7"/>
    <n v="147.829362"/>
  </r>
  <r>
    <x v="1"/>
    <x v="4"/>
    <x v="0"/>
    <x v="2"/>
    <x v="1"/>
    <n v="42"/>
    <s v="  "/>
    <n v="24899.945"/>
    <x v="0"/>
    <x v="2"/>
    <n v="206"/>
    <n v="3.925872"/>
    <n v="3.5748090000000001"/>
    <n v="4"/>
    <n v="0"/>
    <n v="1"/>
    <n v="0"/>
    <n v="11.964103"/>
  </r>
  <r>
    <x v="1"/>
    <x v="4"/>
    <x v="0"/>
    <x v="2"/>
    <x v="0"/>
    <n v="384"/>
    <n v="171.54121900000001"/>
    <n v="2240.355"/>
    <x v="1"/>
    <x v="2"/>
    <n v="385"/>
    <n v="75.166768000000005"/>
    <n v="73.168628999999996"/>
    <n v="83"/>
    <n v="6"/>
    <n v="25"/>
    <n v="3"/>
    <n v="171.54121900000001"/>
  </r>
  <r>
    <x v="1"/>
    <x v="4"/>
    <x v="0"/>
    <x v="2"/>
    <x v="1"/>
    <n v="53"/>
    <s v="  "/>
    <n v="25455.71"/>
    <x v="1"/>
    <x v="2"/>
    <n v="162"/>
    <n v="2.7799860000000001"/>
    <n v="2.505376"/>
    <n v="12"/>
    <n v="0"/>
    <n v="1"/>
    <n v="0"/>
    <n v="12.879336"/>
  </r>
  <r>
    <x v="1"/>
    <x v="4"/>
    <x v="1"/>
    <x v="2"/>
    <x v="0"/>
    <n v="341"/>
    <n v="181.19601299999999"/>
    <n v="2750.62"/>
    <x v="0"/>
    <x v="2"/>
    <n v="345"/>
    <n v="82.622467"/>
    <n v="74.552873000000005"/>
    <n v="53"/>
    <n v="12"/>
    <n v="3"/>
    <n v="0"/>
    <n v="181.19601299999999"/>
  </r>
  <r>
    <x v="1"/>
    <x v="4"/>
    <x v="1"/>
    <x v="2"/>
    <x v="1"/>
    <n v="49"/>
    <s v="  "/>
    <n v="25699"/>
    <x v="0"/>
    <x v="2"/>
    <n v="239"/>
    <n v="6.6594920000000002"/>
    <n v="4.0156700000000001"/>
    <n v="5"/>
    <n v="0"/>
    <n v="1"/>
    <n v="0"/>
    <n v="15.562887"/>
  </r>
  <r>
    <x v="1"/>
    <x v="4"/>
    <x v="1"/>
    <x v="2"/>
    <x v="0"/>
    <n v="507"/>
    <n v="199.07582400000001"/>
    <n v="2505"/>
    <x v="1"/>
    <x v="2"/>
    <n v="507"/>
    <n v="99.498455000000007"/>
    <n v="74.615320999999994"/>
    <n v="106"/>
    <n v="5"/>
    <n v="68"/>
    <n v="4"/>
    <n v="199.07582400000001"/>
  </r>
  <r>
    <x v="1"/>
    <x v="4"/>
    <x v="1"/>
    <x v="2"/>
    <x v="1"/>
    <n v="57"/>
    <s v="  "/>
    <n v="22380.93"/>
    <x v="1"/>
    <x v="2"/>
    <n v="212"/>
    <n v="5.7099570000000002"/>
    <n v="1.842244"/>
    <n v="7"/>
    <n v="0"/>
    <n v="5"/>
    <n v="0"/>
    <n v="14.309907000000001"/>
  </r>
  <r>
    <x v="1"/>
    <x v="4"/>
    <x v="2"/>
    <x v="2"/>
    <x v="0"/>
    <n v="84"/>
    <n v="44.842826000000002"/>
    <n v="2513.3449999999998"/>
    <x v="0"/>
    <x v="2"/>
    <n v="84"/>
    <n v="20.590098999999999"/>
    <n v="19.620728"/>
    <n v="12"/>
    <n v="5"/>
    <n v="1"/>
    <n v="1"/>
    <n v="44.842826000000002"/>
  </r>
  <r>
    <x v="1"/>
    <x v="4"/>
    <x v="2"/>
    <x v="2"/>
    <x v="1"/>
    <n v="15"/>
    <s v="  "/>
    <n v="24584.240000000002"/>
    <x v="0"/>
    <x v="2"/>
    <n v="48"/>
    <n v="2.92686"/>
    <n v="0.5"/>
    <n v="3"/>
    <n v="1"/>
    <n v="0"/>
    <n v="0"/>
    <n v="4.4423079999999997"/>
  </r>
  <r>
    <x v="1"/>
    <x v="4"/>
    <x v="2"/>
    <x v="2"/>
    <x v="0"/>
    <n v="121"/>
    <n v="52.125649000000003"/>
    <n v="2557.33"/>
    <x v="1"/>
    <x v="2"/>
    <n v="121"/>
    <n v="28.116381000000001"/>
    <n v="18.593162"/>
    <n v="20"/>
    <n v="2"/>
    <n v="15"/>
    <n v="0"/>
    <n v="52.125649000000003"/>
  </r>
  <r>
    <x v="1"/>
    <x v="4"/>
    <x v="2"/>
    <x v="2"/>
    <x v="1"/>
    <n v="17"/>
    <s v="  "/>
    <n v="24429.919999999998"/>
    <x v="1"/>
    <x v="2"/>
    <n v="88"/>
    <n v="2.289396"/>
    <n v="0.75925900000000002"/>
    <n v="2"/>
    <n v="1"/>
    <n v="1"/>
    <n v="0"/>
    <n v="4.8974359999999999"/>
  </r>
  <r>
    <x v="1"/>
    <x v="4"/>
    <x v="3"/>
    <x v="2"/>
    <x v="0"/>
    <n v="460"/>
    <n v="190.73109199999999"/>
    <n v="2213.0149999999999"/>
    <x v="0"/>
    <x v="2"/>
    <n v="460"/>
    <n v="94.890691000000004"/>
    <n v="74.449118999999996"/>
    <n v="104"/>
    <n v="18"/>
    <n v="26"/>
    <n v="3"/>
    <n v="190.73109199999999"/>
  </r>
  <r>
    <x v="1"/>
    <x v="4"/>
    <x v="3"/>
    <x v="2"/>
    <x v="1"/>
    <n v="61"/>
    <s v="  "/>
    <n v="29393"/>
    <x v="0"/>
    <x v="2"/>
    <n v="310"/>
    <n v="6.8502179999999999"/>
    <n v="1.850932"/>
    <n v="9"/>
    <n v="0"/>
    <n v="2"/>
    <n v="0"/>
    <n v="13.718099"/>
  </r>
  <r>
    <x v="1"/>
    <x v="4"/>
    <x v="3"/>
    <x v="2"/>
    <x v="0"/>
    <n v="769"/>
    <n v="262.47947299999998"/>
    <n v="2147"/>
    <x v="1"/>
    <x v="2"/>
    <n v="770"/>
    <n v="130.76625799999999"/>
    <n v="99.746105"/>
    <n v="164"/>
    <n v="30"/>
    <n v="91"/>
    <n v="10"/>
    <n v="262.47947299999998"/>
  </r>
  <r>
    <x v="1"/>
    <x v="4"/>
    <x v="3"/>
    <x v="2"/>
    <x v="1"/>
    <n v="130"/>
    <s v="  "/>
    <n v="23033.505000000001"/>
    <x v="1"/>
    <x v="2"/>
    <n v="596"/>
    <n v="9.3582490000000007"/>
    <n v="4.4208160000000003"/>
    <n v="12"/>
    <n v="2"/>
    <n v="15"/>
    <n v="1"/>
    <n v="24.396304000000001"/>
  </r>
  <r>
    <x v="1"/>
    <x v="4"/>
    <x v="0"/>
    <x v="3"/>
    <x v="0"/>
    <n v="68"/>
    <n v="37.309344000000003"/>
    <n v="3439.62"/>
    <x v="0"/>
    <x v="0"/>
    <n v="68"/>
    <n v="15.800473"/>
    <n v="16.593447000000001"/>
    <n v="13"/>
    <n v="0"/>
    <n v="0"/>
    <n v="0"/>
    <n v="37.309344000000003"/>
  </r>
  <r>
    <x v="1"/>
    <x v="4"/>
    <x v="0"/>
    <x v="3"/>
    <x v="1"/>
    <n v="23"/>
    <s v="  "/>
    <n v="33787.56"/>
    <x v="0"/>
    <x v="0"/>
    <n v="144"/>
    <n v="3.1816710000000001"/>
    <n v="2.058773"/>
    <n v="1"/>
    <n v="0"/>
    <n v="0"/>
    <n v="0"/>
    <n v="8.0412409999999994"/>
  </r>
  <r>
    <x v="1"/>
    <x v="4"/>
    <x v="0"/>
    <x v="3"/>
    <x v="0"/>
    <n v="52"/>
    <n v="22.161165"/>
    <n v="1897.35"/>
    <x v="1"/>
    <x v="0"/>
    <n v="52"/>
    <n v="6.4834800000000001"/>
    <n v="12.727029"/>
    <n v="11"/>
    <n v="3"/>
    <n v="5"/>
    <n v="0"/>
    <n v="22.161165"/>
  </r>
  <r>
    <x v="1"/>
    <x v="4"/>
    <x v="0"/>
    <x v="3"/>
    <x v="1"/>
    <n v="15"/>
    <s v="  "/>
    <n v="38872.800000000003"/>
    <x v="1"/>
    <x v="0"/>
    <n v="155"/>
    <n v="0.54153799999999996"/>
    <n v="1"/>
    <n v="1"/>
    <n v="0"/>
    <n v="0"/>
    <n v="0"/>
    <n v="4.461538"/>
  </r>
  <r>
    <x v="1"/>
    <x v="4"/>
    <x v="1"/>
    <x v="3"/>
    <x v="0"/>
    <n v="121"/>
    <n v="74.368064000000004"/>
    <n v="3444.44"/>
    <x v="0"/>
    <x v="0"/>
    <n v="121"/>
    <n v="30.857520999999998"/>
    <n v="37.489455"/>
    <n v="17"/>
    <n v="1"/>
    <n v="0"/>
    <n v="0"/>
    <n v="74.368064000000004"/>
  </r>
  <r>
    <x v="1"/>
    <x v="4"/>
    <x v="1"/>
    <x v="3"/>
    <x v="1"/>
    <n v="23"/>
    <s v="  "/>
    <n v="26116"/>
    <x v="0"/>
    <x v="0"/>
    <n v="124"/>
    <n v="2.2089409999999998"/>
    <n v="2.225806"/>
    <n v="1"/>
    <n v="0"/>
    <n v="0"/>
    <n v="0"/>
    <n v="7.4807689999999996"/>
  </r>
  <r>
    <x v="1"/>
    <x v="4"/>
    <x v="1"/>
    <x v="3"/>
    <x v="0"/>
    <n v="83"/>
    <n v="26.925978000000001"/>
    <n v="2794.64"/>
    <x v="1"/>
    <x v="0"/>
    <n v="83"/>
    <n v="12.523657999999999"/>
    <n v="7.9100460000000004"/>
    <n v="15"/>
    <n v="2"/>
    <n v="17"/>
    <n v="0"/>
    <n v="26.925978000000001"/>
  </r>
  <r>
    <x v="1"/>
    <x v="4"/>
    <x v="1"/>
    <x v="3"/>
    <x v="1"/>
    <n v="23"/>
    <s v="  "/>
    <n v="20881.689999999999"/>
    <x v="1"/>
    <x v="0"/>
    <n v="89"/>
    <n v="2.6981809999999999"/>
    <n v="1.5277780000000001"/>
    <n v="0"/>
    <n v="0"/>
    <n v="0"/>
    <n v="0"/>
    <n v="8.3926250000000007"/>
  </r>
  <r>
    <x v="1"/>
    <x v="4"/>
    <x v="2"/>
    <x v="3"/>
    <x v="0"/>
    <n v="64"/>
    <n v="18.233788000000001"/>
    <n v="3493.7449999999999"/>
    <x v="0"/>
    <x v="0"/>
    <n v="65"/>
    <n v="10.009872"/>
    <n v="7.2889629999999999"/>
    <n v="18"/>
    <n v="1"/>
    <n v="0"/>
    <n v="1"/>
    <n v="18.233788000000001"/>
  </r>
  <r>
    <x v="1"/>
    <x v="4"/>
    <x v="2"/>
    <x v="3"/>
    <x v="1"/>
    <n v="21"/>
    <s v="  "/>
    <n v="32574.799999999999"/>
    <x v="0"/>
    <x v="0"/>
    <n v="120"/>
    <n v="1.8450200000000001"/>
    <n v="0.59259300000000004"/>
    <n v="3"/>
    <n v="0"/>
    <n v="1"/>
    <n v="0"/>
    <n v="4.4423079999999997"/>
  </r>
  <r>
    <x v="1"/>
    <x v="4"/>
    <x v="2"/>
    <x v="3"/>
    <x v="0"/>
    <n v="64"/>
    <n v="20.369143000000001"/>
    <n v="2340.4749999999999"/>
    <x v="1"/>
    <x v="0"/>
    <n v="64"/>
    <n v="7.676107"/>
    <n v="7.4580599999999997"/>
    <n v="9"/>
    <n v="0"/>
    <n v="12"/>
    <n v="0"/>
    <n v="20.369143000000001"/>
  </r>
  <r>
    <x v="1"/>
    <x v="4"/>
    <x v="2"/>
    <x v="3"/>
    <x v="1"/>
    <n v="17"/>
    <s v="  "/>
    <n v="28450"/>
    <x v="1"/>
    <x v="0"/>
    <n v="97"/>
    <n v="0.70227899999999999"/>
    <n v="9.2592999999999995E-2"/>
    <n v="6"/>
    <n v="0"/>
    <n v="0"/>
    <n v="0"/>
    <n v="1.461538"/>
  </r>
  <r>
    <x v="1"/>
    <x v="4"/>
    <x v="3"/>
    <x v="3"/>
    <x v="0"/>
    <n v="154"/>
    <n v="53.336727000000003"/>
    <n v="2131.2399999999998"/>
    <x v="0"/>
    <x v="0"/>
    <n v="156"/>
    <n v="21.337727000000001"/>
    <n v="27.127804999999999"/>
    <n v="51"/>
    <n v="4"/>
    <n v="5"/>
    <n v="0"/>
    <n v="53.336727000000003"/>
  </r>
  <r>
    <x v="1"/>
    <x v="4"/>
    <x v="3"/>
    <x v="3"/>
    <x v="1"/>
    <n v="41"/>
    <s v="  "/>
    <n v="23110.55"/>
    <x v="0"/>
    <x v="0"/>
    <n v="294"/>
    <n v="3.3238829999999999"/>
    <n v="1.6282049999999999"/>
    <n v="12"/>
    <n v="2"/>
    <n v="0"/>
    <n v="0"/>
    <n v="7.6538459999999997"/>
  </r>
  <r>
    <x v="1"/>
    <x v="4"/>
    <x v="3"/>
    <x v="3"/>
    <x v="0"/>
    <n v="180"/>
    <n v="51.555504999999997"/>
    <n v="2502"/>
    <x v="1"/>
    <x v="0"/>
    <n v="182"/>
    <n v="21.583918000000001"/>
    <n v="23.528428000000002"/>
    <n v="53"/>
    <n v="4"/>
    <n v="15"/>
    <n v="0"/>
    <n v="51.555504999999997"/>
  </r>
  <r>
    <x v="1"/>
    <x v="4"/>
    <x v="3"/>
    <x v="3"/>
    <x v="1"/>
    <n v="66"/>
    <s v="  "/>
    <n v="31568.785"/>
    <x v="1"/>
    <x v="0"/>
    <n v="381"/>
    <n v="6.1304259999999999"/>
    <n v="5.9422470000000001"/>
    <n v="5"/>
    <n v="3"/>
    <n v="2"/>
    <n v="0"/>
    <n v="14.900452"/>
  </r>
  <r>
    <x v="1"/>
    <x v="4"/>
    <x v="0"/>
    <x v="3"/>
    <x v="0"/>
    <n v="213"/>
    <n v="103.48315100000001"/>
    <n v="2482.4499999999998"/>
    <x v="0"/>
    <x v="1"/>
    <n v="213"/>
    <n v="31.391297999999999"/>
    <n v="60.502848999999998"/>
    <n v="50"/>
    <n v="3"/>
    <n v="0"/>
    <n v="1"/>
    <n v="103.48315100000001"/>
  </r>
  <r>
    <x v="1"/>
    <x v="4"/>
    <x v="0"/>
    <x v="3"/>
    <x v="1"/>
    <n v="34"/>
    <s v="  "/>
    <n v="31936.715"/>
    <x v="0"/>
    <x v="1"/>
    <n v="225"/>
    <n v="6.7873619999999999"/>
    <n v="0.81290300000000004"/>
    <n v="6"/>
    <n v="1"/>
    <n v="0"/>
    <n v="0"/>
    <n v="11.089103"/>
  </r>
  <r>
    <x v="1"/>
    <x v="4"/>
    <x v="0"/>
    <x v="3"/>
    <x v="0"/>
    <n v="141"/>
    <n v="68.321656000000004"/>
    <n v="2715.12"/>
    <x v="1"/>
    <x v="1"/>
    <n v="141"/>
    <n v="23.814886999999999"/>
    <n v="32.537610000000001"/>
    <n v="25"/>
    <n v="3"/>
    <n v="6"/>
    <n v="0"/>
    <n v="68.321656000000004"/>
  </r>
  <r>
    <x v="1"/>
    <x v="4"/>
    <x v="0"/>
    <x v="3"/>
    <x v="1"/>
    <n v="29"/>
    <s v="  "/>
    <n v="30886.3"/>
    <x v="1"/>
    <x v="1"/>
    <n v="180"/>
    <n v="3.352738"/>
    <n v="3.264516"/>
    <n v="2"/>
    <n v="0"/>
    <n v="0"/>
    <n v="0"/>
    <n v="8.6256409999999999"/>
  </r>
  <r>
    <x v="1"/>
    <x v="4"/>
    <x v="1"/>
    <x v="3"/>
    <x v="0"/>
    <n v="278"/>
    <n v="139.270171"/>
    <n v="3178.1149999999998"/>
    <x v="0"/>
    <x v="1"/>
    <n v="278"/>
    <n v="61.738281999999998"/>
    <n v="59.654243999999998"/>
    <n v="64"/>
    <n v="3"/>
    <n v="0"/>
    <n v="0"/>
    <n v="139.270171"/>
  </r>
  <r>
    <x v="1"/>
    <x v="4"/>
    <x v="1"/>
    <x v="3"/>
    <x v="1"/>
    <n v="52"/>
    <s v="  "/>
    <n v="27661.915000000001"/>
    <x v="0"/>
    <x v="1"/>
    <n v="330"/>
    <n v="6.2152349999999998"/>
    <n v="3.487034"/>
    <n v="3"/>
    <n v="1"/>
    <n v="0"/>
    <n v="0"/>
    <n v="12.97756"/>
  </r>
  <r>
    <x v="1"/>
    <x v="4"/>
    <x v="1"/>
    <x v="3"/>
    <x v="0"/>
    <n v="218"/>
    <n v="97.849421000000007"/>
    <n v="2615.665"/>
    <x v="1"/>
    <x v="1"/>
    <n v="218"/>
    <n v="43.635950000000001"/>
    <n v="43.585306000000003"/>
    <n v="41"/>
    <n v="2"/>
    <n v="16"/>
    <n v="0"/>
    <n v="97.849421000000007"/>
  </r>
  <r>
    <x v="1"/>
    <x v="4"/>
    <x v="1"/>
    <x v="3"/>
    <x v="1"/>
    <n v="48"/>
    <s v="  "/>
    <n v="27838.880000000001"/>
    <x v="1"/>
    <x v="1"/>
    <n v="232"/>
    <n v="7.4530510000000003"/>
    <n v="1.181538"/>
    <n v="2"/>
    <n v="1"/>
    <n v="1"/>
    <n v="0"/>
    <n v="10.981538"/>
  </r>
  <r>
    <x v="1"/>
    <x v="4"/>
    <x v="2"/>
    <x v="3"/>
    <x v="0"/>
    <n v="158"/>
    <n v="73.258795000000006"/>
    <n v="2822.5749999999998"/>
    <x v="0"/>
    <x v="1"/>
    <n v="160"/>
    <n v="28.753124"/>
    <n v="34.452478999999997"/>
    <n v="25"/>
    <n v="1"/>
    <n v="0"/>
    <n v="0"/>
    <n v="73.258795000000006"/>
  </r>
  <r>
    <x v="1"/>
    <x v="4"/>
    <x v="2"/>
    <x v="3"/>
    <x v="1"/>
    <n v="23"/>
    <s v="  "/>
    <n v="45792"/>
    <x v="0"/>
    <x v="1"/>
    <n v="145"/>
    <n v="2.3700519999999998"/>
    <n v="0.55413100000000004"/>
    <n v="1"/>
    <n v="2"/>
    <n v="0"/>
    <n v="0"/>
    <n v="6.461538"/>
  </r>
  <r>
    <x v="1"/>
    <x v="4"/>
    <x v="2"/>
    <x v="3"/>
    <x v="0"/>
    <n v="139"/>
    <n v="41.218021"/>
    <n v="2123.7600000000002"/>
    <x v="1"/>
    <x v="1"/>
    <n v="140"/>
    <n v="16.053744999999999"/>
    <n v="19.240872"/>
    <n v="22"/>
    <n v="0"/>
    <n v="28"/>
    <n v="0"/>
    <n v="41.218021"/>
  </r>
  <r>
    <x v="1"/>
    <x v="4"/>
    <x v="2"/>
    <x v="3"/>
    <x v="1"/>
    <n v="25"/>
    <s v="  "/>
    <n v="25130.03"/>
    <x v="1"/>
    <x v="1"/>
    <n v="91"/>
    <n v="1.473554"/>
    <n v="2.6217419999999998"/>
    <n v="1"/>
    <n v="0"/>
    <n v="0"/>
    <n v="0"/>
    <n v="5.8049730000000004"/>
  </r>
  <r>
    <x v="1"/>
    <x v="4"/>
    <x v="3"/>
    <x v="3"/>
    <x v="0"/>
    <n v="447"/>
    <n v="141.33807899999999"/>
    <n v="2759"/>
    <x v="0"/>
    <x v="1"/>
    <n v="448"/>
    <n v="61.358049000000001"/>
    <n v="69.121858000000003"/>
    <n v="185"/>
    <n v="6"/>
    <n v="1"/>
    <n v="0"/>
    <n v="141.33807899999999"/>
  </r>
  <r>
    <x v="1"/>
    <x v="4"/>
    <x v="3"/>
    <x v="3"/>
    <x v="1"/>
    <n v="86"/>
    <s v="  "/>
    <n v="26687.645"/>
    <x v="0"/>
    <x v="1"/>
    <n v="453"/>
    <n v="8.2440010000000008"/>
    <n v="6.513935"/>
    <n v="20"/>
    <n v="1"/>
    <n v="0"/>
    <n v="0"/>
    <n v="22.151589999999999"/>
  </r>
  <r>
    <x v="1"/>
    <x v="4"/>
    <x v="3"/>
    <x v="3"/>
    <x v="0"/>
    <n v="504"/>
    <n v="167.058437"/>
    <n v="2713.4450000000002"/>
    <x v="1"/>
    <x v="1"/>
    <n v="504"/>
    <n v="68.721670000000003"/>
    <n v="75.727474999999998"/>
    <n v="152"/>
    <n v="12"/>
    <n v="32"/>
    <n v="0"/>
    <n v="167.058437"/>
  </r>
  <r>
    <x v="1"/>
    <x v="4"/>
    <x v="3"/>
    <x v="3"/>
    <x v="1"/>
    <n v="107"/>
    <s v="  "/>
    <n v="27658.15"/>
    <x v="1"/>
    <x v="1"/>
    <n v="480"/>
    <n v="10.604907000000001"/>
    <n v="5.1582809999999997"/>
    <n v="14"/>
    <n v="3"/>
    <n v="2"/>
    <n v="0"/>
    <n v="27.371151000000001"/>
  </r>
  <r>
    <x v="1"/>
    <x v="4"/>
    <x v="0"/>
    <x v="3"/>
    <x v="0"/>
    <n v="29"/>
    <n v="15.260681999999999"/>
    <n v="2350"/>
    <x v="0"/>
    <x v="2"/>
    <n v="29"/>
    <n v="7.516229"/>
    <n v="7.5347749999999998"/>
    <n v="4"/>
    <n v="0"/>
    <n v="1"/>
    <n v="0"/>
    <n v="15.260681999999999"/>
  </r>
  <r>
    <x v="1"/>
    <x v="4"/>
    <x v="0"/>
    <x v="3"/>
    <x v="1"/>
    <n v="14"/>
    <s v="  "/>
    <n v="43924.74"/>
    <x v="0"/>
    <x v="2"/>
    <n v="119"/>
    <n v="1.1664300000000001"/>
    <n v="1.7411080000000001"/>
    <n v="1"/>
    <n v="0"/>
    <n v="0"/>
    <n v="0"/>
    <n v="3.3589739999999999"/>
  </r>
  <r>
    <x v="1"/>
    <x v="4"/>
    <x v="0"/>
    <x v="3"/>
    <x v="0"/>
    <n v="32"/>
    <n v="15.519470999999999"/>
    <n v="2374.8200000000002"/>
    <x v="1"/>
    <x v="2"/>
    <n v="32"/>
    <n v="7.3998569999999999"/>
    <n v="6.216742"/>
    <n v="9"/>
    <n v="0"/>
    <n v="2"/>
    <n v="0"/>
    <n v="15.519470999999999"/>
  </r>
  <r>
    <x v="1"/>
    <x v="4"/>
    <x v="0"/>
    <x v="3"/>
    <x v="1"/>
    <n v="11"/>
    <s v="  "/>
    <n v="27372.720000000001"/>
    <x v="1"/>
    <x v="2"/>
    <n v="37"/>
    <n v="0.74074099999999998"/>
    <n v="9.2592999999999995E-2"/>
    <n v="3"/>
    <n v="0"/>
    <n v="1"/>
    <n v="0"/>
    <n v="2"/>
  </r>
  <r>
    <x v="1"/>
    <x v="4"/>
    <x v="1"/>
    <x v="3"/>
    <x v="0"/>
    <n v="36"/>
    <n v="19.679292"/>
    <n v="4063.5450000000001"/>
    <x v="0"/>
    <x v="2"/>
    <n v="36"/>
    <n v="8.619313"/>
    <n v="7.9329559999999999"/>
    <n v="5"/>
    <n v="0"/>
    <n v="1"/>
    <n v="0"/>
    <n v="19.679292"/>
  </r>
  <r>
    <x v="1"/>
    <x v="4"/>
    <x v="1"/>
    <x v="3"/>
    <x v="1"/>
    <n v="22"/>
    <s v="  "/>
    <n v="21644.27"/>
    <x v="0"/>
    <x v="2"/>
    <n v="75"/>
    <n v="2.0133899999999998"/>
    <n v="0.89259299999999997"/>
    <n v="5"/>
    <n v="0"/>
    <n v="0"/>
    <n v="0"/>
    <n v="4.0726500000000003"/>
  </r>
  <r>
    <x v="1"/>
    <x v="4"/>
    <x v="1"/>
    <x v="3"/>
    <x v="0"/>
    <n v="35"/>
    <n v="13.317333"/>
    <n v="4153"/>
    <x v="1"/>
    <x v="2"/>
    <n v="35"/>
    <n v="7.8771959999999996"/>
    <n v="2.6041669999999999"/>
    <n v="8"/>
    <n v="0"/>
    <n v="3"/>
    <n v="0"/>
    <n v="13.317333"/>
  </r>
  <r>
    <x v="1"/>
    <x v="4"/>
    <x v="1"/>
    <x v="3"/>
    <x v="1"/>
    <n v="18"/>
    <s v="  "/>
    <n v="32943.480000000003"/>
    <x v="1"/>
    <x v="2"/>
    <n v="85"/>
    <n v="3.3916789999999999"/>
    <n v="2.3580009999999998"/>
    <n v="2"/>
    <n v="0"/>
    <n v="1"/>
    <n v="0"/>
    <n v="6.2973860000000004"/>
  </r>
  <r>
    <x v="1"/>
    <x v="4"/>
    <x v="2"/>
    <x v="3"/>
    <x v="0"/>
    <n v="19"/>
    <n v="7.5536880000000002"/>
    <n v="4034"/>
    <x v="0"/>
    <x v="2"/>
    <n v="19"/>
    <n v="3.5777269999999999"/>
    <n v="2.124215"/>
    <n v="4"/>
    <n v="0"/>
    <n v="0"/>
    <n v="0"/>
    <n v="7.5536880000000002"/>
  </r>
  <r>
    <x v="1"/>
    <x v="4"/>
    <x v="2"/>
    <x v="3"/>
    <x v="1"/>
    <n v="8"/>
    <s v="  "/>
    <n v="21830.5"/>
    <x v="0"/>
    <x v="2"/>
    <n v="25"/>
    <n v="0.43076900000000001"/>
    <n v="0.2"/>
    <n v="1"/>
    <n v="0"/>
    <n v="0"/>
    <n v="0"/>
    <n v="0.63076900000000002"/>
  </r>
  <r>
    <x v="1"/>
    <x v="4"/>
    <x v="2"/>
    <x v="3"/>
    <x v="0"/>
    <n v="24"/>
    <n v="2.81704"/>
    <n v="2135.3000000000002"/>
    <x v="1"/>
    <x v="2"/>
    <n v="24"/>
    <n v="1.8809290000000001"/>
    <n v="0.93611100000000003"/>
    <n v="7"/>
    <n v="1"/>
    <n v="4"/>
    <n v="0"/>
    <n v="2.81704"/>
  </r>
  <r>
    <x v="1"/>
    <x v="4"/>
    <x v="2"/>
    <x v="3"/>
    <x v="1"/>
    <n v="6"/>
    <s v="  "/>
    <n v="33008.97"/>
    <x v="1"/>
    <x v="2"/>
    <n v="84"/>
    <n v="0.65332800000000002"/>
    <n v="0.36531999999999998"/>
    <n v="0"/>
    <n v="0"/>
    <n v="0"/>
    <n v="0"/>
    <n v="1.6853149999999999"/>
  </r>
  <r>
    <x v="1"/>
    <x v="4"/>
    <x v="3"/>
    <x v="3"/>
    <x v="0"/>
    <n v="47"/>
    <n v="21.905179"/>
    <n v="3940"/>
    <x v="0"/>
    <x v="2"/>
    <n v="47"/>
    <n v="8.0864999999999991"/>
    <n v="9.7532700000000006"/>
    <n v="12"/>
    <n v="1"/>
    <n v="2"/>
    <n v="0"/>
    <n v="21.905179"/>
  </r>
  <r>
    <x v="1"/>
    <x v="4"/>
    <x v="3"/>
    <x v="3"/>
    <x v="1"/>
    <n v="19"/>
    <s v="  "/>
    <n v="23412.65"/>
    <x v="0"/>
    <x v="2"/>
    <n v="72"/>
    <n v="2.090325"/>
    <n v="9.2592999999999995E-2"/>
    <n v="5"/>
    <n v="0"/>
    <n v="0"/>
    <n v="0"/>
    <n v="3.3495849999999998"/>
  </r>
  <r>
    <x v="1"/>
    <x v="4"/>
    <x v="3"/>
    <x v="3"/>
    <x v="0"/>
    <n v="107"/>
    <n v="40.322989"/>
    <n v="2700"/>
    <x v="1"/>
    <x v="2"/>
    <n v="107"/>
    <n v="18.188054000000001"/>
    <n v="16.915566999999999"/>
    <n v="28"/>
    <n v="0"/>
    <n v="3"/>
    <n v="0"/>
    <n v="40.322989"/>
  </r>
  <r>
    <x v="1"/>
    <x v="4"/>
    <x v="3"/>
    <x v="3"/>
    <x v="1"/>
    <n v="43"/>
    <s v="  "/>
    <n v="32512"/>
    <x v="1"/>
    <x v="2"/>
    <n v="203"/>
    <n v="4.2620630000000004"/>
    <n v="2.4414760000000002"/>
    <n v="5"/>
    <n v="1"/>
    <n v="1"/>
    <n v="0"/>
    <n v="10.523077000000001"/>
  </r>
  <r>
    <x v="2"/>
    <x v="0"/>
    <x v="0"/>
    <x v="0"/>
    <x v="0"/>
    <n v="5784"/>
    <n v="3160.6801989999999"/>
    <n v="1453"/>
    <x v="0"/>
    <x v="0"/>
    <n v="5887"/>
    <n v="1427.8922130000001"/>
    <n v="1359.681178"/>
    <n v="1253"/>
    <n v="205"/>
    <n v="2"/>
    <n v="10"/>
    <n v="3160.6801989999999"/>
  </r>
  <r>
    <x v="2"/>
    <x v="0"/>
    <x v="0"/>
    <x v="0"/>
    <x v="1"/>
    <n v="184"/>
    <s v="  "/>
    <n v="21778.77"/>
    <x v="0"/>
    <x v="0"/>
    <n v="873"/>
    <n v="17.638300999999998"/>
    <n v="10.090600999999999"/>
    <n v="26"/>
    <n v="25"/>
    <n v="0"/>
    <n v="0"/>
    <n v="68.944232"/>
  </r>
  <r>
    <x v="2"/>
    <x v="0"/>
    <x v="0"/>
    <x v="0"/>
    <x v="0"/>
    <n v="5966"/>
    <n v="3065.8159430000001"/>
    <n v="1461"/>
    <x v="1"/>
    <x v="0"/>
    <n v="6088"/>
    <n v="1336.8423379999999"/>
    <n v="1276.1657520000001"/>
    <n v="1643"/>
    <n v="154"/>
    <n v="1"/>
    <n v="5"/>
    <n v="3065.8159430000001"/>
  </r>
  <r>
    <x v="2"/>
    <x v="0"/>
    <x v="0"/>
    <x v="0"/>
    <x v="1"/>
    <n v="256"/>
    <s v="  "/>
    <n v="24629.974999999999"/>
    <x v="1"/>
    <x v="0"/>
    <n v="1466"/>
    <n v="29.693155999999998"/>
    <n v="16.068770000000001"/>
    <n v="37"/>
    <n v="33"/>
    <n v="0"/>
    <n v="0"/>
    <n v="85.522919000000002"/>
  </r>
  <r>
    <x v="2"/>
    <x v="0"/>
    <x v="1"/>
    <x v="0"/>
    <x v="0"/>
    <n v="15531"/>
    <n v="9186.5661280000004"/>
    <n v="1299.8800000000001"/>
    <x v="0"/>
    <x v="0"/>
    <n v="15703"/>
    <n v="4313.2183569999997"/>
    <n v="3948.04693"/>
    <n v="3032"/>
    <n v="351"/>
    <n v="9"/>
    <n v="11"/>
    <n v="9186.5661280000004"/>
  </r>
  <r>
    <x v="2"/>
    <x v="0"/>
    <x v="1"/>
    <x v="0"/>
    <x v="1"/>
    <n v="345"/>
    <s v="  "/>
    <n v="25163.43"/>
    <x v="0"/>
    <x v="0"/>
    <n v="2050"/>
    <n v="36.384065999999997"/>
    <n v="30.189253999999998"/>
    <n v="44"/>
    <n v="50"/>
    <n v="0"/>
    <n v="0"/>
    <n v="122.662702"/>
  </r>
  <r>
    <x v="2"/>
    <x v="0"/>
    <x v="1"/>
    <x v="0"/>
    <x v="0"/>
    <n v="16040"/>
    <n v="9208.3676190000006"/>
    <n v="1267.74"/>
    <x v="1"/>
    <x v="0"/>
    <n v="16194"/>
    <n v="4198.0792520000005"/>
    <n v="3976.852676"/>
    <n v="3697"/>
    <n v="259"/>
    <n v="10"/>
    <n v="11"/>
    <n v="9208.3676190000006"/>
  </r>
  <r>
    <x v="2"/>
    <x v="0"/>
    <x v="1"/>
    <x v="0"/>
    <x v="1"/>
    <n v="399"/>
    <s v="  "/>
    <n v="23134.35"/>
    <x v="1"/>
    <x v="0"/>
    <n v="1821"/>
    <n v="39.561208999999998"/>
    <n v="37.234068999999998"/>
    <n v="53"/>
    <n v="30"/>
    <n v="0"/>
    <n v="0"/>
    <n v="144.33790300000001"/>
  </r>
  <r>
    <x v="2"/>
    <x v="0"/>
    <x v="2"/>
    <x v="0"/>
    <x v="0"/>
    <n v="2306"/>
    <n v="1302.5267980000001"/>
    <n v="1230.95"/>
    <x v="0"/>
    <x v="0"/>
    <n v="2358"/>
    <n v="600.610319"/>
    <n v="573.74690499999997"/>
    <n v="502"/>
    <n v="83"/>
    <n v="0"/>
    <n v="3"/>
    <n v="1302.5267980000001"/>
  </r>
  <r>
    <x v="2"/>
    <x v="0"/>
    <x v="2"/>
    <x v="0"/>
    <x v="1"/>
    <n v="61"/>
    <s v="  "/>
    <n v="19606.349999999999"/>
    <x v="0"/>
    <x v="0"/>
    <n v="201"/>
    <n v="5.6422860000000004"/>
    <n v="2.2008549999999998"/>
    <n v="9"/>
    <n v="3"/>
    <n v="0"/>
    <n v="0"/>
    <n v="22.496020999999999"/>
  </r>
  <r>
    <x v="2"/>
    <x v="0"/>
    <x v="2"/>
    <x v="0"/>
    <x v="0"/>
    <n v="2496"/>
    <n v="1336.0089270000001"/>
    <n v="1339"/>
    <x v="1"/>
    <x v="0"/>
    <n v="2521"/>
    <n v="622.32918299999994"/>
    <n v="573.02250500000002"/>
    <n v="655"/>
    <n v="59"/>
    <n v="1"/>
    <n v="2"/>
    <n v="1336.0089270000001"/>
  </r>
  <r>
    <x v="2"/>
    <x v="0"/>
    <x v="2"/>
    <x v="0"/>
    <x v="1"/>
    <n v="71"/>
    <s v="  "/>
    <n v="21253.1"/>
    <x v="1"/>
    <x v="0"/>
    <n v="292"/>
    <n v="3.68364"/>
    <n v="4.8569319999999996"/>
    <n v="22"/>
    <n v="5"/>
    <n v="0"/>
    <n v="0"/>
    <n v="15.844030999999999"/>
  </r>
  <r>
    <x v="2"/>
    <x v="0"/>
    <x v="3"/>
    <x v="0"/>
    <x v="0"/>
    <n v="7959"/>
    <n v="3887.927115"/>
    <n v="1261.05"/>
    <x v="0"/>
    <x v="0"/>
    <n v="8054"/>
    <n v="1788.325572"/>
    <n v="1733.9535679999999"/>
    <n v="2299"/>
    <n v="378"/>
    <n v="11"/>
    <n v="12"/>
    <n v="3887.927115"/>
  </r>
  <r>
    <x v="2"/>
    <x v="0"/>
    <x v="3"/>
    <x v="0"/>
    <x v="1"/>
    <n v="205"/>
    <s v="  "/>
    <n v="26931.08"/>
    <x v="0"/>
    <x v="0"/>
    <n v="1411"/>
    <n v="16.238765999999998"/>
    <n v="10.023398"/>
    <n v="35"/>
    <n v="51"/>
    <n v="0"/>
    <n v="0"/>
    <n v="42.936960999999997"/>
  </r>
  <r>
    <x v="2"/>
    <x v="0"/>
    <x v="3"/>
    <x v="0"/>
    <x v="0"/>
    <n v="7861"/>
    <n v="3547.8227830000001"/>
    <n v="1220.4000000000001"/>
    <x v="1"/>
    <x v="0"/>
    <n v="8058"/>
    <n v="1644.4661639999999"/>
    <n v="1497.106571"/>
    <n v="2627"/>
    <n v="336"/>
    <n v="7"/>
    <n v="10"/>
    <n v="3547.8227830000001"/>
  </r>
  <r>
    <x v="2"/>
    <x v="0"/>
    <x v="3"/>
    <x v="0"/>
    <x v="1"/>
    <n v="228"/>
    <s v="  "/>
    <n v="25576.555"/>
    <x v="1"/>
    <x v="0"/>
    <n v="1241"/>
    <n v="15.876328000000001"/>
    <n v="19.287963000000001"/>
    <n v="31"/>
    <n v="36"/>
    <n v="0"/>
    <n v="1"/>
    <n v="62.282508999999997"/>
  </r>
  <r>
    <x v="2"/>
    <x v="0"/>
    <x v="0"/>
    <x v="0"/>
    <x v="0"/>
    <n v="8668"/>
    <n v="4957.2928279999996"/>
    <n v="1461"/>
    <x v="0"/>
    <x v="1"/>
    <n v="8836"/>
    <n v="2183.693581"/>
    <n v="2121.7006329999999"/>
    <n v="1711"/>
    <n v="316"/>
    <n v="2"/>
    <n v="4"/>
    <n v="4957.2928279999996"/>
  </r>
  <r>
    <x v="2"/>
    <x v="0"/>
    <x v="0"/>
    <x v="0"/>
    <x v="1"/>
    <n v="249"/>
    <s v="  "/>
    <n v="25495.45"/>
    <x v="0"/>
    <x v="1"/>
    <n v="1289"/>
    <n v="16.773644999999998"/>
    <n v="13.061802"/>
    <n v="20"/>
    <n v="55"/>
    <n v="0"/>
    <n v="0"/>
    <n v="65.568218000000002"/>
  </r>
  <r>
    <x v="2"/>
    <x v="0"/>
    <x v="0"/>
    <x v="0"/>
    <x v="0"/>
    <n v="9120"/>
    <n v="4836.5687529999996"/>
    <n v="1461"/>
    <x v="1"/>
    <x v="1"/>
    <n v="9342"/>
    <n v="2097.9404399999999"/>
    <n v="2023.9165439999999"/>
    <n v="2154"/>
    <n v="421"/>
    <n v="5"/>
    <n v="8"/>
    <n v="4836.5687529999996"/>
  </r>
  <r>
    <x v="2"/>
    <x v="0"/>
    <x v="0"/>
    <x v="0"/>
    <x v="1"/>
    <n v="264"/>
    <s v="  "/>
    <n v="24074.65"/>
    <x v="1"/>
    <x v="1"/>
    <n v="1442"/>
    <n v="33.826604000000003"/>
    <n v="17.786280000000001"/>
    <n v="28"/>
    <n v="40"/>
    <n v="0"/>
    <n v="0"/>
    <n v="102.659508"/>
  </r>
  <r>
    <x v="2"/>
    <x v="0"/>
    <x v="0"/>
    <x v="0"/>
    <x v="2"/>
    <n v="1"/>
    <s v="  "/>
    <n v="16342.27"/>
    <x v="1"/>
    <x v="1"/>
    <n v="2"/>
    <s v="  "/>
    <s v="  "/>
    <s v="  "/>
    <s v="  "/>
    <s v="  "/>
    <s v="  "/>
    <s v="  "/>
  </r>
  <r>
    <x v="2"/>
    <x v="0"/>
    <x v="1"/>
    <x v="0"/>
    <x v="0"/>
    <n v="21264"/>
    <n v="12805.219940000001"/>
    <n v="1290.8699999999999"/>
    <x v="0"/>
    <x v="1"/>
    <n v="21490"/>
    <n v="5959.8905169999998"/>
    <n v="5346.2617010000004"/>
    <n v="3736"/>
    <n v="630"/>
    <n v="8"/>
    <n v="12"/>
    <n v="12805.219940000001"/>
  </r>
  <r>
    <x v="2"/>
    <x v="0"/>
    <x v="1"/>
    <x v="0"/>
    <x v="1"/>
    <n v="458"/>
    <s v="  "/>
    <n v="23087.040000000001"/>
    <x v="0"/>
    <x v="1"/>
    <n v="2097"/>
    <n v="45.434854000000001"/>
    <n v="37.475324999999998"/>
    <n v="62"/>
    <n v="60"/>
    <n v="0"/>
    <n v="1"/>
    <n v="160.781488"/>
  </r>
  <r>
    <x v="2"/>
    <x v="0"/>
    <x v="1"/>
    <x v="0"/>
    <x v="2"/>
    <n v="1"/>
    <s v="  "/>
    <n v="8007.02"/>
    <x v="0"/>
    <x v="1"/>
    <n v="2"/>
    <s v="  "/>
    <s v="  "/>
    <s v="  "/>
    <s v="  "/>
    <s v="  "/>
    <s v="  "/>
    <s v="  "/>
  </r>
  <r>
    <x v="2"/>
    <x v="0"/>
    <x v="1"/>
    <x v="0"/>
    <x v="0"/>
    <n v="22169"/>
    <n v="12796.46954"/>
    <n v="1309.95"/>
    <x v="1"/>
    <x v="1"/>
    <n v="22639"/>
    <n v="5760.424379"/>
    <n v="5372.8837949999997"/>
    <n v="4746"/>
    <n v="670"/>
    <n v="2"/>
    <n v="13"/>
    <n v="12796.46954"/>
  </r>
  <r>
    <x v="2"/>
    <x v="0"/>
    <x v="1"/>
    <x v="0"/>
    <x v="1"/>
    <n v="500"/>
    <s v="  "/>
    <n v="25261.384999999998"/>
    <x v="1"/>
    <x v="1"/>
    <n v="2229"/>
    <n v="40.245572000000003"/>
    <n v="43.474674"/>
    <n v="70"/>
    <n v="54"/>
    <n v="0"/>
    <n v="4"/>
    <n v="174.30810700000001"/>
  </r>
  <r>
    <x v="2"/>
    <x v="0"/>
    <x v="1"/>
    <x v="0"/>
    <x v="2"/>
    <n v="2"/>
    <s v="  "/>
    <n v="41299.99"/>
    <x v="1"/>
    <x v="1"/>
    <n v="20"/>
    <s v="  "/>
    <s v="  "/>
    <s v="  "/>
    <s v="  "/>
    <s v="  "/>
    <s v="  "/>
    <s v="  "/>
  </r>
  <r>
    <x v="2"/>
    <x v="0"/>
    <x v="2"/>
    <x v="0"/>
    <x v="0"/>
    <n v="3065"/>
    <n v="1762.5246709999999"/>
    <n v="1321.98"/>
    <x v="0"/>
    <x v="1"/>
    <n v="3123"/>
    <n v="806.76464399999998"/>
    <n v="748.17683099999999"/>
    <n v="591"/>
    <n v="103"/>
    <n v="2"/>
    <n v="4"/>
    <n v="1762.5246709999999"/>
  </r>
  <r>
    <x v="2"/>
    <x v="0"/>
    <x v="2"/>
    <x v="0"/>
    <x v="1"/>
    <n v="74"/>
    <s v="  "/>
    <n v="17861.84"/>
    <x v="0"/>
    <x v="1"/>
    <n v="330"/>
    <n v="10.966169000000001"/>
    <n v="6.4545599999999999"/>
    <n v="9"/>
    <n v="5"/>
    <n v="0"/>
    <n v="0"/>
    <n v="25.310421999999999"/>
  </r>
  <r>
    <x v="2"/>
    <x v="0"/>
    <x v="2"/>
    <x v="0"/>
    <x v="0"/>
    <n v="3299"/>
    <n v="1702.115575"/>
    <n v="1339"/>
    <x v="1"/>
    <x v="1"/>
    <n v="3350"/>
    <n v="802.62602600000002"/>
    <n v="713.12461099999996"/>
    <n v="868"/>
    <n v="125"/>
    <n v="0"/>
    <n v="0"/>
    <n v="1702.115575"/>
  </r>
  <r>
    <x v="2"/>
    <x v="0"/>
    <x v="2"/>
    <x v="0"/>
    <x v="1"/>
    <n v="95"/>
    <s v="  "/>
    <n v="24313.23"/>
    <x v="1"/>
    <x v="1"/>
    <n v="401"/>
    <n v="8.3343559999999997"/>
    <n v="10.339599"/>
    <n v="14"/>
    <n v="8"/>
    <n v="0"/>
    <n v="0"/>
    <n v="33.054927999999997"/>
  </r>
  <r>
    <x v="2"/>
    <x v="0"/>
    <x v="2"/>
    <x v="0"/>
    <x v="0"/>
    <n v="1"/>
    <n v="1"/>
    <n v="491.63"/>
    <x v="3"/>
    <x v="1"/>
    <n v="1"/>
    <n v="0.5"/>
    <n v="0.5"/>
    <n v="0"/>
    <n v="0"/>
    <n v="0"/>
    <n v="0"/>
    <n v="1"/>
  </r>
  <r>
    <x v="2"/>
    <x v="0"/>
    <x v="3"/>
    <x v="0"/>
    <x v="0"/>
    <n v="10432"/>
    <n v="4995.247703"/>
    <n v="1309.7449999999999"/>
    <x v="0"/>
    <x v="1"/>
    <n v="10593"/>
    <n v="2291.4218169999999"/>
    <n v="2178.9927250000001"/>
    <n v="2929"/>
    <n v="595"/>
    <n v="8"/>
    <n v="12"/>
    <n v="4995.247703"/>
  </r>
  <r>
    <x v="2"/>
    <x v="0"/>
    <x v="3"/>
    <x v="0"/>
    <x v="1"/>
    <n v="301"/>
    <s v="  "/>
    <n v="24986.11"/>
    <x v="0"/>
    <x v="1"/>
    <n v="1675"/>
    <n v="26.492594"/>
    <n v="19.139178000000001"/>
    <n v="38"/>
    <n v="83"/>
    <n v="0"/>
    <n v="0"/>
    <n v="72.434145000000001"/>
  </r>
  <r>
    <x v="2"/>
    <x v="0"/>
    <x v="3"/>
    <x v="0"/>
    <x v="0"/>
    <n v="11146"/>
    <n v="4929.0383929999998"/>
    <n v="1319"/>
    <x v="1"/>
    <x v="1"/>
    <n v="11433"/>
    <n v="2253.8158159999998"/>
    <n v="2081.4160419999998"/>
    <n v="3614"/>
    <n v="687"/>
    <n v="7"/>
    <n v="34"/>
    <n v="4929.0383929999998"/>
  </r>
  <r>
    <x v="2"/>
    <x v="0"/>
    <x v="3"/>
    <x v="0"/>
    <x v="1"/>
    <n v="341"/>
    <s v="  "/>
    <n v="28085.22"/>
    <x v="1"/>
    <x v="1"/>
    <n v="1979"/>
    <n v="23.887405000000001"/>
    <n v="25.779779000000001"/>
    <n v="30"/>
    <n v="64"/>
    <n v="0"/>
    <n v="0"/>
    <n v="89.223620999999994"/>
  </r>
  <r>
    <x v="2"/>
    <x v="0"/>
    <x v="0"/>
    <x v="0"/>
    <x v="0"/>
    <n v="1964"/>
    <n v="1280.1341359999999"/>
    <n v="1461"/>
    <x v="0"/>
    <x v="2"/>
    <n v="1977"/>
    <n v="573.395489"/>
    <n v="487.769226"/>
    <n v="196"/>
    <n v="35"/>
    <n v="3"/>
    <n v="2"/>
    <n v="1280.1341359999999"/>
  </r>
  <r>
    <x v="2"/>
    <x v="0"/>
    <x v="0"/>
    <x v="0"/>
    <x v="1"/>
    <n v="99"/>
    <s v="  "/>
    <n v="18862.919999999998"/>
    <x v="0"/>
    <x v="2"/>
    <n v="468"/>
    <n v="10.407496999999999"/>
    <n v="5.9886710000000001"/>
    <n v="10"/>
    <n v="14"/>
    <n v="0"/>
    <n v="0"/>
    <n v="35.192819999999998"/>
  </r>
  <r>
    <x v="2"/>
    <x v="0"/>
    <x v="0"/>
    <x v="0"/>
    <x v="0"/>
    <n v="2072"/>
    <n v="1366.9943579999999"/>
    <n v="1461"/>
    <x v="1"/>
    <x v="2"/>
    <n v="2081"/>
    <n v="611.52380800000003"/>
    <n v="512.78970600000002"/>
    <n v="218"/>
    <n v="26"/>
    <n v="2"/>
    <n v="2"/>
    <n v="1366.9943579999999"/>
  </r>
  <r>
    <x v="2"/>
    <x v="0"/>
    <x v="0"/>
    <x v="0"/>
    <x v="1"/>
    <n v="109"/>
    <s v="  "/>
    <n v="23120.9"/>
    <x v="1"/>
    <x v="2"/>
    <n v="585"/>
    <n v="9.4749599999999994"/>
    <n v="8.9335380000000004"/>
    <n v="14"/>
    <n v="6"/>
    <n v="0"/>
    <n v="0"/>
    <n v="47.987912000000001"/>
  </r>
  <r>
    <x v="2"/>
    <x v="0"/>
    <x v="1"/>
    <x v="0"/>
    <x v="0"/>
    <n v="4904"/>
    <n v="3368.3605029999999"/>
    <n v="1336.64"/>
    <x v="0"/>
    <x v="2"/>
    <n v="4916"/>
    <n v="1608.3118509999999"/>
    <n v="1341.5222389999999"/>
    <n v="401"/>
    <n v="60"/>
    <n v="8"/>
    <n v="6"/>
    <n v="3368.3605029999999"/>
  </r>
  <r>
    <x v="2"/>
    <x v="0"/>
    <x v="1"/>
    <x v="0"/>
    <x v="1"/>
    <n v="176"/>
    <s v="  "/>
    <n v="17160.575000000001"/>
    <x v="0"/>
    <x v="2"/>
    <n v="626"/>
    <n v="19.104866000000001"/>
    <n v="14.159694"/>
    <n v="26"/>
    <n v="16"/>
    <n v="0"/>
    <n v="0"/>
    <n v="64.672814000000002"/>
  </r>
  <r>
    <x v="2"/>
    <x v="0"/>
    <x v="1"/>
    <x v="0"/>
    <x v="2"/>
    <n v="1"/>
    <s v="  "/>
    <n v="7247.61"/>
    <x v="0"/>
    <x v="2"/>
    <n v="2"/>
    <s v="  "/>
    <s v="  "/>
    <s v="  "/>
    <s v="  "/>
    <s v="  "/>
    <s v="  "/>
    <s v="  "/>
  </r>
  <r>
    <x v="2"/>
    <x v="0"/>
    <x v="1"/>
    <x v="0"/>
    <x v="0"/>
    <n v="5098"/>
    <n v="3515.9442669999999"/>
    <n v="1292.3499999999999"/>
    <x v="1"/>
    <x v="2"/>
    <n v="5129"/>
    <n v="1653.5534929999999"/>
    <n v="1363.6488139999999"/>
    <n v="386"/>
    <n v="49"/>
    <n v="13"/>
    <n v="3"/>
    <n v="3515.9442669999999"/>
  </r>
  <r>
    <x v="2"/>
    <x v="0"/>
    <x v="1"/>
    <x v="0"/>
    <x v="1"/>
    <n v="182"/>
    <s v="  "/>
    <n v="17762.195"/>
    <x v="1"/>
    <x v="2"/>
    <n v="714"/>
    <n v="15.217998"/>
    <n v="15.361083000000001"/>
    <n v="29"/>
    <n v="7"/>
    <n v="0"/>
    <n v="0"/>
    <n v="71.691650999999993"/>
  </r>
  <r>
    <x v="2"/>
    <x v="0"/>
    <x v="2"/>
    <x v="0"/>
    <x v="0"/>
    <n v="708"/>
    <n v="486.99436800000001"/>
    <n v="1138"/>
    <x v="0"/>
    <x v="2"/>
    <n v="721"/>
    <n v="249.26897299999999"/>
    <n v="188.64733100000001"/>
    <n v="57"/>
    <n v="11"/>
    <n v="2"/>
    <n v="0"/>
    <n v="486.99436800000001"/>
  </r>
  <r>
    <x v="2"/>
    <x v="0"/>
    <x v="2"/>
    <x v="0"/>
    <x v="1"/>
    <n v="26"/>
    <s v="  "/>
    <n v="19043.945"/>
    <x v="0"/>
    <x v="2"/>
    <n v="67"/>
    <n v="4.8564879999999997"/>
    <n v="1.571429"/>
    <n v="5"/>
    <n v="2"/>
    <n v="0"/>
    <n v="0"/>
    <n v="9.7093410000000002"/>
  </r>
  <r>
    <x v="2"/>
    <x v="0"/>
    <x v="2"/>
    <x v="0"/>
    <x v="0"/>
    <n v="823"/>
    <n v="559.72988499999997"/>
    <n v="1277"/>
    <x v="1"/>
    <x v="2"/>
    <n v="823"/>
    <n v="266.02888000000002"/>
    <n v="223.71703600000001"/>
    <n v="73"/>
    <n v="10"/>
    <n v="1"/>
    <n v="0"/>
    <n v="559.72988499999997"/>
  </r>
  <r>
    <x v="2"/>
    <x v="0"/>
    <x v="2"/>
    <x v="0"/>
    <x v="1"/>
    <n v="36"/>
    <s v="  "/>
    <n v="12190.695"/>
    <x v="1"/>
    <x v="2"/>
    <n v="108"/>
    <n v="3.5002979999999999"/>
    <n v="6.1241349999999999"/>
    <n v="5"/>
    <n v="1"/>
    <n v="0"/>
    <n v="0"/>
    <n v="19.428571000000002"/>
  </r>
  <r>
    <x v="2"/>
    <x v="0"/>
    <x v="3"/>
    <x v="0"/>
    <x v="0"/>
    <n v="1909"/>
    <n v="1209.994839"/>
    <n v="1236"/>
    <x v="0"/>
    <x v="2"/>
    <n v="1930"/>
    <n v="583.27451499999995"/>
    <n v="472.11947600000002"/>
    <n v="210"/>
    <n v="68"/>
    <n v="6"/>
    <n v="2"/>
    <n v="1209.994839"/>
  </r>
  <r>
    <x v="2"/>
    <x v="0"/>
    <x v="3"/>
    <x v="0"/>
    <x v="1"/>
    <n v="76"/>
    <s v="  "/>
    <n v="19942.014999999999"/>
    <x v="0"/>
    <x v="2"/>
    <n v="352"/>
    <n v="7.1200950000000001"/>
    <n v="6.5371600000000001"/>
    <n v="13"/>
    <n v="9"/>
    <n v="0"/>
    <n v="0"/>
    <n v="20.939359"/>
  </r>
  <r>
    <x v="2"/>
    <x v="0"/>
    <x v="3"/>
    <x v="0"/>
    <x v="0"/>
    <n v="2123"/>
    <n v="1308.3681630000001"/>
    <n v="1179.1500000000001"/>
    <x v="1"/>
    <x v="2"/>
    <n v="2179"/>
    <n v="620.27351699999997"/>
    <n v="529.59329100000002"/>
    <n v="219"/>
    <n v="53"/>
    <n v="7"/>
    <n v="7"/>
    <n v="1308.3681630000001"/>
  </r>
  <r>
    <x v="2"/>
    <x v="0"/>
    <x v="3"/>
    <x v="0"/>
    <x v="1"/>
    <n v="105"/>
    <s v="  "/>
    <n v="16553.04"/>
    <x v="1"/>
    <x v="2"/>
    <n v="547"/>
    <n v="9.164949"/>
    <n v="10.369607"/>
    <n v="16"/>
    <n v="5"/>
    <n v="0"/>
    <n v="1"/>
    <n v="28.992733000000001"/>
  </r>
  <r>
    <x v="2"/>
    <x v="0"/>
    <x v="0"/>
    <x v="1"/>
    <x v="0"/>
    <n v="11279"/>
    <n v="5833.4711749999997"/>
    <n v="2219"/>
    <x v="0"/>
    <x v="0"/>
    <n v="11325"/>
    <n v="2628.9000529999998"/>
    <n v="2567.1707929999998"/>
    <n v="1707"/>
    <n v="377"/>
    <n v="156"/>
    <n v="109"/>
    <n v="5833.4711749999997"/>
  </r>
  <r>
    <x v="2"/>
    <x v="0"/>
    <x v="0"/>
    <x v="1"/>
    <x v="1"/>
    <n v="740"/>
    <s v="  "/>
    <n v="24926.54"/>
    <x v="0"/>
    <x v="0"/>
    <n v="3664"/>
    <n v="75.776630999999995"/>
    <n v="40.661279"/>
    <n v="46"/>
    <n v="135"/>
    <n v="14"/>
    <n v="6"/>
    <n v="187.36021"/>
  </r>
  <r>
    <x v="2"/>
    <x v="0"/>
    <x v="0"/>
    <x v="1"/>
    <x v="0"/>
    <n v="7540"/>
    <n v="3125.617213"/>
    <n v="2007.885"/>
    <x v="1"/>
    <x v="0"/>
    <n v="7616"/>
    <n v="1361.52512"/>
    <n v="1315.6084679999999"/>
    <n v="1706"/>
    <n v="466"/>
    <n v="335"/>
    <n v="387"/>
    <n v="3125.617213"/>
  </r>
  <r>
    <x v="2"/>
    <x v="0"/>
    <x v="0"/>
    <x v="1"/>
    <x v="1"/>
    <n v="700"/>
    <s v="  "/>
    <n v="25404.845000000001"/>
    <x v="1"/>
    <x v="0"/>
    <n v="4194"/>
    <n v="48.871859999999998"/>
    <n v="25.814276"/>
    <n v="112"/>
    <n v="162"/>
    <n v="15"/>
    <n v="15"/>
    <n v="130.990081"/>
  </r>
  <r>
    <x v="2"/>
    <x v="0"/>
    <x v="1"/>
    <x v="1"/>
    <x v="0"/>
    <n v="19412"/>
    <n v="10590.26641"/>
    <n v="1969.095"/>
    <x v="0"/>
    <x v="0"/>
    <n v="19450"/>
    <n v="4845.6476190000003"/>
    <n v="4561.1530359999997"/>
    <n v="2570"/>
    <n v="496"/>
    <n v="99"/>
    <n v="101"/>
    <n v="10590.26641"/>
  </r>
  <r>
    <x v="2"/>
    <x v="0"/>
    <x v="1"/>
    <x v="1"/>
    <x v="1"/>
    <n v="856"/>
    <s v="  "/>
    <n v="22559.54"/>
    <x v="0"/>
    <x v="0"/>
    <n v="3821"/>
    <n v="79.856397000000001"/>
    <n v="44.097372"/>
    <n v="72"/>
    <n v="125"/>
    <n v="13"/>
    <n v="4"/>
    <n v="244.61881600000001"/>
  </r>
  <r>
    <x v="2"/>
    <x v="0"/>
    <x v="1"/>
    <x v="1"/>
    <x v="0"/>
    <n v="10197"/>
    <n v="4595.4907700000003"/>
    <n v="1836.19"/>
    <x v="1"/>
    <x v="0"/>
    <n v="10282"/>
    <n v="2087.026402"/>
    <n v="1919.1252489999999"/>
    <n v="2402"/>
    <n v="489"/>
    <n v="312"/>
    <n v="361"/>
    <n v="4595.4907700000003"/>
  </r>
  <r>
    <x v="2"/>
    <x v="0"/>
    <x v="1"/>
    <x v="1"/>
    <x v="1"/>
    <n v="835"/>
    <s v="  "/>
    <n v="24311.74"/>
    <x v="1"/>
    <x v="0"/>
    <n v="4331"/>
    <n v="67.333929999999995"/>
    <n v="29.001971999999999"/>
    <n v="133"/>
    <n v="143"/>
    <n v="63"/>
    <n v="11"/>
    <n v="177.234419"/>
  </r>
  <r>
    <x v="2"/>
    <x v="0"/>
    <x v="2"/>
    <x v="1"/>
    <x v="0"/>
    <n v="2479"/>
    <n v="1305.3953570000001"/>
    <n v="1937.69"/>
    <x v="0"/>
    <x v="0"/>
    <n v="2485"/>
    <n v="594.850864"/>
    <n v="583.63898600000005"/>
    <n v="342"/>
    <n v="75"/>
    <n v="28"/>
    <n v="16"/>
    <n v="1305.3953570000001"/>
  </r>
  <r>
    <x v="2"/>
    <x v="0"/>
    <x v="2"/>
    <x v="1"/>
    <x v="1"/>
    <n v="141"/>
    <s v="  "/>
    <n v="25978.37"/>
    <x v="0"/>
    <x v="0"/>
    <n v="733"/>
    <n v="14.112365"/>
    <n v="8.2734670000000001"/>
    <n v="19"/>
    <n v="18"/>
    <n v="4"/>
    <n v="2"/>
    <n v="34.073343000000001"/>
  </r>
  <r>
    <x v="2"/>
    <x v="0"/>
    <x v="2"/>
    <x v="1"/>
    <x v="0"/>
    <n v="1507"/>
    <n v="634.44492700000001"/>
    <n v="1912.21"/>
    <x v="1"/>
    <x v="0"/>
    <n v="1531"/>
    <n v="299.192635"/>
    <n v="269.294847"/>
    <n v="339"/>
    <n v="85"/>
    <n v="49"/>
    <n v="58"/>
    <n v="634.44492700000001"/>
  </r>
  <r>
    <x v="2"/>
    <x v="0"/>
    <x v="2"/>
    <x v="1"/>
    <x v="1"/>
    <n v="136"/>
    <s v="  "/>
    <n v="28403.575000000001"/>
    <x v="1"/>
    <x v="0"/>
    <n v="1053"/>
    <n v="8.2507029999999997"/>
    <n v="3.370034"/>
    <n v="16"/>
    <n v="35"/>
    <n v="14"/>
    <n v="3"/>
    <n v="16.968153999999998"/>
  </r>
  <r>
    <x v="2"/>
    <x v="0"/>
    <x v="3"/>
    <x v="1"/>
    <x v="0"/>
    <n v="18314"/>
    <n v="8811.9871820000008"/>
    <n v="1869.835"/>
    <x v="0"/>
    <x v="0"/>
    <n v="18438"/>
    <n v="4178.6152220000004"/>
    <n v="3600.6948990000001"/>
    <n v="3186"/>
    <n v="896"/>
    <n v="462"/>
    <n v="286"/>
    <n v="8811.9871820000008"/>
  </r>
  <r>
    <x v="2"/>
    <x v="0"/>
    <x v="3"/>
    <x v="1"/>
    <x v="1"/>
    <n v="1391"/>
    <s v="  "/>
    <n v="22418.82"/>
    <x v="0"/>
    <x v="0"/>
    <n v="7115"/>
    <n v="127.60926000000001"/>
    <n v="51.402459999999998"/>
    <n v="136"/>
    <n v="294"/>
    <n v="115"/>
    <n v="19"/>
    <n v="282.47173299999997"/>
  </r>
  <r>
    <x v="2"/>
    <x v="0"/>
    <x v="3"/>
    <x v="1"/>
    <x v="0"/>
    <n v="11566"/>
    <n v="4161.2243010000002"/>
    <n v="1805"/>
    <x v="1"/>
    <x v="0"/>
    <n v="11718"/>
    <n v="2025.5387559999999"/>
    <n v="1620.2991259999999"/>
    <n v="3115"/>
    <n v="788"/>
    <n v="816"/>
    <n v="511"/>
    <n v="4161.2243010000002"/>
  </r>
  <r>
    <x v="2"/>
    <x v="0"/>
    <x v="3"/>
    <x v="1"/>
    <x v="1"/>
    <n v="1393"/>
    <s v="  "/>
    <n v="22841.21"/>
    <x v="1"/>
    <x v="0"/>
    <n v="8060"/>
    <n v="106.585686"/>
    <n v="51.146977999999997"/>
    <n v="205"/>
    <n v="283"/>
    <n v="214"/>
    <n v="28"/>
    <n v="238.74457100000001"/>
  </r>
  <r>
    <x v="2"/>
    <x v="0"/>
    <x v="0"/>
    <x v="1"/>
    <x v="0"/>
    <n v="22053"/>
    <n v="11775.176038"/>
    <n v="2261.9699999999998"/>
    <x v="0"/>
    <x v="1"/>
    <n v="22085"/>
    <n v="5274.1909679999999"/>
    <n v="5311.3744210000004"/>
    <n v="2996"/>
    <n v="692"/>
    <n v="133"/>
    <n v="180"/>
    <n v="11775.176038"/>
  </r>
  <r>
    <x v="2"/>
    <x v="0"/>
    <x v="0"/>
    <x v="1"/>
    <x v="1"/>
    <n v="1253"/>
    <s v="  "/>
    <n v="25161.79"/>
    <x v="0"/>
    <x v="1"/>
    <n v="6395"/>
    <n v="104.171683"/>
    <n v="57.855052000000001"/>
    <n v="81"/>
    <n v="356"/>
    <n v="29"/>
    <n v="20"/>
    <n v="276.58431999999999"/>
  </r>
  <r>
    <x v="2"/>
    <x v="0"/>
    <x v="0"/>
    <x v="1"/>
    <x v="0"/>
    <n v="13262"/>
    <n v="6211.538031"/>
    <n v="1933.71"/>
    <x v="1"/>
    <x v="1"/>
    <n v="13455"/>
    <n v="2650.2096120000001"/>
    <n v="2798.8363180000001"/>
    <n v="2793"/>
    <n v="572"/>
    <n v="255"/>
    <n v="492"/>
    <n v="6211.538031"/>
  </r>
  <r>
    <x v="2"/>
    <x v="0"/>
    <x v="0"/>
    <x v="1"/>
    <x v="1"/>
    <n v="1258"/>
    <s v="  "/>
    <n v="27391.16"/>
    <x v="1"/>
    <x v="1"/>
    <n v="8454"/>
    <n v="85.738106999999999"/>
    <n v="30.575424000000002"/>
    <n v="108"/>
    <n v="488"/>
    <n v="32"/>
    <n v="30"/>
    <n v="209.49088800000001"/>
  </r>
  <r>
    <x v="2"/>
    <x v="0"/>
    <x v="1"/>
    <x v="1"/>
    <x v="0"/>
    <n v="35964"/>
    <n v="20032.448004000002"/>
    <n v="2004.5050000000001"/>
    <x v="0"/>
    <x v="1"/>
    <n v="36033"/>
    <n v="9063.657029"/>
    <n v="8822.0634040000004"/>
    <n v="4297"/>
    <n v="921"/>
    <n v="96"/>
    <n v="177"/>
    <n v="20032.448004000002"/>
  </r>
  <r>
    <x v="2"/>
    <x v="0"/>
    <x v="1"/>
    <x v="1"/>
    <x v="1"/>
    <n v="1377"/>
    <s v="  "/>
    <n v="23664.03"/>
    <x v="0"/>
    <x v="1"/>
    <n v="6569"/>
    <n v="112.306415"/>
    <n v="74.601512999999997"/>
    <n v="90"/>
    <n v="323"/>
    <n v="21"/>
    <n v="19"/>
    <n v="353.16643699999997"/>
  </r>
  <r>
    <x v="2"/>
    <x v="0"/>
    <x v="1"/>
    <x v="1"/>
    <x v="0"/>
    <n v="17751"/>
    <n v="8781.8458800000008"/>
    <n v="1805"/>
    <x v="1"/>
    <x v="1"/>
    <n v="17849"/>
    <n v="3948.255228"/>
    <n v="3774.7698639999999"/>
    <n v="3626"/>
    <n v="713"/>
    <n v="347"/>
    <n v="506"/>
    <n v="8781.8458800000008"/>
  </r>
  <r>
    <x v="2"/>
    <x v="0"/>
    <x v="1"/>
    <x v="1"/>
    <x v="1"/>
    <n v="1408"/>
    <s v="  "/>
    <n v="25071.1"/>
    <x v="1"/>
    <x v="1"/>
    <n v="8692"/>
    <n v="96.446597999999994"/>
    <n v="39.722633000000002"/>
    <n v="142"/>
    <n v="481"/>
    <n v="78"/>
    <n v="29"/>
    <n v="246.16400400000001"/>
  </r>
  <r>
    <x v="2"/>
    <x v="0"/>
    <x v="2"/>
    <x v="1"/>
    <x v="0"/>
    <n v="4207"/>
    <n v="2235.4211749999999"/>
    <n v="2002.91"/>
    <x v="0"/>
    <x v="1"/>
    <n v="4213"/>
    <n v="1035.721415"/>
    <n v="1000.720152"/>
    <n v="509"/>
    <n v="113"/>
    <n v="23"/>
    <n v="29"/>
    <n v="2235.4211749999999"/>
  </r>
  <r>
    <x v="2"/>
    <x v="0"/>
    <x v="2"/>
    <x v="1"/>
    <x v="1"/>
    <n v="246"/>
    <s v="  "/>
    <n v="24611.105"/>
    <x v="0"/>
    <x v="1"/>
    <n v="1280"/>
    <n v="18.109511999999999"/>
    <n v="9.5185099999999991"/>
    <n v="33"/>
    <n v="71"/>
    <n v="7"/>
    <n v="2"/>
    <n v="46.723224999999999"/>
  </r>
  <r>
    <x v="2"/>
    <x v="0"/>
    <x v="2"/>
    <x v="1"/>
    <x v="0"/>
    <n v="2483"/>
    <n v="1128.7993939999999"/>
    <n v="1805"/>
    <x v="1"/>
    <x v="1"/>
    <n v="2504"/>
    <n v="500.10562700000003"/>
    <n v="508.66935899999999"/>
    <n v="529"/>
    <n v="134"/>
    <n v="62"/>
    <n v="72"/>
    <n v="1128.7993939999999"/>
  </r>
  <r>
    <x v="2"/>
    <x v="0"/>
    <x v="2"/>
    <x v="1"/>
    <x v="1"/>
    <n v="229"/>
    <s v="  "/>
    <n v="27682.1"/>
    <x v="1"/>
    <x v="1"/>
    <n v="1727"/>
    <n v="7.7984549999999997"/>
    <n v="7.7503679999999999"/>
    <n v="21"/>
    <n v="102"/>
    <n v="18"/>
    <n v="3"/>
    <n v="22.359317999999998"/>
  </r>
  <r>
    <x v="2"/>
    <x v="0"/>
    <x v="3"/>
    <x v="1"/>
    <x v="0"/>
    <n v="32771"/>
    <n v="16319.141642000001"/>
    <n v="1931"/>
    <x v="0"/>
    <x v="1"/>
    <n v="32917"/>
    <n v="7637.4177840000002"/>
    <n v="6949.1499379999996"/>
    <n v="5207"/>
    <n v="1513"/>
    <n v="508"/>
    <n v="515"/>
    <n v="16319.141642000001"/>
  </r>
  <r>
    <x v="2"/>
    <x v="0"/>
    <x v="3"/>
    <x v="1"/>
    <x v="1"/>
    <n v="2328"/>
    <s v="  "/>
    <n v="22366.02"/>
    <x v="0"/>
    <x v="1"/>
    <n v="13509"/>
    <n v="144.56995599999999"/>
    <n v="72.985812999999993"/>
    <n v="201"/>
    <n v="782"/>
    <n v="185"/>
    <n v="49"/>
    <n v="362.48406"/>
  </r>
  <r>
    <x v="2"/>
    <x v="0"/>
    <x v="3"/>
    <x v="1"/>
    <x v="0"/>
    <n v="20033"/>
    <n v="8126.4359969999996"/>
    <n v="1803.79"/>
    <x v="1"/>
    <x v="1"/>
    <n v="20177"/>
    <n v="3846.2358439999998"/>
    <n v="3335.963761"/>
    <n v="4935"/>
    <n v="1291"/>
    <n v="928"/>
    <n v="805"/>
    <n v="8126.4359969999996"/>
  </r>
  <r>
    <x v="2"/>
    <x v="0"/>
    <x v="3"/>
    <x v="1"/>
    <x v="1"/>
    <n v="2480"/>
    <s v="  "/>
    <n v="22182.89"/>
    <x v="1"/>
    <x v="1"/>
    <n v="15251"/>
    <n v="132.38278299999999"/>
    <n v="43.683777999999997"/>
    <n v="189"/>
    <n v="946"/>
    <n v="371"/>
    <n v="73"/>
    <n v="315.61811399999999"/>
  </r>
  <r>
    <x v="2"/>
    <x v="0"/>
    <x v="0"/>
    <x v="1"/>
    <x v="0"/>
    <n v="5759"/>
    <n v="2910.22154"/>
    <n v="2354.2199999999998"/>
    <x v="0"/>
    <x v="2"/>
    <n v="5773"/>
    <n v="1345.939349"/>
    <n v="1212.65661"/>
    <n v="858"/>
    <n v="212"/>
    <n v="113"/>
    <n v="72"/>
    <n v="2910.22154"/>
  </r>
  <r>
    <x v="2"/>
    <x v="0"/>
    <x v="0"/>
    <x v="1"/>
    <x v="1"/>
    <n v="469"/>
    <s v="  "/>
    <n v="22226.59"/>
    <x v="0"/>
    <x v="2"/>
    <n v="1946"/>
    <n v="50.662998999999999"/>
    <n v="22.707364999999999"/>
    <n v="42"/>
    <n v="42"/>
    <n v="15"/>
    <n v="4"/>
    <n v="131.52495300000001"/>
  </r>
  <r>
    <x v="2"/>
    <x v="0"/>
    <x v="0"/>
    <x v="1"/>
    <x v="0"/>
    <n v="5455"/>
    <n v="2264.5386589999998"/>
    <n v="2099.3000000000002"/>
    <x v="1"/>
    <x v="2"/>
    <n v="5483"/>
    <n v="968.93546900000001"/>
    <n v="961.14930700000002"/>
    <n v="1062"/>
    <n v="370"/>
    <n v="293"/>
    <n v="289"/>
    <n v="2264.5386589999998"/>
  </r>
  <r>
    <x v="2"/>
    <x v="0"/>
    <x v="0"/>
    <x v="1"/>
    <x v="1"/>
    <n v="489"/>
    <s v="  "/>
    <n v="25514.59"/>
    <x v="1"/>
    <x v="2"/>
    <n v="2537"/>
    <n v="41.255206000000001"/>
    <n v="15.707330000000001"/>
    <n v="113"/>
    <n v="59"/>
    <n v="11"/>
    <n v="6"/>
    <n v="98.205832999999998"/>
  </r>
  <r>
    <x v="2"/>
    <x v="0"/>
    <x v="1"/>
    <x v="1"/>
    <x v="0"/>
    <n v="7839"/>
    <n v="4097.6543680000004"/>
    <n v="2141.54"/>
    <x v="0"/>
    <x v="2"/>
    <n v="7844"/>
    <n v="1980.9307229999999"/>
    <n v="1617.6592659999999"/>
    <n v="1015"/>
    <n v="262"/>
    <n v="136"/>
    <n v="68"/>
    <n v="4097.6543680000004"/>
  </r>
  <r>
    <x v="2"/>
    <x v="0"/>
    <x v="1"/>
    <x v="1"/>
    <x v="1"/>
    <n v="604"/>
    <s v="  "/>
    <n v="23314.89"/>
    <x v="0"/>
    <x v="2"/>
    <n v="2366"/>
    <n v="53.641421000000001"/>
    <n v="30.675791"/>
    <n v="78"/>
    <n v="38"/>
    <n v="13"/>
    <n v="4"/>
    <n v="151.64240699999999"/>
  </r>
  <r>
    <x v="2"/>
    <x v="0"/>
    <x v="1"/>
    <x v="1"/>
    <x v="0"/>
    <n v="5846"/>
    <n v="2636.920552"/>
    <n v="1928.99"/>
    <x v="1"/>
    <x v="2"/>
    <n v="5866"/>
    <n v="1231.2448429999999"/>
    <n v="1039.0917899999999"/>
    <n v="1075"/>
    <n v="286"/>
    <n v="277"/>
    <n v="297"/>
    <n v="2636.920552"/>
  </r>
  <r>
    <x v="2"/>
    <x v="0"/>
    <x v="1"/>
    <x v="1"/>
    <x v="1"/>
    <n v="645"/>
    <s v="  "/>
    <n v="22781.279999999999"/>
    <x v="1"/>
    <x v="2"/>
    <n v="2910"/>
    <n v="56.270128999999997"/>
    <n v="29.673908000000001"/>
    <n v="145"/>
    <n v="66"/>
    <n v="40"/>
    <n v="7"/>
    <n v="153.63798399999999"/>
  </r>
  <r>
    <x v="2"/>
    <x v="0"/>
    <x v="2"/>
    <x v="1"/>
    <x v="0"/>
    <n v="941"/>
    <n v="474.32453700000002"/>
    <n v="1979.58"/>
    <x v="0"/>
    <x v="2"/>
    <n v="942"/>
    <n v="227.57788500000001"/>
    <n v="202.45772199999999"/>
    <n v="130"/>
    <n v="42"/>
    <n v="27"/>
    <n v="10"/>
    <n v="474.32453700000002"/>
  </r>
  <r>
    <x v="2"/>
    <x v="0"/>
    <x v="2"/>
    <x v="1"/>
    <x v="1"/>
    <n v="95"/>
    <s v="  "/>
    <n v="21148.43"/>
    <x v="0"/>
    <x v="2"/>
    <n v="370"/>
    <n v="4.989719"/>
    <n v="6.0960559999999999"/>
    <n v="13"/>
    <n v="11"/>
    <n v="3"/>
    <n v="0"/>
    <n v="19.029171000000002"/>
  </r>
  <r>
    <x v="2"/>
    <x v="0"/>
    <x v="2"/>
    <x v="1"/>
    <x v="0"/>
    <n v="736"/>
    <n v="314.919647"/>
    <n v="1837.7449999999999"/>
    <x v="1"/>
    <x v="2"/>
    <n v="738"/>
    <n v="161.938998"/>
    <n v="115.36070100000001"/>
    <n v="134"/>
    <n v="48"/>
    <n v="35"/>
    <n v="28"/>
    <n v="314.919647"/>
  </r>
  <r>
    <x v="2"/>
    <x v="0"/>
    <x v="2"/>
    <x v="1"/>
    <x v="1"/>
    <n v="90"/>
    <s v="  "/>
    <n v="25925.34"/>
    <x v="1"/>
    <x v="2"/>
    <n v="406"/>
    <n v="8.2639720000000008"/>
    <n v="3.2424360000000001"/>
    <n v="19"/>
    <n v="10"/>
    <n v="5"/>
    <n v="2"/>
    <n v="18.265114000000001"/>
  </r>
  <r>
    <x v="2"/>
    <x v="0"/>
    <x v="3"/>
    <x v="1"/>
    <x v="0"/>
    <n v="7308"/>
    <n v="3405.5327090000001"/>
    <n v="2007.48"/>
    <x v="0"/>
    <x v="2"/>
    <n v="7324"/>
    <n v="1643.083435"/>
    <n v="1314.3716770000001"/>
    <n v="1178"/>
    <n v="373"/>
    <n v="270"/>
    <n v="177"/>
    <n v="3405.5327090000001"/>
  </r>
  <r>
    <x v="2"/>
    <x v="0"/>
    <x v="3"/>
    <x v="1"/>
    <x v="1"/>
    <n v="894"/>
    <s v="  "/>
    <n v="20493.7"/>
    <x v="0"/>
    <x v="2"/>
    <n v="4017"/>
    <n v="83.037486999999999"/>
    <n v="31.563310999999999"/>
    <n v="131"/>
    <n v="101"/>
    <n v="74"/>
    <n v="15"/>
    <n v="194.986176"/>
  </r>
  <r>
    <x v="2"/>
    <x v="0"/>
    <x v="3"/>
    <x v="1"/>
    <x v="0"/>
    <n v="5863"/>
    <n v="2113.3124710000002"/>
    <n v="1874.66"/>
    <x v="1"/>
    <x v="2"/>
    <n v="5891"/>
    <n v="1013.089878"/>
    <n v="808.12277099999994"/>
    <n v="1345"/>
    <n v="424"/>
    <n v="436"/>
    <n v="357"/>
    <n v="2113.3124710000002"/>
  </r>
  <r>
    <x v="2"/>
    <x v="0"/>
    <x v="3"/>
    <x v="1"/>
    <x v="1"/>
    <n v="834"/>
    <s v="  "/>
    <n v="21582.654999999999"/>
    <x v="1"/>
    <x v="2"/>
    <n v="3837"/>
    <n v="60.570535"/>
    <n v="16.545863000000001"/>
    <n v="163"/>
    <n v="84"/>
    <n v="148"/>
    <n v="18"/>
    <n v="125.09145700000001"/>
  </r>
  <r>
    <x v="2"/>
    <x v="0"/>
    <x v="0"/>
    <x v="2"/>
    <x v="0"/>
    <n v="3123"/>
    <n v="1631.374376"/>
    <n v="2543"/>
    <x v="0"/>
    <x v="0"/>
    <n v="3152"/>
    <n v="692.439256"/>
    <n v="727.06404299999997"/>
    <n v="501"/>
    <n v="87"/>
    <n v="115"/>
    <n v="40"/>
    <n v="1631.374376"/>
  </r>
  <r>
    <x v="2"/>
    <x v="0"/>
    <x v="0"/>
    <x v="2"/>
    <x v="1"/>
    <n v="654"/>
    <s v="  "/>
    <n v="28584.75"/>
    <x v="0"/>
    <x v="0"/>
    <n v="3315"/>
    <n v="80.816584000000006"/>
    <n v="31.887710999999999"/>
    <n v="47"/>
    <n v="47"/>
    <n v="17"/>
    <n v="5"/>
    <n v="204.86312599999999"/>
  </r>
  <r>
    <x v="2"/>
    <x v="0"/>
    <x v="0"/>
    <x v="2"/>
    <x v="0"/>
    <n v="3454"/>
    <n v="1311.937044"/>
    <n v="2299.61"/>
    <x v="1"/>
    <x v="0"/>
    <n v="3487"/>
    <n v="550.48712599999999"/>
    <n v="560.11954600000001"/>
    <n v="648"/>
    <n v="135"/>
    <n v="590"/>
    <n v="112"/>
    <n v="1311.937044"/>
  </r>
  <r>
    <x v="2"/>
    <x v="0"/>
    <x v="0"/>
    <x v="2"/>
    <x v="1"/>
    <n v="823"/>
    <s v="  "/>
    <n v="29751.86"/>
    <x v="1"/>
    <x v="0"/>
    <n v="5017"/>
    <n v="75.290126000000001"/>
    <n v="31.046216999999999"/>
    <n v="91"/>
    <n v="50"/>
    <n v="61"/>
    <n v="8"/>
    <n v="168.60107600000001"/>
  </r>
  <r>
    <x v="2"/>
    <x v="0"/>
    <x v="1"/>
    <x v="2"/>
    <x v="0"/>
    <n v="4889"/>
    <n v="2814.7835369999998"/>
    <n v="2299.09"/>
    <x v="0"/>
    <x v="0"/>
    <n v="4918"/>
    <n v="1224.582443"/>
    <n v="1215.433518"/>
    <n v="659"/>
    <n v="139"/>
    <n v="68"/>
    <n v="23"/>
    <n v="2814.7835369999998"/>
  </r>
  <r>
    <x v="2"/>
    <x v="0"/>
    <x v="1"/>
    <x v="2"/>
    <x v="1"/>
    <n v="791"/>
    <s v="  "/>
    <n v="28450.080000000002"/>
    <x v="0"/>
    <x v="0"/>
    <n v="4026"/>
    <n v="88.169371999999996"/>
    <n v="48.396825999999997"/>
    <n v="64"/>
    <n v="56"/>
    <n v="8"/>
    <n v="1"/>
    <n v="227.556915"/>
  </r>
  <r>
    <x v="2"/>
    <x v="0"/>
    <x v="1"/>
    <x v="2"/>
    <x v="0"/>
    <n v="3511"/>
    <n v="1537.31024"/>
    <n v="2155.71"/>
    <x v="1"/>
    <x v="0"/>
    <n v="3553"/>
    <n v="661.26724999999999"/>
    <n v="642.76714200000004"/>
    <n v="635"/>
    <n v="160"/>
    <n v="366"/>
    <n v="102"/>
    <n v="1537.31024"/>
  </r>
  <r>
    <x v="2"/>
    <x v="0"/>
    <x v="1"/>
    <x v="2"/>
    <x v="1"/>
    <n v="806"/>
    <s v="  "/>
    <n v="28873.195"/>
    <x v="1"/>
    <x v="0"/>
    <n v="4870"/>
    <n v="82.376204999999999"/>
    <n v="27.044664999999998"/>
    <n v="72"/>
    <n v="60"/>
    <n v="75"/>
    <n v="4"/>
    <n v="178.99458999999999"/>
  </r>
  <r>
    <x v="2"/>
    <x v="0"/>
    <x v="2"/>
    <x v="2"/>
    <x v="0"/>
    <n v="696"/>
    <n v="382.11943200000002"/>
    <n v="2158"/>
    <x v="0"/>
    <x v="0"/>
    <n v="703"/>
    <n v="163.94627299999999"/>
    <n v="183.64468099999999"/>
    <n v="111"/>
    <n v="17"/>
    <n v="23"/>
    <n v="3"/>
    <n v="382.11943200000002"/>
  </r>
  <r>
    <x v="2"/>
    <x v="0"/>
    <x v="2"/>
    <x v="2"/>
    <x v="1"/>
    <n v="124"/>
    <s v="  "/>
    <n v="30563.52"/>
    <x v="0"/>
    <x v="0"/>
    <n v="876"/>
    <n v="9.4795909999999992"/>
    <n v="4.9626770000000002"/>
    <n v="12"/>
    <n v="11"/>
    <n v="6"/>
    <n v="0"/>
    <n v="21.150024999999999"/>
  </r>
  <r>
    <x v="2"/>
    <x v="0"/>
    <x v="2"/>
    <x v="2"/>
    <x v="0"/>
    <n v="668"/>
    <n v="287.40411"/>
    <n v="2301.5"/>
    <x v="1"/>
    <x v="0"/>
    <n v="673"/>
    <n v="132.798641"/>
    <n v="120.762314"/>
    <n v="142"/>
    <n v="34"/>
    <n v="72"/>
    <n v="4"/>
    <n v="287.40411"/>
  </r>
  <r>
    <x v="2"/>
    <x v="0"/>
    <x v="2"/>
    <x v="2"/>
    <x v="1"/>
    <n v="135"/>
    <s v="  "/>
    <n v="32229.58"/>
    <x v="1"/>
    <x v="0"/>
    <n v="893"/>
    <n v="9.6439699999999995"/>
    <n v="5.5124779999999998"/>
    <n v="19"/>
    <n v="7"/>
    <n v="13"/>
    <n v="0"/>
    <n v="20.420746000000001"/>
  </r>
  <r>
    <x v="2"/>
    <x v="0"/>
    <x v="3"/>
    <x v="2"/>
    <x v="0"/>
    <n v="6307"/>
    <n v="2737.6671930000002"/>
    <n v="2166.4699999999998"/>
    <x v="0"/>
    <x v="0"/>
    <n v="6345"/>
    <n v="1267.8426649999999"/>
    <n v="1125.580258"/>
    <n v="1279"/>
    <n v="264"/>
    <n v="515"/>
    <n v="53"/>
    <n v="2737.6671930000002"/>
  </r>
  <r>
    <x v="2"/>
    <x v="0"/>
    <x v="3"/>
    <x v="2"/>
    <x v="1"/>
    <n v="1529"/>
    <s v="  "/>
    <n v="25926.16"/>
    <x v="0"/>
    <x v="0"/>
    <n v="8684"/>
    <n v="156.809304"/>
    <n v="60.867590999999997"/>
    <n v="178"/>
    <n v="161"/>
    <n v="124"/>
    <n v="9"/>
    <n v="341.96510899999998"/>
  </r>
  <r>
    <x v="2"/>
    <x v="0"/>
    <x v="3"/>
    <x v="2"/>
    <x v="0"/>
    <n v="7223"/>
    <n v="2322.0214219999998"/>
    <n v="2114.23"/>
    <x v="1"/>
    <x v="0"/>
    <n v="7335"/>
    <n v="1124.4870129999999"/>
    <n v="884.27651300000002"/>
    <n v="1400"/>
    <n v="305"/>
    <n v="1619"/>
    <n v="112"/>
    <n v="2322.0214219999998"/>
  </r>
  <r>
    <x v="2"/>
    <x v="0"/>
    <x v="3"/>
    <x v="2"/>
    <x v="1"/>
    <n v="2194"/>
    <s v="  "/>
    <n v="28913.945"/>
    <x v="1"/>
    <x v="0"/>
    <n v="13418"/>
    <n v="198.47106099999999"/>
    <n v="67.77749"/>
    <n v="213"/>
    <n v="175"/>
    <n v="360"/>
    <n v="9"/>
    <n v="394.83347600000002"/>
  </r>
  <r>
    <x v="2"/>
    <x v="0"/>
    <x v="0"/>
    <x v="2"/>
    <x v="0"/>
    <n v="7890"/>
    <n v="4427.7331469999999"/>
    <n v="2383.5749999999998"/>
    <x v="0"/>
    <x v="1"/>
    <n v="7918"/>
    <n v="1817.06978"/>
    <n v="2033.598219"/>
    <n v="1207"/>
    <n v="188"/>
    <n v="120"/>
    <n v="74"/>
    <n v="4427.7331469999999"/>
  </r>
  <r>
    <x v="2"/>
    <x v="0"/>
    <x v="0"/>
    <x v="2"/>
    <x v="1"/>
    <n v="1169"/>
    <s v="  "/>
    <n v="29654.27"/>
    <x v="0"/>
    <x v="1"/>
    <n v="7019"/>
    <n v="132.55251899999999"/>
    <n v="66.275396000000001"/>
    <n v="73"/>
    <n v="156"/>
    <n v="33"/>
    <n v="15"/>
    <n v="323.43373300000002"/>
  </r>
  <r>
    <x v="2"/>
    <x v="0"/>
    <x v="0"/>
    <x v="2"/>
    <x v="0"/>
    <n v="7737"/>
    <n v="3647.8134839999998"/>
    <n v="2185"/>
    <x v="1"/>
    <x v="1"/>
    <n v="7799"/>
    <n v="1489.8439249999999"/>
    <n v="1663.6921890000001"/>
    <n v="1317"/>
    <n v="183"/>
    <n v="620"/>
    <n v="171"/>
    <n v="3647.8134839999998"/>
  </r>
  <r>
    <x v="2"/>
    <x v="0"/>
    <x v="0"/>
    <x v="2"/>
    <x v="1"/>
    <n v="1477"/>
    <s v="  "/>
    <n v="29014.49"/>
    <x v="1"/>
    <x v="1"/>
    <n v="8454"/>
    <n v="138.57850400000001"/>
    <n v="65.426458999999994"/>
    <n v="112"/>
    <n v="205"/>
    <n v="109"/>
    <n v="17"/>
    <n v="320.51163700000001"/>
  </r>
  <r>
    <x v="2"/>
    <x v="0"/>
    <x v="1"/>
    <x v="2"/>
    <x v="0"/>
    <n v="12389"/>
    <n v="7385.3391540000002"/>
    <n v="2226.86"/>
    <x v="0"/>
    <x v="1"/>
    <n v="12407"/>
    <n v="3194.0413279999998"/>
    <n v="3225.2620870000001"/>
    <n v="1543"/>
    <n v="315"/>
    <n v="73"/>
    <n v="42"/>
    <n v="7385.3391540000002"/>
  </r>
  <r>
    <x v="2"/>
    <x v="0"/>
    <x v="1"/>
    <x v="2"/>
    <x v="1"/>
    <n v="1104"/>
    <s v="  "/>
    <n v="26947.095000000001"/>
    <x v="0"/>
    <x v="1"/>
    <n v="5313"/>
    <n v="132.27412000000001"/>
    <n v="67.633229"/>
    <n v="69"/>
    <n v="122"/>
    <n v="10"/>
    <n v="7"/>
    <n v="345.182838"/>
  </r>
  <r>
    <x v="2"/>
    <x v="0"/>
    <x v="1"/>
    <x v="2"/>
    <x v="0"/>
    <n v="7738"/>
    <n v="3905.534478"/>
    <n v="2060.7550000000001"/>
    <x v="1"/>
    <x v="1"/>
    <n v="7785"/>
    <n v="1666.529127"/>
    <n v="1675.496666"/>
    <n v="1284"/>
    <n v="226"/>
    <n v="333"/>
    <n v="135"/>
    <n v="3905.534478"/>
  </r>
  <r>
    <x v="2"/>
    <x v="0"/>
    <x v="1"/>
    <x v="2"/>
    <x v="1"/>
    <n v="1246"/>
    <s v="  "/>
    <n v="30806.595000000001"/>
    <x v="1"/>
    <x v="1"/>
    <n v="7327"/>
    <n v="115.12081499999999"/>
    <n v="48.437949000000003"/>
    <n v="99"/>
    <n v="147"/>
    <n v="146"/>
    <n v="13"/>
    <n v="261.58798200000001"/>
  </r>
  <r>
    <x v="2"/>
    <x v="0"/>
    <x v="2"/>
    <x v="2"/>
    <x v="0"/>
    <n v="1580"/>
    <n v="853.89118900000005"/>
    <n v="2249.41"/>
    <x v="0"/>
    <x v="1"/>
    <n v="1583"/>
    <n v="384.237863"/>
    <n v="371.19690900000001"/>
    <n v="248"/>
    <n v="36"/>
    <n v="34"/>
    <n v="1"/>
    <n v="853.89118900000005"/>
  </r>
  <r>
    <x v="2"/>
    <x v="0"/>
    <x v="2"/>
    <x v="2"/>
    <x v="1"/>
    <n v="159"/>
    <s v="  "/>
    <n v="29311.77"/>
    <x v="0"/>
    <x v="1"/>
    <n v="1117"/>
    <n v="16.30208"/>
    <n v="8.3065990000000003"/>
    <n v="12"/>
    <n v="26"/>
    <n v="4"/>
    <n v="1"/>
    <n v="36.024785999999999"/>
  </r>
  <r>
    <x v="2"/>
    <x v="0"/>
    <x v="2"/>
    <x v="2"/>
    <x v="0"/>
    <n v="1252"/>
    <n v="588.87574300000006"/>
    <n v="2161.2750000000001"/>
    <x v="1"/>
    <x v="1"/>
    <n v="1253"/>
    <n v="255.98173"/>
    <n v="276.34972499999998"/>
    <n v="233"/>
    <n v="45"/>
    <n v="51"/>
    <n v="8"/>
    <n v="588.87574300000006"/>
  </r>
  <r>
    <x v="2"/>
    <x v="0"/>
    <x v="2"/>
    <x v="2"/>
    <x v="1"/>
    <n v="217"/>
    <s v="  "/>
    <n v="29588.67"/>
    <x v="1"/>
    <x v="1"/>
    <n v="1351"/>
    <n v="23.093475999999999"/>
    <n v="8.3201660000000004"/>
    <n v="12"/>
    <n v="31"/>
    <n v="14"/>
    <n v="1"/>
    <n v="46.494470999999997"/>
  </r>
  <r>
    <x v="2"/>
    <x v="0"/>
    <x v="3"/>
    <x v="2"/>
    <x v="0"/>
    <n v="15682"/>
    <n v="7673.1514120000002"/>
    <n v="2183.4299999999998"/>
    <x v="0"/>
    <x v="1"/>
    <n v="15744"/>
    <n v="3454.9947109999998"/>
    <n v="3289.2038040000002"/>
    <n v="2904"/>
    <n v="679"/>
    <n v="603"/>
    <n v="117"/>
    <n v="7673.1514120000002"/>
  </r>
  <r>
    <x v="2"/>
    <x v="0"/>
    <x v="3"/>
    <x v="2"/>
    <x v="1"/>
    <n v="2465"/>
    <s v="  "/>
    <n v="26283.94"/>
    <x v="0"/>
    <x v="1"/>
    <n v="14477"/>
    <n v="227.75414699999999"/>
    <n v="102.197993"/>
    <n v="214"/>
    <n v="432"/>
    <n v="247"/>
    <n v="20"/>
    <n v="514.96754499999997"/>
  </r>
  <r>
    <x v="2"/>
    <x v="0"/>
    <x v="3"/>
    <x v="2"/>
    <x v="0"/>
    <n v="15163"/>
    <n v="5968.0833730000004"/>
    <n v="2147"/>
    <x v="1"/>
    <x v="1"/>
    <n v="15262"/>
    <n v="2727.3382489999999"/>
    <n v="2477.923405"/>
    <n v="3003"/>
    <n v="564"/>
    <n v="1904"/>
    <n v="194"/>
    <n v="5968.0833730000004"/>
  </r>
  <r>
    <x v="2"/>
    <x v="0"/>
    <x v="3"/>
    <x v="2"/>
    <x v="1"/>
    <n v="3757"/>
    <s v="  "/>
    <n v="27556.6"/>
    <x v="1"/>
    <x v="1"/>
    <n v="22086"/>
    <n v="344.00670700000001"/>
    <n v="110.857067"/>
    <n v="284"/>
    <n v="517"/>
    <n v="700"/>
    <n v="34"/>
    <n v="690.60706300000004"/>
  </r>
  <r>
    <x v="2"/>
    <x v="0"/>
    <x v="0"/>
    <x v="2"/>
    <x v="0"/>
    <n v="1948"/>
    <n v="1066.1189199999999"/>
    <n v="2614.1550000000002"/>
    <x v="0"/>
    <x v="2"/>
    <n v="1958"/>
    <n v="453.051715"/>
    <n v="464.86715800000002"/>
    <n v="242"/>
    <n v="83"/>
    <n v="51"/>
    <n v="27"/>
    <n v="1066.1189199999999"/>
  </r>
  <r>
    <x v="2"/>
    <x v="0"/>
    <x v="0"/>
    <x v="2"/>
    <x v="1"/>
    <n v="457"/>
    <s v="  "/>
    <n v="28121.54"/>
    <x v="0"/>
    <x v="2"/>
    <n v="2212"/>
    <n v="53.694856000000001"/>
    <n v="29.58747"/>
    <n v="46"/>
    <n v="20"/>
    <n v="12"/>
    <n v="8"/>
    <n v="134.425501"/>
  </r>
  <r>
    <x v="2"/>
    <x v="0"/>
    <x v="0"/>
    <x v="2"/>
    <x v="0"/>
    <n v="2897"/>
    <n v="1256.339747"/>
    <n v="2312"/>
    <x v="1"/>
    <x v="2"/>
    <n v="2914"/>
    <n v="530.701596"/>
    <n v="533.41477599999996"/>
    <n v="410"/>
    <n v="145"/>
    <n v="306"/>
    <n v="133"/>
    <n v="1256.339747"/>
  </r>
  <r>
    <x v="2"/>
    <x v="0"/>
    <x v="0"/>
    <x v="2"/>
    <x v="1"/>
    <n v="605"/>
    <s v="  "/>
    <n v="27153.97"/>
    <x v="1"/>
    <x v="2"/>
    <n v="3015"/>
    <n v="53.455233999999997"/>
    <n v="33.459162999999997"/>
    <n v="82"/>
    <n v="23"/>
    <n v="37"/>
    <n v="4"/>
    <n v="134.31950499999999"/>
  </r>
  <r>
    <x v="2"/>
    <x v="0"/>
    <x v="1"/>
    <x v="2"/>
    <x v="0"/>
    <n v="2170"/>
    <n v="1268.14141"/>
    <n v="2445.7550000000001"/>
    <x v="0"/>
    <x v="2"/>
    <n v="2171"/>
    <n v="537.94319199999995"/>
    <n v="535.03193599999997"/>
    <n v="254"/>
    <n v="82"/>
    <n v="33"/>
    <n v="16"/>
    <n v="1268.14141"/>
  </r>
  <r>
    <x v="2"/>
    <x v="0"/>
    <x v="1"/>
    <x v="2"/>
    <x v="1"/>
    <n v="524"/>
    <s v="  "/>
    <n v="26735.15"/>
    <x v="0"/>
    <x v="2"/>
    <n v="2184"/>
    <n v="51.038297999999998"/>
    <n v="30.841999999999999"/>
    <n v="52"/>
    <n v="14"/>
    <n v="20"/>
    <n v="1"/>
    <n v="143.55004700000001"/>
  </r>
  <r>
    <x v="2"/>
    <x v="0"/>
    <x v="1"/>
    <x v="2"/>
    <x v="0"/>
    <n v="2143"/>
    <n v="1048.521133"/>
    <n v="2067"/>
    <x v="1"/>
    <x v="2"/>
    <n v="2147"/>
    <n v="456.98736000000002"/>
    <n v="420.17168199999998"/>
    <n v="278"/>
    <n v="103"/>
    <n v="142"/>
    <n v="60"/>
    <n v="1048.521133"/>
  </r>
  <r>
    <x v="2"/>
    <x v="0"/>
    <x v="1"/>
    <x v="2"/>
    <x v="1"/>
    <n v="528"/>
    <s v="  "/>
    <n v="25414.89"/>
    <x v="1"/>
    <x v="2"/>
    <n v="2546"/>
    <n v="51.110610999999999"/>
    <n v="16.464231999999999"/>
    <n v="64"/>
    <n v="27"/>
    <n v="51"/>
    <n v="6"/>
    <n v="106.529382"/>
  </r>
  <r>
    <x v="2"/>
    <x v="0"/>
    <x v="2"/>
    <x v="2"/>
    <x v="0"/>
    <n v="287"/>
    <n v="156.16816800000001"/>
    <n v="2667.82"/>
    <x v="0"/>
    <x v="2"/>
    <n v="288"/>
    <n v="69.877847000000003"/>
    <n v="67.618097000000006"/>
    <n v="39"/>
    <n v="15"/>
    <n v="2"/>
    <n v="1"/>
    <n v="156.16816800000001"/>
  </r>
  <r>
    <x v="2"/>
    <x v="0"/>
    <x v="2"/>
    <x v="2"/>
    <x v="1"/>
    <n v="67"/>
    <s v="  "/>
    <n v="27065"/>
    <x v="0"/>
    <x v="2"/>
    <n v="332"/>
    <n v="8.5051020000000008"/>
    <n v="4.4695270000000002"/>
    <n v="9"/>
    <n v="1"/>
    <n v="1"/>
    <n v="0"/>
    <n v="22.272877000000001"/>
  </r>
  <r>
    <x v="2"/>
    <x v="0"/>
    <x v="2"/>
    <x v="2"/>
    <x v="0"/>
    <n v="328"/>
    <n v="149.333213"/>
    <n v="2440"/>
    <x v="1"/>
    <x v="2"/>
    <n v="330"/>
    <n v="67.431605000000005"/>
    <n v="68.231494999999995"/>
    <n v="46"/>
    <n v="12"/>
    <n v="28"/>
    <n v="4"/>
    <n v="149.333213"/>
  </r>
  <r>
    <x v="2"/>
    <x v="0"/>
    <x v="2"/>
    <x v="2"/>
    <x v="1"/>
    <n v="81"/>
    <s v="  "/>
    <n v="31386.47"/>
    <x v="1"/>
    <x v="2"/>
    <n v="426"/>
    <n v="5.6286360000000002"/>
    <n v="3.7014550000000002"/>
    <n v="7"/>
    <n v="1"/>
    <n v="8"/>
    <n v="0"/>
    <n v="14.687568000000001"/>
  </r>
  <r>
    <x v="2"/>
    <x v="0"/>
    <x v="3"/>
    <x v="2"/>
    <x v="0"/>
    <n v="2861"/>
    <n v="1357.4479180000001"/>
    <n v="2219.37"/>
    <x v="0"/>
    <x v="2"/>
    <n v="2872"/>
    <n v="639.94388400000003"/>
    <n v="532.59558900000002"/>
    <n v="472"/>
    <n v="138"/>
    <n v="168"/>
    <n v="27"/>
    <n v="1357.4479180000001"/>
  </r>
  <r>
    <x v="2"/>
    <x v="0"/>
    <x v="3"/>
    <x v="2"/>
    <x v="1"/>
    <n v="779"/>
    <s v="  "/>
    <n v="24944.61"/>
    <x v="0"/>
    <x v="2"/>
    <n v="3717"/>
    <n v="82.243210000000005"/>
    <n v="35.716000000000001"/>
    <n v="93"/>
    <n v="36"/>
    <n v="70"/>
    <n v="4"/>
    <n v="185.04270299999999"/>
  </r>
  <r>
    <x v="2"/>
    <x v="0"/>
    <x v="3"/>
    <x v="2"/>
    <x v="0"/>
    <n v="3838"/>
    <n v="1494.9543020000001"/>
    <n v="2222.1550000000002"/>
    <x v="1"/>
    <x v="2"/>
    <n v="3859"/>
    <n v="709.729647"/>
    <n v="573.24621500000001"/>
    <n v="643"/>
    <n v="176"/>
    <n v="529"/>
    <n v="79"/>
    <n v="1494.9543020000001"/>
  </r>
  <r>
    <x v="2"/>
    <x v="0"/>
    <x v="3"/>
    <x v="2"/>
    <x v="1"/>
    <n v="1295"/>
    <s v="  "/>
    <n v="26203.8"/>
    <x v="1"/>
    <x v="2"/>
    <n v="6313"/>
    <n v="111.35330399999999"/>
    <n v="45.085420999999997"/>
    <n v="149"/>
    <n v="39"/>
    <n v="284"/>
    <n v="4"/>
    <n v="234.147536"/>
  </r>
  <r>
    <x v="2"/>
    <x v="0"/>
    <x v="0"/>
    <x v="3"/>
    <x v="0"/>
    <n v="98"/>
    <n v="51.426665"/>
    <n v="3460.97"/>
    <x v="0"/>
    <x v="0"/>
    <n v="98"/>
    <n v="24.123238000000001"/>
    <n v="18.604941"/>
    <n v="19"/>
    <n v="0"/>
    <n v="1"/>
    <n v="0"/>
    <n v="51.426665"/>
  </r>
  <r>
    <x v="2"/>
    <x v="0"/>
    <x v="0"/>
    <x v="3"/>
    <x v="1"/>
    <n v="111"/>
    <s v="  "/>
    <n v="32973.22"/>
    <x v="0"/>
    <x v="0"/>
    <n v="650"/>
    <n v="13.929603"/>
    <n v="7.3282740000000004"/>
    <n v="4"/>
    <n v="2"/>
    <n v="1"/>
    <n v="0"/>
    <n v="34.334066"/>
  </r>
  <r>
    <x v="2"/>
    <x v="0"/>
    <x v="0"/>
    <x v="3"/>
    <x v="0"/>
    <n v="60"/>
    <n v="28.492687"/>
    <n v="3128.9"/>
    <x v="1"/>
    <x v="0"/>
    <n v="61"/>
    <n v="11.004829000000001"/>
    <n v="9.357742"/>
    <n v="15"/>
    <n v="0"/>
    <n v="5"/>
    <n v="1"/>
    <n v="28.492687"/>
  </r>
  <r>
    <x v="2"/>
    <x v="0"/>
    <x v="0"/>
    <x v="3"/>
    <x v="1"/>
    <n v="66"/>
    <s v="  "/>
    <n v="33594.565000000002"/>
    <x v="1"/>
    <x v="0"/>
    <n v="463"/>
    <n v="6.2471069999999997"/>
    <n v="3.3746900000000002"/>
    <n v="4"/>
    <n v="2"/>
    <n v="1"/>
    <n v="0"/>
    <n v="12.948718"/>
  </r>
  <r>
    <x v="2"/>
    <x v="0"/>
    <x v="1"/>
    <x v="3"/>
    <x v="0"/>
    <n v="366"/>
    <n v="204.396006"/>
    <n v="3164.5549999999998"/>
    <x v="0"/>
    <x v="0"/>
    <n v="370"/>
    <n v="83.129307999999995"/>
    <n v="79.503921000000005"/>
    <n v="49"/>
    <n v="10"/>
    <n v="1"/>
    <n v="0"/>
    <n v="204.396006"/>
  </r>
  <r>
    <x v="2"/>
    <x v="0"/>
    <x v="1"/>
    <x v="3"/>
    <x v="1"/>
    <n v="195"/>
    <s v="  "/>
    <n v="30216.37"/>
    <x v="0"/>
    <x v="0"/>
    <n v="1073"/>
    <n v="19.41553"/>
    <n v="15.185062"/>
    <n v="22"/>
    <n v="7"/>
    <n v="0"/>
    <n v="0"/>
    <n v="54.718097"/>
  </r>
  <r>
    <x v="2"/>
    <x v="0"/>
    <x v="1"/>
    <x v="3"/>
    <x v="0"/>
    <n v="107"/>
    <n v="48.771977999999997"/>
    <n v="2358"/>
    <x v="1"/>
    <x v="0"/>
    <n v="107"/>
    <n v="21.571245000000001"/>
    <n v="19.310797999999998"/>
    <n v="13"/>
    <n v="1"/>
    <n v="14"/>
    <n v="2"/>
    <n v="48.771977999999997"/>
  </r>
  <r>
    <x v="2"/>
    <x v="0"/>
    <x v="1"/>
    <x v="3"/>
    <x v="1"/>
    <n v="74"/>
    <s v="  "/>
    <n v="35148.54"/>
    <x v="1"/>
    <x v="0"/>
    <n v="589"/>
    <n v="7.9713430000000001"/>
    <n v="3.9595069999999999"/>
    <n v="6"/>
    <n v="1"/>
    <n v="2"/>
    <n v="0"/>
    <n v="17.812393"/>
  </r>
  <r>
    <x v="2"/>
    <x v="0"/>
    <x v="2"/>
    <x v="3"/>
    <x v="0"/>
    <n v="111"/>
    <n v="59.880223000000001"/>
    <n v="3264.46"/>
    <x v="0"/>
    <x v="0"/>
    <n v="111"/>
    <n v="25.0624"/>
    <n v="27.439128"/>
    <n v="24"/>
    <n v="2"/>
    <n v="0"/>
    <n v="0"/>
    <n v="59.880223000000001"/>
  </r>
  <r>
    <x v="2"/>
    <x v="0"/>
    <x v="2"/>
    <x v="3"/>
    <x v="1"/>
    <n v="68"/>
    <s v="  "/>
    <n v="34255.81"/>
    <x v="0"/>
    <x v="0"/>
    <n v="425"/>
    <n v="6.7637"/>
    <n v="4.7722600000000002"/>
    <n v="9"/>
    <n v="1"/>
    <n v="0"/>
    <n v="0"/>
    <n v="17.662220999999999"/>
  </r>
  <r>
    <x v="2"/>
    <x v="0"/>
    <x v="2"/>
    <x v="3"/>
    <x v="0"/>
    <n v="47"/>
    <n v="23.629617"/>
    <n v="2625.37"/>
    <x v="1"/>
    <x v="0"/>
    <n v="47"/>
    <n v="9.6902059999999999"/>
    <n v="9.8397740000000002"/>
    <n v="9"/>
    <n v="1"/>
    <n v="2"/>
    <n v="0"/>
    <n v="23.629617"/>
  </r>
  <r>
    <x v="2"/>
    <x v="0"/>
    <x v="2"/>
    <x v="3"/>
    <x v="1"/>
    <n v="31"/>
    <s v="  "/>
    <n v="34635.03"/>
    <x v="1"/>
    <x v="0"/>
    <n v="162"/>
    <n v="3.3500839999999998"/>
    <n v="0.52272700000000005"/>
    <n v="6"/>
    <n v="0"/>
    <n v="0"/>
    <n v="0"/>
    <n v="4.5394779999999999"/>
  </r>
  <r>
    <x v="2"/>
    <x v="0"/>
    <x v="3"/>
    <x v="3"/>
    <x v="0"/>
    <n v="175"/>
    <n v="93.224117000000007"/>
    <n v="2426"/>
    <x v="0"/>
    <x v="0"/>
    <n v="180"/>
    <n v="37.830542000000001"/>
    <n v="38.376309999999997"/>
    <n v="36"/>
    <n v="9"/>
    <n v="2"/>
    <n v="0"/>
    <n v="93.224117000000007"/>
  </r>
  <r>
    <x v="2"/>
    <x v="0"/>
    <x v="3"/>
    <x v="3"/>
    <x v="1"/>
    <n v="143"/>
    <s v="  "/>
    <n v="35138"/>
    <x v="0"/>
    <x v="0"/>
    <n v="953"/>
    <n v="17.18637"/>
    <n v="6.9865360000000001"/>
    <n v="10"/>
    <n v="4"/>
    <n v="1"/>
    <n v="0"/>
    <n v="34.843173999999998"/>
  </r>
  <r>
    <x v="2"/>
    <x v="0"/>
    <x v="3"/>
    <x v="3"/>
    <x v="0"/>
    <n v="179"/>
    <n v="63.61712"/>
    <n v="2195"/>
    <x v="1"/>
    <x v="0"/>
    <n v="181"/>
    <n v="30.828205000000001"/>
    <n v="21.107523"/>
    <n v="31"/>
    <n v="7"/>
    <n v="37"/>
    <n v="2"/>
    <n v="63.61712"/>
  </r>
  <r>
    <x v="2"/>
    <x v="0"/>
    <x v="3"/>
    <x v="3"/>
    <x v="1"/>
    <n v="84"/>
    <s v="  "/>
    <n v="33376.089999999997"/>
    <x v="1"/>
    <x v="0"/>
    <n v="592"/>
    <n v="10.260372"/>
    <n v="3.6321569999999999"/>
    <n v="7"/>
    <n v="3"/>
    <n v="3"/>
    <n v="0"/>
    <n v="20.952991000000001"/>
  </r>
  <r>
    <x v="2"/>
    <x v="0"/>
    <x v="0"/>
    <x v="3"/>
    <x v="0"/>
    <n v="351"/>
    <n v="187.84009499999999"/>
    <n v="2984"/>
    <x v="0"/>
    <x v="1"/>
    <n v="353"/>
    <n v="78.586095999999998"/>
    <n v="76.233114999999998"/>
    <n v="50"/>
    <n v="4"/>
    <n v="2"/>
    <n v="1"/>
    <n v="187.84009499999999"/>
  </r>
  <r>
    <x v="2"/>
    <x v="0"/>
    <x v="0"/>
    <x v="3"/>
    <x v="1"/>
    <n v="178"/>
    <s v="  "/>
    <n v="34369.879999999997"/>
    <x v="0"/>
    <x v="1"/>
    <n v="1135"/>
    <n v="19.692115999999999"/>
    <n v="13.138676999999999"/>
    <n v="10"/>
    <n v="12"/>
    <n v="0"/>
    <n v="0"/>
    <n v="56.840936999999997"/>
  </r>
  <r>
    <x v="2"/>
    <x v="0"/>
    <x v="0"/>
    <x v="3"/>
    <x v="0"/>
    <n v="195"/>
    <n v="94.113113999999996"/>
    <n v="2849"/>
    <x v="1"/>
    <x v="1"/>
    <n v="195"/>
    <n v="44.718390999999997"/>
    <n v="36.623009000000003"/>
    <n v="24"/>
    <n v="6"/>
    <n v="13"/>
    <n v="0"/>
    <n v="94.113113999999996"/>
  </r>
  <r>
    <x v="2"/>
    <x v="0"/>
    <x v="0"/>
    <x v="3"/>
    <x v="1"/>
    <n v="91"/>
    <s v="  "/>
    <n v="34813.01"/>
    <x v="1"/>
    <x v="1"/>
    <n v="666"/>
    <n v="9.599831"/>
    <n v="9.0271570000000008"/>
    <n v="8"/>
    <n v="1"/>
    <n v="3"/>
    <n v="0"/>
    <n v="29.429487000000002"/>
  </r>
  <r>
    <x v="2"/>
    <x v="0"/>
    <x v="1"/>
    <x v="3"/>
    <x v="0"/>
    <n v="1237"/>
    <n v="767.50702100000001"/>
    <n v="2816"/>
    <x v="0"/>
    <x v="1"/>
    <n v="1242"/>
    <n v="325.556194"/>
    <n v="318.36851000000001"/>
    <n v="124"/>
    <n v="23"/>
    <n v="0"/>
    <n v="2"/>
    <n v="767.50702100000001"/>
  </r>
  <r>
    <x v="2"/>
    <x v="0"/>
    <x v="1"/>
    <x v="3"/>
    <x v="1"/>
    <n v="286"/>
    <s v="  "/>
    <n v="32392.634999999998"/>
    <x v="0"/>
    <x v="1"/>
    <n v="1563"/>
    <n v="37.485863999999999"/>
    <n v="25.054452000000001"/>
    <n v="20"/>
    <n v="8"/>
    <n v="1"/>
    <n v="0"/>
    <n v="97.614283"/>
  </r>
  <r>
    <x v="2"/>
    <x v="0"/>
    <x v="1"/>
    <x v="3"/>
    <x v="0"/>
    <n v="376"/>
    <n v="193.54250200000001"/>
    <n v="2494.2950000000001"/>
    <x v="1"/>
    <x v="1"/>
    <n v="380"/>
    <n v="86.803535999999994"/>
    <n v="77.845270999999997"/>
    <n v="51"/>
    <n v="7"/>
    <n v="10"/>
    <n v="2"/>
    <n v="193.54250200000001"/>
  </r>
  <r>
    <x v="2"/>
    <x v="0"/>
    <x v="1"/>
    <x v="3"/>
    <x v="1"/>
    <n v="124"/>
    <s v="  "/>
    <n v="29402.080000000002"/>
    <x v="1"/>
    <x v="1"/>
    <n v="626"/>
    <n v="17.013718999999998"/>
    <n v="5.9656099999999999"/>
    <n v="9"/>
    <n v="1"/>
    <n v="3"/>
    <n v="0"/>
    <n v="35.969079999999998"/>
  </r>
  <r>
    <x v="2"/>
    <x v="0"/>
    <x v="2"/>
    <x v="3"/>
    <x v="0"/>
    <n v="245"/>
    <n v="147.91065900000001"/>
    <n v="3154.22"/>
    <x v="0"/>
    <x v="1"/>
    <n v="245"/>
    <n v="63.839911999999998"/>
    <n v="66.255128999999997"/>
    <n v="31"/>
    <n v="5"/>
    <n v="0"/>
    <n v="0"/>
    <n v="147.91065900000001"/>
  </r>
  <r>
    <x v="2"/>
    <x v="0"/>
    <x v="2"/>
    <x v="3"/>
    <x v="1"/>
    <n v="92"/>
    <s v="  "/>
    <n v="31808.994999999999"/>
    <x v="0"/>
    <x v="1"/>
    <n v="466"/>
    <n v="6.9371010000000002"/>
    <n v="3.5411649999999999"/>
    <n v="17"/>
    <n v="3"/>
    <n v="0"/>
    <n v="0"/>
    <n v="17.765084999999999"/>
  </r>
  <r>
    <x v="2"/>
    <x v="0"/>
    <x v="2"/>
    <x v="3"/>
    <x v="0"/>
    <n v="102"/>
    <n v="46.936644999999999"/>
    <n v="2606.395"/>
    <x v="1"/>
    <x v="1"/>
    <n v="102"/>
    <n v="20.898803999999998"/>
    <n v="17.060357"/>
    <n v="18"/>
    <n v="3"/>
    <n v="2"/>
    <n v="0"/>
    <n v="46.936644999999999"/>
  </r>
  <r>
    <x v="2"/>
    <x v="0"/>
    <x v="2"/>
    <x v="3"/>
    <x v="1"/>
    <n v="56"/>
    <s v="  "/>
    <n v="39474.985000000001"/>
    <x v="1"/>
    <x v="1"/>
    <n v="340"/>
    <n v="5.9579219999999999"/>
    <n v="0.70549600000000001"/>
    <n v="5"/>
    <n v="1"/>
    <n v="0"/>
    <n v="0"/>
    <n v="9.8777899999999992"/>
  </r>
  <r>
    <x v="2"/>
    <x v="0"/>
    <x v="3"/>
    <x v="3"/>
    <x v="0"/>
    <n v="534"/>
    <n v="261.886822"/>
    <n v="2632.835"/>
    <x v="0"/>
    <x v="1"/>
    <n v="542"/>
    <n v="120.090518"/>
    <n v="102.49224700000001"/>
    <n v="89"/>
    <n v="31"/>
    <n v="5"/>
    <n v="2"/>
    <n v="261.886822"/>
  </r>
  <r>
    <x v="2"/>
    <x v="0"/>
    <x v="3"/>
    <x v="3"/>
    <x v="1"/>
    <n v="178"/>
    <s v="  "/>
    <n v="33411"/>
    <x v="0"/>
    <x v="1"/>
    <n v="1355"/>
    <n v="27.108937000000001"/>
    <n v="14.852112999999999"/>
    <n v="7"/>
    <n v="14"/>
    <n v="0"/>
    <n v="1"/>
    <n v="60.930216000000001"/>
  </r>
  <r>
    <x v="2"/>
    <x v="0"/>
    <x v="3"/>
    <x v="3"/>
    <x v="0"/>
    <n v="355"/>
    <n v="139.40413699999999"/>
    <n v="2258.0700000000002"/>
    <x v="1"/>
    <x v="1"/>
    <n v="356"/>
    <n v="64.961758000000003"/>
    <n v="48.062882000000002"/>
    <n v="64"/>
    <n v="14"/>
    <n v="34"/>
    <n v="3"/>
    <n v="139.40413699999999"/>
  </r>
  <r>
    <x v="2"/>
    <x v="0"/>
    <x v="3"/>
    <x v="3"/>
    <x v="1"/>
    <n v="129"/>
    <s v="  "/>
    <n v="36076"/>
    <x v="1"/>
    <x v="1"/>
    <n v="938"/>
    <n v="9.6933539999999994"/>
    <n v="3.2207979999999998"/>
    <n v="14"/>
    <n v="6"/>
    <n v="5"/>
    <n v="0"/>
    <n v="18.869243000000001"/>
  </r>
  <r>
    <x v="2"/>
    <x v="0"/>
    <x v="0"/>
    <x v="3"/>
    <x v="0"/>
    <n v="55"/>
    <n v="29.912472999999999"/>
    <n v="2566"/>
    <x v="0"/>
    <x v="2"/>
    <n v="55"/>
    <n v="12.252255999999999"/>
    <n v="11.353187"/>
    <n v="3"/>
    <n v="2"/>
    <n v="1"/>
    <n v="0"/>
    <n v="29.912472999999999"/>
  </r>
  <r>
    <x v="2"/>
    <x v="0"/>
    <x v="0"/>
    <x v="3"/>
    <x v="1"/>
    <n v="53"/>
    <s v="  "/>
    <n v="43317.27"/>
    <x v="0"/>
    <x v="2"/>
    <n v="321"/>
    <n v="6.9185160000000003"/>
    <n v="4.9879160000000002"/>
    <n v="2"/>
    <n v="0"/>
    <n v="0"/>
    <n v="0"/>
    <n v="17.976597000000002"/>
  </r>
  <r>
    <x v="2"/>
    <x v="0"/>
    <x v="0"/>
    <x v="3"/>
    <x v="0"/>
    <n v="70"/>
    <n v="27.464297999999999"/>
    <n v="2305.1350000000002"/>
    <x v="1"/>
    <x v="2"/>
    <n v="70"/>
    <n v="12.410612"/>
    <n v="6.9487269999999999"/>
    <n v="10"/>
    <n v="1"/>
    <n v="5"/>
    <n v="1"/>
    <n v="27.464297999999999"/>
  </r>
  <r>
    <x v="2"/>
    <x v="0"/>
    <x v="0"/>
    <x v="3"/>
    <x v="1"/>
    <n v="36"/>
    <s v="  "/>
    <n v="31965.18"/>
    <x v="1"/>
    <x v="2"/>
    <n v="238"/>
    <n v="4.5134999999999996"/>
    <n v="2.2609919999999999"/>
    <n v="3"/>
    <n v="0"/>
    <n v="1"/>
    <n v="0"/>
    <n v="11.487178999999999"/>
  </r>
  <r>
    <x v="2"/>
    <x v="0"/>
    <x v="1"/>
    <x v="3"/>
    <x v="0"/>
    <n v="171"/>
    <n v="104.696145"/>
    <n v="2933.8"/>
    <x v="0"/>
    <x v="2"/>
    <n v="173"/>
    <n v="46.626494999999998"/>
    <n v="38.427567000000003"/>
    <n v="16"/>
    <n v="5"/>
    <n v="1"/>
    <n v="0"/>
    <n v="104.696145"/>
  </r>
  <r>
    <x v="2"/>
    <x v="0"/>
    <x v="1"/>
    <x v="3"/>
    <x v="1"/>
    <n v="113"/>
    <s v="  "/>
    <n v="24501.42"/>
    <x v="0"/>
    <x v="2"/>
    <n v="525"/>
    <n v="13.063214"/>
    <n v="10.955152999999999"/>
    <n v="8"/>
    <n v="1"/>
    <n v="0"/>
    <n v="0"/>
    <n v="36.260373000000001"/>
  </r>
  <r>
    <x v="2"/>
    <x v="0"/>
    <x v="1"/>
    <x v="3"/>
    <x v="0"/>
    <n v="81"/>
    <n v="38.871920000000003"/>
    <n v="2043"/>
    <x v="1"/>
    <x v="2"/>
    <n v="81"/>
    <n v="17.335314"/>
    <n v="18.363465999999999"/>
    <n v="10"/>
    <n v="1"/>
    <n v="2"/>
    <n v="0"/>
    <n v="38.871920000000003"/>
  </r>
  <r>
    <x v="2"/>
    <x v="0"/>
    <x v="1"/>
    <x v="3"/>
    <x v="1"/>
    <n v="64"/>
    <s v="  "/>
    <n v="30627.69"/>
    <x v="1"/>
    <x v="2"/>
    <n v="360"/>
    <n v="5.848643"/>
    <n v="3.1516130000000002"/>
    <n v="4"/>
    <n v="0"/>
    <n v="3"/>
    <n v="0"/>
    <n v="12.996154000000001"/>
  </r>
  <r>
    <x v="2"/>
    <x v="0"/>
    <x v="2"/>
    <x v="3"/>
    <x v="0"/>
    <n v="34"/>
    <n v="19.070466"/>
    <n v="2887.4349999999999"/>
    <x v="0"/>
    <x v="2"/>
    <n v="34"/>
    <n v="8.6210190000000004"/>
    <n v="3.5936629999999998"/>
    <n v="5"/>
    <n v="1"/>
    <n v="0"/>
    <n v="0"/>
    <n v="19.070466"/>
  </r>
  <r>
    <x v="2"/>
    <x v="0"/>
    <x v="2"/>
    <x v="3"/>
    <x v="1"/>
    <n v="45"/>
    <s v="  "/>
    <n v="28889.9"/>
    <x v="0"/>
    <x v="2"/>
    <n v="358"/>
    <n v="5.1562849999999996"/>
    <n v="2.5916079999999999"/>
    <n v="5"/>
    <n v="2"/>
    <n v="0"/>
    <n v="0"/>
    <n v="8.6380040000000005"/>
  </r>
  <r>
    <x v="2"/>
    <x v="0"/>
    <x v="2"/>
    <x v="3"/>
    <x v="0"/>
    <n v="20"/>
    <n v="5.6666670000000003"/>
    <n v="3722.4450000000002"/>
    <x v="1"/>
    <x v="2"/>
    <n v="20"/>
    <n v="1.9556039999999999"/>
    <n v="1.2596270000000001"/>
    <n v="4"/>
    <n v="2"/>
    <n v="0"/>
    <n v="0"/>
    <n v="5.6666670000000003"/>
  </r>
  <r>
    <x v="2"/>
    <x v="0"/>
    <x v="2"/>
    <x v="3"/>
    <x v="1"/>
    <n v="17"/>
    <s v="  "/>
    <n v="34548.269999999997"/>
    <x v="1"/>
    <x v="2"/>
    <n v="108"/>
    <n v="3.7722509999999998"/>
    <n v="1.063736"/>
    <n v="2"/>
    <n v="0"/>
    <n v="0"/>
    <n v="0"/>
    <n v="5.5859870000000003"/>
  </r>
  <r>
    <x v="2"/>
    <x v="0"/>
    <x v="3"/>
    <x v="3"/>
    <x v="0"/>
    <n v="83"/>
    <n v="38.111821999999997"/>
    <n v="2830.46"/>
    <x v="0"/>
    <x v="2"/>
    <n v="84"/>
    <n v="19.136289000000001"/>
    <n v="13.253838999999999"/>
    <n v="15"/>
    <n v="6"/>
    <n v="4"/>
    <n v="0"/>
    <n v="38.111821999999997"/>
  </r>
  <r>
    <x v="2"/>
    <x v="0"/>
    <x v="3"/>
    <x v="3"/>
    <x v="1"/>
    <n v="63"/>
    <s v="  "/>
    <n v="30376.3"/>
    <x v="0"/>
    <x v="2"/>
    <n v="276"/>
    <n v="9.4289880000000004"/>
    <n v="4.8086289999999998"/>
    <n v="7"/>
    <n v="0"/>
    <n v="0"/>
    <n v="0"/>
    <n v="18.833532000000002"/>
  </r>
  <r>
    <x v="2"/>
    <x v="0"/>
    <x v="3"/>
    <x v="3"/>
    <x v="0"/>
    <n v="78"/>
    <n v="35.937185999999997"/>
    <n v="2434.79"/>
    <x v="1"/>
    <x v="2"/>
    <n v="78"/>
    <n v="16.713124000000001"/>
    <n v="13.377674000000001"/>
    <n v="8"/>
    <n v="2"/>
    <n v="3"/>
    <n v="0"/>
    <n v="35.937185999999997"/>
  </r>
  <r>
    <x v="2"/>
    <x v="0"/>
    <x v="3"/>
    <x v="3"/>
    <x v="1"/>
    <n v="43"/>
    <s v="  "/>
    <n v="45581.59"/>
    <x v="1"/>
    <x v="2"/>
    <n v="289"/>
    <n v="6.3727309999999999"/>
    <n v="1.3129029999999999"/>
    <n v="4"/>
    <n v="1"/>
    <n v="1"/>
    <n v="0"/>
    <n v="10.238034000000001"/>
  </r>
  <r>
    <x v="2"/>
    <x v="1"/>
    <x v="0"/>
    <x v="0"/>
    <x v="0"/>
    <n v="1"/>
    <n v="0.82352899999999996"/>
    <n v="2577.29"/>
    <x v="1"/>
    <x v="0"/>
    <n v="1"/>
    <n v="0.235294"/>
    <n v="0.58823499999999995"/>
    <n v="0"/>
    <n v="0"/>
    <n v="0"/>
    <n v="0"/>
    <n v="0.82352899999999996"/>
  </r>
  <r>
    <x v="2"/>
    <x v="1"/>
    <x v="0"/>
    <x v="0"/>
    <x v="1"/>
    <n v="1"/>
    <s v="  "/>
    <n v="25794.02"/>
    <x v="1"/>
    <x v="0"/>
    <n v="2"/>
    <n v="0"/>
    <n v="0"/>
    <n v="0"/>
    <n v="0"/>
    <n v="0"/>
    <n v="0"/>
    <n v="1"/>
  </r>
  <r>
    <x v="2"/>
    <x v="1"/>
    <x v="1"/>
    <x v="0"/>
    <x v="0"/>
    <n v="1"/>
    <n v="0.60714299999999999"/>
    <n v="4142"/>
    <x v="0"/>
    <x v="0"/>
    <n v="1"/>
    <n v="0.35714299999999999"/>
    <n v="0.25"/>
    <n v="0"/>
    <n v="0"/>
    <n v="0"/>
    <n v="0"/>
    <n v="0.60714299999999999"/>
  </r>
  <r>
    <x v="2"/>
    <x v="1"/>
    <x v="1"/>
    <x v="0"/>
    <x v="0"/>
    <n v="4"/>
    <n v="2"/>
    <n v="551.22"/>
    <x v="1"/>
    <x v="0"/>
    <n v="4"/>
    <n v="0.5"/>
    <n v="1.5"/>
    <n v="1"/>
    <n v="0"/>
    <n v="0"/>
    <n v="0"/>
    <n v="2"/>
  </r>
  <r>
    <x v="2"/>
    <x v="1"/>
    <x v="2"/>
    <x v="0"/>
    <x v="0"/>
    <n v="1"/>
    <n v="0.60714299999999999"/>
    <n v="1038.43"/>
    <x v="0"/>
    <x v="0"/>
    <n v="1"/>
    <n v="0.35714299999999999"/>
    <n v="0.25"/>
    <n v="0"/>
    <n v="0"/>
    <n v="0"/>
    <n v="0"/>
    <n v="0.60714299999999999"/>
  </r>
  <r>
    <x v="2"/>
    <x v="1"/>
    <x v="3"/>
    <x v="0"/>
    <x v="0"/>
    <n v="3"/>
    <n v="1.75"/>
    <n v="1277.47"/>
    <x v="0"/>
    <x v="0"/>
    <n v="3"/>
    <n v="0.268868"/>
    <n v="0.5"/>
    <n v="1"/>
    <n v="0"/>
    <n v="0"/>
    <n v="0"/>
    <n v="1.75"/>
  </r>
  <r>
    <x v="2"/>
    <x v="1"/>
    <x v="3"/>
    <x v="0"/>
    <x v="0"/>
    <n v="4"/>
    <n v="2.3355480000000002"/>
    <n v="743.34500000000003"/>
    <x v="1"/>
    <x v="0"/>
    <n v="4"/>
    <n v="0.67303400000000002"/>
    <n v="0.91251400000000005"/>
    <n v="1"/>
    <n v="0"/>
    <n v="0"/>
    <n v="0"/>
    <n v="2.3355480000000002"/>
  </r>
  <r>
    <x v="2"/>
    <x v="1"/>
    <x v="0"/>
    <x v="0"/>
    <x v="0"/>
    <n v="2"/>
    <n v="0.66972500000000001"/>
    <n v="2562.67"/>
    <x v="0"/>
    <x v="1"/>
    <n v="2"/>
    <n v="0.66972500000000001"/>
    <n v="0"/>
    <n v="1"/>
    <n v="0"/>
    <n v="0"/>
    <n v="0"/>
    <n v="0.66972500000000001"/>
  </r>
  <r>
    <x v="2"/>
    <x v="1"/>
    <x v="0"/>
    <x v="0"/>
    <x v="0"/>
    <n v="1"/>
    <n v="0"/>
    <n v="1038.43"/>
    <x v="1"/>
    <x v="1"/>
    <n v="1"/>
    <n v="0"/>
    <n v="0"/>
    <n v="0"/>
    <n v="1"/>
    <n v="0"/>
    <n v="0"/>
    <n v="0"/>
  </r>
  <r>
    <x v="2"/>
    <x v="1"/>
    <x v="1"/>
    <x v="0"/>
    <x v="0"/>
    <n v="4"/>
    <n v="2.2324929999999998"/>
    <n v="568.89499999999998"/>
    <x v="1"/>
    <x v="1"/>
    <n v="4"/>
    <n v="0.58189299999999999"/>
    <n v="0.66946799999999995"/>
    <n v="1"/>
    <n v="0"/>
    <n v="0"/>
    <n v="0"/>
    <n v="2.2324929999999998"/>
  </r>
  <r>
    <x v="2"/>
    <x v="1"/>
    <x v="2"/>
    <x v="0"/>
    <x v="0"/>
    <n v="1"/>
    <n v="1"/>
    <n v="1053.1400000000001"/>
    <x v="0"/>
    <x v="1"/>
    <n v="1"/>
    <n v="0"/>
    <n v="1"/>
    <n v="0"/>
    <n v="0"/>
    <n v="0"/>
    <n v="0"/>
    <n v="1"/>
  </r>
  <r>
    <x v="2"/>
    <x v="1"/>
    <x v="3"/>
    <x v="0"/>
    <x v="0"/>
    <n v="4"/>
    <n v="1.7884420000000001"/>
    <n v="1085.7049999999999"/>
    <x v="0"/>
    <x v="1"/>
    <n v="4"/>
    <n v="0.44581999999999999"/>
    <n v="1.3426210000000001"/>
    <n v="1"/>
    <n v="0"/>
    <n v="0"/>
    <n v="0"/>
    <n v="1.7884420000000001"/>
  </r>
  <r>
    <x v="2"/>
    <x v="1"/>
    <x v="3"/>
    <x v="0"/>
    <x v="0"/>
    <n v="7"/>
    <n v="4.7971760000000003"/>
    <n v="1687.18"/>
    <x v="1"/>
    <x v="1"/>
    <n v="7"/>
    <n v="2.1090260000000001"/>
    <n v="1.983508"/>
    <n v="1"/>
    <n v="0"/>
    <n v="0"/>
    <n v="0"/>
    <n v="4.7971760000000003"/>
  </r>
  <r>
    <x v="2"/>
    <x v="1"/>
    <x v="1"/>
    <x v="0"/>
    <x v="0"/>
    <n v="3"/>
    <n v="1.5"/>
    <n v="1618.06"/>
    <x v="0"/>
    <x v="2"/>
    <n v="3"/>
    <n v="0.29670299999999999"/>
    <n v="0.961538"/>
    <n v="1"/>
    <n v="0"/>
    <n v="0"/>
    <n v="0"/>
    <n v="1.5"/>
  </r>
  <r>
    <x v="2"/>
    <x v="1"/>
    <x v="3"/>
    <x v="0"/>
    <x v="0"/>
    <n v="1"/>
    <n v="1"/>
    <n v="1100"/>
    <x v="1"/>
    <x v="2"/>
    <n v="1"/>
    <n v="0.16666700000000001"/>
    <n v="0.83333299999999999"/>
    <n v="0"/>
    <n v="0"/>
    <n v="0"/>
    <n v="0"/>
    <n v="1"/>
  </r>
  <r>
    <x v="2"/>
    <x v="1"/>
    <x v="0"/>
    <x v="1"/>
    <x v="0"/>
    <n v="664"/>
    <n v="333.18326200000001"/>
    <n v="2365.44"/>
    <x v="0"/>
    <x v="0"/>
    <n v="667"/>
    <n v="160.53554399999999"/>
    <n v="139.61933200000001"/>
    <n v="73"/>
    <n v="63"/>
    <n v="8"/>
    <n v="4"/>
    <n v="333.18326200000001"/>
  </r>
  <r>
    <x v="2"/>
    <x v="1"/>
    <x v="0"/>
    <x v="1"/>
    <x v="1"/>
    <n v="164"/>
    <s v="  "/>
    <n v="29333.73"/>
    <x v="0"/>
    <x v="0"/>
    <n v="1162"/>
    <n v="16.171317999999999"/>
    <n v="10.311152"/>
    <n v="15"/>
    <n v="25"/>
    <n v="0"/>
    <n v="5"/>
    <n v="37.160631000000002"/>
  </r>
  <r>
    <x v="2"/>
    <x v="1"/>
    <x v="0"/>
    <x v="1"/>
    <x v="0"/>
    <n v="548"/>
    <n v="196.89571799999999"/>
    <n v="2045.59"/>
    <x v="1"/>
    <x v="0"/>
    <n v="563"/>
    <n v="81.594722000000004"/>
    <n v="74.598269000000002"/>
    <n v="69"/>
    <n v="107"/>
    <n v="21"/>
    <n v="16"/>
    <n v="196.89571799999999"/>
  </r>
  <r>
    <x v="2"/>
    <x v="1"/>
    <x v="0"/>
    <x v="1"/>
    <x v="1"/>
    <n v="161"/>
    <s v="  "/>
    <n v="27238.29"/>
    <x v="1"/>
    <x v="0"/>
    <n v="1069"/>
    <n v="17.202079999999999"/>
    <n v="7.4064360000000002"/>
    <n v="21"/>
    <n v="42"/>
    <n v="1"/>
    <n v="3"/>
    <n v="38.272112"/>
  </r>
  <r>
    <x v="2"/>
    <x v="1"/>
    <x v="1"/>
    <x v="1"/>
    <x v="0"/>
    <n v="712"/>
    <n v="368.32711699999999"/>
    <n v="2142.0149999999999"/>
    <x v="0"/>
    <x v="0"/>
    <n v="714"/>
    <n v="176.53981200000001"/>
    <n v="146.264803"/>
    <n v="100"/>
    <n v="42"/>
    <n v="11"/>
    <n v="6"/>
    <n v="368.32711699999999"/>
  </r>
  <r>
    <x v="2"/>
    <x v="1"/>
    <x v="1"/>
    <x v="1"/>
    <x v="1"/>
    <n v="99"/>
    <s v="  "/>
    <n v="26240.83"/>
    <x v="0"/>
    <x v="0"/>
    <n v="568"/>
    <n v="13.310148"/>
    <n v="4.8711830000000003"/>
    <n v="10"/>
    <n v="19"/>
    <n v="1"/>
    <n v="1"/>
    <n v="32.718915000000003"/>
  </r>
  <r>
    <x v="2"/>
    <x v="1"/>
    <x v="1"/>
    <x v="1"/>
    <x v="0"/>
    <n v="700"/>
    <n v="317.17146100000002"/>
    <n v="1939.115"/>
    <x v="1"/>
    <x v="0"/>
    <n v="719"/>
    <n v="128.64401599999999"/>
    <n v="156.53151800000001"/>
    <n v="117"/>
    <n v="85"/>
    <n v="20"/>
    <n v="11"/>
    <n v="317.17146100000002"/>
  </r>
  <r>
    <x v="2"/>
    <x v="1"/>
    <x v="1"/>
    <x v="1"/>
    <x v="1"/>
    <n v="108"/>
    <s v="  "/>
    <n v="24584.16"/>
    <x v="1"/>
    <x v="0"/>
    <n v="782"/>
    <n v="13.091702"/>
    <n v="4.9074099999999996"/>
    <n v="8"/>
    <n v="28"/>
    <n v="2"/>
    <n v="1"/>
    <n v="24.612271"/>
  </r>
  <r>
    <x v="2"/>
    <x v="1"/>
    <x v="2"/>
    <x v="1"/>
    <x v="0"/>
    <n v="67"/>
    <n v="35.833660000000002"/>
    <n v="2390"/>
    <x v="0"/>
    <x v="0"/>
    <n v="68"/>
    <n v="17.912027999999999"/>
    <n v="13.545904999999999"/>
    <n v="7"/>
    <n v="8"/>
    <n v="0"/>
    <n v="1"/>
    <n v="35.833660000000002"/>
  </r>
  <r>
    <x v="2"/>
    <x v="1"/>
    <x v="2"/>
    <x v="1"/>
    <x v="1"/>
    <n v="15"/>
    <s v="  "/>
    <n v="24382.37"/>
    <x v="0"/>
    <x v="0"/>
    <n v="124"/>
    <n v="0.70696000000000003"/>
    <n v="0.461538"/>
    <n v="2"/>
    <n v="4"/>
    <n v="0"/>
    <n v="1"/>
    <n v="1.3333330000000001"/>
  </r>
  <r>
    <x v="2"/>
    <x v="1"/>
    <x v="2"/>
    <x v="1"/>
    <x v="0"/>
    <n v="66"/>
    <n v="33.046520999999998"/>
    <n v="1791.52"/>
    <x v="1"/>
    <x v="0"/>
    <n v="67"/>
    <n v="13.987682"/>
    <n v="15.087679"/>
    <n v="8"/>
    <n v="13"/>
    <n v="1"/>
    <n v="1"/>
    <n v="33.046520999999998"/>
  </r>
  <r>
    <x v="2"/>
    <x v="1"/>
    <x v="2"/>
    <x v="1"/>
    <x v="1"/>
    <n v="14"/>
    <s v="  "/>
    <n v="32081.325000000001"/>
    <x v="1"/>
    <x v="0"/>
    <n v="126"/>
    <n v="0.230769"/>
    <n v="0"/>
    <n v="1"/>
    <n v="6"/>
    <n v="1"/>
    <n v="0"/>
    <n v="1.230769"/>
  </r>
  <r>
    <x v="2"/>
    <x v="1"/>
    <x v="3"/>
    <x v="1"/>
    <x v="0"/>
    <n v="1930"/>
    <n v="880.30112499999996"/>
    <n v="2044.28"/>
    <x v="0"/>
    <x v="0"/>
    <n v="1961"/>
    <n v="397.34516000000002"/>
    <n v="376.44870400000002"/>
    <n v="308"/>
    <n v="198"/>
    <n v="33"/>
    <n v="17"/>
    <n v="880.30112499999996"/>
  </r>
  <r>
    <x v="2"/>
    <x v="1"/>
    <x v="3"/>
    <x v="1"/>
    <x v="1"/>
    <n v="337"/>
    <s v="  "/>
    <n v="25653.34"/>
    <x v="0"/>
    <x v="0"/>
    <n v="2329"/>
    <n v="27.925573"/>
    <n v="13.44089"/>
    <n v="40"/>
    <n v="71"/>
    <n v="4"/>
    <n v="2"/>
    <n v="66.298698999999999"/>
  </r>
  <r>
    <x v="2"/>
    <x v="1"/>
    <x v="3"/>
    <x v="1"/>
    <x v="0"/>
    <n v="1438"/>
    <n v="525.99499200000002"/>
    <n v="1928.085"/>
    <x v="1"/>
    <x v="0"/>
    <n v="1494"/>
    <n v="240.53719699999999"/>
    <n v="203.325726"/>
    <n v="255"/>
    <n v="238"/>
    <n v="76"/>
    <n v="38"/>
    <n v="525.99499200000002"/>
  </r>
  <r>
    <x v="2"/>
    <x v="1"/>
    <x v="3"/>
    <x v="1"/>
    <x v="1"/>
    <n v="285"/>
    <s v="  "/>
    <n v="28153.84"/>
    <x v="1"/>
    <x v="0"/>
    <n v="2411"/>
    <n v="11.928098"/>
    <n v="10.767089"/>
    <n v="38"/>
    <n v="80"/>
    <n v="14"/>
    <n v="4"/>
    <n v="34.168497000000002"/>
  </r>
  <r>
    <x v="2"/>
    <x v="1"/>
    <x v="0"/>
    <x v="1"/>
    <x v="0"/>
    <n v="1363"/>
    <n v="661.972219"/>
    <n v="2577.4499999999998"/>
    <x v="0"/>
    <x v="1"/>
    <n v="1374"/>
    <n v="325.53244899999999"/>
    <n v="265.661699"/>
    <n v="168"/>
    <n v="101"/>
    <n v="8"/>
    <n v="11"/>
    <n v="661.972219"/>
  </r>
  <r>
    <x v="2"/>
    <x v="1"/>
    <x v="0"/>
    <x v="1"/>
    <x v="1"/>
    <n v="311"/>
    <s v="  "/>
    <n v="30055.68"/>
    <x v="0"/>
    <x v="1"/>
    <n v="2356"/>
    <n v="32.691952000000001"/>
    <n v="15.579325000000001"/>
    <n v="27"/>
    <n v="86"/>
    <n v="0"/>
    <n v="7"/>
    <n v="75.852549999999994"/>
  </r>
  <r>
    <x v="2"/>
    <x v="1"/>
    <x v="0"/>
    <x v="1"/>
    <x v="0"/>
    <n v="922"/>
    <n v="388.42941400000001"/>
    <n v="2285.2849999999999"/>
    <x v="1"/>
    <x v="1"/>
    <n v="962"/>
    <n v="171.070595"/>
    <n v="159.39398299999999"/>
    <n v="130"/>
    <n v="117"/>
    <n v="21"/>
    <n v="27"/>
    <n v="388.42941400000001"/>
  </r>
  <r>
    <x v="2"/>
    <x v="1"/>
    <x v="0"/>
    <x v="1"/>
    <x v="1"/>
    <n v="276"/>
    <s v="  "/>
    <n v="30520.29"/>
    <x v="1"/>
    <x v="1"/>
    <n v="2491"/>
    <n v="22.423317999999998"/>
    <n v="9.8512470000000008"/>
    <n v="21"/>
    <n v="119"/>
    <n v="0"/>
    <n v="2"/>
    <n v="50.894975000000002"/>
  </r>
  <r>
    <x v="2"/>
    <x v="1"/>
    <x v="1"/>
    <x v="1"/>
    <x v="0"/>
    <n v="1363"/>
    <n v="720.86951299999998"/>
    <n v="2224"/>
    <x v="0"/>
    <x v="1"/>
    <n v="1375"/>
    <n v="350.06761799999998"/>
    <n v="291.72185100000002"/>
    <n v="189"/>
    <n v="76"/>
    <n v="11"/>
    <n v="12"/>
    <n v="720.86951299999998"/>
  </r>
  <r>
    <x v="2"/>
    <x v="1"/>
    <x v="1"/>
    <x v="1"/>
    <x v="1"/>
    <n v="175"/>
    <s v="  "/>
    <n v="28464.14"/>
    <x v="0"/>
    <x v="1"/>
    <n v="1047"/>
    <n v="18.57066"/>
    <n v="12.431559999999999"/>
    <n v="15"/>
    <n v="47"/>
    <n v="1"/>
    <n v="3"/>
    <n v="50.262729"/>
  </r>
  <r>
    <x v="2"/>
    <x v="1"/>
    <x v="1"/>
    <x v="1"/>
    <x v="0"/>
    <n v="1138"/>
    <n v="535.10208499999999"/>
    <n v="1995.845"/>
    <x v="1"/>
    <x v="1"/>
    <n v="1150"/>
    <n v="262.00926900000002"/>
    <n v="199.662756"/>
    <n v="177"/>
    <n v="99"/>
    <n v="19"/>
    <n v="22"/>
    <n v="535.10208499999999"/>
  </r>
  <r>
    <x v="2"/>
    <x v="1"/>
    <x v="1"/>
    <x v="1"/>
    <x v="1"/>
    <n v="194"/>
    <s v="  "/>
    <n v="29440.305"/>
    <x v="1"/>
    <x v="1"/>
    <n v="1344"/>
    <n v="14.344548"/>
    <n v="6.1661400000000004"/>
    <n v="11"/>
    <n v="75"/>
    <n v="4"/>
    <n v="6"/>
    <n v="30.639323000000001"/>
  </r>
  <r>
    <x v="2"/>
    <x v="1"/>
    <x v="2"/>
    <x v="1"/>
    <x v="0"/>
    <n v="147"/>
    <n v="75.691792000000007"/>
    <n v="2351.04"/>
    <x v="0"/>
    <x v="1"/>
    <n v="150"/>
    <n v="33.428668000000002"/>
    <n v="35.516230999999998"/>
    <n v="11"/>
    <n v="17"/>
    <n v="1"/>
    <n v="2"/>
    <n v="75.691792000000007"/>
  </r>
  <r>
    <x v="2"/>
    <x v="1"/>
    <x v="2"/>
    <x v="1"/>
    <x v="1"/>
    <n v="23"/>
    <s v="  "/>
    <n v="21862.639999999999"/>
    <x v="0"/>
    <x v="1"/>
    <n v="152"/>
    <n v="1.08297"/>
    <n v="0.5"/>
    <n v="1"/>
    <n v="9"/>
    <n v="0"/>
    <n v="0"/>
    <n v="2.5641029999999998"/>
  </r>
  <r>
    <x v="2"/>
    <x v="1"/>
    <x v="2"/>
    <x v="1"/>
    <x v="0"/>
    <n v="125"/>
    <n v="49.293652999999999"/>
    <n v="1987.03"/>
    <x v="1"/>
    <x v="1"/>
    <n v="128"/>
    <n v="23.600933999999999"/>
    <n v="21.077289"/>
    <n v="25"/>
    <n v="16"/>
    <n v="0"/>
    <n v="1"/>
    <n v="49.293652999999999"/>
  </r>
  <r>
    <x v="2"/>
    <x v="1"/>
    <x v="2"/>
    <x v="1"/>
    <x v="1"/>
    <n v="29"/>
    <s v="  "/>
    <n v="27792.7"/>
    <x v="1"/>
    <x v="1"/>
    <n v="213"/>
    <n v="0.63895800000000003"/>
    <n v="0.61290299999999998"/>
    <n v="3"/>
    <n v="18"/>
    <n v="0"/>
    <n v="0"/>
    <n v="2.461538"/>
  </r>
  <r>
    <x v="2"/>
    <x v="1"/>
    <x v="3"/>
    <x v="1"/>
    <x v="0"/>
    <n v="3430"/>
    <n v="1608.8247369999999"/>
    <n v="2077.77"/>
    <x v="0"/>
    <x v="1"/>
    <n v="3464"/>
    <n v="741.740681"/>
    <n v="696.44462799999997"/>
    <n v="552"/>
    <n v="340"/>
    <n v="35"/>
    <n v="43"/>
    <n v="1608.8247369999999"/>
  </r>
  <r>
    <x v="2"/>
    <x v="1"/>
    <x v="3"/>
    <x v="1"/>
    <x v="1"/>
    <n v="559"/>
    <s v="  "/>
    <n v="25739.46"/>
    <x v="0"/>
    <x v="1"/>
    <n v="3993"/>
    <n v="36.879550000000002"/>
    <n v="19.528838"/>
    <n v="46"/>
    <n v="230"/>
    <n v="6"/>
    <n v="12"/>
    <n v="91.860488000000004"/>
  </r>
  <r>
    <x v="2"/>
    <x v="1"/>
    <x v="3"/>
    <x v="1"/>
    <x v="0"/>
    <n v="2392"/>
    <n v="969.090372"/>
    <n v="1876.0550000000001"/>
    <x v="1"/>
    <x v="1"/>
    <n v="2434"/>
    <n v="439.51860799999997"/>
    <n v="412.40311000000003"/>
    <n v="454"/>
    <n v="303"/>
    <n v="67"/>
    <n v="34"/>
    <n v="969.090372"/>
  </r>
  <r>
    <x v="2"/>
    <x v="1"/>
    <x v="3"/>
    <x v="1"/>
    <x v="1"/>
    <n v="589"/>
    <s v="  "/>
    <n v="25991.72"/>
    <x v="1"/>
    <x v="1"/>
    <n v="4985"/>
    <n v="31.852906000000001"/>
    <n v="14.340429"/>
    <n v="39"/>
    <n v="275"/>
    <n v="23"/>
    <n v="11"/>
    <n v="73.371533999999997"/>
  </r>
  <r>
    <x v="2"/>
    <x v="1"/>
    <x v="0"/>
    <x v="1"/>
    <x v="0"/>
    <n v="423"/>
    <n v="189.38021499999999"/>
    <n v="2386.54"/>
    <x v="0"/>
    <x v="2"/>
    <n v="425"/>
    <n v="92.228064000000003"/>
    <n v="78.887040999999996"/>
    <n v="50"/>
    <n v="46"/>
    <n v="9"/>
    <n v="10"/>
    <n v="189.38021499999999"/>
  </r>
  <r>
    <x v="2"/>
    <x v="1"/>
    <x v="0"/>
    <x v="1"/>
    <x v="1"/>
    <n v="107"/>
    <s v="  "/>
    <n v="30958.400000000001"/>
    <x v="0"/>
    <x v="2"/>
    <n v="580"/>
    <n v="14.883766"/>
    <n v="5.5313860000000004"/>
    <n v="9"/>
    <n v="7"/>
    <n v="0"/>
    <n v="0"/>
    <n v="29.378288000000001"/>
  </r>
  <r>
    <x v="2"/>
    <x v="1"/>
    <x v="0"/>
    <x v="1"/>
    <x v="0"/>
    <n v="496"/>
    <n v="192.30005"/>
    <n v="2232.64"/>
    <x v="1"/>
    <x v="2"/>
    <n v="497"/>
    <n v="89.384793000000002"/>
    <n v="70.538072"/>
    <n v="52"/>
    <n v="90"/>
    <n v="22"/>
    <n v="8"/>
    <n v="192.30005"/>
  </r>
  <r>
    <x v="2"/>
    <x v="1"/>
    <x v="0"/>
    <x v="1"/>
    <x v="1"/>
    <n v="71"/>
    <s v="  "/>
    <n v="28010.05"/>
    <x v="1"/>
    <x v="2"/>
    <n v="352"/>
    <n v="7.5557379999999998"/>
    <n v="3.3725299999999998"/>
    <n v="11"/>
    <n v="13"/>
    <n v="0"/>
    <n v="0"/>
    <n v="19.903846000000001"/>
  </r>
  <r>
    <x v="2"/>
    <x v="1"/>
    <x v="1"/>
    <x v="1"/>
    <x v="0"/>
    <n v="317"/>
    <n v="160.52775399999999"/>
    <n v="2406.09"/>
    <x v="0"/>
    <x v="2"/>
    <n v="317"/>
    <n v="73.448426999999995"/>
    <n v="61.644339000000002"/>
    <n v="48"/>
    <n v="25"/>
    <n v="6"/>
    <n v="5"/>
    <n v="160.52775399999999"/>
  </r>
  <r>
    <x v="2"/>
    <x v="1"/>
    <x v="1"/>
    <x v="1"/>
    <x v="1"/>
    <n v="57"/>
    <s v="  "/>
    <n v="21207.33"/>
    <x v="0"/>
    <x v="2"/>
    <n v="223"/>
    <n v="5.9381820000000003"/>
    <n v="4.5698340000000002"/>
    <n v="11"/>
    <n v="2"/>
    <n v="0"/>
    <n v="0"/>
    <n v="15.490180000000001"/>
  </r>
  <r>
    <x v="2"/>
    <x v="1"/>
    <x v="1"/>
    <x v="1"/>
    <x v="0"/>
    <n v="354"/>
    <n v="143.43450799999999"/>
    <n v="2127.61"/>
    <x v="1"/>
    <x v="2"/>
    <n v="366"/>
    <n v="66.111981"/>
    <n v="58.197093000000002"/>
    <n v="55"/>
    <n v="48"/>
    <n v="12"/>
    <n v="18"/>
    <n v="143.43450799999999"/>
  </r>
  <r>
    <x v="2"/>
    <x v="1"/>
    <x v="1"/>
    <x v="1"/>
    <x v="1"/>
    <n v="95"/>
    <s v="  "/>
    <n v="21113.4"/>
    <x v="1"/>
    <x v="2"/>
    <n v="523"/>
    <n v="10.553046"/>
    <n v="2.8669150000000001"/>
    <n v="13"/>
    <n v="12"/>
    <n v="4"/>
    <n v="2"/>
    <n v="21.271795000000001"/>
  </r>
  <r>
    <x v="2"/>
    <x v="1"/>
    <x v="2"/>
    <x v="1"/>
    <x v="0"/>
    <n v="31"/>
    <n v="14.547344000000001"/>
    <n v="1841.29"/>
    <x v="0"/>
    <x v="2"/>
    <n v="31"/>
    <n v="7.8217489999999996"/>
    <n v="5.1397510000000004"/>
    <n v="3"/>
    <n v="3"/>
    <n v="2"/>
    <n v="1"/>
    <n v="14.547344000000001"/>
  </r>
  <r>
    <x v="2"/>
    <x v="1"/>
    <x v="2"/>
    <x v="1"/>
    <x v="1"/>
    <n v="9"/>
    <s v="  "/>
    <n v="26856.799999999999"/>
    <x v="0"/>
    <x v="2"/>
    <n v="87"/>
    <n v="0.35220099999999999"/>
    <n v="0"/>
    <n v="1"/>
    <n v="2"/>
    <n v="1"/>
    <n v="0"/>
    <n v="1.3333330000000001"/>
  </r>
  <r>
    <x v="2"/>
    <x v="1"/>
    <x v="2"/>
    <x v="1"/>
    <x v="0"/>
    <n v="31"/>
    <n v="10.949762"/>
    <n v="2293.36"/>
    <x v="1"/>
    <x v="2"/>
    <n v="31"/>
    <n v="4.1744560000000002"/>
    <n v="6.5978859999999999"/>
    <n v="6"/>
    <n v="4"/>
    <n v="1"/>
    <n v="0"/>
    <n v="10.949762"/>
  </r>
  <r>
    <x v="2"/>
    <x v="1"/>
    <x v="2"/>
    <x v="1"/>
    <x v="1"/>
    <n v="12"/>
    <s v="  "/>
    <n v="30438.880000000001"/>
    <x v="1"/>
    <x v="2"/>
    <n v="55"/>
    <n v="2.1081259999999999"/>
    <n v="0.83296700000000001"/>
    <n v="3"/>
    <n v="1"/>
    <n v="0"/>
    <n v="0"/>
    <n v="3.5208789999999999"/>
  </r>
  <r>
    <x v="2"/>
    <x v="1"/>
    <x v="3"/>
    <x v="1"/>
    <x v="0"/>
    <n v="624"/>
    <n v="271.34272399999998"/>
    <n v="2152.77"/>
    <x v="0"/>
    <x v="2"/>
    <n v="627"/>
    <n v="132.56573700000001"/>
    <n v="106.894769"/>
    <n v="86"/>
    <n v="64"/>
    <n v="19"/>
    <n v="11"/>
    <n v="271.34272399999998"/>
  </r>
  <r>
    <x v="2"/>
    <x v="1"/>
    <x v="3"/>
    <x v="1"/>
    <x v="1"/>
    <n v="155"/>
    <s v="  "/>
    <n v="25998.27"/>
    <x v="0"/>
    <x v="2"/>
    <n v="946"/>
    <n v="15.151551"/>
    <n v="6.5064820000000001"/>
    <n v="18"/>
    <n v="14"/>
    <n v="5"/>
    <n v="4"/>
    <n v="32.859726000000002"/>
  </r>
  <r>
    <x v="2"/>
    <x v="1"/>
    <x v="3"/>
    <x v="1"/>
    <x v="0"/>
    <n v="653"/>
    <n v="256.58900999999997"/>
    <n v="2041.92"/>
    <x v="1"/>
    <x v="2"/>
    <n v="661"/>
    <n v="120.348253"/>
    <n v="89.503908999999993"/>
    <n v="93"/>
    <n v="95"/>
    <n v="26"/>
    <n v="16"/>
    <n v="256.58900999999997"/>
  </r>
  <r>
    <x v="2"/>
    <x v="1"/>
    <x v="3"/>
    <x v="1"/>
    <x v="1"/>
    <n v="156"/>
    <s v="  "/>
    <n v="23058.744999999999"/>
    <x v="1"/>
    <x v="2"/>
    <n v="812"/>
    <n v="17.675816999999999"/>
    <n v="6.7778400000000003"/>
    <n v="18"/>
    <n v="23"/>
    <n v="3"/>
    <n v="1"/>
    <n v="33.912083000000003"/>
  </r>
  <r>
    <x v="2"/>
    <x v="1"/>
    <x v="0"/>
    <x v="2"/>
    <x v="0"/>
    <n v="1151"/>
    <n v="617.40637600000002"/>
    <n v="2693.98"/>
    <x v="0"/>
    <x v="0"/>
    <n v="1165"/>
    <n v="254.099853"/>
    <n v="273.584069"/>
    <n v="188"/>
    <n v="49"/>
    <n v="14"/>
    <n v="5"/>
    <n v="617.40637600000002"/>
  </r>
  <r>
    <x v="2"/>
    <x v="1"/>
    <x v="0"/>
    <x v="2"/>
    <x v="1"/>
    <n v="536"/>
    <s v="  "/>
    <n v="33473.67"/>
    <x v="0"/>
    <x v="0"/>
    <n v="3499"/>
    <n v="67.639964000000006"/>
    <n v="34.188369999999999"/>
    <n v="47"/>
    <n v="30"/>
    <n v="5"/>
    <n v="1"/>
    <n v="159.98670000000001"/>
  </r>
  <r>
    <x v="2"/>
    <x v="1"/>
    <x v="0"/>
    <x v="2"/>
    <x v="0"/>
    <n v="1011"/>
    <n v="418.43696499999999"/>
    <n v="2449"/>
    <x v="1"/>
    <x v="0"/>
    <n v="1029"/>
    <n v="178.039907"/>
    <n v="176.66462300000001"/>
    <n v="160"/>
    <n v="55"/>
    <n v="116"/>
    <n v="20"/>
    <n v="418.43696499999999"/>
  </r>
  <r>
    <x v="2"/>
    <x v="1"/>
    <x v="0"/>
    <x v="2"/>
    <x v="1"/>
    <n v="503"/>
    <s v="  "/>
    <n v="32807.33"/>
    <x v="1"/>
    <x v="0"/>
    <n v="3583"/>
    <n v="52.075848999999998"/>
    <n v="30.006999"/>
    <n v="60"/>
    <n v="28"/>
    <n v="14"/>
    <n v="1"/>
    <n v="116.42410099999999"/>
  </r>
  <r>
    <x v="2"/>
    <x v="1"/>
    <x v="1"/>
    <x v="2"/>
    <x v="0"/>
    <n v="1442"/>
    <n v="830.23290399999996"/>
    <n v="2402.5349999999999"/>
    <x v="0"/>
    <x v="0"/>
    <n v="1446"/>
    <n v="367.43445500000001"/>
    <n v="315.49263500000001"/>
    <n v="193"/>
    <n v="49"/>
    <n v="18"/>
    <n v="8"/>
    <n v="830.23290399999996"/>
  </r>
  <r>
    <x v="2"/>
    <x v="1"/>
    <x v="1"/>
    <x v="2"/>
    <x v="1"/>
    <n v="328"/>
    <s v="  "/>
    <n v="28521.044999999998"/>
    <x v="0"/>
    <x v="0"/>
    <n v="1920"/>
    <n v="49.333556999999999"/>
    <n v="19.267704999999999"/>
    <n v="28"/>
    <n v="23"/>
    <n v="1"/>
    <n v="0"/>
    <n v="104.219639"/>
  </r>
  <r>
    <x v="2"/>
    <x v="1"/>
    <x v="1"/>
    <x v="2"/>
    <x v="0"/>
    <n v="1210"/>
    <n v="578.40293399999996"/>
    <n v="2303.0050000000001"/>
    <x v="1"/>
    <x v="0"/>
    <n v="1222"/>
    <n v="255.81241900000001"/>
    <n v="224.00018700000001"/>
    <n v="176"/>
    <n v="69"/>
    <n v="69"/>
    <n v="18"/>
    <n v="578.40293399999996"/>
  </r>
  <r>
    <x v="2"/>
    <x v="1"/>
    <x v="1"/>
    <x v="2"/>
    <x v="1"/>
    <n v="442"/>
    <s v="  "/>
    <n v="30976.395"/>
    <x v="1"/>
    <x v="0"/>
    <n v="2672"/>
    <n v="48.568640000000002"/>
    <n v="23.140362"/>
    <n v="47"/>
    <n v="28"/>
    <n v="12"/>
    <n v="2"/>
    <n v="121.83835999999999"/>
  </r>
  <r>
    <x v="2"/>
    <x v="1"/>
    <x v="2"/>
    <x v="2"/>
    <x v="0"/>
    <n v="138"/>
    <n v="66.644428000000005"/>
    <n v="2235.145"/>
    <x v="0"/>
    <x v="0"/>
    <n v="139"/>
    <n v="22.277246000000002"/>
    <n v="34.977466"/>
    <n v="29"/>
    <n v="8"/>
    <n v="6"/>
    <n v="0"/>
    <n v="66.644428000000005"/>
  </r>
  <r>
    <x v="2"/>
    <x v="1"/>
    <x v="2"/>
    <x v="2"/>
    <x v="1"/>
    <n v="65"/>
    <s v="  "/>
    <n v="28780.7"/>
    <x v="0"/>
    <x v="0"/>
    <n v="423"/>
    <n v="4.2294650000000003"/>
    <n v="3.0618590000000001"/>
    <n v="6"/>
    <n v="8"/>
    <n v="3"/>
    <n v="0"/>
    <n v="10.834336"/>
  </r>
  <r>
    <x v="2"/>
    <x v="1"/>
    <x v="2"/>
    <x v="2"/>
    <x v="0"/>
    <n v="137"/>
    <n v="53.103810000000003"/>
    <n v="2558.94"/>
    <x v="1"/>
    <x v="0"/>
    <n v="137"/>
    <n v="25.938866000000001"/>
    <n v="15.812056999999999"/>
    <n v="31"/>
    <n v="11"/>
    <n v="6"/>
    <n v="1"/>
    <n v="53.103810000000003"/>
  </r>
  <r>
    <x v="2"/>
    <x v="1"/>
    <x v="2"/>
    <x v="2"/>
    <x v="1"/>
    <n v="65"/>
    <s v="  "/>
    <n v="33037.21"/>
    <x v="1"/>
    <x v="0"/>
    <n v="459"/>
    <n v="3.8254589999999999"/>
    <n v="2.1851850000000002"/>
    <n v="8"/>
    <n v="3"/>
    <n v="4"/>
    <n v="0"/>
    <n v="9.2851090000000003"/>
  </r>
  <r>
    <x v="2"/>
    <x v="1"/>
    <x v="3"/>
    <x v="2"/>
    <x v="0"/>
    <n v="4339"/>
    <n v="1904.4955580000001"/>
    <n v="2184.56"/>
    <x v="0"/>
    <x v="0"/>
    <n v="4416"/>
    <n v="842.32485799999995"/>
    <n v="799.94889499999999"/>
    <n v="916"/>
    <n v="286"/>
    <n v="160"/>
    <n v="46"/>
    <n v="1904.4955580000001"/>
  </r>
  <r>
    <x v="2"/>
    <x v="1"/>
    <x v="3"/>
    <x v="2"/>
    <x v="1"/>
    <n v="1818"/>
    <s v="  "/>
    <n v="27471.84"/>
    <x v="0"/>
    <x v="0"/>
    <n v="10983"/>
    <n v="224.27795"/>
    <n v="95.135373000000001"/>
    <n v="189"/>
    <n v="145"/>
    <n v="48"/>
    <n v="7"/>
    <n v="488.94493499999999"/>
  </r>
  <r>
    <x v="2"/>
    <x v="1"/>
    <x v="3"/>
    <x v="2"/>
    <x v="0"/>
    <n v="3950"/>
    <n v="1558.279927"/>
    <n v="2179.5"/>
    <x v="1"/>
    <x v="0"/>
    <n v="4040"/>
    <n v="710.64039300000002"/>
    <n v="621.83426299999996"/>
    <n v="747"/>
    <n v="315"/>
    <n v="335"/>
    <n v="55"/>
    <n v="1558.279927"/>
  </r>
  <r>
    <x v="2"/>
    <x v="1"/>
    <x v="3"/>
    <x v="2"/>
    <x v="1"/>
    <n v="2021"/>
    <s v="  "/>
    <n v="29501.279999999999"/>
    <x v="1"/>
    <x v="0"/>
    <n v="13249"/>
    <n v="238.55302399999999"/>
    <n v="83.415243000000004"/>
    <n v="191"/>
    <n v="166"/>
    <n v="110"/>
    <n v="6"/>
    <n v="483.28838200000001"/>
  </r>
  <r>
    <x v="2"/>
    <x v="1"/>
    <x v="0"/>
    <x v="2"/>
    <x v="0"/>
    <n v="3018"/>
    <n v="1640.746189"/>
    <n v="2600.4499999999998"/>
    <x v="0"/>
    <x v="1"/>
    <n v="3041"/>
    <n v="691.092668"/>
    <n v="700.32570899999996"/>
    <n v="476"/>
    <n v="86"/>
    <n v="11"/>
    <n v="5"/>
    <n v="1640.746189"/>
  </r>
  <r>
    <x v="2"/>
    <x v="1"/>
    <x v="0"/>
    <x v="2"/>
    <x v="1"/>
    <n v="871"/>
    <s v="  "/>
    <n v="33442.53"/>
    <x v="0"/>
    <x v="1"/>
    <n v="5211"/>
    <n v="106.923877"/>
    <n v="72.195105999999996"/>
    <n v="71"/>
    <n v="86"/>
    <n v="16"/>
    <n v="4"/>
    <n v="268.16164700000002"/>
  </r>
  <r>
    <x v="2"/>
    <x v="1"/>
    <x v="0"/>
    <x v="2"/>
    <x v="0"/>
    <n v="2318"/>
    <n v="1108.7954"/>
    <n v="2409.38"/>
    <x v="1"/>
    <x v="1"/>
    <n v="2333"/>
    <n v="469.952853"/>
    <n v="489.37344000000002"/>
    <n v="392"/>
    <n v="86"/>
    <n v="77"/>
    <n v="27"/>
    <n v="1108.7954"/>
  </r>
  <r>
    <x v="2"/>
    <x v="1"/>
    <x v="0"/>
    <x v="2"/>
    <x v="1"/>
    <n v="968"/>
    <s v="  "/>
    <n v="33926.275000000001"/>
    <x v="1"/>
    <x v="1"/>
    <n v="6191"/>
    <n v="105.567818"/>
    <n v="59.242649999999998"/>
    <n v="79"/>
    <n v="118"/>
    <n v="29"/>
    <n v="4"/>
    <n v="251.36061100000001"/>
  </r>
  <r>
    <x v="2"/>
    <x v="1"/>
    <x v="1"/>
    <x v="2"/>
    <x v="0"/>
    <n v="3502"/>
    <n v="2049.9886580000002"/>
    <n v="2384.63"/>
    <x v="0"/>
    <x v="1"/>
    <n v="3511"/>
    <n v="874.86719100000005"/>
    <n v="863.23216400000001"/>
    <n v="435"/>
    <n v="99"/>
    <n v="22"/>
    <n v="8"/>
    <n v="2049.9886580000002"/>
  </r>
  <r>
    <x v="2"/>
    <x v="1"/>
    <x v="1"/>
    <x v="2"/>
    <x v="1"/>
    <n v="529"/>
    <s v="  "/>
    <n v="27563.68"/>
    <x v="0"/>
    <x v="1"/>
    <n v="2759"/>
    <n v="62.659576999999999"/>
    <n v="33.262366999999998"/>
    <n v="40"/>
    <n v="64"/>
    <n v="5"/>
    <n v="1"/>
    <n v="156.589483"/>
  </r>
  <r>
    <x v="2"/>
    <x v="1"/>
    <x v="1"/>
    <x v="2"/>
    <x v="0"/>
    <n v="2832"/>
    <n v="1497.18649"/>
    <n v="2274.7849999999999"/>
    <x v="1"/>
    <x v="1"/>
    <n v="2844"/>
    <n v="660.31919700000003"/>
    <n v="630.19970999999998"/>
    <n v="397"/>
    <n v="121"/>
    <n v="50"/>
    <n v="33"/>
    <n v="1497.18649"/>
  </r>
  <r>
    <x v="2"/>
    <x v="1"/>
    <x v="1"/>
    <x v="2"/>
    <x v="1"/>
    <n v="681"/>
    <s v="  "/>
    <n v="32257.41"/>
    <x v="1"/>
    <x v="1"/>
    <n v="4001"/>
    <n v="69.689139999999995"/>
    <n v="37.885005"/>
    <n v="74"/>
    <n v="70"/>
    <n v="16"/>
    <n v="4"/>
    <n v="152.174001"/>
  </r>
  <r>
    <x v="2"/>
    <x v="1"/>
    <x v="2"/>
    <x v="2"/>
    <x v="0"/>
    <n v="370"/>
    <n v="191.27841100000001"/>
    <n v="2182.0250000000001"/>
    <x v="0"/>
    <x v="1"/>
    <n v="376"/>
    <n v="72.241298"/>
    <n v="95.111188999999996"/>
    <n v="59"/>
    <n v="18"/>
    <n v="6"/>
    <n v="3"/>
    <n v="191.27841100000001"/>
  </r>
  <r>
    <x v="2"/>
    <x v="1"/>
    <x v="2"/>
    <x v="2"/>
    <x v="1"/>
    <n v="105"/>
    <s v="  "/>
    <n v="33551.97"/>
    <x v="0"/>
    <x v="1"/>
    <n v="839"/>
    <n v="12.949294"/>
    <n v="4.507746"/>
    <n v="4"/>
    <n v="23"/>
    <n v="1"/>
    <n v="0"/>
    <n v="24.379093999999998"/>
  </r>
  <r>
    <x v="2"/>
    <x v="1"/>
    <x v="2"/>
    <x v="2"/>
    <x v="0"/>
    <n v="329"/>
    <n v="138.80843899999999"/>
    <n v="2325.16"/>
    <x v="1"/>
    <x v="1"/>
    <n v="332"/>
    <n v="59.143771000000001"/>
    <n v="59.135016999999998"/>
    <n v="58"/>
    <n v="15"/>
    <n v="12"/>
    <n v="6"/>
    <n v="138.80843899999999"/>
  </r>
  <r>
    <x v="2"/>
    <x v="1"/>
    <x v="2"/>
    <x v="2"/>
    <x v="1"/>
    <n v="91"/>
    <s v="  "/>
    <n v="33122.67"/>
    <x v="1"/>
    <x v="1"/>
    <n v="627"/>
    <n v="9.2705330000000004"/>
    <n v="5.1057439999999996"/>
    <n v="12"/>
    <n v="13"/>
    <n v="3"/>
    <n v="0"/>
    <n v="19.509467999999998"/>
  </r>
  <r>
    <x v="2"/>
    <x v="1"/>
    <x v="3"/>
    <x v="2"/>
    <x v="0"/>
    <n v="11116"/>
    <n v="5217.7803160000003"/>
    <n v="2334.415"/>
    <x v="0"/>
    <x v="1"/>
    <n v="11222"/>
    <n v="2393.0863260000001"/>
    <n v="2123.6631430000002"/>
    <n v="2192"/>
    <n v="737"/>
    <n v="207"/>
    <n v="77"/>
    <n v="5217.7803160000003"/>
  </r>
  <r>
    <x v="2"/>
    <x v="1"/>
    <x v="3"/>
    <x v="2"/>
    <x v="1"/>
    <n v="3013"/>
    <s v="  "/>
    <n v="28295"/>
    <x v="0"/>
    <x v="1"/>
    <n v="19288"/>
    <n v="328.76713599999999"/>
    <n v="147.08708899999999"/>
    <n v="273"/>
    <n v="518"/>
    <n v="115"/>
    <n v="10"/>
    <n v="727.79412000000002"/>
  </r>
  <r>
    <x v="2"/>
    <x v="1"/>
    <x v="3"/>
    <x v="2"/>
    <x v="0"/>
    <n v="9598"/>
    <n v="4035.9965050000001"/>
    <n v="2218.085"/>
    <x v="1"/>
    <x v="1"/>
    <n v="9729"/>
    <n v="1876.4878229999999"/>
    <n v="1590.659979"/>
    <n v="1805"/>
    <n v="638"/>
    <n v="422"/>
    <n v="92"/>
    <n v="4035.9965050000001"/>
  </r>
  <r>
    <x v="2"/>
    <x v="1"/>
    <x v="3"/>
    <x v="2"/>
    <x v="1"/>
    <n v="3228"/>
    <s v="  "/>
    <n v="29974.81"/>
    <x v="1"/>
    <x v="1"/>
    <n v="22364"/>
    <n v="357.69792999999999"/>
    <n v="145.71408299999999"/>
    <n v="292"/>
    <n v="409"/>
    <n v="227"/>
    <n v="6"/>
    <n v="767.47256100000004"/>
  </r>
  <r>
    <x v="2"/>
    <x v="1"/>
    <x v="0"/>
    <x v="2"/>
    <x v="0"/>
    <n v="690"/>
    <n v="374.45994400000001"/>
    <n v="2649"/>
    <x v="0"/>
    <x v="2"/>
    <n v="692"/>
    <n v="172.55796900000001"/>
    <n v="144.47213600000001"/>
    <n v="102"/>
    <n v="27"/>
    <n v="7"/>
    <n v="3"/>
    <n v="374.45994400000001"/>
  </r>
  <r>
    <x v="2"/>
    <x v="1"/>
    <x v="0"/>
    <x v="2"/>
    <x v="1"/>
    <n v="328"/>
    <s v="  "/>
    <n v="28648.080000000002"/>
    <x v="0"/>
    <x v="2"/>
    <n v="2017"/>
    <n v="41.362447000000003"/>
    <n v="17.205057"/>
    <n v="32"/>
    <n v="11"/>
    <n v="1"/>
    <n v="0"/>
    <n v="96.493139999999997"/>
  </r>
  <r>
    <x v="2"/>
    <x v="1"/>
    <x v="0"/>
    <x v="2"/>
    <x v="0"/>
    <n v="789"/>
    <n v="379.51016499999997"/>
    <n v="2350.66"/>
    <x v="1"/>
    <x v="2"/>
    <n v="792"/>
    <n v="159.027208"/>
    <n v="152.57604900000001"/>
    <n v="88"/>
    <n v="59"/>
    <n v="40"/>
    <n v="12"/>
    <n v="379.51016499999997"/>
  </r>
  <r>
    <x v="2"/>
    <x v="1"/>
    <x v="0"/>
    <x v="2"/>
    <x v="1"/>
    <n v="352"/>
    <s v="  "/>
    <n v="26079.54"/>
    <x v="1"/>
    <x v="2"/>
    <n v="1834"/>
    <n v="41.602358000000002"/>
    <n v="26.482614000000002"/>
    <n v="38"/>
    <n v="10"/>
    <n v="8"/>
    <n v="4"/>
    <n v="98.033465000000007"/>
  </r>
  <r>
    <x v="2"/>
    <x v="1"/>
    <x v="1"/>
    <x v="2"/>
    <x v="0"/>
    <n v="628"/>
    <n v="389.79867899999999"/>
    <n v="2390.9299999999998"/>
    <x v="0"/>
    <x v="2"/>
    <n v="630"/>
    <n v="161.181691"/>
    <n v="166.41497799999999"/>
    <n v="61"/>
    <n v="26"/>
    <n v="8"/>
    <n v="1"/>
    <n v="389.79867899999999"/>
  </r>
  <r>
    <x v="2"/>
    <x v="1"/>
    <x v="1"/>
    <x v="2"/>
    <x v="1"/>
    <n v="219"/>
    <s v="  "/>
    <n v="24241.95"/>
    <x v="0"/>
    <x v="2"/>
    <n v="1073"/>
    <n v="23.131516999999999"/>
    <n v="15.373061999999999"/>
    <n v="13"/>
    <n v="11"/>
    <n v="1"/>
    <n v="0"/>
    <n v="70.889526000000004"/>
  </r>
  <r>
    <x v="2"/>
    <x v="1"/>
    <x v="1"/>
    <x v="2"/>
    <x v="0"/>
    <n v="696"/>
    <n v="375.76545499999997"/>
    <n v="2294.17"/>
    <x v="1"/>
    <x v="2"/>
    <n v="698"/>
    <n v="165.06118900000001"/>
    <n v="137.136144"/>
    <n v="76"/>
    <n v="33"/>
    <n v="22"/>
    <n v="11"/>
    <n v="375.76545499999997"/>
  </r>
  <r>
    <x v="2"/>
    <x v="1"/>
    <x v="1"/>
    <x v="2"/>
    <x v="1"/>
    <n v="281"/>
    <s v="  "/>
    <n v="24459.26"/>
    <x v="1"/>
    <x v="2"/>
    <n v="1250"/>
    <n v="30.504581999999999"/>
    <n v="17.28106"/>
    <n v="32"/>
    <n v="7"/>
    <n v="6"/>
    <n v="3"/>
    <n v="66.493474000000006"/>
  </r>
  <r>
    <x v="2"/>
    <x v="1"/>
    <x v="2"/>
    <x v="2"/>
    <x v="0"/>
    <n v="86"/>
    <n v="48.392356999999997"/>
    <n v="2432.5700000000002"/>
    <x v="0"/>
    <x v="2"/>
    <n v="88"/>
    <n v="18.367930999999999"/>
    <n v="20.747592999999998"/>
    <n v="11"/>
    <n v="2"/>
    <n v="0"/>
    <n v="1"/>
    <n v="48.392356999999997"/>
  </r>
  <r>
    <x v="2"/>
    <x v="1"/>
    <x v="2"/>
    <x v="2"/>
    <x v="1"/>
    <n v="44"/>
    <s v="  "/>
    <n v="24559.84"/>
    <x v="0"/>
    <x v="2"/>
    <n v="307"/>
    <n v="4.7236909999999996"/>
    <n v="3.1488830000000001"/>
    <n v="8"/>
    <n v="1"/>
    <n v="1"/>
    <n v="0"/>
    <n v="12.457560000000001"/>
  </r>
  <r>
    <x v="2"/>
    <x v="1"/>
    <x v="2"/>
    <x v="2"/>
    <x v="0"/>
    <n v="77"/>
    <n v="35.954731000000002"/>
    <n v="2250.5100000000002"/>
    <x v="1"/>
    <x v="2"/>
    <n v="80"/>
    <n v="18.734663000000001"/>
    <n v="12.573126999999999"/>
    <n v="13"/>
    <n v="3"/>
    <n v="2"/>
    <n v="1"/>
    <n v="35.954731000000002"/>
  </r>
  <r>
    <x v="2"/>
    <x v="1"/>
    <x v="2"/>
    <x v="2"/>
    <x v="1"/>
    <n v="50"/>
    <s v="  "/>
    <n v="30039.27"/>
    <x v="1"/>
    <x v="2"/>
    <n v="317"/>
    <n v="4.8238640000000004"/>
    <n v="2.8795700000000002"/>
    <n v="8"/>
    <n v="1"/>
    <n v="0"/>
    <n v="0"/>
    <n v="12.975225999999999"/>
  </r>
  <r>
    <x v="2"/>
    <x v="1"/>
    <x v="3"/>
    <x v="2"/>
    <x v="0"/>
    <n v="1957"/>
    <n v="897.61869200000001"/>
    <n v="2206.46"/>
    <x v="0"/>
    <x v="2"/>
    <n v="1967"/>
    <n v="408.07881400000002"/>
    <n v="363.62491699999998"/>
    <n v="329"/>
    <n v="160"/>
    <n v="63"/>
    <n v="21"/>
    <n v="897.61869200000001"/>
  </r>
  <r>
    <x v="2"/>
    <x v="1"/>
    <x v="3"/>
    <x v="2"/>
    <x v="1"/>
    <n v="997"/>
    <s v="  "/>
    <n v="26951"/>
    <x v="0"/>
    <x v="2"/>
    <n v="4971"/>
    <n v="119.15204199999999"/>
    <n v="55.294218999999998"/>
    <n v="104"/>
    <n v="47"/>
    <n v="36"/>
    <n v="8"/>
    <n v="262.72009000000003"/>
  </r>
  <r>
    <x v="2"/>
    <x v="1"/>
    <x v="3"/>
    <x v="2"/>
    <x v="0"/>
    <n v="2238"/>
    <n v="918.10688200000004"/>
    <n v="2177.0250000000001"/>
    <x v="1"/>
    <x v="2"/>
    <n v="2256"/>
    <n v="426.311846"/>
    <n v="362.65805"/>
    <n v="349"/>
    <n v="184"/>
    <n v="140"/>
    <n v="26"/>
    <n v="918.10688200000004"/>
  </r>
  <r>
    <x v="2"/>
    <x v="1"/>
    <x v="3"/>
    <x v="2"/>
    <x v="1"/>
    <n v="1092"/>
    <s v="  "/>
    <n v="27978.904999999999"/>
    <x v="1"/>
    <x v="2"/>
    <n v="7000"/>
    <n v="119.104681"/>
    <n v="44.209746000000003"/>
    <n v="97"/>
    <n v="31"/>
    <n v="82"/>
    <n v="6"/>
    <n v="244.62250299999999"/>
  </r>
  <r>
    <x v="2"/>
    <x v="1"/>
    <x v="0"/>
    <x v="3"/>
    <x v="0"/>
    <n v="1869"/>
    <n v="936.22303899999997"/>
    <n v="3121.45"/>
    <x v="0"/>
    <x v="0"/>
    <n v="1885"/>
    <n v="389.691103"/>
    <n v="427.91688299999998"/>
    <n v="340"/>
    <n v="51"/>
    <n v="13"/>
    <n v="0"/>
    <n v="936.22303899999997"/>
  </r>
  <r>
    <x v="2"/>
    <x v="1"/>
    <x v="0"/>
    <x v="3"/>
    <x v="1"/>
    <n v="1662"/>
    <s v="  "/>
    <n v="33650.44"/>
    <x v="0"/>
    <x v="0"/>
    <n v="10384"/>
    <n v="172.971125"/>
    <n v="135.16117800000001"/>
    <n v="163"/>
    <n v="24"/>
    <n v="4"/>
    <n v="1"/>
    <n v="429.54131899999999"/>
  </r>
  <r>
    <x v="2"/>
    <x v="1"/>
    <x v="0"/>
    <x v="3"/>
    <x v="0"/>
    <n v="1265"/>
    <n v="538.018372"/>
    <n v="2873.94"/>
    <x v="1"/>
    <x v="0"/>
    <n v="1270"/>
    <n v="244.16531599999999"/>
    <n v="229.679472"/>
    <n v="249"/>
    <n v="30"/>
    <n v="81"/>
    <n v="6"/>
    <n v="538.018372"/>
  </r>
  <r>
    <x v="2"/>
    <x v="1"/>
    <x v="0"/>
    <x v="3"/>
    <x v="1"/>
    <n v="1161"/>
    <s v="  "/>
    <n v="35787.51"/>
    <x v="1"/>
    <x v="0"/>
    <n v="7592"/>
    <n v="115.15417100000001"/>
    <n v="64.431599000000006"/>
    <n v="94"/>
    <n v="13"/>
    <n v="17"/>
    <n v="0"/>
    <n v="246.233395"/>
  </r>
  <r>
    <x v="2"/>
    <x v="1"/>
    <x v="1"/>
    <x v="3"/>
    <x v="0"/>
    <n v="1973"/>
    <n v="1069.8698260000001"/>
    <n v="2864.38"/>
    <x v="0"/>
    <x v="0"/>
    <n v="1980"/>
    <n v="445.631415"/>
    <n v="470.51468699999998"/>
    <n v="395"/>
    <n v="46"/>
    <n v="6"/>
    <n v="2"/>
    <n v="1069.8698260000001"/>
  </r>
  <r>
    <x v="2"/>
    <x v="1"/>
    <x v="1"/>
    <x v="3"/>
    <x v="1"/>
    <n v="1220"/>
    <s v="  "/>
    <n v="28935"/>
    <x v="0"/>
    <x v="0"/>
    <n v="6712"/>
    <n v="129.630188"/>
    <n v="98.964017999999996"/>
    <n v="107"/>
    <n v="17"/>
    <n v="4"/>
    <n v="0"/>
    <n v="332.183044"/>
  </r>
  <r>
    <x v="2"/>
    <x v="1"/>
    <x v="1"/>
    <x v="3"/>
    <x v="0"/>
    <n v="1159"/>
    <n v="546.23647200000005"/>
    <n v="2676.97"/>
    <x v="1"/>
    <x v="0"/>
    <n v="1183"/>
    <n v="231.83509699999999"/>
    <n v="218.84877499999999"/>
    <n v="210"/>
    <n v="40"/>
    <n v="50"/>
    <n v="3"/>
    <n v="546.23647200000005"/>
  </r>
  <r>
    <x v="2"/>
    <x v="1"/>
    <x v="1"/>
    <x v="3"/>
    <x v="1"/>
    <n v="839"/>
    <s v="  "/>
    <n v="31509.64"/>
    <x v="1"/>
    <x v="0"/>
    <n v="5183"/>
    <n v="106.69036199999999"/>
    <n v="51.689754999999998"/>
    <n v="89"/>
    <n v="12"/>
    <n v="11"/>
    <n v="2"/>
    <n v="229.437983"/>
  </r>
  <r>
    <x v="2"/>
    <x v="1"/>
    <x v="2"/>
    <x v="3"/>
    <x v="0"/>
    <n v="613"/>
    <n v="299.820492"/>
    <n v="3043"/>
    <x v="0"/>
    <x v="0"/>
    <n v="615"/>
    <n v="117.61885599999999"/>
    <n v="149.990826"/>
    <n v="144"/>
    <n v="11"/>
    <n v="1"/>
    <n v="0"/>
    <n v="299.820492"/>
  </r>
  <r>
    <x v="2"/>
    <x v="1"/>
    <x v="2"/>
    <x v="3"/>
    <x v="1"/>
    <n v="551"/>
    <s v="  "/>
    <n v="29219.83"/>
    <x v="0"/>
    <x v="0"/>
    <n v="3110"/>
    <n v="53.202286999999998"/>
    <n v="40.405361999999997"/>
    <n v="75"/>
    <n v="7"/>
    <n v="0"/>
    <n v="1"/>
    <n v="128.40047100000001"/>
  </r>
  <r>
    <x v="2"/>
    <x v="1"/>
    <x v="2"/>
    <x v="3"/>
    <x v="0"/>
    <n v="420"/>
    <n v="173.96234999999999"/>
    <n v="2670"/>
    <x v="1"/>
    <x v="0"/>
    <n v="424"/>
    <n v="80.361794000000003"/>
    <n v="68.190527000000003"/>
    <n v="107"/>
    <n v="6"/>
    <n v="8"/>
    <n v="0"/>
    <n v="173.96234999999999"/>
  </r>
  <r>
    <x v="2"/>
    <x v="1"/>
    <x v="2"/>
    <x v="3"/>
    <x v="1"/>
    <n v="417"/>
    <s v="  "/>
    <n v="29989.69"/>
    <x v="1"/>
    <x v="0"/>
    <n v="2344"/>
    <n v="41.024476"/>
    <n v="32.649251"/>
    <n v="45"/>
    <n v="3"/>
    <n v="2"/>
    <n v="0"/>
    <n v="96.222909000000001"/>
  </r>
  <r>
    <x v="2"/>
    <x v="1"/>
    <x v="3"/>
    <x v="3"/>
    <x v="0"/>
    <n v="17323"/>
    <n v="7122.5413129999997"/>
    <n v="3009"/>
    <x v="0"/>
    <x v="0"/>
    <n v="17463"/>
    <n v="3145.8101689999999"/>
    <n v="3053.985185"/>
    <n v="5389"/>
    <n v="438"/>
    <n v="124"/>
    <n v="10"/>
    <n v="7122.5413129999997"/>
  </r>
  <r>
    <x v="2"/>
    <x v="1"/>
    <x v="3"/>
    <x v="3"/>
    <x v="1"/>
    <n v="16648"/>
    <s v="  "/>
    <n v="29930.79"/>
    <x v="0"/>
    <x v="0"/>
    <n v="91568"/>
    <n v="1829.9847520000001"/>
    <n v="1217.63077"/>
    <n v="2311"/>
    <n v="189"/>
    <n v="40"/>
    <n v="11"/>
    <n v="4350.857849"/>
  </r>
  <r>
    <x v="2"/>
    <x v="1"/>
    <x v="3"/>
    <x v="3"/>
    <x v="0"/>
    <n v="12178"/>
    <n v="4407.6483930000004"/>
    <n v="2707.5149999999999"/>
    <x v="1"/>
    <x v="0"/>
    <n v="12292"/>
    <n v="2132.3125949999999"/>
    <n v="1674.0944910000001"/>
    <n v="3450"/>
    <n v="357"/>
    <n v="272"/>
    <n v="17"/>
    <n v="4407.6483930000004"/>
  </r>
  <r>
    <x v="2"/>
    <x v="1"/>
    <x v="3"/>
    <x v="3"/>
    <x v="1"/>
    <n v="13318"/>
    <s v="  "/>
    <n v="31077.51"/>
    <x v="1"/>
    <x v="0"/>
    <n v="76011"/>
    <n v="1438.912554"/>
    <n v="801.53298299999994"/>
    <n v="1409"/>
    <n v="124"/>
    <n v="104"/>
    <n v="5"/>
    <n v="3207.6752190000002"/>
  </r>
  <r>
    <x v="2"/>
    <x v="1"/>
    <x v="0"/>
    <x v="3"/>
    <x v="0"/>
    <n v="5756"/>
    <n v="3058.0004309999999"/>
    <n v="3141.2150000000001"/>
    <x v="0"/>
    <x v="1"/>
    <n v="5784"/>
    <n v="1263.2602939999999"/>
    <n v="1435.8563590000001"/>
    <n v="966"/>
    <n v="88"/>
    <n v="7"/>
    <n v="2"/>
    <n v="3058.0004309999999"/>
  </r>
  <r>
    <x v="2"/>
    <x v="1"/>
    <x v="0"/>
    <x v="3"/>
    <x v="1"/>
    <n v="2648"/>
    <s v="  "/>
    <n v="34197.379999999997"/>
    <x v="0"/>
    <x v="1"/>
    <n v="16819"/>
    <n v="294.73542300000003"/>
    <n v="205.783536"/>
    <n v="233"/>
    <n v="41"/>
    <n v="4"/>
    <n v="3"/>
    <n v="707.89424099999997"/>
  </r>
  <r>
    <x v="2"/>
    <x v="1"/>
    <x v="0"/>
    <x v="3"/>
    <x v="0"/>
    <n v="3641"/>
    <n v="1771.4028350000001"/>
    <n v="2879.66"/>
    <x v="1"/>
    <x v="1"/>
    <n v="3657"/>
    <n v="750.78946800000006"/>
    <n v="787.52763500000003"/>
    <n v="587"/>
    <n v="65"/>
    <n v="118"/>
    <n v="8"/>
    <n v="1771.4028350000001"/>
  </r>
  <r>
    <x v="2"/>
    <x v="1"/>
    <x v="0"/>
    <x v="3"/>
    <x v="1"/>
    <n v="1865"/>
    <s v="  "/>
    <n v="35120.83"/>
    <x v="1"/>
    <x v="1"/>
    <n v="12496"/>
    <n v="169.98137700000001"/>
    <n v="125.460898"/>
    <n v="156"/>
    <n v="24"/>
    <n v="27"/>
    <n v="2"/>
    <n v="421.31495799999999"/>
  </r>
  <r>
    <x v="2"/>
    <x v="1"/>
    <x v="1"/>
    <x v="3"/>
    <x v="0"/>
    <n v="6359"/>
    <n v="3649.0147940000002"/>
    <n v="2830"/>
    <x v="0"/>
    <x v="1"/>
    <n v="6382"/>
    <n v="1511.8909530000001"/>
    <n v="1599.596685"/>
    <n v="984"/>
    <n v="136"/>
    <n v="8"/>
    <n v="2"/>
    <n v="3649.0147940000002"/>
  </r>
  <r>
    <x v="2"/>
    <x v="1"/>
    <x v="1"/>
    <x v="3"/>
    <x v="1"/>
    <n v="1810"/>
    <s v="  "/>
    <n v="28495.97"/>
    <x v="0"/>
    <x v="1"/>
    <n v="8934"/>
    <n v="187.85732899999999"/>
    <n v="146.82295999999999"/>
    <n v="159"/>
    <n v="29"/>
    <n v="3"/>
    <n v="1"/>
    <n v="509.70770399999998"/>
  </r>
  <r>
    <x v="2"/>
    <x v="1"/>
    <x v="1"/>
    <x v="3"/>
    <x v="0"/>
    <n v="4015"/>
    <n v="2131.7769189999999"/>
    <n v="2689.99"/>
    <x v="1"/>
    <x v="1"/>
    <n v="4064"/>
    <n v="925.73535100000004"/>
    <n v="871.87668299999996"/>
    <n v="652"/>
    <n v="76"/>
    <n v="47"/>
    <n v="18"/>
    <n v="2131.7769189999999"/>
  </r>
  <r>
    <x v="2"/>
    <x v="1"/>
    <x v="1"/>
    <x v="3"/>
    <x v="1"/>
    <n v="1472"/>
    <s v="  "/>
    <n v="31318.605"/>
    <x v="1"/>
    <x v="1"/>
    <n v="7846"/>
    <n v="161.691667"/>
    <n v="114.834996"/>
    <n v="112"/>
    <n v="21"/>
    <n v="16"/>
    <n v="1"/>
    <n v="409.92484100000001"/>
  </r>
  <r>
    <x v="2"/>
    <x v="1"/>
    <x v="2"/>
    <x v="3"/>
    <x v="0"/>
    <n v="1696"/>
    <n v="813.78158900000005"/>
    <n v="3170.6849999999999"/>
    <x v="0"/>
    <x v="1"/>
    <n v="1707"/>
    <n v="338.87120900000002"/>
    <n v="385.05152800000002"/>
    <n v="431"/>
    <n v="29"/>
    <n v="1"/>
    <n v="2"/>
    <n v="813.78158900000005"/>
  </r>
  <r>
    <x v="2"/>
    <x v="1"/>
    <x v="2"/>
    <x v="3"/>
    <x v="1"/>
    <n v="695"/>
    <s v="  "/>
    <n v="29850.55"/>
    <x v="0"/>
    <x v="1"/>
    <n v="3709"/>
    <n v="80.433566999999996"/>
    <n v="54.350199000000003"/>
    <n v="112"/>
    <n v="11"/>
    <n v="1"/>
    <n v="0"/>
    <n v="178.357516"/>
  </r>
  <r>
    <x v="2"/>
    <x v="1"/>
    <x v="2"/>
    <x v="3"/>
    <x v="0"/>
    <n v="1242"/>
    <n v="591.76074200000005"/>
    <n v="2924.1849999999999"/>
    <x v="1"/>
    <x v="1"/>
    <n v="1243"/>
    <n v="267.02040099999999"/>
    <n v="253.63865300000001"/>
    <n v="261"/>
    <n v="16"/>
    <n v="7"/>
    <n v="1"/>
    <n v="591.76074200000005"/>
  </r>
  <r>
    <x v="2"/>
    <x v="1"/>
    <x v="2"/>
    <x v="3"/>
    <x v="1"/>
    <n v="628"/>
    <s v="  "/>
    <n v="32355.044999999998"/>
    <x v="1"/>
    <x v="1"/>
    <n v="3432"/>
    <n v="72.762996000000001"/>
    <n v="41.580528000000001"/>
    <n v="57"/>
    <n v="5"/>
    <n v="4"/>
    <n v="0"/>
    <n v="153.91528700000001"/>
  </r>
  <r>
    <x v="2"/>
    <x v="1"/>
    <x v="3"/>
    <x v="3"/>
    <x v="0"/>
    <n v="56228"/>
    <n v="25190.315048"/>
    <n v="3000.05"/>
    <x v="0"/>
    <x v="1"/>
    <n v="56567"/>
    <n v="11155.066602000001"/>
    <n v="11005.567541"/>
    <n v="15095"/>
    <n v="1366"/>
    <n v="120"/>
    <n v="34"/>
    <n v="25190.315048"/>
  </r>
  <r>
    <x v="2"/>
    <x v="1"/>
    <x v="3"/>
    <x v="3"/>
    <x v="1"/>
    <n v="26485"/>
    <s v="  "/>
    <n v="29253.27"/>
    <x v="0"/>
    <x v="1"/>
    <n v="137559"/>
    <n v="2913.0979590000002"/>
    <n v="2089.68514"/>
    <n v="3066"/>
    <n v="440"/>
    <n v="83"/>
    <n v="12"/>
    <n v="7143.9089370000002"/>
  </r>
  <r>
    <x v="2"/>
    <x v="1"/>
    <x v="3"/>
    <x v="3"/>
    <x v="0"/>
    <n v="38406"/>
    <n v="15746.86681"/>
    <n v="2802.8"/>
    <x v="1"/>
    <x v="1"/>
    <n v="38637"/>
    <n v="7463.9830890000003"/>
    <n v="6315.7872390000002"/>
    <n v="9791"/>
    <n v="859"/>
    <n v="279"/>
    <n v="30"/>
    <n v="15746.86681"/>
  </r>
  <r>
    <x v="2"/>
    <x v="1"/>
    <x v="3"/>
    <x v="3"/>
    <x v="1"/>
    <n v="21257"/>
    <s v="  "/>
    <n v="30670.05"/>
    <x v="1"/>
    <x v="1"/>
    <n v="114317"/>
    <n v="2325.2447090000001"/>
    <n v="1320.4560590000001"/>
    <n v="2035"/>
    <n v="306"/>
    <n v="178"/>
    <n v="11"/>
    <n v="5155.3884950000001"/>
  </r>
  <r>
    <x v="2"/>
    <x v="1"/>
    <x v="0"/>
    <x v="3"/>
    <x v="0"/>
    <n v="1112"/>
    <n v="613.88046099999997"/>
    <n v="3149.8"/>
    <x v="0"/>
    <x v="2"/>
    <n v="1115"/>
    <n v="264.39905900000002"/>
    <n v="280.44756799999999"/>
    <n v="160"/>
    <n v="17"/>
    <n v="5"/>
    <n v="0"/>
    <n v="613.88046099999997"/>
  </r>
  <r>
    <x v="2"/>
    <x v="1"/>
    <x v="0"/>
    <x v="3"/>
    <x v="1"/>
    <n v="903"/>
    <s v="  "/>
    <n v="30466.67"/>
    <x v="0"/>
    <x v="2"/>
    <n v="5040"/>
    <n v="87.606451000000007"/>
    <n v="56.136294999999997"/>
    <n v="93"/>
    <n v="5"/>
    <n v="1"/>
    <n v="0"/>
    <n v="202.282918"/>
  </r>
  <r>
    <x v="2"/>
    <x v="1"/>
    <x v="0"/>
    <x v="3"/>
    <x v="0"/>
    <n v="927"/>
    <n v="493.80777599999999"/>
    <n v="2800"/>
    <x v="1"/>
    <x v="2"/>
    <n v="927"/>
    <n v="220.75213299999999"/>
    <n v="198.61828199999999"/>
    <n v="117"/>
    <n v="19"/>
    <n v="19"/>
    <n v="1"/>
    <n v="493.80777599999999"/>
  </r>
  <r>
    <x v="2"/>
    <x v="1"/>
    <x v="0"/>
    <x v="3"/>
    <x v="1"/>
    <n v="631"/>
    <s v="  "/>
    <n v="31524.17"/>
    <x v="1"/>
    <x v="2"/>
    <n v="3728"/>
    <n v="57.992322000000001"/>
    <n v="40.500087000000001"/>
    <n v="53"/>
    <n v="8"/>
    <n v="11"/>
    <n v="0"/>
    <n v="132.77166399999999"/>
  </r>
  <r>
    <x v="2"/>
    <x v="1"/>
    <x v="1"/>
    <x v="3"/>
    <x v="0"/>
    <n v="990"/>
    <n v="582.20771500000001"/>
    <n v="2946.2550000000001"/>
    <x v="0"/>
    <x v="2"/>
    <n v="994"/>
    <n v="261.18732999999997"/>
    <n v="227.17321799999999"/>
    <n v="128"/>
    <n v="20"/>
    <n v="4"/>
    <n v="0"/>
    <n v="582.20771500000001"/>
  </r>
  <r>
    <x v="2"/>
    <x v="1"/>
    <x v="1"/>
    <x v="3"/>
    <x v="1"/>
    <n v="653"/>
    <s v="  "/>
    <n v="27572"/>
    <x v="0"/>
    <x v="2"/>
    <n v="2929"/>
    <n v="60.496408000000002"/>
    <n v="42.107138999999997"/>
    <n v="73"/>
    <n v="6"/>
    <n v="0"/>
    <n v="0"/>
    <n v="159.188535"/>
  </r>
  <r>
    <x v="2"/>
    <x v="1"/>
    <x v="1"/>
    <x v="3"/>
    <x v="0"/>
    <n v="755"/>
    <n v="407.873041"/>
    <n v="2814"/>
    <x v="1"/>
    <x v="2"/>
    <n v="757"/>
    <n v="197.37393399999999"/>
    <n v="145.81089399999999"/>
    <n v="97"/>
    <n v="10"/>
    <n v="21"/>
    <n v="3"/>
    <n v="407.873041"/>
  </r>
  <r>
    <x v="2"/>
    <x v="1"/>
    <x v="1"/>
    <x v="3"/>
    <x v="1"/>
    <n v="587"/>
    <s v="  "/>
    <n v="28733.55"/>
    <x v="1"/>
    <x v="2"/>
    <n v="3059"/>
    <n v="55.521985999999998"/>
    <n v="35.833350000000003"/>
    <n v="57"/>
    <n v="7"/>
    <n v="11"/>
    <n v="0"/>
    <n v="123.122342"/>
  </r>
  <r>
    <x v="2"/>
    <x v="1"/>
    <x v="2"/>
    <x v="3"/>
    <x v="0"/>
    <n v="319"/>
    <n v="154.844438"/>
    <n v="2915.76"/>
    <x v="0"/>
    <x v="2"/>
    <n v="334"/>
    <n v="70.012159999999994"/>
    <n v="64.317018000000004"/>
    <n v="67"/>
    <n v="8"/>
    <n v="0"/>
    <n v="0"/>
    <n v="154.844438"/>
  </r>
  <r>
    <x v="2"/>
    <x v="1"/>
    <x v="2"/>
    <x v="3"/>
    <x v="1"/>
    <n v="271"/>
    <s v="  "/>
    <n v="27190.19"/>
    <x v="0"/>
    <x v="2"/>
    <n v="1157"/>
    <n v="25.279129999999999"/>
    <n v="23.165645000000001"/>
    <n v="39"/>
    <n v="1"/>
    <n v="0"/>
    <n v="0"/>
    <n v="64.037621000000001"/>
  </r>
  <r>
    <x v="2"/>
    <x v="1"/>
    <x v="2"/>
    <x v="3"/>
    <x v="0"/>
    <n v="273"/>
    <n v="119.57556099999999"/>
    <n v="2560.4299999999998"/>
    <x v="1"/>
    <x v="2"/>
    <n v="273"/>
    <n v="57.100924999999997"/>
    <n v="45.362009999999998"/>
    <n v="54"/>
    <n v="4"/>
    <n v="2"/>
    <n v="0"/>
    <n v="119.57556099999999"/>
  </r>
  <r>
    <x v="2"/>
    <x v="1"/>
    <x v="2"/>
    <x v="3"/>
    <x v="1"/>
    <n v="229"/>
    <s v="  "/>
    <n v="31014.19"/>
    <x v="1"/>
    <x v="2"/>
    <n v="1214"/>
    <n v="21.405913999999999"/>
    <n v="16.334146"/>
    <n v="22"/>
    <n v="1"/>
    <n v="0"/>
    <n v="1"/>
    <n v="53.108901000000003"/>
  </r>
  <r>
    <x v="2"/>
    <x v="1"/>
    <x v="3"/>
    <x v="3"/>
    <x v="0"/>
    <n v="9861"/>
    <n v="4393.5593909999998"/>
    <n v="3183.55"/>
    <x v="0"/>
    <x v="2"/>
    <n v="9884"/>
    <n v="2036.7884280000001"/>
    <n v="1843.9169360000001"/>
    <n v="2396"/>
    <n v="278"/>
    <n v="37"/>
    <n v="5"/>
    <n v="4393.5593909999998"/>
  </r>
  <r>
    <x v="2"/>
    <x v="1"/>
    <x v="3"/>
    <x v="3"/>
    <x v="1"/>
    <n v="8220"/>
    <s v="  "/>
    <n v="29080.639999999999"/>
    <x v="0"/>
    <x v="2"/>
    <n v="39657"/>
    <n v="848.53074400000003"/>
    <n v="615.21751200000006"/>
    <n v="1192"/>
    <n v="40"/>
    <n v="30"/>
    <n v="2"/>
    <n v="2082.0720459999998"/>
  </r>
  <r>
    <x v="2"/>
    <x v="1"/>
    <x v="3"/>
    <x v="3"/>
    <x v="0"/>
    <n v="8167"/>
    <n v="3382.2220940000002"/>
    <n v="2668.19"/>
    <x v="1"/>
    <x v="2"/>
    <n v="8178"/>
    <n v="1730.18301"/>
    <n v="1235.6049829999999"/>
    <n v="1749"/>
    <n v="193"/>
    <n v="102"/>
    <n v="11"/>
    <n v="3382.2220940000002"/>
  </r>
  <r>
    <x v="2"/>
    <x v="1"/>
    <x v="3"/>
    <x v="3"/>
    <x v="1"/>
    <n v="6604"/>
    <s v="  "/>
    <n v="29977.564999999999"/>
    <x v="1"/>
    <x v="2"/>
    <n v="33628"/>
    <n v="697.78412200000002"/>
    <n v="348.20525800000001"/>
    <n v="710"/>
    <n v="27"/>
    <n v="65"/>
    <n v="3"/>
    <n v="1466.435176"/>
  </r>
  <r>
    <x v="2"/>
    <x v="2"/>
    <x v="0"/>
    <x v="0"/>
    <x v="0"/>
    <n v="69"/>
    <n v="31.551455000000001"/>
    <n v="1249"/>
    <x v="0"/>
    <x v="0"/>
    <n v="69"/>
    <n v="14.143528999999999"/>
    <n v="12.762829"/>
    <n v="26"/>
    <n v="0"/>
    <n v="0"/>
    <n v="0"/>
    <n v="31.551455000000001"/>
  </r>
  <r>
    <x v="2"/>
    <x v="2"/>
    <x v="0"/>
    <x v="0"/>
    <x v="1"/>
    <n v="4"/>
    <s v="  "/>
    <n v="31588.785"/>
    <x v="0"/>
    <x v="0"/>
    <n v="7"/>
    <n v="0.33333299999999999"/>
    <n v="0"/>
    <n v="1"/>
    <n v="0"/>
    <n v="0"/>
    <n v="0"/>
    <n v="0.33333299999999999"/>
  </r>
  <r>
    <x v="2"/>
    <x v="2"/>
    <x v="0"/>
    <x v="0"/>
    <x v="0"/>
    <n v="69"/>
    <n v="34.217216999999998"/>
    <n v="1219"/>
    <x v="1"/>
    <x v="0"/>
    <n v="69"/>
    <n v="14.942132000000001"/>
    <n v="14.761787999999999"/>
    <n v="25"/>
    <n v="1"/>
    <n v="0"/>
    <n v="0"/>
    <n v="34.217216999999998"/>
  </r>
  <r>
    <x v="2"/>
    <x v="2"/>
    <x v="0"/>
    <x v="0"/>
    <x v="1"/>
    <n v="1"/>
    <s v="  "/>
    <n v="10929.34"/>
    <x v="1"/>
    <x v="0"/>
    <n v="1"/>
    <n v="0"/>
    <n v="0"/>
    <n v="0"/>
    <n v="0"/>
    <n v="0"/>
    <n v="0"/>
    <n v="0"/>
  </r>
  <r>
    <x v="2"/>
    <x v="2"/>
    <x v="1"/>
    <x v="0"/>
    <x v="0"/>
    <n v="67"/>
    <n v="29.148795"/>
    <n v="1315.59"/>
    <x v="0"/>
    <x v="0"/>
    <n v="67"/>
    <n v="13.680071"/>
    <n v="11.674651000000001"/>
    <n v="27"/>
    <n v="2"/>
    <n v="0"/>
    <n v="0"/>
    <n v="29.148795"/>
  </r>
  <r>
    <x v="2"/>
    <x v="2"/>
    <x v="1"/>
    <x v="0"/>
    <x v="1"/>
    <n v="1"/>
    <s v="  "/>
    <n v="7093.83"/>
    <x v="0"/>
    <x v="0"/>
    <n v="2"/>
    <n v="1.8867999999999999E-2"/>
    <n v="0"/>
    <n v="0"/>
    <n v="0"/>
    <n v="0"/>
    <n v="0"/>
    <n v="1"/>
  </r>
  <r>
    <x v="2"/>
    <x v="2"/>
    <x v="1"/>
    <x v="0"/>
    <x v="0"/>
    <n v="72"/>
    <n v="36.146186999999998"/>
    <n v="1230"/>
    <x v="1"/>
    <x v="0"/>
    <n v="72"/>
    <n v="16.381022000000002"/>
    <n v="17.458348000000001"/>
    <n v="22"/>
    <n v="2"/>
    <n v="0"/>
    <n v="0"/>
    <n v="36.146186999999998"/>
  </r>
  <r>
    <x v="2"/>
    <x v="2"/>
    <x v="1"/>
    <x v="0"/>
    <x v="1"/>
    <n v="5"/>
    <s v="  "/>
    <n v="18828.34"/>
    <x v="1"/>
    <x v="0"/>
    <n v="7"/>
    <n v="0.37254900000000002"/>
    <n v="0.93137300000000001"/>
    <n v="2"/>
    <n v="0"/>
    <n v="0"/>
    <n v="0"/>
    <n v="1.303922"/>
  </r>
  <r>
    <x v="2"/>
    <x v="2"/>
    <x v="2"/>
    <x v="0"/>
    <x v="0"/>
    <n v="47"/>
    <n v="26.999713"/>
    <n v="1189"/>
    <x v="0"/>
    <x v="0"/>
    <n v="47"/>
    <n v="15.416669000000001"/>
    <n v="8.6851749999999992"/>
    <n v="10"/>
    <n v="2"/>
    <n v="0"/>
    <n v="0"/>
    <n v="26.999713"/>
  </r>
  <r>
    <x v="2"/>
    <x v="2"/>
    <x v="2"/>
    <x v="0"/>
    <x v="1"/>
    <n v="1"/>
    <s v="  "/>
    <n v="18236.73"/>
    <x v="0"/>
    <x v="0"/>
    <n v="2"/>
    <n v="0"/>
    <n v="0.5"/>
    <n v="0"/>
    <n v="0"/>
    <n v="0"/>
    <n v="0"/>
    <n v="0.5"/>
  </r>
  <r>
    <x v="2"/>
    <x v="2"/>
    <x v="2"/>
    <x v="0"/>
    <x v="0"/>
    <n v="54"/>
    <n v="22.879483"/>
    <n v="1327.395"/>
    <x v="1"/>
    <x v="0"/>
    <n v="59"/>
    <n v="8.5747780000000002"/>
    <n v="12.65387"/>
    <n v="18"/>
    <n v="5"/>
    <n v="0"/>
    <n v="0"/>
    <n v="22.879483"/>
  </r>
  <r>
    <x v="2"/>
    <x v="2"/>
    <x v="2"/>
    <x v="0"/>
    <x v="1"/>
    <n v="1"/>
    <s v="  "/>
    <n v="10096.49"/>
    <x v="1"/>
    <x v="0"/>
    <n v="1"/>
    <n v="0.35714299999999999"/>
    <n v="0.25"/>
    <n v="0"/>
    <n v="0"/>
    <n v="0"/>
    <n v="0"/>
    <n v="0.60714299999999999"/>
  </r>
  <r>
    <x v="2"/>
    <x v="2"/>
    <x v="3"/>
    <x v="0"/>
    <x v="0"/>
    <n v="485"/>
    <n v="235.40993399999999"/>
    <n v="1231.5"/>
    <x v="0"/>
    <x v="0"/>
    <n v="487"/>
    <n v="109.567498"/>
    <n v="98.449354"/>
    <n v="171"/>
    <n v="12"/>
    <n v="0"/>
    <n v="0"/>
    <n v="235.40993399999999"/>
  </r>
  <r>
    <x v="2"/>
    <x v="2"/>
    <x v="3"/>
    <x v="0"/>
    <x v="1"/>
    <n v="19"/>
    <s v="  "/>
    <n v="15292.98"/>
    <x v="0"/>
    <x v="0"/>
    <n v="66"/>
    <n v="1.480769"/>
    <n v="1.516667"/>
    <n v="4"/>
    <n v="1"/>
    <n v="0"/>
    <n v="0"/>
    <n v="4.6641029999999999"/>
  </r>
  <r>
    <x v="2"/>
    <x v="2"/>
    <x v="3"/>
    <x v="0"/>
    <x v="0"/>
    <n v="483"/>
    <n v="225.29935699999999"/>
    <n v="1147.24"/>
    <x v="1"/>
    <x v="0"/>
    <n v="483"/>
    <n v="106.789058"/>
    <n v="93.712204999999997"/>
    <n v="178"/>
    <n v="8"/>
    <n v="1"/>
    <n v="1"/>
    <n v="225.29935699999999"/>
  </r>
  <r>
    <x v="2"/>
    <x v="2"/>
    <x v="3"/>
    <x v="0"/>
    <x v="1"/>
    <n v="16"/>
    <s v="  "/>
    <n v="12364.264999999999"/>
    <x v="1"/>
    <x v="0"/>
    <n v="36"/>
    <n v="1.344139"/>
    <n v="1.3215490000000001"/>
    <n v="2"/>
    <n v="0"/>
    <n v="0"/>
    <n v="0"/>
    <n v="6.3181820000000002"/>
  </r>
  <r>
    <x v="2"/>
    <x v="2"/>
    <x v="0"/>
    <x v="0"/>
    <x v="0"/>
    <n v="95"/>
    <n v="52.615212"/>
    <n v="1339"/>
    <x v="0"/>
    <x v="1"/>
    <n v="95"/>
    <n v="27.890322000000001"/>
    <n v="20.442039000000001"/>
    <n v="24"/>
    <n v="1"/>
    <n v="0"/>
    <n v="0"/>
    <n v="52.615212"/>
  </r>
  <r>
    <x v="2"/>
    <x v="2"/>
    <x v="0"/>
    <x v="0"/>
    <x v="1"/>
    <n v="2"/>
    <s v="  "/>
    <n v="10992.55"/>
    <x v="0"/>
    <x v="1"/>
    <n v="3"/>
    <n v="0"/>
    <n v="0"/>
    <n v="1"/>
    <n v="0"/>
    <n v="0"/>
    <n v="0"/>
    <n v="0"/>
  </r>
  <r>
    <x v="2"/>
    <x v="2"/>
    <x v="0"/>
    <x v="0"/>
    <x v="0"/>
    <n v="96"/>
    <n v="51.277763999999998"/>
    <n v="1259.3399999999999"/>
    <x v="1"/>
    <x v="1"/>
    <n v="96"/>
    <n v="20.225380999999999"/>
    <n v="20.917225999999999"/>
    <n v="31"/>
    <n v="0"/>
    <n v="0"/>
    <n v="0"/>
    <n v="51.277763999999998"/>
  </r>
  <r>
    <x v="2"/>
    <x v="2"/>
    <x v="0"/>
    <x v="0"/>
    <x v="1"/>
    <n v="3"/>
    <s v="  "/>
    <n v="20154.669999999998"/>
    <x v="1"/>
    <x v="1"/>
    <n v="5"/>
    <n v="3.7735999999999999E-2"/>
    <n v="0"/>
    <n v="1"/>
    <n v="0"/>
    <n v="0"/>
    <n v="0"/>
    <n v="2"/>
  </r>
  <r>
    <x v="2"/>
    <x v="2"/>
    <x v="1"/>
    <x v="0"/>
    <x v="0"/>
    <n v="116"/>
    <n v="73.463813999999999"/>
    <n v="1228"/>
    <x v="0"/>
    <x v="1"/>
    <n v="116"/>
    <n v="35.942162000000003"/>
    <n v="31.01624"/>
    <n v="18"/>
    <n v="0"/>
    <n v="0"/>
    <n v="0"/>
    <n v="73.463813999999999"/>
  </r>
  <r>
    <x v="2"/>
    <x v="2"/>
    <x v="1"/>
    <x v="0"/>
    <x v="1"/>
    <n v="2"/>
    <s v="  "/>
    <n v="16269.665000000001"/>
    <x v="0"/>
    <x v="1"/>
    <n v="5"/>
    <n v="1.8867999999999999E-2"/>
    <n v="0"/>
    <n v="1"/>
    <n v="0"/>
    <n v="0"/>
    <n v="0"/>
    <n v="1"/>
  </r>
  <r>
    <x v="2"/>
    <x v="2"/>
    <x v="1"/>
    <x v="0"/>
    <x v="0"/>
    <n v="124"/>
    <n v="72.352731000000006"/>
    <n v="1250.04"/>
    <x v="1"/>
    <x v="1"/>
    <n v="129"/>
    <n v="32.805101000000001"/>
    <n v="29.295196000000001"/>
    <n v="27"/>
    <n v="4"/>
    <n v="0"/>
    <n v="0"/>
    <n v="72.352731000000006"/>
  </r>
  <r>
    <x v="2"/>
    <x v="2"/>
    <x v="1"/>
    <x v="0"/>
    <x v="1"/>
    <n v="2"/>
    <s v="  "/>
    <n v="33640.934999999998"/>
    <x v="1"/>
    <x v="1"/>
    <n v="6"/>
    <n v="0"/>
    <n v="0"/>
    <n v="1"/>
    <n v="0"/>
    <n v="0"/>
    <n v="0"/>
    <n v="0"/>
  </r>
  <r>
    <x v="2"/>
    <x v="2"/>
    <x v="2"/>
    <x v="0"/>
    <x v="0"/>
    <n v="85"/>
    <n v="53.439476999999997"/>
    <n v="1122.25"/>
    <x v="0"/>
    <x v="1"/>
    <n v="85"/>
    <n v="23.096879000000001"/>
    <n v="22.943943999999998"/>
    <n v="24"/>
    <n v="0"/>
    <n v="0"/>
    <n v="0"/>
    <n v="53.439476999999997"/>
  </r>
  <r>
    <x v="2"/>
    <x v="2"/>
    <x v="2"/>
    <x v="0"/>
    <x v="1"/>
    <n v="4"/>
    <s v="  "/>
    <n v="4398.4350000000004"/>
    <x v="0"/>
    <x v="1"/>
    <n v="4"/>
    <n v="1.476011"/>
    <n v="0.87142900000000001"/>
    <n v="0"/>
    <n v="0"/>
    <n v="0"/>
    <n v="0"/>
    <n v="3.3285710000000002"/>
  </r>
  <r>
    <x v="2"/>
    <x v="2"/>
    <x v="2"/>
    <x v="0"/>
    <x v="0"/>
    <n v="83"/>
    <n v="42.263914999999997"/>
    <n v="1268"/>
    <x v="1"/>
    <x v="1"/>
    <n v="86"/>
    <n v="16.788436000000001"/>
    <n v="23.363185000000001"/>
    <n v="29"/>
    <n v="1"/>
    <n v="0"/>
    <n v="0"/>
    <n v="42.263914999999997"/>
  </r>
  <r>
    <x v="2"/>
    <x v="2"/>
    <x v="2"/>
    <x v="0"/>
    <x v="1"/>
    <n v="1"/>
    <s v="  "/>
    <n v="29372.46"/>
    <x v="1"/>
    <x v="1"/>
    <n v="4"/>
    <n v="0.24074100000000001"/>
    <n v="9.2592999999999995E-2"/>
    <n v="0"/>
    <n v="0"/>
    <n v="0"/>
    <n v="0"/>
    <n v="1"/>
  </r>
  <r>
    <x v="2"/>
    <x v="2"/>
    <x v="3"/>
    <x v="0"/>
    <x v="0"/>
    <n v="831"/>
    <n v="461.250809"/>
    <n v="1252.78"/>
    <x v="0"/>
    <x v="1"/>
    <n v="833"/>
    <n v="214.46324200000001"/>
    <n v="199.950751"/>
    <n v="232"/>
    <n v="12"/>
    <n v="0"/>
    <n v="1"/>
    <n v="461.250809"/>
  </r>
  <r>
    <x v="2"/>
    <x v="2"/>
    <x v="3"/>
    <x v="0"/>
    <x v="1"/>
    <n v="11"/>
    <s v="  "/>
    <n v="24938.86"/>
    <x v="0"/>
    <x v="1"/>
    <n v="73"/>
    <n v="1"/>
    <n v="0.75"/>
    <n v="4"/>
    <n v="1"/>
    <n v="0"/>
    <n v="0"/>
    <n v="2.5"/>
  </r>
  <r>
    <x v="2"/>
    <x v="2"/>
    <x v="3"/>
    <x v="0"/>
    <x v="0"/>
    <n v="891"/>
    <n v="440.79971599999999"/>
    <n v="1233"/>
    <x v="1"/>
    <x v="1"/>
    <n v="893"/>
    <n v="203.64452299999999"/>
    <n v="192.89445499999999"/>
    <n v="294"/>
    <n v="17"/>
    <n v="0"/>
    <n v="1"/>
    <n v="440.79971599999999"/>
  </r>
  <r>
    <x v="2"/>
    <x v="2"/>
    <x v="3"/>
    <x v="0"/>
    <x v="1"/>
    <n v="19"/>
    <s v="  "/>
    <n v="17809.13"/>
    <x v="1"/>
    <x v="1"/>
    <n v="77"/>
    <n v="0.249637"/>
    <n v="1.5"/>
    <n v="4"/>
    <n v="4"/>
    <n v="0"/>
    <n v="0"/>
    <n v="2.730769"/>
  </r>
  <r>
    <x v="2"/>
    <x v="2"/>
    <x v="0"/>
    <x v="0"/>
    <x v="0"/>
    <n v="12"/>
    <n v="7.7108980000000003"/>
    <n v="1460.78"/>
    <x v="0"/>
    <x v="2"/>
    <n v="12"/>
    <n v="3.5731989999999998"/>
    <n v="1.2909759999999999"/>
    <n v="1"/>
    <n v="0"/>
    <n v="0"/>
    <n v="0"/>
    <n v="7.7108980000000003"/>
  </r>
  <r>
    <x v="2"/>
    <x v="2"/>
    <x v="0"/>
    <x v="0"/>
    <x v="1"/>
    <n v="1"/>
    <s v="  "/>
    <n v="32790.57"/>
    <x v="0"/>
    <x v="2"/>
    <n v="4"/>
    <s v="  "/>
    <s v="  "/>
    <s v="  "/>
    <s v="  "/>
    <s v="  "/>
    <s v="  "/>
    <s v="  "/>
  </r>
  <r>
    <x v="2"/>
    <x v="2"/>
    <x v="0"/>
    <x v="0"/>
    <x v="0"/>
    <n v="21"/>
    <n v="12.009143999999999"/>
    <n v="1122"/>
    <x v="1"/>
    <x v="2"/>
    <n v="21"/>
    <n v="4.3672560000000002"/>
    <n v="5.5234610000000002"/>
    <n v="5"/>
    <n v="0"/>
    <n v="0"/>
    <n v="0"/>
    <n v="12.009143999999999"/>
  </r>
  <r>
    <x v="2"/>
    <x v="2"/>
    <x v="1"/>
    <x v="0"/>
    <x v="0"/>
    <n v="17"/>
    <n v="8.4273860000000003"/>
    <n v="1368.22"/>
    <x v="0"/>
    <x v="2"/>
    <n v="17"/>
    <n v="4.2262240000000002"/>
    <n v="3.9658479999999998"/>
    <n v="4"/>
    <n v="0"/>
    <n v="0"/>
    <n v="0"/>
    <n v="8.4273860000000003"/>
  </r>
  <r>
    <x v="2"/>
    <x v="2"/>
    <x v="1"/>
    <x v="0"/>
    <x v="1"/>
    <n v="3"/>
    <s v="  "/>
    <n v="9135.26"/>
    <x v="0"/>
    <x v="2"/>
    <n v="4"/>
    <n v="1.8867999999999999E-2"/>
    <n v="0"/>
    <n v="2"/>
    <n v="0"/>
    <n v="0"/>
    <n v="0"/>
    <n v="1"/>
  </r>
  <r>
    <x v="2"/>
    <x v="2"/>
    <x v="1"/>
    <x v="0"/>
    <x v="0"/>
    <n v="25"/>
    <n v="17.003501"/>
    <n v="1155"/>
    <x v="1"/>
    <x v="2"/>
    <n v="25"/>
    <n v="7.7559880000000003"/>
    <n v="4.8727619999999998"/>
    <n v="4"/>
    <n v="0"/>
    <n v="0"/>
    <n v="0"/>
    <n v="17.003501"/>
  </r>
  <r>
    <x v="2"/>
    <x v="2"/>
    <x v="1"/>
    <x v="0"/>
    <x v="1"/>
    <n v="1"/>
    <s v="  "/>
    <n v="38935.61"/>
    <x v="1"/>
    <x v="2"/>
    <n v="5"/>
    <s v="  "/>
    <s v="  "/>
    <s v="  "/>
    <s v="  "/>
    <s v="  "/>
    <s v="  "/>
    <s v="  "/>
  </r>
  <r>
    <x v="2"/>
    <x v="2"/>
    <x v="2"/>
    <x v="0"/>
    <x v="0"/>
    <n v="19"/>
    <n v="10.594352000000001"/>
    <n v="1122"/>
    <x v="0"/>
    <x v="2"/>
    <n v="19"/>
    <n v="4.5222429999999996"/>
    <n v="3.6971099999999999"/>
    <n v="4"/>
    <n v="0"/>
    <n v="0"/>
    <n v="0"/>
    <n v="10.594352000000001"/>
  </r>
  <r>
    <x v="2"/>
    <x v="2"/>
    <x v="2"/>
    <x v="0"/>
    <x v="1"/>
    <n v="1"/>
    <s v="  "/>
    <n v="21193.64"/>
    <x v="0"/>
    <x v="2"/>
    <n v="1"/>
    <s v="  "/>
    <s v="  "/>
    <s v="  "/>
    <s v="  "/>
    <s v="  "/>
    <s v="  "/>
    <s v="  "/>
  </r>
  <r>
    <x v="2"/>
    <x v="2"/>
    <x v="2"/>
    <x v="0"/>
    <x v="0"/>
    <n v="12"/>
    <n v="7.766921"/>
    <n v="1130.5050000000001"/>
    <x v="1"/>
    <x v="2"/>
    <n v="12"/>
    <n v="3.0919880000000002"/>
    <n v="2.23916"/>
    <n v="2"/>
    <n v="0"/>
    <n v="0"/>
    <n v="0"/>
    <n v="7.766921"/>
  </r>
  <r>
    <x v="2"/>
    <x v="2"/>
    <x v="2"/>
    <x v="0"/>
    <x v="1"/>
    <n v="2"/>
    <s v="  "/>
    <n v="32791.595000000001"/>
    <x v="1"/>
    <x v="2"/>
    <n v="5"/>
    <n v="0"/>
    <n v="0"/>
    <n v="1"/>
    <n v="0"/>
    <n v="0"/>
    <n v="0"/>
    <n v="0"/>
  </r>
  <r>
    <x v="2"/>
    <x v="2"/>
    <x v="3"/>
    <x v="0"/>
    <x v="0"/>
    <n v="135"/>
    <n v="87.546847"/>
    <n v="1219"/>
    <x v="0"/>
    <x v="2"/>
    <n v="135"/>
    <n v="40.868526000000003"/>
    <n v="35.315646999999998"/>
    <n v="13"/>
    <n v="1"/>
    <n v="1"/>
    <n v="0"/>
    <n v="87.546847"/>
  </r>
  <r>
    <x v="2"/>
    <x v="2"/>
    <x v="3"/>
    <x v="0"/>
    <x v="1"/>
    <n v="13"/>
    <s v="  "/>
    <n v="21198.34"/>
    <x v="0"/>
    <x v="2"/>
    <n v="25"/>
    <n v="2.8452950000000001"/>
    <n v="1.332967"/>
    <n v="3"/>
    <n v="1"/>
    <n v="0"/>
    <n v="0"/>
    <n v="5.5785710000000002"/>
  </r>
  <r>
    <x v="2"/>
    <x v="2"/>
    <x v="3"/>
    <x v="0"/>
    <x v="0"/>
    <n v="116"/>
    <n v="62.926962000000003"/>
    <n v="1305.17"/>
    <x v="1"/>
    <x v="2"/>
    <n v="116"/>
    <n v="30.277722000000001"/>
    <n v="24.244893000000001"/>
    <n v="21"/>
    <n v="0"/>
    <n v="1"/>
    <n v="0"/>
    <n v="62.926962000000003"/>
  </r>
  <r>
    <x v="2"/>
    <x v="2"/>
    <x v="3"/>
    <x v="0"/>
    <x v="1"/>
    <n v="9"/>
    <s v="  "/>
    <n v="23006.04"/>
    <x v="1"/>
    <x v="2"/>
    <n v="21"/>
    <n v="0.93496800000000002"/>
    <n v="1.803186"/>
    <n v="1"/>
    <n v="0"/>
    <n v="0"/>
    <n v="0"/>
    <n v="3.4048210000000001"/>
  </r>
  <r>
    <x v="2"/>
    <x v="2"/>
    <x v="0"/>
    <x v="1"/>
    <x v="0"/>
    <n v="91"/>
    <n v="49.451943"/>
    <n v="1926.6"/>
    <x v="0"/>
    <x v="0"/>
    <n v="91"/>
    <n v="20.759315000000001"/>
    <n v="24.332591000000001"/>
    <n v="11"/>
    <n v="1"/>
    <n v="0"/>
    <n v="0"/>
    <n v="49.451943"/>
  </r>
  <r>
    <x v="2"/>
    <x v="2"/>
    <x v="0"/>
    <x v="1"/>
    <x v="1"/>
    <n v="8"/>
    <s v="  "/>
    <n v="24165.924999999999"/>
    <x v="0"/>
    <x v="0"/>
    <n v="23"/>
    <n v="0"/>
    <n v="0.5"/>
    <n v="1"/>
    <n v="0"/>
    <n v="0"/>
    <n v="0"/>
    <n v="1.5"/>
  </r>
  <r>
    <x v="2"/>
    <x v="2"/>
    <x v="0"/>
    <x v="1"/>
    <x v="0"/>
    <n v="62"/>
    <n v="30.530180000000001"/>
    <n v="1538.835"/>
    <x v="1"/>
    <x v="0"/>
    <n v="62"/>
    <n v="11.919057"/>
    <n v="14.123063999999999"/>
    <n v="16"/>
    <n v="3"/>
    <n v="1"/>
    <n v="0"/>
    <n v="30.530180000000001"/>
  </r>
  <r>
    <x v="2"/>
    <x v="2"/>
    <x v="0"/>
    <x v="1"/>
    <x v="1"/>
    <n v="7"/>
    <s v="  "/>
    <n v="18831.59"/>
    <x v="1"/>
    <x v="0"/>
    <n v="54"/>
    <n v="0"/>
    <n v="0"/>
    <n v="1"/>
    <n v="5"/>
    <n v="0"/>
    <n v="0"/>
    <n v="0"/>
  </r>
  <r>
    <x v="2"/>
    <x v="2"/>
    <x v="1"/>
    <x v="1"/>
    <x v="0"/>
    <n v="99"/>
    <n v="47.461731"/>
    <n v="2031.29"/>
    <x v="0"/>
    <x v="0"/>
    <n v="99"/>
    <n v="19.884232999999998"/>
    <n v="23.220583999999999"/>
    <n v="15"/>
    <n v="5"/>
    <n v="1"/>
    <n v="0"/>
    <n v="47.461731"/>
  </r>
  <r>
    <x v="2"/>
    <x v="2"/>
    <x v="1"/>
    <x v="1"/>
    <x v="1"/>
    <n v="4"/>
    <s v="  "/>
    <n v="16873.845000000001"/>
    <x v="0"/>
    <x v="0"/>
    <n v="21"/>
    <n v="0"/>
    <n v="0"/>
    <n v="1"/>
    <n v="1"/>
    <n v="0"/>
    <n v="0"/>
    <n v="1"/>
  </r>
  <r>
    <x v="2"/>
    <x v="2"/>
    <x v="1"/>
    <x v="1"/>
    <x v="0"/>
    <n v="91"/>
    <n v="34.932327000000001"/>
    <n v="1595"/>
    <x v="1"/>
    <x v="0"/>
    <n v="91"/>
    <n v="15.39162"/>
    <n v="16.807141000000001"/>
    <n v="31"/>
    <n v="6"/>
    <n v="1"/>
    <n v="0"/>
    <n v="34.932327000000001"/>
  </r>
  <r>
    <x v="2"/>
    <x v="2"/>
    <x v="1"/>
    <x v="1"/>
    <x v="1"/>
    <n v="11"/>
    <s v="  "/>
    <n v="16411.669999999998"/>
    <x v="1"/>
    <x v="0"/>
    <n v="49"/>
    <n v="0.67151000000000005"/>
    <n v="0.29259299999999999"/>
    <n v="3"/>
    <n v="3"/>
    <n v="0"/>
    <n v="0"/>
    <n v="1.6307689999999999"/>
  </r>
  <r>
    <x v="2"/>
    <x v="2"/>
    <x v="2"/>
    <x v="1"/>
    <x v="0"/>
    <n v="59"/>
    <n v="29.679130000000001"/>
    <n v="1797"/>
    <x v="0"/>
    <x v="0"/>
    <n v="59"/>
    <n v="13.388165000000001"/>
    <n v="11.982614999999999"/>
    <n v="15"/>
    <n v="1"/>
    <n v="0"/>
    <n v="0"/>
    <n v="29.679130000000001"/>
  </r>
  <r>
    <x v="2"/>
    <x v="2"/>
    <x v="2"/>
    <x v="1"/>
    <x v="1"/>
    <n v="2"/>
    <s v="  "/>
    <n v="9652.625"/>
    <x v="0"/>
    <x v="0"/>
    <n v="2"/>
    <n v="0.33333299999999999"/>
    <n v="0"/>
    <n v="0"/>
    <n v="0"/>
    <n v="0"/>
    <n v="0"/>
    <n v="0.33333299999999999"/>
  </r>
  <r>
    <x v="2"/>
    <x v="2"/>
    <x v="2"/>
    <x v="1"/>
    <x v="0"/>
    <n v="40"/>
    <n v="15.225301"/>
    <n v="1458.7349999999999"/>
    <x v="1"/>
    <x v="0"/>
    <n v="40"/>
    <n v="8.7825659999999992"/>
    <n v="5.7087839999999996"/>
    <n v="10"/>
    <n v="2"/>
    <n v="2"/>
    <n v="0"/>
    <n v="15.225301"/>
  </r>
  <r>
    <x v="2"/>
    <x v="2"/>
    <x v="3"/>
    <x v="1"/>
    <x v="0"/>
    <n v="657"/>
    <n v="323.448531"/>
    <n v="1773"/>
    <x v="0"/>
    <x v="0"/>
    <n v="657"/>
    <n v="150.87106399999999"/>
    <n v="144.107517"/>
    <n v="127"/>
    <n v="17"/>
    <n v="5"/>
    <n v="0"/>
    <n v="323.448531"/>
  </r>
  <r>
    <x v="2"/>
    <x v="2"/>
    <x v="3"/>
    <x v="1"/>
    <x v="1"/>
    <n v="35"/>
    <s v="  "/>
    <n v="16340.08"/>
    <x v="0"/>
    <x v="0"/>
    <n v="148"/>
    <n v="4.9821619999999998"/>
    <n v="2.353199"/>
    <n v="3"/>
    <n v="3"/>
    <n v="1"/>
    <n v="1"/>
    <n v="9.6827780000000008"/>
  </r>
  <r>
    <x v="2"/>
    <x v="2"/>
    <x v="3"/>
    <x v="1"/>
    <x v="0"/>
    <n v="571"/>
    <n v="226.144847"/>
    <n v="1679.26"/>
    <x v="1"/>
    <x v="0"/>
    <n v="573"/>
    <n v="104.87487"/>
    <n v="99.125632999999993"/>
    <n v="179"/>
    <n v="35"/>
    <n v="18"/>
    <n v="4"/>
    <n v="226.144847"/>
  </r>
  <r>
    <x v="2"/>
    <x v="2"/>
    <x v="3"/>
    <x v="1"/>
    <x v="1"/>
    <n v="65"/>
    <s v="  "/>
    <n v="15074.54"/>
    <x v="1"/>
    <x v="0"/>
    <n v="395"/>
    <n v="3.143815"/>
    <n v="2.85"/>
    <n v="8"/>
    <n v="26"/>
    <n v="9"/>
    <n v="0"/>
    <n v="8.3365379999999991"/>
  </r>
  <r>
    <x v="2"/>
    <x v="2"/>
    <x v="0"/>
    <x v="1"/>
    <x v="0"/>
    <n v="165"/>
    <n v="85.411090000000002"/>
    <n v="1878.34"/>
    <x v="0"/>
    <x v="1"/>
    <n v="165"/>
    <n v="46.086382999999998"/>
    <n v="31.005199000000001"/>
    <n v="19"/>
    <n v="7"/>
    <n v="0"/>
    <n v="0"/>
    <n v="85.411090000000002"/>
  </r>
  <r>
    <x v="2"/>
    <x v="2"/>
    <x v="0"/>
    <x v="1"/>
    <x v="1"/>
    <n v="9"/>
    <s v="  "/>
    <n v="25810"/>
    <x v="0"/>
    <x v="1"/>
    <n v="83"/>
    <n v="0.2"/>
    <n v="0.2"/>
    <n v="1"/>
    <n v="5"/>
    <n v="0"/>
    <n v="0"/>
    <n v="0.4"/>
  </r>
  <r>
    <x v="2"/>
    <x v="2"/>
    <x v="0"/>
    <x v="1"/>
    <x v="0"/>
    <n v="143"/>
    <n v="59.711278"/>
    <n v="1775.7"/>
    <x v="1"/>
    <x v="1"/>
    <n v="143"/>
    <n v="27.801282"/>
    <n v="27.304953999999999"/>
    <n v="38"/>
    <n v="7"/>
    <n v="5"/>
    <n v="2"/>
    <n v="59.711278"/>
  </r>
  <r>
    <x v="2"/>
    <x v="2"/>
    <x v="0"/>
    <x v="1"/>
    <x v="1"/>
    <n v="14"/>
    <s v="  "/>
    <n v="20721.990000000002"/>
    <x v="1"/>
    <x v="1"/>
    <n v="155"/>
    <n v="0.538462"/>
    <n v="0.461538"/>
    <n v="1"/>
    <n v="10"/>
    <n v="0"/>
    <n v="0"/>
    <n v="1"/>
  </r>
  <r>
    <x v="2"/>
    <x v="2"/>
    <x v="1"/>
    <x v="1"/>
    <x v="0"/>
    <n v="196"/>
    <n v="117.378181"/>
    <n v="1871.5"/>
    <x v="0"/>
    <x v="1"/>
    <n v="196"/>
    <n v="50.332237999999997"/>
    <n v="59.307409"/>
    <n v="17"/>
    <n v="5"/>
    <n v="0"/>
    <n v="1"/>
    <n v="117.378181"/>
  </r>
  <r>
    <x v="2"/>
    <x v="2"/>
    <x v="1"/>
    <x v="1"/>
    <x v="1"/>
    <n v="4"/>
    <s v="  "/>
    <n v="36656.339999999997"/>
    <x v="0"/>
    <x v="1"/>
    <n v="47"/>
    <n v="0"/>
    <n v="0"/>
    <n v="0"/>
    <n v="3"/>
    <n v="0"/>
    <n v="0"/>
    <n v="0"/>
  </r>
  <r>
    <x v="2"/>
    <x v="2"/>
    <x v="1"/>
    <x v="1"/>
    <x v="0"/>
    <n v="160"/>
    <n v="76.430665000000005"/>
    <n v="1717.655"/>
    <x v="1"/>
    <x v="1"/>
    <n v="160"/>
    <n v="34.760451000000003"/>
    <n v="35.244576000000002"/>
    <n v="40"/>
    <n v="4"/>
    <n v="1"/>
    <n v="0"/>
    <n v="76.430665000000005"/>
  </r>
  <r>
    <x v="2"/>
    <x v="2"/>
    <x v="1"/>
    <x v="1"/>
    <x v="1"/>
    <n v="17"/>
    <s v="  "/>
    <n v="14763"/>
    <x v="1"/>
    <x v="1"/>
    <n v="108"/>
    <n v="1.1004940000000001"/>
    <n v="0.86666699999999997"/>
    <n v="0"/>
    <n v="10"/>
    <n v="0"/>
    <n v="0"/>
    <n v="2.9671609999999999"/>
  </r>
  <r>
    <x v="2"/>
    <x v="2"/>
    <x v="2"/>
    <x v="1"/>
    <x v="0"/>
    <n v="108"/>
    <n v="57.722766"/>
    <n v="1871.5550000000001"/>
    <x v="0"/>
    <x v="1"/>
    <n v="108"/>
    <n v="26.810451"/>
    <n v="27.098209000000001"/>
    <n v="8"/>
    <n v="5"/>
    <n v="2"/>
    <n v="0"/>
    <n v="57.722766"/>
  </r>
  <r>
    <x v="2"/>
    <x v="2"/>
    <x v="2"/>
    <x v="1"/>
    <x v="1"/>
    <n v="4"/>
    <s v="  "/>
    <n v="15419.84"/>
    <x v="0"/>
    <x v="1"/>
    <n v="35"/>
    <n v="0"/>
    <n v="0"/>
    <n v="1"/>
    <n v="2"/>
    <n v="0"/>
    <n v="0"/>
    <n v="0"/>
  </r>
  <r>
    <x v="2"/>
    <x v="2"/>
    <x v="2"/>
    <x v="1"/>
    <x v="0"/>
    <n v="67"/>
    <n v="26.238942000000002"/>
    <n v="1573.69"/>
    <x v="1"/>
    <x v="1"/>
    <n v="67"/>
    <n v="14.255663"/>
    <n v="10.737615999999999"/>
    <n v="21"/>
    <n v="6"/>
    <n v="0"/>
    <n v="1"/>
    <n v="26.238942000000002"/>
  </r>
  <r>
    <x v="2"/>
    <x v="2"/>
    <x v="2"/>
    <x v="1"/>
    <x v="1"/>
    <n v="3"/>
    <s v="  "/>
    <n v="11561.88"/>
    <x v="1"/>
    <x v="1"/>
    <n v="21"/>
    <n v="0"/>
    <n v="0"/>
    <n v="1"/>
    <n v="2"/>
    <n v="0"/>
    <n v="0"/>
    <n v="0"/>
  </r>
  <r>
    <x v="2"/>
    <x v="2"/>
    <x v="3"/>
    <x v="1"/>
    <x v="0"/>
    <n v="1379"/>
    <n v="727.13579500000003"/>
    <n v="1774"/>
    <x v="0"/>
    <x v="1"/>
    <n v="1379"/>
    <n v="329.74550900000003"/>
    <n v="339.34251599999999"/>
    <n v="209"/>
    <n v="34"/>
    <n v="4"/>
    <n v="0"/>
    <n v="727.13579500000003"/>
  </r>
  <r>
    <x v="2"/>
    <x v="2"/>
    <x v="3"/>
    <x v="1"/>
    <x v="1"/>
    <n v="44"/>
    <s v="  "/>
    <n v="16524.134999999998"/>
    <x v="0"/>
    <x v="1"/>
    <n v="177"/>
    <n v="1.5696319999999999"/>
    <n v="2.4843670000000002"/>
    <n v="0"/>
    <n v="11"/>
    <n v="3"/>
    <n v="1"/>
    <n v="6.3684649999999996"/>
  </r>
  <r>
    <x v="2"/>
    <x v="2"/>
    <x v="3"/>
    <x v="1"/>
    <x v="0"/>
    <n v="1092"/>
    <n v="449.82385099999999"/>
    <n v="1672.02"/>
    <x v="1"/>
    <x v="1"/>
    <n v="1092"/>
    <n v="209.20531099999999"/>
    <n v="211.454341"/>
    <n v="308"/>
    <n v="43"/>
    <n v="12"/>
    <n v="9"/>
    <n v="449.82385099999999"/>
  </r>
  <r>
    <x v="2"/>
    <x v="2"/>
    <x v="3"/>
    <x v="1"/>
    <x v="1"/>
    <n v="94"/>
    <s v="  "/>
    <n v="14065.365"/>
    <x v="1"/>
    <x v="1"/>
    <n v="486"/>
    <n v="4.8500220000000001"/>
    <n v="3.7288700000000001"/>
    <n v="6"/>
    <n v="41"/>
    <n v="14"/>
    <n v="1"/>
    <n v="12.336449999999999"/>
  </r>
  <r>
    <x v="2"/>
    <x v="2"/>
    <x v="0"/>
    <x v="1"/>
    <x v="0"/>
    <n v="35"/>
    <n v="20.635376999999998"/>
    <n v="1692"/>
    <x v="0"/>
    <x v="2"/>
    <n v="35"/>
    <n v="9.8543059999999993"/>
    <n v="8.4612590000000001"/>
    <n v="2"/>
    <n v="2"/>
    <n v="1"/>
    <n v="0"/>
    <n v="20.635376999999998"/>
  </r>
  <r>
    <x v="2"/>
    <x v="2"/>
    <x v="0"/>
    <x v="1"/>
    <x v="1"/>
    <n v="1"/>
    <s v="  "/>
    <n v="15370"/>
    <x v="0"/>
    <x v="2"/>
    <n v="2"/>
    <n v="0"/>
    <n v="0.5"/>
    <n v="0"/>
    <n v="0"/>
    <n v="0"/>
    <n v="0"/>
    <n v="0.5"/>
  </r>
  <r>
    <x v="2"/>
    <x v="2"/>
    <x v="0"/>
    <x v="1"/>
    <x v="0"/>
    <n v="46"/>
    <n v="28.110181999999998"/>
    <n v="1806.345"/>
    <x v="1"/>
    <x v="2"/>
    <n v="46"/>
    <n v="14.077544"/>
    <n v="12.687495999999999"/>
    <n v="6"/>
    <n v="1"/>
    <n v="1"/>
    <n v="0"/>
    <n v="28.110181999999998"/>
  </r>
  <r>
    <x v="2"/>
    <x v="2"/>
    <x v="0"/>
    <x v="1"/>
    <x v="1"/>
    <n v="6"/>
    <s v="  "/>
    <n v="19514.71"/>
    <x v="1"/>
    <x v="2"/>
    <n v="20"/>
    <n v="0"/>
    <n v="0"/>
    <n v="2"/>
    <n v="1"/>
    <n v="0"/>
    <n v="0"/>
    <n v="0"/>
  </r>
  <r>
    <x v="2"/>
    <x v="2"/>
    <x v="1"/>
    <x v="1"/>
    <x v="0"/>
    <n v="38"/>
    <n v="14.234378"/>
    <n v="2197.59"/>
    <x v="0"/>
    <x v="2"/>
    <n v="38"/>
    <n v="6.7385580000000003"/>
    <n v="6.4389609999999999"/>
    <n v="14"/>
    <n v="1"/>
    <n v="2"/>
    <n v="0"/>
    <n v="14.234378"/>
  </r>
  <r>
    <x v="2"/>
    <x v="2"/>
    <x v="1"/>
    <x v="1"/>
    <x v="1"/>
    <n v="2"/>
    <s v="  "/>
    <n v="17357.73"/>
    <x v="0"/>
    <x v="2"/>
    <n v="2"/>
    <n v="9.0909000000000004E-2"/>
    <n v="0.72727299999999995"/>
    <n v="0"/>
    <n v="0"/>
    <n v="0"/>
    <n v="0"/>
    <n v="0.81818199999999996"/>
  </r>
  <r>
    <x v="2"/>
    <x v="2"/>
    <x v="1"/>
    <x v="1"/>
    <x v="0"/>
    <n v="62"/>
    <n v="25.925328"/>
    <n v="1939.3150000000001"/>
    <x v="1"/>
    <x v="2"/>
    <n v="62"/>
    <n v="12.244157"/>
    <n v="12.400342999999999"/>
    <n v="14"/>
    <n v="5"/>
    <n v="3"/>
    <n v="0"/>
    <n v="25.925328"/>
  </r>
  <r>
    <x v="2"/>
    <x v="2"/>
    <x v="1"/>
    <x v="1"/>
    <x v="1"/>
    <n v="5"/>
    <s v="  "/>
    <n v="29699.48"/>
    <x v="1"/>
    <x v="2"/>
    <n v="11"/>
    <n v="0.2"/>
    <n v="0.2"/>
    <n v="1"/>
    <n v="0"/>
    <n v="1"/>
    <n v="0"/>
    <n v="1.4"/>
  </r>
  <r>
    <x v="2"/>
    <x v="2"/>
    <x v="2"/>
    <x v="1"/>
    <x v="0"/>
    <n v="20"/>
    <n v="7.4538989999999998"/>
    <n v="2291.0700000000002"/>
    <x v="0"/>
    <x v="2"/>
    <n v="20"/>
    <n v="5.1830809999999996"/>
    <n v="2.1059830000000002"/>
    <n v="3"/>
    <n v="1"/>
    <n v="1"/>
    <n v="0"/>
    <n v="7.4538989999999998"/>
  </r>
  <r>
    <x v="2"/>
    <x v="2"/>
    <x v="2"/>
    <x v="1"/>
    <x v="0"/>
    <n v="11"/>
    <n v="6.2735260000000004"/>
    <n v="1243.58"/>
    <x v="1"/>
    <x v="2"/>
    <n v="11"/>
    <n v="3.35561"/>
    <n v="2.740497"/>
    <n v="2"/>
    <n v="1"/>
    <n v="1"/>
    <n v="0"/>
    <n v="6.2735260000000004"/>
  </r>
  <r>
    <x v="2"/>
    <x v="2"/>
    <x v="3"/>
    <x v="1"/>
    <x v="0"/>
    <n v="257"/>
    <n v="123.823953"/>
    <n v="1818.12"/>
    <x v="0"/>
    <x v="2"/>
    <n v="258"/>
    <n v="61.709595"/>
    <n v="51.812730000000002"/>
    <n v="39"/>
    <n v="8"/>
    <n v="5"/>
    <n v="2"/>
    <n v="123.823953"/>
  </r>
  <r>
    <x v="2"/>
    <x v="2"/>
    <x v="3"/>
    <x v="1"/>
    <x v="1"/>
    <n v="16"/>
    <s v="  "/>
    <n v="14463.49"/>
    <x v="0"/>
    <x v="2"/>
    <n v="30"/>
    <n v="1.679724"/>
    <n v="0.77142900000000003"/>
    <n v="0"/>
    <n v="1"/>
    <n v="1"/>
    <n v="0"/>
    <n v="2.628571"/>
  </r>
  <r>
    <x v="2"/>
    <x v="2"/>
    <x v="3"/>
    <x v="1"/>
    <x v="0"/>
    <n v="262"/>
    <n v="102.99008000000001"/>
    <n v="1877.7349999999999"/>
    <x v="1"/>
    <x v="2"/>
    <n v="262"/>
    <n v="40.682338000000001"/>
    <n v="50.899408999999999"/>
    <n v="72"/>
    <n v="16"/>
    <n v="18"/>
    <n v="3"/>
    <n v="102.99008000000001"/>
  </r>
  <r>
    <x v="2"/>
    <x v="2"/>
    <x v="3"/>
    <x v="1"/>
    <x v="1"/>
    <n v="27"/>
    <s v="  "/>
    <n v="22451.08"/>
    <x v="1"/>
    <x v="2"/>
    <n v="136"/>
    <n v="1.661972"/>
    <n v="1.1666669999999999"/>
    <n v="4"/>
    <n v="2"/>
    <n v="3"/>
    <n v="0"/>
    <n v="3.1666669999999999"/>
  </r>
  <r>
    <x v="2"/>
    <x v="2"/>
    <x v="0"/>
    <x v="2"/>
    <x v="0"/>
    <n v="29"/>
    <n v="19.236145"/>
    <n v="2529"/>
    <x v="0"/>
    <x v="0"/>
    <n v="29"/>
    <n v="10.27482"/>
    <n v="7.3636100000000004"/>
    <n v="3"/>
    <n v="0"/>
    <n v="0"/>
    <n v="0"/>
    <n v="19.236145"/>
  </r>
  <r>
    <x v="2"/>
    <x v="2"/>
    <x v="0"/>
    <x v="2"/>
    <x v="1"/>
    <n v="8"/>
    <s v="  "/>
    <n v="16313.934999999999"/>
    <x v="0"/>
    <x v="0"/>
    <n v="42"/>
    <n v="0.47150999999999998"/>
    <n v="9.2592999999999995E-2"/>
    <n v="1"/>
    <n v="3"/>
    <n v="0"/>
    <n v="0"/>
    <n v="1.230769"/>
  </r>
  <r>
    <x v="2"/>
    <x v="2"/>
    <x v="0"/>
    <x v="2"/>
    <x v="0"/>
    <n v="47"/>
    <n v="16.399918"/>
    <n v="2489.65"/>
    <x v="1"/>
    <x v="0"/>
    <n v="47"/>
    <n v="8.5085189999999997"/>
    <n v="4.6456780000000002"/>
    <n v="13"/>
    <n v="4"/>
    <n v="5"/>
    <n v="2"/>
    <n v="16.399918"/>
  </r>
  <r>
    <x v="2"/>
    <x v="2"/>
    <x v="0"/>
    <x v="2"/>
    <x v="1"/>
    <n v="17"/>
    <s v="  "/>
    <n v="20975"/>
    <x v="1"/>
    <x v="0"/>
    <n v="108"/>
    <n v="2.4711470000000002"/>
    <n v="0.59259300000000004"/>
    <n v="1"/>
    <n v="1"/>
    <n v="0"/>
    <n v="0"/>
    <n v="6.211538"/>
  </r>
  <r>
    <x v="2"/>
    <x v="2"/>
    <x v="1"/>
    <x v="2"/>
    <x v="0"/>
    <n v="19"/>
    <n v="10.964492999999999"/>
    <n v="1461"/>
    <x v="0"/>
    <x v="0"/>
    <n v="19"/>
    <n v="5.5684199999999997"/>
    <n v="4.4740320000000002"/>
    <n v="3"/>
    <n v="0"/>
    <n v="0"/>
    <n v="0"/>
    <n v="10.964492999999999"/>
  </r>
  <r>
    <x v="2"/>
    <x v="2"/>
    <x v="1"/>
    <x v="2"/>
    <x v="1"/>
    <n v="1"/>
    <s v="  "/>
    <n v="36179.129999999997"/>
    <x v="0"/>
    <x v="0"/>
    <n v="4"/>
    <n v="0"/>
    <n v="0"/>
    <n v="1"/>
    <n v="0"/>
    <n v="0"/>
    <n v="0"/>
    <n v="0"/>
  </r>
  <r>
    <x v="2"/>
    <x v="2"/>
    <x v="1"/>
    <x v="2"/>
    <x v="0"/>
    <n v="31"/>
    <n v="11.890089"/>
    <n v="2317.81"/>
    <x v="1"/>
    <x v="0"/>
    <n v="31"/>
    <n v="6.0698759999999998"/>
    <n v="3.6805300000000001"/>
    <n v="8"/>
    <n v="0"/>
    <n v="0"/>
    <n v="1"/>
    <n v="11.890089"/>
  </r>
  <r>
    <x v="2"/>
    <x v="2"/>
    <x v="1"/>
    <x v="2"/>
    <x v="1"/>
    <n v="2"/>
    <s v="  "/>
    <n v="11738.424999999999"/>
    <x v="1"/>
    <x v="0"/>
    <n v="4"/>
    <n v="0.75"/>
    <n v="0"/>
    <n v="0"/>
    <n v="0"/>
    <n v="0"/>
    <n v="0"/>
    <n v="0.75"/>
  </r>
  <r>
    <x v="2"/>
    <x v="2"/>
    <x v="2"/>
    <x v="2"/>
    <x v="0"/>
    <n v="12"/>
    <n v="6.8561569999999996"/>
    <n v="1947.17"/>
    <x v="0"/>
    <x v="0"/>
    <n v="12"/>
    <n v="3.765285"/>
    <n v="1.754902"/>
    <n v="4"/>
    <n v="0"/>
    <n v="0"/>
    <n v="0"/>
    <n v="6.8561569999999996"/>
  </r>
  <r>
    <x v="2"/>
    <x v="2"/>
    <x v="2"/>
    <x v="2"/>
    <x v="1"/>
    <n v="2"/>
    <s v="  "/>
    <n v="17901.919999999998"/>
    <x v="0"/>
    <x v="0"/>
    <n v="11"/>
    <n v="0.67741899999999999"/>
    <n v="0.61290299999999998"/>
    <n v="0"/>
    <n v="0"/>
    <n v="0"/>
    <n v="0"/>
    <n v="2"/>
  </r>
  <r>
    <x v="2"/>
    <x v="2"/>
    <x v="2"/>
    <x v="2"/>
    <x v="0"/>
    <n v="7"/>
    <n v="3.7435290000000001"/>
    <n v="1940.61"/>
    <x v="1"/>
    <x v="0"/>
    <n v="7"/>
    <n v="1.3828750000000001"/>
    <n v="2.1832349999999998"/>
    <n v="2"/>
    <n v="0"/>
    <n v="0"/>
    <n v="0"/>
    <n v="3.7435290000000001"/>
  </r>
  <r>
    <x v="2"/>
    <x v="2"/>
    <x v="2"/>
    <x v="2"/>
    <x v="1"/>
    <n v="1"/>
    <s v="  "/>
    <n v="22819.31"/>
    <x v="1"/>
    <x v="0"/>
    <n v="4"/>
    <n v="0"/>
    <n v="0"/>
    <n v="0"/>
    <n v="0"/>
    <n v="1"/>
    <n v="0"/>
    <n v="0"/>
  </r>
  <r>
    <x v="2"/>
    <x v="2"/>
    <x v="3"/>
    <x v="2"/>
    <x v="0"/>
    <n v="199"/>
    <n v="89.269486999999998"/>
    <n v="1551.33"/>
    <x v="0"/>
    <x v="0"/>
    <n v="199"/>
    <n v="42.034885000000003"/>
    <n v="32.068660000000001"/>
    <n v="63"/>
    <n v="2"/>
    <n v="1"/>
    <n v="1"/>
    <n v="89.269486999999998"/>
  </r>
  <r>
    <x v="2"/>
    <x v="2"/>
    <x v="3"/>
    <x v="2"/>
    <x v="1"/>
    <n v="29"/>
    <s v="  "/>
    <n v="18741.150000000001"/>
    <x v="0"/>
    <x v="0"/>
    <n v="111"/>
    <n v="7.4305560000000002"/>
    <n v="0.754131"/>
    <n v="3"/>
    <n v="2"/>
    <n v="0"/>
    <n v="0"/>
    <n v="12.088329"/>
  </r>
  <r>
    <x v="2"/>
    <x v="2"/>
    <x v="3"/>
    <x v="2"/>
    <x v="0"/>
    <n v="234"/>
    <n v="86.014376999999996"/>
    <n v="2401.9650000000001"/>
    <x v="1"/>
    <x v="0"/>
    <n v="239"/>
    <n v="48.251702000000002"/>
    <n v="29.004010999999998"/>
    <n v="67"/>
    <n v="7"/>
    <n v="19"/>
    <n v="0"/>
    <n v="86.014376999999996"/>
  </r>
  <r>
    <x v="2"/>
    <x v="2"/>
    <x v="3"/>
    <x v="2"/>
    <x v="1"/>
    <n v="69"/>
    <s v="  "/>
    <n v="18315.13"/>
    <x v="1"/>
    <x v="0"/>
    <n v="426"/>
    <n v="4.37012"/>
    <n v="2.609524"/>
    <n v="9"/>
    <n v="6"/>
    <n v="4"/>
    <n v="1"/>
    <n v="10.655701000000001"/>
  </r>
  <r>
    <x v="2"/>
    <x v="2"/>
    <x v="0"/>
    <x v="2"/>
    <x v="0"/>
    <n v="63"/>
    <n v="37.583508000000002"/>
    <n v="2163"/>
    <x v="0"/>
    <x v="1"/>
    <n v="63"/>
    <n v="16.138164"/>
    <n v="16.529007"/>
    <n v="6"/>
    <n v="2"/>
    <n v="0"/>
    <n v="0"/>
    <n v="37.583508000000002"/>
  </r>
  <r>
    <x v="2"/>
    <x v="2"/>
    <x v="0"/>
    <x v="2"/>
    <x v="1"/>
    <n v="16"/>
    <s v="  "/>
    <n v="32295.78"/>
    <x v="0"/>
    <x v="1"/>
    <n v="120"/>
    <n v="1.1004940000000001"/>
    <n v="0"/>
    <n v="1"/>
    <n v="2"/>
    <n v="0"/>
    <n v="0"/>
    <n v="2.1004939999999999"/>
  </r>
  <r>
    <x v="2"/>
    <x v="2"/>
    <x v="0"/>
    <x v="2"/>
    <x v="0"/>
    <n v="100"/>
    <n v="43.482508000000003"/>
    <n v="2750.98"/>
    <x v="1"/>
    <x v="1"/>
    <n v="101"/>
    <n v="21.889507999999999"/>
    <n v="17.247291000000001"/>
    <n v="20"/>
    <n v="3"/>
    <n v="7"/>
    <n v="0"/>
    <n v="43.482508000000003"/>
  </r>
  <r>
    <x v="2"/>
    <x v="2"/>
    <x v="0"/>
    <x v="2"/>
    <x v="1"/>
    <n v="27"/>
    <s v="  "/>
    <n v="26440.39"/>
    <x v="1"/>
    <x v="1"/>
    <n v="162"/>
    <n v="2.9715790000000002"/>
    <n v="0.70549600000000001"/>
    <n v="4"/>
    <n v="4"/>
    <n v="0"/>
    <n v="0"/>
    <n v="6.3034189999999999"/>
  </r>
  <r>
    <x v="2"/>
    <x v="2"/>
    <x v="1"/>
    <x v="2"/>
    <x v="0"/>
    <n v="45"/>
    <n v="25.943079000000001"/>
    <n v="2044.66"/>
    <x v="0"/>
    <x v="1"/>
    <n v="45"/>
    <n v="10.311221"/>
    <n v="12.934995000000001"/>
    <n v="11"/>
    <n v="0"/>
    <n v="0"/>
    <n v="0"/>
    <n v="25.943079000000001"/>
  </r>
  <r>
    <x v="2"/>
    <x v="2"/>
    <x v="1"/>
    <x v="2"/>
    <x v="1"/>
    <n v="5"/>
    <s v="  "/>
    <n v="24848.32"/>
    <x v="0"/>
    <x v="1"/>
    <n v="11"/>
    <n v="1"/>
    <n v="0"/>
    <n v="0"/>
    <n v="0"/>
    <n v="0"/>
    <n v="0"/>
    <n v="1"/>
  </r>
  <r>
    <x v="2"/>
    <x v="2"/>
    <x v="1"/>
    <x v="2"/>
    <x v="0"/>
    <n v="60"/>
    <n v="20.530619000000002"/>
    <n v="2750.5149999999999"/>
    <x v="1"/>
    <x v="1"/>
    <n v="60"/>
    <n v="11.602126"/>
    <n v="7.1903160000000002"/>
    <n v="13"/>
    <n v="4"/>
    <n v="4"/>
    <n v="0"/>
    <n v="20.530619000000002"/>
  </r>
  <r>
    <x v="2"/>
    <x v="2"/>
    <x v="1"/>
    <x v="2"/>
    <x v="1"/>
    <n v="9"/>
    <s v="  "/>
    <n v="24712"/>
    <x v="1"/>
    <x v="1"/>
    <n v="90"/>
    <n v="0.839391"/>
    <n v="0.61290299999999998"/>
    <n v="0"/>
    <n v="1"/>
    <n v="0"/>
    <n v="1"/>
    <n v="2"/>
  </r>
  <r>
    <x v="2"/>
    <x v="2"/>
    <x v="2"/>
    <x v="2"/>
    <x v="0"/>
    <n v="39"/>
    <n v="20.414621"/>
    <n v="2410"/>
    <x v="0"/>
    <x v="1"/>
    <n v="39"/>
    <n v="10.408701000000001"/>
    <n v="8.6673880000000008"/>
    <n v="6"/>
    <n v="2"/>
    <n v="0"/>
    <n v="0"/>
    <n v="20.414621"/>
  </r>
  <r>
    <x v="2"/>
    <x v="2"/>
    <x v="2"/>
    <x v="2"/>
    <x v="0"/>
    <n v="26"/>
    <n v="13.038195"/>
    <n v="2327.5"/>
    <x v="1"/>
    <x v="1"/>
    <n v="26"/>
    <n v="7.6839089999999999"/>
    <n v="3.6446079999999998"/>
    <n v="6"/>
    <n v="2"/>
    <n v="0"/>
    <n v="0"/>
    <n v="13.038195"/>
  </r>
  <r>
    <x v="2"/>
    <x v="2"/>
    <x v="2"/>
    <x v="2"/>
    <x v="1"/>
    <n v="7"/>
    <s v="  "/>
    <n v="34285.4"/>
    <x v="1"/>
    <x v="1"/>
    <n v="58"/>
    <n v="0"/>
    <n v="0"/>
    <n v="1"/>
    <n v="1"/>
    <n v="2"/>
    <n v="1"/>
    <n v="0"/>
  </r>
  <r>
    <x v="2"/>
    <x v="2"/>
    <x v="3"/>
    <x v="2"/>
    <x v="0"/>
    <n v="554"/>
    <n v="291.10513500000002"/>
    <n v="1850.94"/>
    <x v="0"/>
    <x v="1"/>
    <n v="554"/>
    <n v="124.919633"/>
    <n v="123.068161"/>
    <n v="117"/>
    <n v="12"/>
    <n v="0"/>
    <n v="1"/>
    <n v="291.10513500000002"/>
  </r>
  <r>
    <x v="2"/>
    <x v="2"/>
    <x v="3"/>
    <x v="2"/>
    <x v="1"/>
    <n v="57"/>
    <s v="  "/>
    <n v="23906.1"/>
    <x v="0"/>
    <x v="1"/>
    <n v="225"/>
    <n v="7.4851789999999996"/>
    <n v="4.4575310000000004"/>
    <n v="5"/>
    <n v="3"/>
    <n v="1"/>
    <n v="0"/>
    <n v="17.076612999999998"/>
  </r>
  <r>
    <x v="2"/>
    <x v="2"/>
    <x v="3"/>
    <x v="2"/>
    <x v="0"/>
    <n v="615"/>
    <n v="270.71236900000002"/>
    <n v="2003.75"/>
    <x v="1"/>
    <x v="1"/>
    <n v="618"/>
    <n v="136.09896699999999"/>
    <n v="105.499396"/>
    <n v="142"/>
    <n v="16"/>
    <n v="21"/>
    <n v="3"/>
    <n v="270.71236900000002"/>
  </r>
  <r>
    <x v="2"/>
    <x v="2"/>
    <x v="3"/>
    <x v="2"/>
    <x v="1"/>
    <n v="100"/>
    <s v="  "/>
    <n v="26225.575000000001"/>
    <x v="1"/>
    <x v="1"/>
    <n v="491"/>
    <n v="9.5026279999999996"/>
    <n v="4.7730170000000003"/>
    <n v="9"/>
    <n v="17"/>
    <n v="12"/>
    <n v="0"/>
    <n v="20.234639000000001"/>
  </r>
  <r>
    <x v="2"/>
    <x v="2"/>
    <x v="0"/>
    <x v="2"/>
    <x v="0"/>
    <n v="18"/>
    <n v="13.080389"/>
    <n v="1610.1"/>
    <x v="0"/>
    <x v="2"/>
    <n v="18"/>
    <n v="6.0323840000000004"/>
    <n v="5.5346149999999996"/>
    <n v="0"/>
    <n v="1"/>
    <n v="0"/>
    <n v="0"/>
    <n v="13.080389"/>
  </r>
  <r>
    <x v="2"/>
    <x v="2"/>
    <x v="0"/>
    <x v="2"/>
    <x v="1"/>
    <n v="5"/>
    <s v="  "/>
    <n v="24709.85"/>
    <x v="0"/>
    <x v="2"/>
    <n v="18"/>
    <n v="0.17741899999999999"/>
    <n v="0.61290299999999998"/>
    <n v="1"/>
    <n v="0"/>
    <n v="0"/>
    <n v="0"/>
    <n v="1"/>
  </r>
  <r>
    <x v="2"/>
    <x v="2"/>
    <x v="0"/>
    <x v="2"/>
    <x v="0"/>
    <n v="33"/>
    <n v="16.262336999999999"/>
    <n v="1805"/>
    <x v="1"/>
    <x v="2"/>
    <n v="33"/>
    <n v="7.5741059999999996"/>
    <n v="2.49613"/>
    <n v="7"/>
    <n v="1"/>
    <n v="1"/>
    <n v="1"/>
    <n v="16.262336999999999"/>
  </r>
  <r>
    <x v="2"/>
    <x v="2"/>
    <x v="0"/>
    <x v="2"/>
    <x v="1"/>
    <n v="16"/>
    <s v="  "/>
    <n v="27317.735000000001"/>
    <x v="1"/>
    <x v="2"/>
    <n v="56"/>
    <n v="1.0274730000000001"/>
    <n v="0.461538"/>
    <n v="1"/>
    <n v="1"/>
    <n v="1"/>
    <n v="0"/>
    <n v="2.230769"/>
  </r>
  <r>
    <x v="2"/>
    <x v="2"/>
    <x v="1"/>
    <x v="2"/>
    <x v="0"/>
    <n v="5"/>
    <n v="2.823944"/>
    <n v="1201.81"/>
    <x v="0"/>
    <x v="2"/>
    <n v="5"/>
    <n v="1.9307350000000001"/>
    <n v="0.65789500000000001"/>
    <n v="1"/>
    <n v="0"/>
    <n v="0"/>
    <n v="0"/>
    <n v="2.823944"/>
  </r>
  <r>
    <x v="2"/>
    <x v="2"/>
    <x v="1"/>
    <x v="2"/>
    <x v="1"/>
    <n v="4"/>
    <s v="  "/>
    <n v="26236.37"/>
    <x v="0"/>
    <x v="2"/>
    <n v="12"/>
    <n v="0.461538"/>
    <n v="0"/>
    <n v="1"/>
    <n v="0"/>
    <n v="0"/>
    <n v="0"/>
    <n v="1.461538"/>
  </r>
  <r>
    <x v="2"/>
    <x v="2"/>
    <x v="1"/>
    <x v="2"/>
    <x v="0"/>
    <n v="16"/>
    <n v="4.6568630000000004"/>
    <n v="2827.0050000000001"/>
    <x v="1"/>
    <x v="2"/>
    <n v="16"/>
    <n v="2.3753479999999998"/>
    <n v="1.9822409999999999"/>
    <n v="2"/>
    <n v="2"/>
    <n v="4"/>
    <n v="1"/>
    <n v="4.6568630000000004"/>
  </r>
  <r>
    <x v="2"/>
    <x v="2"/>
    <x v="1"/>
    <x v="2"/>
    <x v="1"/>
    <n v="3"/>
    <s v="  "/>
    <n v="20608.669999999998"/>
    <x v="1"/>
    <x v="2"/>
    <n v="17"/>
    <n v="0"/>
    <n v="0"/>
    <n v="0"/>
    <n v="0"/>
    <n v="0"/>
    <n v="0"/>
    <n v="0"/>
  </r>
  <r>
    <x v="2"/>
    <x v="2"/>
    <x v="2"/>
    <x v="2"/>
    <x v="0"/>
    <n v="12"/>
    <n v="8.7298550000000006"/>
    <n v="3015"/>
    <x v="0"/>
    <x v="2"/>
    <n v="12"/>
    <n v="3.2104140000000001"/>
    <n v="3.3113640000000002"/>
    <n v="1"/>
    <n v="0"/>
    <n v="0"/>
    <n v="0"/>
    <n v="8.7298550000000006"/>
  </r>
  <r>
    <x v="2"/>
    <x v="2"/>
    <x v="2"/>
    <x v="2"/>
    <x v="1"/>
    <n v="1"/>
    <s v="  "/>
    <n v="13748.26"/>
    <x v="0"/>
    <x v="2"/>
    <n v="1"/>
    <n v="0"/>
    <n v="1"/>
    <n v="0"/>
    <n v="0"/>
    <n v="0"/>
    <n v="0"/>
    <n v="1"/>
  </r>
  <r>
    <x v="2"/>
    <x v="2"/>
    <x v="2"/>
    <x v="2"/>
    <x v="0"/>
    <n v="3"/>
    <n v="2.6951390000000002"/>
    <n v="1122"/>
    <x v="1"/>
    <x v="2"/>
    <n v="3"/>
    <n v="0.45902799999999999"/>
    <n v="2.2361110000000002"/>
    <n v="0"/>
    <n v="0"/>
    <n v="0"/>
    <n v="0"/>
    <n v="2.6951390000000002"/>
  </r>
  <r>
    <x v="2"/>
    <x v="2"/>
    <x v="3"/>
    <x v="2"/>
    <x v="0"/>
    <n v="111"/>
    <n v="57.166018000000001"/>
    <n v="2207"/>
    <x v="0"/>
    <x v="2"/>
    <n v="111"/>
    <n v="31.003513000000002"/>
    <n v="18.90175"/>
    <n v="19"/>
    <n v="2"/>
    <n v="0"/>
    <n v="0"/>
    <n v="57.166018000000001"/>
  </r>
  <r>
    <x v="2"/>
    <x v="2"/>
    <x v="3"/>
    <x v="2"/>
    <x v="1"/>
    <n v="24"/>
    <s v="  "/>
    <n v="22588.525000000001"/>
    <x v="0"/>
    <x v="2"/>
    <n v="74"/>
    <n v="1.8142510000000001"/>
    <n v="1.7925930000000001"/>
    <n v="5"/>
    <n v="0"/>
    <n v="0"/>
    <n v="0"/>
    <n v="5.6115380000000004"/>
  </r>
  <r>
    <x v="2"/>
    <x v="2"/>
    <x v="3"/>
    <x v="2"/>
    <x v="0"/>
    <n v="156"/>
    <n v="74.034234999999995"/>
    <n v="1913.105"/>
    <x v="1"/>
    <x v="2"/>
    <n v="156"/>
    <n v="35.823385000000002"/>
    <n v="31.453489999999999"/>
    <n v="23"/>
    <n v="4"/>
    <n v="7"/>
    <n v="0"/>
    <n v="74.034234999999995"/>
  </r>
  <r>
    <x v="2"/>
    <x v="2"/>
    <x v="3"/>
    <x v="2"/>
    <x v="1"/>
    <n v="41"/>
    <s v="  "/>
    <n v="19976.8"/>
    <x v="1"/>
    <x v="2"/>
    <n v="126"/>
    <n v="1.839744"/>
    <n v="1.5"/>
    <n v="5"/>
    <n v="1"/>
    <n v="5"/>
    <n v="0"/>
    <n v="4.3397439999999996"/>
  </r>
  <r>
    <x v="2"/>
    <x v="2"/>
    <x v="0"/>
    <x v="3"/>
    <x v="0"/>
    <n v="4"/>
    <n v="1.6"/>
    <n v="1523.5"/>
    <x v="0"/>
    <x v="0"/>
    <n v="4"/>
    <n v="0.4"/>
    <n v="1.2"/>
    <n v="2"/>
    <n v="0"/>
    <n v="0"/>
    <n v="0"/>
    <n v="1.6"/>
  </r>
  <r>
    <x v="2"/>
    <x v="2"/>
    <x v="0"/>
    <x v="3"/>
    <x v="1"/>
    <n v="3"/>
    <s v="  "/>
    <n v="33688.54"/>
    <x v="0"/>
    <x v="0"/>
    <n v="13"/>
    <n v="0.33333299999999999"/>
    <n v="0"/>
    <n v="1"/>
    <n v="0"/>
    <n v="0"/>
    <n v="0"/>
    <n v="1"/>
  </r>
  <r>
    <x v="2"/>
    <x v="2"/>
    <x v="0"/>
    <x v="3"/>
    <x v="0"/>
    <n v="16"/>
    <n v="10.406390999999999"/>
    <n v="1718.9849999999999"/>
    <x v="1"/>
    <x v="0"/>
    <n v="16"/>
    <n v="4.1710880000000001"/>
    <n v="4.8495699999999999"/>
    <n v="1"/>
    <n v="1"/>
    <n v="2"/>
    <n v="0"/>
    <n v="10.406390999999999"/>
  </r>
  <r>
    <x v="2"/>
    <x v="2"/>
    <x v="0"/>
    <x v="3"/>
    <x v="1"/>
    <n v="9"/>
    <s v="  "/>
    <n v="31560.35"/>
    <x v="1"/>
    <x v="0"/>
    <n v="46"/>
    <n v="1.7674259999999999"/>
    <n v="1.498534"/>
    <n v="0"/>
    <n v="1"/>
    <n v="1"/>
    <n v="0"/>
    <n v="3.6853150000000001"/>
  </r>
  <r>
    <x v="2"/>
    <x v="2"/>
    <x v="1"/>
    <x v="3"/>
    <x v="0"/>
    <n v="2"/>
    <n v="1"/>
    <n v="5824.0950000000003"/>
    <x v="0"/>
    <x v="0"/>
    <n v="2"/>
    <n v="0.29670299999999999"/>
    <n v="0.461538"/>
    <n v="1"/>
    <n v="0"/>
    <n v="0"/>
    <n v="0"/>
    <n v="1"/>
  </r>
  <r>
    <x v="2"/>
    <x v="2"/>
    <x v="1"/>
    <x v="3"/>
    <x v="0"/>
    <n v="5"/>
    <n v="1.9375"/>
    <n v="4266.9799999999996"/>
    <x v="1"/>
    <x v="0"/>
    <n v="5"/>
    <n v="0.5"/>
    <n v="0.9375"/>
    <n v="2"/>
    <n v="0"/>
    <n v="1"/>
    <n v="0"/>
    <n v="1.9375"/>
  </r>
  <r>
    <x v="2"/>
    <x v="2"/>
    <x v="1"/>
    <x v="3"/>
    <x v="1"/>
    <n v="9"/>
    <s v="  "/>
    <n v="37900.980000000003"/>
    <x v="1"/>
    <x v="0"/>
    <n v="73"/>
    <n v="0.33333299999999999"/>
    <n v="0"/>
    <n v="1"/>
    <n v="1"/>
    <n v="0"/>
    <n v="0"/>
    <n v="0.33333299999999999"/>
  </r>
  <r>
    <x v="2"/>
    <x v="2"/>
    <x v="2"/>
    <x v="3"/>
    <x v="0"/>
    <n v="1"/>
    <n v="0.33333299999999999"/>
    <n v="2076"/>
    <x v="0"/>
    <x v="0"/>
    <n v="1"/>
    <n v="0.33333299999999999"/>
    <n v="0"/>
    <n v="0"/>
    <n v="0"/>
    <n v="0"/>
    <n v="0"/>
    <n v="0.33333299999999999"/>
  </r>
  <r>
    <x v="2"/>
    <x v="2"/>
    <x v="2"/>
    <x v="3"/>
    <x v="0"/>
    <n v="2"/>
    <n v="0"/>
    <n v="951.28"/>
    <x v="1"/>
    <x v="0"/>
    <n v="2"/>
    <n v="0"/>
    <n v="0"/>
    <n v="1"/>
    <n v="0"/>
    <n v="1"/>
    <n v="0"/>
    <n v="0"/>
  </r>
  <r>
    <x v="2"/>
    <x v="2"/>
    <x v="2"/>
    <x v="3"/>
    <x v="1"/>
    <n v="1"/>
    <s v="  "/>
    <n v="61805.77"/>
    <x v="1"/>
    <x v="0"/>
    <n v="2"/>
    <s v="  "/>
    <s v="  "/>
    <s v="  "/>
    <s v="  "/>
    <s v="  "/>
    <s v="  "/>
    <s v="  "/>
  </r>
  <r>
    <x v="2"/>
    <x v="2"/>
    <x v="3"/>
    <x v="3"/>
    <x v="0"/>
    <n v="7"/>
    <n v="1.933333"/>
    <n v="2730.09"/>
    <x v="0"/>
    <x v="0"/>
    <n v="7"/>
    <n v="0.37333300000000003"/>
    <n v="0.6"/>
    <n v="4"/>
    <n v="0"/>
    <n v="0"/>
    <n v="0"/>
    <n v="1.933333"/>
  </r>
  <r>
    <x v="2"/>
    <x v="2"/>
    <x v="3"/>
    <x v="3"/>
    <x v="1"/>
    <n v="7"/>
    <s v="  "/>
    <n v="35304.800000000003"/>
    <x v="0"/>
    <x v="0"/>
    <n v="55"/>
    <n v="2.3015469999999998"/>
    <n v="0.754131"/>
    <n v="0"/>
    <n v="0"/>
    <n v="0"/>
    <n v="0"/>
    <n v="4.6307689999999999"/>
  </r>
  <r>
    <x v="2"/>
    <x v="2"/>
    <x v="3"/>
    <x v="3"/>
    <x v="0"/>
    <n v="128"/>
    <n v="47.508259000000002"/>
    <n v="2321.4650000000001"/>
    <x v="1"/>
    <x v="0"/>
    <n v="133"/>
    <n v="20.159396999999998"/>
    <n v="20.849924999999999"/>
    <n v="24"/>
    <n v="5"/>
    <n v="8"/>
    <n v="0"/>
    <n v="47.508259000000002"/>
  </r>
  <r>
    <x v="2"/>
    <x v="2"/>
    <x v="3"/>
    <x v="3"/>
    <x v="1"/>
    <n v="115"/>
    <s v="  "/>
    <n v="28876.52"/>
    <x v="1"/>
    <x v="0"/>
    <n v="664"/>
    <n v="17.178557000000001"/>
    <n v="5.6848859999999997"/>
    <n v="9"/>
    <n v="1"/>
    <n v="2"/>
    <n v="0"/>
    <n v="32.171219999999998"/>
  </r>
  <r>
    <x v="2"/>
    <x v="2"/>
    <x v="0"/>
    <x v="3"/>
    <x v="0"/>
    <n v="2"/>
    <n v="1.875"/>
    <n v="1432.46"/>
    <x v="0"/>
    <x v="1"/>
    <n v="2"/>
    <n v="0.46337"/>
    <n v="1.169872"/>
    <n v="0"/>
    <n v="0"/>
    <n v="0"/>
    <n v="0"/>
    <n v="1.875"/>
  </r>
  <r>
    <x v="2"/>
    <x v="2"/>
    <x v="0"/>
    <x v="3"/>
    <x v="0"/>
    <n v="45"/>
    <n v="19.005288"/>
    <n v="2958"/>
    <x v="1"/>
    <x v="1"/>
    <n v="45"/>
    <n v="8.240316"/>
    <n v="7.3731809999999998"/>
    <n v="6"/>
    <n v="3"/>
    <n v="2"/>
    <n v="0"/>
    <n v="19.005288"/>
  </r>
  <r>
    <x v="2"/>
    <x v="2"/>
    <x v="0"/>
    <x v="3"/>
    <x v="1"/>
    <n v="12"/>
    <s v="  "/>
    <n v="31490.82"/>
    <x v="1"/>
    <x v="1"/>
    <n v="47"/>
    <n v="0.47412300000000002"/>
    <n v="1.0744419999999999"/>
    <n v="1"/>
    <n v="0"/>
    <n v="0"/>
    <n v="0"/>
    <n v="2"/>
  </r>
  <r>
    <x v="2"/>
    <x v="2"/>
    <x v="1"/>
    <x v="3"/>
    <x v="0"/>
    <n v="4"/>
    <n v="1.198944"/>
    <n v="3575.8850000000002"/>
    <x v="0"/>
    <x v="1"/>
    <n v="4"/>
    <n v="0.49060999999999999"/>
    <n v="0.70833299999999999"/>
    <n v="0"/>
    <n v="0"/>
    <n v="0"/>
    <n v="0"/>
    <n v="1.198944"/>
  </r>
  <r>
    <x v="2"/>
    <x v="2"/>
    <x v="1"/>
    <x v="3"/>
    <x v="1"/>
    <n v="2"/>
    <s v="  "/>
    <n v="25864.494999999999"/>
    <x v="0"/>
    <x v="1"/>
    <n v="8"/>
    <n v="0"/>
    <n v="0"/>
    <n v="0"/>
    <n v="0"/>
    <n v="0"/>
    <n v="0"/>
    <n v="0"/>
  </r>
  <r>
    <x v="2"/>
    <x v="2"/>
    <x v="1"/>
    <x v="3"/>
    <x v="0"/>
    <n v="28"/>
    <n v="10.901299"/>
    <n v="2127.7550000000001"/>
    <x v="1"/>
    <x v="1"/>
    <n v="28"/>
    <n v="4.6157009999999996"/>
    <n v="4.5330870000000001"/>
    <n v="9"/>
    <n v="0"/>
    <n v="0"/>
    <n v="0"/>
    <n v="10.901299"/>
  </r>
  <r>
    <x v="2"/>
    <x v="2"/>
    <x v="1"/>
    <x v="3"/>
    <x v="1"/>
    <n v="5"/>
    <s v="  "/>
    <n v="12371.52"/>
    <x v="1"/>
    <x v="1"/>
    <n v="16"/>
    <n v="1"/>
    <n v="0"/>
    <n v="0"/>
    <n v="2"/>
    <n v="0"/>
    <n v="0"/>
    <n v="1"/>
  </r>
  <r>
    <x v="2"/>
    <x v="2"/>
    <x v="2"/>
    <x v="3"/>
    <x v="0"/>
    <n v="1"/>
    <n v="0.66972500000000001"/>
    <n v="2052.6999999999998"/>
    <x v="0"/>
    <x v="1"/>
    <n v="1"/>
    <n v="0.66972500000000001"/>
    <n v="0"/>
    <n v="0"/>
    <n v="0"/>
    <n v="0"/>
    <n v="0"/>
    <n v="0.66972500000000001"/>
  </r>
  <r>
    <x v="2"/>
    <x v="2"/>
    <x v="2"/>
    <x v="3"/>
    <x v="1"/>
    <n v="1"/>
    <s v="  "/>
    <n v="53685.49"/>
    <x v="0"/>
    <x v="1"/>
    <n v="5"/>
    <n v="0.230769"/>
    <n v="0"/>
    <n v="0"/>
    <n v="0"/>
    <n v="0"/>
    <n v="0"/>
    <n v="0.230769"/>
  </r>
  <r>
    <x v="2"/>
    <x v="2"/>
    <x v="2"/>
    <x v="3"/>
    <x v="0"/>
    <n v="11"/>
    <n v="5"/>
    <n v="3165.55"/>
    <x v="1"/>
    <x v="1"/>
    <n v="11"/>
    <n v="2.2315119999999999"/>
    <n v="1.1282049999999999"/>
    <n v="2"/>
    <n v="1"/>
    <n v="0"/>
    <n v="0"/>
    <n v="5"/>
  </r>
  <r>
    <x v="2"/>
    <x v="2"/>
    <x v="2"/>
    <x v="3"/>
    <x v="1"/>
    <n v="1"/>
    <s v="  "/>
    <n v="36854.769999999997"/>
    <x v="1"/>
    <x v="1"/>
    <n v="8"/>
    <n v="0.230769"/>
    <n v="0"/>
    <n v="0"/>
    <n v="0"/>
    <n v="0"/>
    <n v="0"/>
    <n v="0.230769"/>
  </r>
  <r>
    <x v="2"/>
    <x v="2"/>
    <x v="3"/>
    <x v="3"/>
    <x v="0"/>
    <n v="30"/>
    <n v="13.966423000000001"/>
    <n v="2592.12"/>
    <x v="0"/>
    <x v="1"/>
    <n v="30"/>
    <n v="6.7096349999999996"/>
    <n v="5.8321160000000001"/>
    <n v="10"/>
    <n v="0"/>
    <n v="0"/>
    <n v="0"/>
    <n v="13.966423000000001"/>
  </r>
  <r>
    <x v="2"/>
    <x v="2"/>
    <x v="3"/>
    <x v="3"/>
    <x v="1"/>
    <n v="10"/>
    <s v="  "/>
    <n v="18214.544999999998"/>
    <x v="0"/>
    <x v="1"/>
    <n v="33"/>
    <n v="0.41815999999999998"/>
    <n v="0.70549600000000001"/>
    <n v="2"/>
    <n v="0"/>
    <n v="0"/>
    <n v="0"/>
    <n v="2"/>
  </r>
  <r>
    <x v="2"/>
    <x v="2"/>
    <x v="3"/>
    <x v="3"/>
    <x v="0"/>
    <n v="336"/>
    <n v="145.79188099999999"/>
    <n v="2537.5500000000002"/>
    <x v="1"/>
    <x v="1"/>
    <n v="337"/>
    <n v="66.251551000000006"/>
    <n v="49.905982000000002"/>
    <n v="75"/>
    <n v="11"/>
    <n v="7"/>
    <n v="0"/>
    <n v="145.79188099999999"/>
  </r>
  <r>
    <x v="2"/>
    <x v="2"/>
    <x v="3"/>
    <x v="3"/>
    <x v="1"/>
    <n v="157"/>
    <s v="  "/>
    <n v="28929.93"/>
    <x v="1"/>
    <x v="1"/>
    <n v="928"/>
    <n v="18.267464"/>
    <n v="9.9447740000000007"/>
    <n v="17"/>
    <n v="3"/>
    <n v="2"/>
    <n v="2"/>
    <n v="40.665500999999999"/>
  </r>
  <r>
    <x v="2"/>
    <x v="2"/>
    <x v="0"/>
    <x v="3"/>
    <x v="0"/>
    <n v="13"/>
    <n v="4.0633929999999996"/>
    <n v="3471"/>
    <x v="1"/>
    <x v="2"/>
    <n v="13"/>
    <n v="2.7408130000000002"/>
    <n v="0.61290299999999998"/>
    <n v="4"/>
    <n v="0"/>
    <n v="0"/>
    <n v="0"/>
    <n v="4.0633929999999996"/>
  </r>
  <r>
    <x v="2"/>
    <x v="2"/>
    <x v="0"/>
    <x v="3"/>
    <x v="1"/>
    <n v="8"/>
    <s v="  "/>
    <n v="37194.824999999997"/>
    <x v="1"/>
    <x v="2"/>
    <n v="51"/>
    <n v="0.5"/>
    <n v="0.5"/>
    <n v="2"/>
    <n v="0"/>
    <n v="0"/>
    <n v="0"/>
    <n v="1.5"/>
  </r>
  <r>
    <x v="2"/>
    <x v="2"/>
    <x v="1"/>
    <x v="3"/>
    <x v="0"/>
    <n v="1"/>
    <n v="0.92"/>
    <n v="1193.27"/>
    <x v="0"/>
    <x v="2"/>
    <n v="1"/>
    <n v="0.2"/>
    <n v="0.72"/>
    <n v="0"/>
    <n v="0"/>
    <n v="0"/>
    <n v="0"/>
    <n v="0.92"/>
  </r>
  <r>
    <x v="2"/>
    <x v="2"/>
    <x v="1"/>
    <x v="3"/>
    <x v="0"/>
    <n v="5"/>
    <n v="1.3333330000000001"/>
    <n v="1495.79"/>
    <x v="1"/>
    <x v="2"/>
    <n v="5"/>
    <n v="1.1559140000000001"/>
    <n v="0"/>
    <n v="1"/>
    <n v="1"/>
    <n v="0"/>
    <n v="0"/>
    <n v="1.3333330000000001"/>
  </r>
  <r>
    <x v="2"/>
    <x v="2"/>
    <x v="1"/>
    <x v="3"/>
    <x v="1"/>
    <n v="1"/>
    <s v="  "/>
    <n v="36411.629999999997"/>
    <x v="1"/>
    <x v="2"/>
    <n v="5"/>
    <s v="  "/>
    <s v="  "/>
    <s v="  "/>
    <s v="  "/>
    <s v="  "/>
    <s v="  "/>
    <s v="  "/>
  </r>
  <r>
    <x v="2"/>
    <x v="2"/>
    <x v="2"/>
    <x v="3"/>
    <x v="0"/>
    <n v="1"/>
    <n v="0.88888900000000004"/>
    <n v="6116.83"/>
    <x v="1"/>
    <x v="2"/>
    <n v="1"/>
    <n v="0.152778"/>
    <n v="0.73611099999999996"/>
    <n v="0"/>
    <n v="0"/>
    <n v="0"/>
    <n v="0"/>
    <n v="0.88888900000000004"/>
  </r>
  <r>
    <x v="2"/>
    <x v="2"/>
    <x v="3"/>
    <x v="3"/>
    <x v="0"/>
    <n v="5"/>
    <n v="1.965074"/>
    <n v="3776.25"/>
    <x v="0"/>
    <x v="2"/>
    <n v="5"/>
    <n v="0.51177700000000004"/>
    <n v="1.211538"/>
    <n v="1"/>
    <n v="1"/>
    <n v="0"/>
    <n v="0"/>
    <n v="1.965074"/>
  </r>
  <r>
    <x v="2"/>
    <x v="2"/>
    <x v="3"/>
    <x v="3"/>
    <x v="1"/>
    <n v="4"/>
    <s v="  "/>
    <n v="32762.44"/>
    <x v="0"/>
    <x v="2"/>
    <n v="16"/>
    <n v="0.230769"/>
    <n v="0"/>
    <n v="0"/>
    <n v="0"/>
    <n v="0"/>
    <n v="0"/>
    <n v="0.230769"/>
  </r>
  <r>
    <x v="2"/>
    <x v="2"/>
    <x v="3"/>
    <x v="3"/>
    <x v="0"/>
    <n v="84"/>
    <n v="37.992156000000001"/>
    <n v="2759"/>
    <x v="1"/>
    <x v="2"/>
    <n v="84"/>
    <n v="18.604488"/>
    <n v="14.571075"/>
    <n v="13"/>
    <n v="0"/>
    <n v="4"/>
    <n v="0"/>
    <n v="37.992156000000001"/>
  </r>
  <r>
    <x v="2"/>
    <x v="2"/>
    <x v="3"/>
    <x v="3"/>
    <x v="1"/>
    <n v="56"/>
    <s v="  "/>
    <n v="23680.880000000001"/>
    <x v="1"/>
    <x v="2"/>
    <n v="342"/>
    <n v="6.9926259999999996"/>
    <n v="1.0780959999999999"/>
    <n v="7"/>
    <n v="1"/>
    <n v="0"/>
    <n v="0"/>
    <n v="13.988537000000001"/>
  </r>
  <r>
    <x v="2"/>
    <x v="3"/>
    <x v="0"/>
    <x v="0"/>
    <x v="0"/>
    <n v="1450"/>
    <n v="683.79371600000002"/>
    <n v="1527"/>
    <x v="0"/>
    <x v="0"/>
    <n v="1460"/>
    <n v="296.289334"/>
    <n v="299.28098"/>
    <n v="415"/>
    <n v="64"/>
    <n v="1"/>
    <n v="5"/>
    <n v="683.79371600000002"/>
  </r>
  <r>
    <x v="2"/>
    <x v="3"/>
    <x v="0"/>
    <x v="0"/>
    <x v="1"/>
    <n v="53"/>
    <s v="  "/>
    <n v="23884.89"/>
    <x v="0"/>
    <x v="0"/>
    <n v="262"/>
    <n v="3.766921"/>
    <n v="3.5277780000000001"/>
    <n v="8"/>
    <n v="10"/>
    <n v="0"/>
    <n v="0"/>
    <n v="14.654762"/>
  </r>
  <r>
    <x v="2"/>
    <x v="3"/>
    <x v="0"/>
    <x v="0"/>
    <x v="0"/>
    <n v="1507"/>
    <n v="671.78136900000004"/>
    <n v="1487"/>
    <x v="1"/>
    <x v="0"/>
    <n v="1564"/>
    <n v="284.22419200000002"/>
    <n v="284.97360099999997"/>
    <n v="534"/>
    <n v="34"/>
    <n v="3"/>
    <n v="4"/>
    <n v="671.78136900000004"/>
  </r>
  <r>
    <x v="2"/>
    <x v="3"/>
    <x v="0"/>
    <x v="0"/>
    <x v="1"/>
    <n v="67"/>
    <s v="  "/>
    <n v="21664.86"/>
    <x v="1"/>
    <x v="0"/>
    <n v="280"/>
    <n v="4.7628110000000001"/>
    <n v="2.155338"/>
    <n v="12"/>
    <n v="8"/>
    <n v="0"/>
    <n v="0"/>
    <n v="17.771946"/>
  </r>
  <r>
    <x v="2"/>
    <x v="3"/>
    <x v="1"/>
    <x v="0"/>
    <x v="0"/>
    <n v="1946"/>
    <n v="913.661113"/>
    <n v="1468.165"/>
    <x v="0"/>
    <x v="0"/>
    <n v="1960"/>
    <n v="418.407241"/>
    <n v="402.933515"/>
    <n v="579"/>
    <n v="66"/>
    <n v="5"/>
    <n v="0"/>
    <n v="913.661113"/>
  </r>
  <r>
    <x v="2"/>
    <x v="3"/>
    <x v="1"/>
    <x v="0"/>
    <x v="1"/>
    <n v="71"/>
    <s v="  "/>
    <n v="28698.080000000002"/>
    <x v="0"/>
    <x v="0"/>
    <n v="348"/>
    <n v="6.2061520000000003"/>
    <n v="4.1475289999999996"/>
    <n v="9"/>
    <n v="14"/>
    <n v="0"/>
    <n v="0"/>
    <n v="17.673096999999999"/>
  </r>
  <r>
    <x v="2"/>
    <x v="3"/>
    <x v="1"/>
    <x v="0"/>
    <x v="0"/>
    <n v="1998"/>
    <n v="909.85492399999998"/>
    <n v="1470.26"/>
    <x v="1"/>
    <x v="0"/>
    <n v="2015"/>
    <n v="400.56024400000001"/>
    <n v="381.47919200000001"/>
    <n v="680"/>
    <n v="41"/>
    <n v="5"/>
    <n v="5"/>
    <n v="909.85492399999998"/>
  </r>
  <r>
    <x v="2"/>
    <x v="3"/>
    <x v="1"/>
    <x v="0"/>
    <x v="1"/>
    <n v="78"/>
    <s v="  "/>
    <n v="23039.42"/>
    <x v="1"/>
    <x v="0"/>
    <n v="321"/>
    <n v="12.204808"/>
    <n v="7.1274870000000004"/>
    <n v="12"/>
    <n v="6"/>
    <n v="0"/>
    <n v="0"/>
    <n v="32.913907999999999"/>
  </r>
  <r>
    <x v="2"/>
    <x v="3"/>
    <x v="2"/>
    <x v="0"/>
    <x v="0"/>
    <n v="1211"/>
    <n v="475.11688700000002"/>
    <n v="1519"/>
    <x v="0"/>
    <x v="0"/>
    <n v="1242"/>
    <n v="213.15647899999999"/>
    <n v="204.66004799999999"/>
    <n v="479"/>
    <n v="49"/>
    <n v="4"/>
    <n v="1"/>
    <n v="475.11688700000002"/>
  </r>
  <r>
    <x v="2"/>
    <x v="3"/>
    <x v="2"/>
    <x v="0"/>
    <x v="1"/>
    <n v="66"/>
    <s v="  "/>
    <n v="18906.900000000001"/>
    <x v="0"/>
    <x v="0"/>
    <n v="235"/>
    <n v="5.639907"/>
    <n v="5.7433379999999996"/>
    <n v="14"/>
    <n v="7"/>
    <n v="0"/>
    <n v="0"/>
    <n v="22.479134999999999"/>
  </r>
  <r>
    <x v="2"/>
    <x v="3"/>
    <x v="2"/>
    <x v="0"/>
    <x v="0"/>
    <n v="1422"/>
    <n v="524.45711200000005"/>
    <n v="1503.86"/>
    <x v="1"/>
    <x v="0"/>
    <n v="1477"/>
    <n v="225.372804"/>
    <n v="234.541732"/>
    <n v="601"/>
    <n v="51"/>
    <n v="4"/>
    <n v="5"/>
    <n v="524.45711200000005"/>
  </r>
  <r>
    <x v="2"/>
    <x v="3"/>
    <x v="2"/>
    <x v="0"/>
    <x v="1"/>
    <n v="86"/>
    <s v="  "/>
    <n v="21136.735000000001"/>
    <x v="1"/>
    <x v="0"/>
    <n v="333"/>
    <n v="7.2809679999999997"/>
    <n v="7.4967240000000004"/>
    <n v="17"/>
    <n v="9"/>
    <n v="0"/>
    <n v="0"/>
    <n v="24.311537999999999"/>
  </r>
  <r>
    <x v="2"/>
    <x v="3"/>
    <x v="2"/>
    <x v="0"/>
    <x v="2"/>
    <n v="1"/>
    <s v="  "/>
    <n v="10883.21"/>
    <x v="1"/>
    <x v="0"/>
    <n v="2"/>
    <s v="  "/>
    <s v="  "/>
    <s v="  "/>
    <s v="  "/>
    <s v="  "/>
    <s v="  "/>
    <s v="  "/>
  </r>
  <r>
    <x v="2"/>
    <x v="3"/>
    <x v="3"/>
    <x v="0"/>
    <x v="0"/>
    <n v="9467"/>
    <n v="3481.6578500000001"/>
    <n v="1627.43"/>
    <x v="0"/>
    <x v="0"/>
    <n v="9604"/>
    <n v="1602.454131"/>
    <n v="1505.6426120000001"/>
    <n v="3927"/>
    <n v="431"/>
    <n v="50"/>
    <n v="21"/>
    <n v="3481.6578500000001"/>
  </r>
  <r>
    <x v="2"/>
    <x v="3"/>
    <x v="3"/>
    <x v="0"/>
    <x v="1"/>
    <n v="450"/>
    <s v="  "/>
    <n v="22605.94"/>
    <x v="0"/>
    <x v="0"/>
    <n v="1888"/>
    <n v="41.632984"/>
    <n v="35.145226999999998"/>
    <n v="67"/>
    <n v="86"/>
    <n v="0"/>
    <n v="1"/>
    <n v="115.81330199999999"/>
  </r>
  <r>
    <x v="2"/>
    <x v="3"/>
    <x v="3"/>
    <x v="0"/>
    <x v="0"/>
    <n v="10893"/>
    <n v="3456.2005770000001"/>
    <n v="1648.77"/>
    <x v="1"/>
    <x v="0"/>
    <n v="11014"/>
    <n v="1561.690486"/>
    <n v="1457.8339040000001"/>
    <n v="5360"/>
    <n v="341"/>
    <n v="34"/>
    <n v="27"/>
    <n v="3456.2005770000001"/>
  </r>
  <r>
    <x v="2"/>
    <x v="3"/>
    <x v="3"/>
    <x v="0"/>
    <x v="1"/>
    <n v="487"/>
    <s v="  "/>
    <n v="21502.7"/>
    <x v="1"/>
    <x v="0"/>
    <n v="1862"/>
    <n v="48.150675"/>
    <n v="35.709240000000001"/>
    <n v="98"/>
    <n v="37"/>
    <n v="1"/>
    <n v="0"/>
    <n v="137.27631"/>
  </r>
  <r>
    <x v="2"/>
    <x v="3"/>
    <x v="3"/>
    <x v="0"/>
    <x v="2"/>
    <n v="1"/>
    <s v="  "/>
    <n v="13784.21"/>
    <x v="1"/>
    <x v="0"/>
    <n v="2"/>
    <s v="  "/>
    <s v="  "/>
    <s v="  "/>
    <s v="  "/>
    <s v="  "/>
    <s v="  "/>
    <s v="  "/>
  </r>
  <r>
    <x v="2"/>
    <x v="3"/>
    <x v="0"/>
    <x v="0"/>
    <x v="0"/>
    <n v="1760"/>
    <n v="838.07208300000002"/>
    <n v="1538.7249999999999"/>
    <x v="0"/>
    <x v="1"/>
    <n v="1783"/>
    <n v="361.24842799999999"/>
    <n v="355.92287700000003"/>
    <n v="453"/>
    <n v="107"/>
    <n v="2"/>
    <n v="4"/>
    <n v="838.07208300000002"/>
  </r>
  <r>
    <x v="2"/>
    <x v="3"/>
    <x v="0"/>
    <x v="0"/>
    <x v="1"/>
    <n v="78"/>
    <s v="  "/>
    <n v="23190.535"/>
    <x v="0"/>
    <x v="1"/>
    <n v="314"/>
    <n v="7.5046679999999997"/>
    <n v="2.1851850000000002"/>
    <n v="6"/>
    <n v="14"/>
    <n v="0"/>
    <n v="0"/>
    <n v="27.400493999999998"/>
  </r>
  <r>
    <x v="2"/>
    <x v="3"/>
    <x v="0"/>
    <x v="0"/>
    <x v="0"/>
    <n v="1965"/>
    <n v="837.43115699999998"/>
    <n v="1499"/>
    <x v="1"/>
    <x v="1"/>
    <n v="1986"/>
    <n v="369.17782599999998"/>
    <n v="349.34212200000002"/>
    <n v="652"/>
    <n v="91"/>
    <n v="1"/>
    <n v="2"/>
    <n v="837.43115699999998"/>
  </r>
  <r>
    <x v="2"/>
    <x v="3"/>
    <x v="0"/>
    <x v="0"/>
    <x v="1"/>
    <n v="88"/>
    <s v="  "/>
    <n v="24367.945"/>
    <x v="1"/>
    <x v="1"/>
    <n v="367"/>
    <n v="9.1366239999999994"/>
    <n v="5.424525"/>
    <n v="14"/>
    <n v="10"/>
    <n v="0"/>
    <n v="0"/>
    <n v="31.353646999999999"/>
  </r>
  <r>
    <x v="2"/>
    <x v="3"/>
    <x v="1"/>
    <x v="0"/>
    <x v="0"/>
    <n v="2310"/>
    <n v="1085.9086689999999"/>
    <n v="1507.16"/>
    <x v="0"/>
    <x v="1"/>
    <n v="2351"/>
    <n v="483.61445800000001"/>
    <n v="469.54332299999999"/>
    <n v="610"/>
    <n v="113"/>
    <n v="0"/>
    <n v="8"/>
    <n v="1085.9086689999999"/>
  </r>
  <r>
    <x v="2"/>
    <x v="3"/>
    <x v="1"/>
    <x v="0"/>
    <x v="1"/>
    <n v="110"/>
    <s v="  "/>
    <n v="23863.544999999998"/>
    <x v="0"/>
    <x v="1"/>
    <n v="582"/>
    <n v="8.0623749999999994"/>
    <n v="6.8033149999999996"/>
    <n v="16"/>
    <n v="27"/>
    <n v="0"/>
    <n v="0"/>
    <n v="33.488309000000001"/>
  </r>
  <r>
    <x v="2"/>
    <x v="3"/>
    <x v="1"/>
    <x v="0"/>
    <x v="0"/>
    <n v="2507"/>
    <n v="1078.783645"/>
    <n v="1523.86"/>
    <x v="1"/>
    <x v="1"/>
    <n v="2605"/>
    <n v="459.74141200000003"/>
    <n v="463.20266099999998"/>
    <n v="823"/>
    <n v="99"/>
    <n v="0"/>
    <n v="4"/>
    <n v="1078.783645"/>
  </r>
  <r>
    <x v="2"/>
    <x v="3"/>
    <x v="1"/>
    <x v="0"/>
    <x v="1"/>
    <n v="85"/>
    <s v="  "/>
    <n v="22923.49"/>
    <x v="1"/>
    <x v="1"/>
    <n v="396"/>
    <n v="10.929106000000001"/>
    <n v="8.507816"/>
    <n v="8"/>
    <n v="11"/>
    <n v="0"/>
    <n v="0"/>
    <n v="35.297930000000001"/>
  </r>
  <r>
    <x v="2"/>
    <x v="3"/>
    <x v="2"/>
    <x v="0"/>
    <x v="0"/>
    <n v="1463"/>
    <n v="596.68801499999995"/>
    <n v="1633"/>
    <x v="0"/>
    <x v="1"/>
    <n v="1485"/>
    <n v="269.84512599999999"/>
    <n v="247.574456"/>
    <n v="488"/>
    <n v="84"/>
    <n v="1"/>
    <n v="3"/>
    <n v="596.68801499999995"/>
  </r>
  <r>
    <x v="2"/>
    <x v="3"/>
    <x v="2"/>
    <x v="0"/>
    <x v="1"/>
    <n v="92"/>
    <s v="  "/>
    <n v="20159.599999999999"/>
    <x v="0"/>
    <x v="1"/>
    <n v="329"/>
    <n v="7.943746"/>
    <n v="9.2364280000000001"/>
    <n v="15"/>
    <n v="13"/>
    <n v="0"/>
    <n v="0"/>
    <n v="30.511410999999999"/>
  </r>
  <r>
    <x v="2"/>
    <x v="3"/>
    <x v="2"/>
    <x v="0"/>
    <x v="0"/>
    <n v="1719"/>
    <n v="648.98294299999998"/>
    <n v="1599.06"/>
    <x v="1"/>
    <x v="1"/>
    <n v="1728"/>
    <n v="288.89238599999999"/>
    <n v="286.00508400000001"/>
    <n v="679"/>
    <n v="86"/>
    <n v="1"/>
    <n v="0"/>
    <n v="648.98294299999998"/>
  </r>
  <r>
    <x v="2"/>
    <x v="3"/>
    <x v="2"/>
    <x v="0"/>
    <x v="1"/>
    <n v="114"/>
    <s v="  "/>
    <n v="19013.560000000001"/>
    <x v="1"/>
    <x v="1"/>
    <n v="359"/>
    <n v="14.873317"/>
    <n v="14.990874"/>
    <n v="15"/>
    <n v="5"/>
    <n v="0"/>
    <n v="0"/>
    <n v="46.186425"/>
  </r>
  <r>
    <x v="2"/>
    <x v="3"/>
    <x v="2"/>
    <x v="0"/>
    <x v="2"/>
    <n v="1"/>
    <s v="  "/>
    <n v="20711.98"/>
    <x v="1"/>
    <x v="1"/>
    <n v="6"/>
    <s v="  "/>
    <s v="  "/>
    <s v="  "/>
    <s v="  "/>
    <s v="  "/>
    <s v="  "/>
    <s v="  "/>
  </r>
  <r>
    <x v="2"/>
    <x v="3"/>
    <x v="3"/>
    <x v="0"/>
    <x v="0"/>
    <n v="11873"/>
    <n v="4104.0006649999996"/>
    <n v="1739"/>
    <x v="0"/>
    <x v="1"/>
    <n v="12057"/>
    <n v="1950.5027689999999"/>
    <n v="1690.1324930000001"/>
    <n v="4722"/>
    <n v="678"/>
    <n v="5"/>
    <n v="14"/>
    <n v="4104.0006649999996"/>
  </r>
  <r>
    <x v="2"/>
    <x v="3"/>
    <x v="3"/>
    <x v="0"/>
    <x v="1"/>
    <n v="575"/>
    <s v="  "/>
    <n v="22794.5"/>
    <x v="0"/>
    <x v="1"/>
    <n v="2722"/>
    <n v="48.011488"/>
    <n v="51.858229999999999"/>
    <n v="72"/>
    <n v="107"/>
    <n v="0"/>
    <n v="0"/>
    <n v="176.69926100000001"/>
  </r>
  <r>
    <x v="2"/>
    <x v="3"/>
    <x v="3"/>
    <x v="0"/>
    <x v="2"/>
    <n v="1"/>
    <s v="  "/>
    <n v="4875.24"/>
    <x v="0"/>
    <x v="1"/>
    <n v="2"/>
    <s v="  "/>
    <s v="  "/>
    <s v="  "/>
    <s v="  "/>
    <s v="  "/>
    <s v="  "/>
    <s v="  "/>
  </r>
  <r>
    <x v="2"/>
    <x v="3"/>
    <x v="3"/>
    <x v="0"/>
    <x v="0"/>
    <n v="13807"/>
    <n v="4148.12147"/>
    <n v="1681"/>
    <x v="1"/>
    <x v="1"/>
    <n v="13982"/>
    <n v="1921.2818789999999"/>
    <n v="1725.417232"/>
    <n v="6611"/>
    <n v="650"/>
    <n v="6"/>
    <n v="31"/>
    <n v="4148.12147"/>
  </r>
  <r>
    <x v="2"/>
    <x v="3"/>
    <x v="3"/>
    <x v="0"/>
    <x v="1"/>
    <n v="694"/>
    <s v="  "/>
    <n v="22046.11"/>
    <x v="1"/>
    <x v="1"/>
    <n v="2726"/>
    <n v="60.909928999999998"/>
    <n v="61.513393999999998"/>
    <n v="76"/>
    <n v="68"/>
    <n v="1"/>
    <n v="0"/>
    <n v="204.11788000000001"/>
  </r>
  <r>
    <x v="2"/>
    <x v="3"/>
    <x v="3"/>
    <x v="0"/>
    <x v="0"/>
    <n v="1"/>
    <s v="  "/>
    <n v="4274.8"/>
    <x v="3"/>
    <x v="1"/>
    <n v="1"/>
    <s v="  "/>
    <s v="  "/>
    <s v="  "/>
    <s v="  "/>
    <s v="  "/>
    <s v="  "/>
    <s v="  "/>
  </r>
  <r>
    <x v="2"/>
    <x v="3"/>
    <x v="0"/>
    <x v="0"/>
    <x v="0"/>
    <n v="472"/>
    <n v="285.32521600000001"/>
    <n v="1461"/>
    <x v="0"/>
    <x v="2"/>
    <n v="480"/>
    <n v="120.269667"/>
    <n v="121.990038"/>
    <n v="60"/>
    <n v="12"/>
    <n v="0"/>
    <n v="1"/>
    <n v="285.32521600000001"/>
  </r>
  <r>
    <x v="2"/>
    <x v="3"/>
    <x v="0"/>
    <x v="0"/>
    <x v="1"/>
    <n v="44"/>
    <s v="  "/>
    <n v="22365.595000000001"/>
    <x v="0"/>
    <x v="2"/>
    <n v="215"/>
    <n v="6.0599090000000002"/>
    <n v="2.82342"/>
    <n v="3"/>
    <n v="4"/>
    <n v="0"/>
    <n v="0"/>
    <n v="16.853455"/>
  </r>
  <r>
    <x v="2"/>
    <x v="3"/>
    <x v="0"/>
    <x v="0"/>
    <x v="0"/>
    <n v="616"/>
    <n v="405.65862199999998"/>
    <n v="1492"/>
    <x v="1"/>
    <x v="2"/>
    <n v="616"/>
    <n v="174.47773900000001"/>
    <n v="155.58108200000001"/>
    <n v="64"/>
    <n v="6"/>
    <n v="1"/>
    <n v="1"/>
    <n v="405.65862199999998"/>
  </r>
  <r>
    <x v="2"/>
    <x v="3"/>
    <x v="0"/>
    <x v="0"/>
    <x v="1"/>
    <n v="27"/>
    <s v="  "/>
    <n v="15522.01"/>
    <x v="1"/>
    <x v="2"/>
    <n v="76"/>
    <n v="2.69034"/>
    <n v="1.5925929999999999"/>
    <n v="2"/>
    <n v="1"/>
    <n v="1"/>
    <n v="0"/>
    <n v="10.836391000000001"/>
  </r>
  <r>
    <x v="2"/>
    <x v="3"/>
    <x v="0"/>
    <x v="0"/>
    <x v="2"/>
    <n v="1"/>
    <s v="  "/>
    <n v="7029.46"/>
    <x v="1"/>
    <x v="2"/>
    <n v="2"/>
    <s v="  "/>
    <s v="  "/>
    <s v="  "/>
    <s v="  "/>
    <s v="  "/>
    <s v="  "/>
    <s v="  "/>
  </r>
  <r>
    <x v="2"/>
    <x v="3"/>
    <x v="1"/>
    <x v="0"/>
    <x v="0"/>
    <n v="598"/>
    <n v="373.40764899999999"/>
    <n v="1499.69"/>
    <x v="0"/>
    <x v="2"/>
    <n v="600"/>
    <n v="176.993335"/>
    <n v="141.52166099999999"/>
    <n v="70"/>
    <n v="8"/>
    <n v="5"/>
    <n v="1"/>
    <n v="373.40764899999999"/>
  </r>
  <r>
    <x v="2"/>
    <x v="3"/>
    <x v="1"/>
    <x v="0"/>
    <x v="1"/>
    <n v="29"/>
    <s v="  "/>
    <n v="17478.14"/>
    <x v="0"/>
    <x v="2"/>
    <n v="98"/>
    <n v="2.0675699999999999"/>
    <n v="3.095027"/>
    <n v="4"/>
    <n v="2"/>
    <n v="0"/>
    <n v="0"/>
    <n v="9.811064"/>
  </r>
  <r>
    <x v="2"/>
    <x v="3"/>
    <x v="1"/>
    <x v="0"/>
    <x v="0"/>
    <n v="639"/>
    <n v="415.74442699999997"/>
    <n v="1488.43"/>
    <x v="1"/>
    <x v="2"/>
    <n v="648"/>
    <n v="188.63674800000001"/>
    <n v="149.71750399999999"/>
    <n v="64"/>
    <n v="9"/>
    <n v="2"/>
    <n v="2"/>
    <n v="415.74442699999997"/>
  </r>
  <r>
    <x v="2"/>
    <x v="3"/>
    <x v="1"/>
    <x v="0"/>
    <x v="1"/>
    <n v="42"/>
    <s v="  "/>
    <n v="21431.64"/>
    <x v="1"/>
    <x v="2"/>
    <n v="119"/>
    <n v="3.2869959999999998"/>
    <n v="2.4947089999999998"/>
    <n v="6"/>
    <n v="0"/>
    <n v="0"/>
    <n v="0"/>
    <n v="9.9853480000000001"/>
  </r>
  <r>
    <x v="2"/>
    <x v="3"/>
    <x v="2"/>
    <x v="0"/>
    <x v="0"/>
    <n v="342"/>
    <n v="220.65416099999999"/>
    <n v="1529.175"/>
    <x v="0"/>
    <x v="2"/>
    <n v="345"/>
    <n v="109.30830899999999"/>
    <n v="78.336554000000007"/>
    <n v="33"/>
    <n v="7"/>
    <n v="4"/>
    <n v="0"/>
    <n v="220.65416099999999"/>
  </r>
  <r>
    <x v="2"/>
    <x v="3"/>
    <x v="2"/>
    <x v="0"/>
    <x v="1"/>
    <n v="29"/>
    <s v="  "/>
    <n v="17369.79"/>
    <x v="0"/>
    <x v="2"/>
    <n v="136"/>
    <n v="1.065558"/>
    <n v="2.1467239999999999"/>
    <n v="5"/>
    <n v="0"/>
    <n v="0"/>
    <n v="0"/>
    <n v="7.7307689999999996"/>
  </r>
  <r>
    <x v="2"/>
    <x v="3"/>
    <x v="2"/>
    <x v="0"/>
    <x v="0"/>
    <n v="449"/>
    <n v="266.90032200000002"/>
    <n v="1461"/>
    <x v="1"/>
    <x v="2"/>
    <n v="451"/>
    <n v="124.702664"/>
    <n v="108.13666000000001"/>
    <n v="62"/>
    <n v="6"/>
    <n v="6"/>
    <n v="1"/>
    <n v="266.90032200000002"/>
  </r>
  <r>
    <x v="2"/>
    <x v="3"/>
    <x v="2"/>
    <x v="0"/>
    <x v="1"/>
    <n v="32"/>
    <s v="  "/>
    <n v="17244.080000000002"/>
    <x v="1"/>
    <x v="2"/>
    <n v="195"/>
    <n v="5.4035159999999998"/>
    <n v="1.8875660000000001"/>
    <n v="3"/>
    <n v="0"/>
    <n v="0"/>
    <n v="0"/>
    <n v="9.7829669999999993"/>
  </r>
  <r>
    <x v="2"/>
    <x v="3"/>
    <x v="3"/>
    <x v="0"/>
    <x v="0"/>
    <n v="2429"/>
    <n v="1313.7819159999999"/>
    <n v="1738"/>
    <x v="0"/>
    <x v="2"/>
    <n v="2447"/>
    <n v="650.01434900000004"/>
    <n v="501.20869900000002"/>
    <n v="356"/>
    <n v="82"/>
    <n v="31"/>
    <n v="8"/>
    <n v="1313.7819159999999"/>
  </r>
  <r>
    <x v="2"/>
    <x v="3"/>
    <x v="3"/>
    <x v="0"/>
    <x v="1"/>
    <n v="182"/>
    <s v="  "/>
    <n v="18448.095000000001"/>
    <x v="0"/>
    <x v="2"/>
    <n v="612"/>
    <n v="19.872285999999999"/>
    <n v="14.063694999999999"/>
    <n v="26"/>
    <n v="25"/>
    <n v="0"/>
    <n v="0"/>
    <n v="56.492967999999998"/>
  </r>
  <r>
    <x v="2"/>
    <x v="3"/>
    <x v="3"/>
    <x v="0"/>
    <x v="0"/>
    <n v="2860"/>
    <n v="1472.510984"/>
    <n v="1597.65"/>
    <x v="1"/>
    <x v="2"/>
    <n v="2866"/>
    <n v="702.96067600000003"/>
    <n v="595.06373299999996"/>
    <n v="443"/>
    <n v="69"/>
    <n v="31"/>
    <n v="13"/>
    <n v="1472.510984"/>
  </r>
  <r>
    <x v="2"/>
    <x v="3"/>
    <x v="3"/>
    <x v="0"/>
    <x v="1"/>
    <n v="226"/>
    <s v="  "/>
    <n v="17471.740000000002"/>
    <x v="1"/>
    <x v="2"/>
    <n v="816"/>
    <n v="21.957182"/>
    <n v="19.732679999999998"/>
    <n v="31"/>
    <n v="14"/>
    <n v="0"/>
    <n v="0"/>
    <n v="66.013433000000006"/>
  </r>
  <r>
    <x v="2"/>
    <x v="3"/>
    <x v="3"/>
    <x v="0"/>
    <x v="2"/>
    <n v="1"/>
    <s v="  "/>
    <n v="7918.6"/>
    <x v="1"/>
    <x v="2"/>
    <n v="1"/>
    <s v="  "/>
    <s v="  "/>
    <s v="  "/>
    <s v="  "/>
    <s v="  "/>
    <s v="  "/>
    <s v="  "/>
  </r>
  <r>
    <x v="2"/>
    <x v="3"/>
    <x v="0"/>
    <x v="1"/>
    <x v="0"/>
    <n v="4164"/>
    <n v="2011.7976389999999"/>
    <n v="2398.2199999999998"/>
    <x v="0"/>
    <x v="0"/>
    <n v="4166"/>
    <n v="922.76799600000004"/>
    <n v="903.91376400000001"/>
    <n v="881"/>
    <n v="92"/>
    <n v="17"/>
    <n v="14"/>
    <n v="2011.7976389999999"/>
  </r>
  <r>
    <x v="2"/>
    <x v="3"/>
    <x v="0"/>
    <x v="1"/>
    <x v="1"/>
    <n v="327"/>
    <s v="  "/>
    <n v="24607.53"/>
    <x v="0"/>
    <x v="0"/>
    <n v="1578"/>
    <n v="28.448606999999999"/>
    <n v="25.323867"/>
    <n v="25"/>
    <n v="38"/>
    <n v="7"/>
    <n v="4"/>
    <n v="72.939280999999994"/>
  </r>
  <r>
    <x v="2"/>
    <x v="3"/>
    <x v="0"/>
    <x v="1"/>
    <x v="0"/>
    <n v="3094"/>
    <n v="1320.427821"/>
    <n v="2021.5"/>
    <x v="1"/>
    <x v="0"/>
    <n v="3105"/>
    <n v="580.43233699999996"/>
    <n v="611.45297400000004"/>
    <n v="990"/>
    <n v="82"/>
    <n v="50"/>
    <n v="34"/>
    <n v="1320.427821"/>
  </r>
  <r>
    <x v="2"/>
    <x v="3"/>
    <x v="0"/>
    <x v="1"/>
    <x v="1"/>
    <n v="240"/>
    <s v="  "/>
    <n v="26380.58"/>
    <x v="1"/>
    <x v="0"/>
    <n v="1238"/>
    <n v="15.598717000000001"/>
    <n v="7.8700729999999997"/>
    <n v="53"/>
    <n v="33"/>
    <n v="5"/>
    <n v="0"/>
    <n v="35.373303999999997"/>
  </r>
  <r>
    <x v="2"/>
    <x v="3"/>
    <x v="1"/>
    <x v="1"/>
    <x v="0"/>
    <n v="4418"/>
    <n v="2112.2505150000002"/>
    <n v="2251.6999999999998"/>
    <x v="0"/>
    <x v="0"/>
    <n v="4421"/>
    <n v="1000.115549"/>
    <n v="921.94669699999997"/>
    <n v="987"/>
    <n v="85"/>
    <n v="35"/>
    <n v="11"/>
    <n v="2112.2505150000002"/>
  </r>
  <r>
    <x v="2"/>
    <x v="3"/>
    <x v="1"/>
    <x v="1"/>
    <x v="1"/>
    <n v="235"/>
    <s v="  "/>
    <n v="22341.63"/>
    <x v="0"/>
    <x v="0"/>
    <n v="1056"/>
    <n v="16.751657999999999"/>
    <n v="16.767786999999998"/>
    <n v="16"/>
    <n v="27"/>
    <n v="3"/>
    <n v="0"/>
    <n v="50.153463000000002"/>
  </r>
  <r>
    <x v="2"/>
    <x v="3"/>
    <x v="1"/>
    <x v="1"/>
    <x v="0"/>
    <n v="3795"/>
    <n v="1565.658064"/>
    <n v="1920.39"/>
    <x v="1"/>
    <x v="0"/>
    <n v="3802"/>
    <n v="708.87063699999999"/>
    <n v="720.34591699999999"/>
    <n v="1313"/>
    <n v="101"/>
    <n v="52"/>
    <n v="34"/>
    <n v="1565.658064"/>
  </r>
  <r>
    <x v="2"/>
    <x v="3"/>
    <x v="1"/>
    <x v="1"/>
    <x v="1"/>
    <n v="243"/>
    <s v="  "/>
    <n v="23980.19"/>
    <x v="1"/>
    <x v="0"/>
    <n v="1033"/>
    <n v="15.485526"/>
    <n v="7.2724120000000001"/>
    <n v="46"/>
    <n v="27"/>
    <n v="9"/>
    <n v="1"/>
    <n v="30.418147999999999"/>
  </r>
  <r>
    <x v="2"/>
    <x v="3"/>
    <x v="2"/>
    <x v="1"/>
    <x v="0"/>
    <n v="1945"/>
    <n v="845.16562899999997"/>
    <n v="2274.06"/>
    <x v="0"/>
    <x v="0"/>
    <n v="1950"/>
    <n v="422.99450899999999"/>
    <n v="349.19800400000003"/>
    <n v="492"/>
    <n v="62"/>
    <n v="24"/>
    <n v="1"/>
    <n v="845.16562899999997"/>
  </r>
  <r>
    <x v="2"/>
    <x v="3"/>
    <x v="2"/>
    <x v="1"/>
    <x v="1"/>
    <n v="144"/>
    <s v="  "/>
    <n v="20968.86"/>
    <x v="0"/>
    <x v="0"/>
    <n v="536"/>
    <n v="10.180778"/>
    <n v="6.3295839999999997"/>
    <n v="13"/>
    <n v="21"/>
    <n v="2"/>
    <n v="0"/>
    <n v="25.197409"/>
  </r>
  <r>
    <x v="2"/>
    <x v="3"/>
    <x v="2"/>
    <x v="1"/>
    <x v="0"/>
    <n v="1536"/>
    <n v="597.18501000000003"/>
    <n v="2154.5700000000002"/>
    <x v="1"/>
    <x v="0"/>
    <n v="1541"/>
    <n v="294.94738799999999"/>
    <n v="249.76390699999999"/>
    <n v="550"/>
    <n v="51"/>
    <n v="34"/>
    <n v="10"/>
    <n v="597.18501000000003"/>
  </r>
  <r>
    <x v="2"/>
    <x v="3"/>
    <x v="2"/>
    <x v="1"/>
    <x v="1"/>
    <n v="146"/>
    <s v="  "/>
    <n v="26105.875"/>
    <x v="1"/>
    <x v="0"/>
    <n v="710"/>
    <n v="10.013104999999999"/>
    <n v="3.6447319999999999"/>
    <n v="25"/>
    <n v="22"/>
    <n v="4"/>
    <n v="1"/>
    <n v="20.426863000000001"/>
  </r>
  <r>
    <x v="2"/>
    <x v="3"/>
    <x v="3"/>
    <x v="1"/>
    <x v="0"/>
    <n v="18030"/>
    <n v="7794.9394050000001"/>
    <n v="2183.7649999999999"/>
    <x v="0"/>
    <x v="0"/>
    <n v="18063"/>
    <n v="3767.5327400000001"/>
    <n v="3308.832715"/>
    <n v="4618"/>
    <n v="677"/>
    <n v="287"/>
    <n v="61"/>
    <n v="7794.9394050000001"/>
  </r>
  <r>
    <x v="2"/>
    <x v="3"/>
    <x v="3"/>
    <x v="1"/>
    <x v="1"/>
    <n v="1288"/>
    <s v="  "/>
    <n v="20537.165000000001"/>
    <x v="0"/>
    <x v="0"/>
    <n v="5174"/>
    <n v="92.613468999999995"/>
    <n v="60.449125000000002"/>
    <n v="154"/>
    <n v="218"/>
    <n v="34"/>
    <n v="7"/>
    <n v="224.91323499999999"/>
  </r>
  <r>
    <x v="2"/>
    <x v="3"/>
    <x v="3"/>
    <x v="1"/>
    <x v="0"/>
    <n v="14663"/>
    <n v="4961.570608"/>
    <n v="2018"/>
    <x v="1"/>
    <x v="0"/>
    <n v="14705"/>
    <n v="2439.0991720000002"/>
    <n v="2063.3279560000001"/>
    <n v="5657"/>
    <n v="550"/>
    <n v="402"/>
    <n v="147"/>
    <n v="4961.570608"/>
  </r>
  <r>
    <x v="2"/>
    <x v="3"/>
    <x v="3"/>
    <x v="1"/>
    <x v="1"/>
    <n v="1254"/>
    <s v="  "/>
    <n v="23112.494999999999"/>
    <x v="1"/>
    <x v="0"/>
    <n v="6318"/>
    <n v="96.433341999999996"/>
    <n v="48.925192000000003"/>
    <n v="186"/>
    <n v="190"/>
    <n v="76"/>
    <n v="15"/>
    <n v="204.896907"/>
  </r>
  <r>
    <x v="2"/>
    <x v="3"/>
    <x v="3"/>
    <x v="1"/>
    <x v="1"/>
    <n v="1"/>
    <s v="  "/>
    <n v="19831.05"/>
    <x v="3"/>
    <x v="0"/>
    <n v="3"/>
    <n v="0"/>
    <n v="0"/>
    <n v="0"/>
    <n v="1"/>
    <n v="0"/>
    <n v="0"/>
    <n v="0"/>
  </r>
  <r>
    <x v="2"/>
    <x v="3"/>
    <x v="0"/>
    <x v="1"/>
    <x v="0"/>
    <n v="7305"/>
    <n v="3599.0244750000002"/>
    <n v="2410.6999999999998"/>
    <x v="0"/>
    <x v="1"/>
    <n v="7306"/>
    <n v="1621.1795079999999"/>
    <n v="1667.200079"/>
    <n v="1450"/>
    <n v="155"/>
    <n v="15"/>
    <n v="16"/>
    <n v="3599.0244750000002"/>
  </r>
  <r>
    <x v="2"/>
    <x v="3"/>
    <x v="0"/>
    <x v="1"/>
    <x v="1"/>
    <n v="492"/>
    <s v="  "/>
    <n v="22871.865000000002"/>
    <x v="0"/>
    <x v="1"/>
    <n v="2154"/>
    <n v="44.371397000000002"/>
    <n v="25.516254"/>
    <n v="41"/>
    <n v="99"/>
    <n v="4"/>
    <n v="2"/>
    <n v="105.460019"/>
  </r>
  <r>
    <x v="2"/>
    <x v="3"/>
    <x v="0"/>
    <x v="1"/>
    <x v="0"/>
    <n v="5004"/>
    <n v="2271.9319719999999"/>
    <n v="1996.135"/>
    <x v="1"/>
    <x v="1"/>
    <n v="5014"/>
    <n v="1008.532884"/>
    <n v="1034.0759069999999"/>
    <n v="1485"/>
    <n v="121"/>
    <n v="26"/>
    <n v="39"/>
    <n v="2271.9319719999999"/>
  </r>
  <r>
    <x v="2"/>
    <x v="3"/>
    <x v="0"/>
    <x v="1"/>
    <x v="1"/>
    <n v="368"/>
    <s v="  "/>
    <n v="26862.334999999999"/>
    <x v="1"/>
    <x v="1"/>
    <n v="1927"/>
    <n v="30.748016"/>
    <n v="13.371392"/>
    <n v="46"/>
    <n v="90"/>
    <n v="10"/>
    <n v="3"/>
    <n v="70.632771000000005"/>
  </r>
  <r>
    <x v="2"/>
    <x v="3"/>
    <x v="1"/>
    <x v="1"/>
    <x v="0"/>
    <n v="7896"/>
    <n v="3895.3389940000002"/>
    <n v="2341.0250000000001"/>
    <x v="0"/>
    <x v="1"/>
    <n v="7902"/>
    <n v="1760.5865040000001"/>
    <n v="1771.1055879999999"/>
    <n v="1617"/>
    <n v="202"/>
    <n v="16"/>
    <n v="7"/>
    <n v="3895.3389940000002"/>
  </r>
  <r>
    <x v="2"/>
    <x v="3"/>
    <x v="1"/>
    <x v="1"/>
    <x v="1"/>
    <n v="368"/>
    <s v="  "/>
    <n v="23412.825000000001"/>
    <x v="0"/>
    <x v="1"/>
    <n v="1567"/>
    <n v="26.98001"/>
    <n v="24.003527999999999"/>
    <n v="36"/>
    <n v="73"/>
    <n v="2"/>
    <n v="1"/>
    <n v="89.035420999999999"/>
  </r>
  <r>
    <x v="2"/>
    <x v="3"/>
    <x v="1"/>
    <x v="1"/>
    <x v="0"/>
    <n v="6348"/>
    <n v="2850.5944599999998"/>
    <n v="1941"/>
    <x v="1"/>
    <x v="1"/>
    <n v="6356"/>
    <n v="1288.26187"/>
    <n v="1322.502602"/>
    <n v="1973"/>
    <n v="175"/>
    <n v="34"/>
    <n v="35"/>
    <n v="2850.5944599999998"/>
  </r>
  <r>
    <x v="2"/>
    <x v="3"/>
    <x v="1"/>
    <x v="1"/>
    <x v="1"/>
    <n v="357"/>
    <s v="  "/>
    <n v="25544.880000000001"/>
    <x v="1"/>
    <x v="1"/>
    <n v="1802"/>
    <n v="25.152971000000001"/>
    <n v="9.4876880000000003"/>
    <n v="53"/>
    <n v="98"/>
    <n v="5"/>
    <n v="5"/>
    <n v="56.881348000000003"/>
  </r>
  <r>
    <x v="2"/>
    <x v="3"/>
    <x v="2"/>
    <x v="1"/>
    <x v="0"/>
    <n v="3052"/>
    <n v="1338.8367820000001"/>
    <n v="2507.355"/>
    <x v="0"/>
    <x v="1"/>
    <n v="3054"/>
    <n v="653.14590299999998"/>
    <n v="589.17537400000003"/>
    <n v="651"/>
    <n v="88"/>
    <n v="13"/>
    <n v="2"/>
    <n v="1338.8367820000001"/>
  </r>
  <r>
    <x v="2"/>
    <x v="3"/>
    <x v="2"/>
    <x v="1"/>
    <x v="1"/>
    <n v="208"/>
    <s v="  "/>
    <n v="22001.200000000001"/>
    <x v="0"/>
    <x v="1"/>
    <n v="1036"/>
    <n v="12.348382000000001"/>
    <n v="11.875733"/>
    <n v="17"/>
    <n v="59"/>
    <n v="2"/>
    <n v="1"/>
    <n v="29.841096"/>
  </r>
  <r>
    <x v="2"/>
    <x v="3"/>
    <x v="2"/>
    <x v="1"/>
    <x v="0"/>
    <n v="2335"/>
    <n v="924.32629399999996"/>
    <n v="2192.1799999999998"/>
    <x v="1"/>
    <x v="1"/>
    <n v="2337"/>
    <n v="456.06917199999998"/>
    <n v="400.20518700000002"/>
    <n v="754"/>
    <n v="73"/>
    <n v="19"/>
    <n v="11"/>
    <n v="924.32629399999996"/>
  </r>
  <r>
    <x v="2"/>
    <x v="3"/>
    <x v="2"/>
    <x v="1"/>
    <x v="1"/>
    <n v="208"/>
    <s v="  "/>
    <n v="26402.7"/>
    <x v="1"/>
    <x v="1"/>
    <n v="1126"/>
    <n v="12.577030000000001"/>
    <n v="6.1341749999999999"/>
    <n v="26"/>
    <n v="47"/>
    <n v="8"/>
    <n v="4"/>
    <n v="28.391793"/>
  </r>
  <r>
    <x v="2"/>
    <x v="3"/>
    <x v="3"/>
    <x v="1"/>
    <x v="0"/>
    <n v="31459"/>
    <n v="14233.710325"/>
    <n v="2448.0100000000002"/>
    <x v="0"/>
    <x v="1"/>
    <n v="31502"/>
    <n v="6872.4989740000001"/>
    <n v="6163.5755840000002"/>
    <n v="6818"/>
    <n v="1127"/>
    <n v="166"/>
    <n v="79"/>
    <n v="14233.710325"/>
  </r>
  <r>
    <x v="2"/>
    <x v="3"/>
    <x v="3"/>
    <x v="1"/>
    <x v="1"/>
    <n v="1945"/>
    <s v="  "/>
    <n v="22544.959999999999"/>
    <x v="0"/>
    <x v="1"/>
    <n v="8853"/>
    <n v="137.81302700000001"/>
    <n v="91.565537000000006"/>
    <n v="186"/>
    <n v="467"/>
    <n v="49"/>
    <n v="17"/>
    <n v="343.578397"/>
  </r>
  <r>
    <x v="2"/>
    <x v="3"/>
    <x v="3"/>
    <x v="1"/>
    <x v="0"/>
    <n v="24006"/>
    <n v="9281.2783319999999"/>
    <n v="2138.9499999999998"/>
    <x v="1"/>
    <x v="1"/>
    <n v="24059"/>
    <n v="4599.2342779999999"/>
    <n v="3900.5163640000001"/>
    <n v="7851"/>
    <n v="906"/>
    <n v="323"/>
    <n v="223"/>
    <n v="9281.2783319999999"/>
  </r>
  <r>
    <x v="2"/>
    <x v="3"/>
    <x v="3"/>
    <x v="1"/>
    <x v="1"/>
    <n v="1999"/>
    <s v="  "/>
    <n v="23271.52"/>
    <x v="1"/>
    <x v="1"/>
    <n v="9853"/>
    <n v="113.411604"/>
    <n v="53.823326999999999"/>
    <n v="229"/>
    <n v="545"/>
    <n v="121"/>
    <n v="38"/>
    <n v="258.97913"/>
  </r>
  <r>
    <x v="2"/>
    <x v="3"/>
    <x v="0"/>
    <x v="1"/>
    <x v="0"/>
    <n v="2074"/>
    <n v="1031.143775"/>
    <n v="2551.5549999999998"/>
    <x v="0"/>
    <x v="2"/>
    <n v="2079"/>
    <n v="502.912531"/>
    <n v="428.01027299999998"/>
    <n v="359"/>
    <n v="41"/>
    <n v="28"/>
    <n v="8"/>
    <n v="1031.143775"/>
  </r>
  <r>
    <x v="2"/>
    <x v="3"/>
    <x v="0"/>
    <x v="1"/>
    <x v="1"/>
    <n v="224"/>
    <s v="  "/>
    <n v="24536.115000000002"/>
    <x v="0"/>
    <x v="2"/>
    <n v="968"/>
    <n v="19.445796000000001"/>
    <n v="15.429295"/>
    <n v="27"/>
    <n v="11"/>
    <n v="2"/>
    <n v="0"/>
    <n v="57.828355000000002"/>
  </r>
  <r>
    <x v="2"/>
    <x v="3"/>
    <x v="0"/>
    <x v="1"/>
    <x v="0"/>
    <n v="1823"/>
    <n v="799.91733199999999"/>
    <n v="2208.33"/>
    <x v="1"/>
    <x v="2"/>
    <n v="1823"/>
    <n v="365.132724"/>
    <n v="335.51871899999998"/>
    <n v="514"/>
    <n v="45"/>
    <n v="66"/>
    <n v="14"/>
    <n v="799.91733199999999"/>
  </r>
  <r>
    <x v="2"/>
    <x v="3"/>
    <x v="0"/>
    <x v="1"/>
    <x v="1"/>
    <n v="165"/>
    <s v="  "/>
    <n v="23452.82"/>
    <x v="1"/>
    <x v="2"/>
    <n v="789"/>
    <n v="11.383267999999999"/>
    <n v="11.913150999999999"/>
    <n v="42"/>
    <n v="9"/>
    <n v="2"/>
    <n v="0"/>
    <n v="34.053846"/>
  </r>
  <r>
    <x v="2"/>
    <x v="3"/>
    <x v="1"/>
    <x v="1"/>
    <x v="0"/>
    <n v="2099"/>
    <n v="994.74888199999998"/>
    <n v="2397.1999999999998"/>
    <x v="0"/>
    <x v="2"/>
    <n v="2101"/>
    <n v="486.03229599999997"/>
    <n v="401.25835599999999"/>
    <n v="373"/>
    <n v="52"/>
    <n v="55"/>
    <n v="2"/>
    <n v="994.74888199999998"/>
  </r>
  <r>
    <x v="2"/>
    <x v="3"/>
    <x v="1"/>
    <x v="1"/>
    <x v="1"/>
    <n v="165"/>
    <s v="  "/>
    <n v="20108.419999999998"/>
    <x v="0"/>
    <x v="2"/>
    <n v="511"/>
    <n v="12.482305999999999"/>
    <n v="13.536966"/>
    <n v="24"/>
    <n v="8"/>
    <n v="0"/>
    <n v="0"/>
    <n v="41.761902999999997"/>
  </r>
  <r>
    <x v="2"/>
    <x v="3"/>
    <x v="1"/>
    <x v="1"/>
    <x v="0"/>
    <n v="2003"/>
    <n v="849.76557400000002"/>
    <n v="2167"/>
    <x v="1"/>
    <x v="2"/>
    <n v="2006"/>
    <n v="398.66176200000001"/>
    <n v="365.30345699999998"/>
    <n v="561"/>
    <n v="50"/>
    <n v="83"/>
    <n v="13"/>
    <n v="849.76557400000002"/>
  </r>
  <r>
    <x v="2"/>
    <x v="3"/>
    <x v="1"/>
    <x v="1"/>
    <x v="1"/>
    <n v="169"/>
    <s v="  "/>
    <n v="23611.67"/>
    <x v="1"/>
    <x v="2"/>
    <n v="682"/>
    <n v="18.743922000000001"/>
    <n v="7.9102699999999997"/>
    <n v="43"/>
    <n v="12"/>
    <n v="4"/>
    <n v="2"/>
    <n v="37.000019999999999"/>
  </r>
  <r>
    <x v="2"/>
    <x v="3"/>
    <x v="2"/>
    <x v="1"/>
    <x v="0"/>
    <n v="837"/>
    <n v="356.028325"/>
    <n v="2272"/>
    <x v="0"/>
    <x v="2"/>
    <n v="840"/>
    <n v="168.65863899999999"/>
    <n v="159.43525199999999"/>
    <n v="130"/>
    <n v="34"/>
    <n v="80"/>
    <n v="2"/>
    <n v="356.028325"/>
  </r>
  <r>
    <x v="2"/>
    <x v="3"/>
    <x v="2"/>
    <x v="1"/>
    <x v="1"/>
    <n v="90"/>
    <s v="  "/>
    <n v="23992.384999999998"/>
    <x v="0"/>
    <x v="2"/>
    <n v="282"/>
    <n v="6.211157"/>
    <n v="7.2580239999999998"/>
    <n v="10"/>
    <n v="6"/>
    <n v="0"/>
    <n v="0"/>
    <n v="17.805847"/>
  </r>
  <r>
    <x v="2"/>
    <x v="3"/>
    <x v="2"/>
    <x v="1"/>
    <x v="0"/>
    <n v="793"/>
    <n v="284.78124200000002"/>
    <n v="2255"/>
    <x v="1"/>
    <x v="2"/>
    <n v="793"/>
    <n v="149.17291299999999"/>
    <n v="112.04544199999999"/>
    <n v="221"/>
    <n v="24"/>
    <n v="55"/>
    <n v="7"/>
    <n v="284.78124200000002"/>
  </r>
  <r>
    <x v="2"/>
    <x v="3"/>
    <x v="2"/>
    <x v="1"/>
    <x v="1"/>
    <n v="85"/>
    <s v="  "/>
    <n v="24151.02"/>
    <x v="1"/>
    <x v="2"/>
    <n v="350"/>
    <n v="4.668831"/>
    <n v="5.7657239999999996"/>
    <n v="21"/>
    <n v="4"/>
    <n v="3"/>
    <n v="1"/>
    <n v="11.415687"/>
  </r>
  <r>
    <x v="2"/>
    <x v="3"/>
    <x v="3"/>
    <x v="1"/>
    <x v="0"/>
    <n v="8246"/>
    <n v="3717.0247340000001"/>
    <n v="2397.1999999999998"/>
    <x v="0"/>
    <x v="2"/>
    <n v="8252"/>
    <n v="1809.714465"/>
    <n v="1529.158907"/>
    <n v="1541"/>
    <n v="280"/>
    <n v="359"/>
    <n v="31"/>
    <n v="3717.0247340000001"/>
  </r>
  <r>
    <x v="2"/>
    <x v="3"/>
    <x v="3"/>
    <x v="1"/>
    <x v="1"/>
    <n v="694"/>
    <s v="  "/>
    <n v="20303.634999999998"/>
    <x v="0"/>
    <x v="2"/>
    <n v="2379"/>
    <n v="45.246929999999999"/>
    <n v="37.904865999999998"/>
    <n v="113"/>
    <n v="69"/>
    <n v="16"/>
    <n v="2"/>
    <n v="119.40393"/>
  </r>
  <r>
    <x v="2"/>
    <x v="3"/>
    <x v="3"/>
    <x v="1"/>
    <x v="0"/>
    <n v="7173"/>
    <n v="2513.1338529999998"/>
    <n v="2230.3000000000002"/>
    <x v="1"/>
    <x v="2"/>
    <n v="7179"/>
    <n v="1290.498873"/>
    <n v="995.83842000000004"/>
    <n v="2062"/>
    <n v="282"/>
    <n v="487"/>
    <n v="104"/>
    <n v="2513.1338529999998"/>
  </r>
  <r>
    <x v="2"/>
    <x v="3"/>
    <x v="3"/>
    <x v="1"/>
    <x v="1"/>
    <n v="763"/>
    <s v="  "/>
    <n v="21292.35"/>
    <x v="1"/>
    <x v="2"/>
    <n v="2710"/>
    <n v="49.945169999999997"/>
    <n v="30.978286000000001"/>
    <n v="179"/>
    <n v="58"/>
    <n v="46"/>
    <n v="8"/>
    <n v="115.691098"/>
  </r>
  <r>
    <x v="2"/>
    <x v="3"/>
    <x v="0"/>
    <x v="2"/>
    <x v="0"/>
    <n v="2111"/>
    <n v="1107.3170090000001"/>
    <n v="2716.97"/>
    <x v="0"/>
    <x v="0"/>
    <n v="2111"/>
    <n v="440.089495"/>
    <n v="534.14454599999999"/>
    <n v="477"/>
    <n v="18"/>
    <n v="9"/>
    <n v="0"/>
    <n v="1107.3170090000001"/>
  </r>
  <r>
    <x v="2"/>
    <x v="3"/>
    <x v="0"/>
    <x v="2"/>
    <x v="1"/>
    <n v="425"/>
    <s v="  "/>
    <n v="27378.69"/>
    <x v="0"/>
    <x v="0"/>
    <n v="2107"/>
    <n v="38.339596999999998"/>
    <n v="27.157416000000001"/>
    <n v="38"/>
    <n v="6"/>
    <n v="5"/>
    <n v="1"/>
    <n v="105.918786"/>
  </r>
  <r>
    <x v="2"/>
    <x v="3"/>
    <x v="0"/>
    <x v="2"/>
    <x v="0"/>
    <n v="1522"/>
    <n v="716.571414"/>
    <n v="2322.915"/>
    <x v="1"/>
    <x v="0"/>
    <n v="1522"/>
    <n v="291.41747500000002"/>
    <n v="332.37266099999999"/>
    <n v="408"/>
    <n v="13"/>
    <n v="25"/>
    <n v="2"/>
    <n v="716.571414"/>
  </r>
  <r>
    <x v="2"/>
    <x v="3"/>
    <x v="0"/>
    <x v="2"/>
    <x v="1"/>
    <n v="364"/>
    <s v="  "/>
    <n v="30576.57"/>
    <x v="1"/>
    <x v="0"/>
    <n v="1819"/>
    <n v="31.428201999999999"/>
    <n v="23.046212000000001"/>
    <n v="37"/>
    <n v="4"/>
    <n v="9"/>
    <n v="0"/>
    <n v="82.689919000000003"/>
  </r>
  <r>
    <x v="2"/>
    <x v="3"/>
    <x v="1"/>
    <x v="2"/>
    <x v="0"/>
    <n v="1971"/>
    <n v="1013.1900460000001"/>
    <n v="2686"/>
    <x v="0"/>
    <x v="0"/>
    <n v="1971"/>
    <n v="446.97139800000002"/>
    <n v="459.18114800000001"/>
    <n v="455"/>
    <n v="27"/>
    <n v="4"/>
    <n v="1"/>
    <n v="1013.1900460000001"/>
  </r>
  <r>
    <x v="2"/>
    <x v="3"/>
    <x v="1"/>
    <x v="2"/>
    <x v="1"/>
    <n v="246"/>
    <s v="  "/>
    <n v="24567.375"/>
    <x v="0"/>
    <x v="0"/>
    <n v="1066"/>
    <n v="23.264006999999999"/>
    <n v="16.076080000000001"/>
    <n v="21"/>
    <n v="12"/>
    <n v="2"/>
    <n v="0"/>
    <n v="56.397841999999997"/>
  </r>
  <r>
    <x v="2"/>
    <x v="3"/>
    <x v="1"/>
    <x v="2"/>
    <x v="0"/>
    <n v="1542"/>
    <n v="681.62662799999998"/>
    <n v="2448.645"/>
    <x v="1"/>
    <x v="0"/>
    <n v="1543"/>
    <n v="306.13564500000001"/>
    <n v="290.46468399999998"/>
    <n v="432"/>
    <n v="21"/>
    <n v="34"/>
    <n v="5"/>
    <n v="681.62662799999998"/>
  </r>
  <r>
    <x v="2"/>
    <x v="3"/>
    <x v="1"/>
    <x v="2"/>
    <x v="1"/>
    <n v="256"/>
    <s v="  "/>
    <n v="27147.924999999999"/>
    <x v="1"/>
    <x v="0"/>
    <n v="1188"/>
    <n v="26.004911"/>
    <n v="6.3412579999999998"/>
    <n v="34"/>
    <n v="5"/>
    <n v="13"/>
    <n v="0"/>
    <n v="48.443060000000003"/>
  </r>
  <r>
    <x v="2"/>
    <x v="3"/>
    <x v="2"/>
    <x v="2"/>
    <x v="0"/>
    <n v="878"/>
    <n v="404.46372100000002"/>
    <n v="2592.5"/>
    <x v="0"/>
    <x v="0"/>
    <n v="878"/>
    <n v="168.98468"/>
    <n v="193.69144700000001"/>
    <n v="241"/>
    <n v="22"/>
    <n v="8"/>
    <n v="1"/>
    <n v="404.46372100000002"/>
  </r>
  <r>
    <x v="2"/>
    <x v="3"/>
    <x v="2"/>
    <x v="2"/>
    <x v="1"/>
    <n v="147"/>
    <s v="  "/>
    <n v="25706.84"/>
    <x v="0"/>
    <x v="0"/>
    <n v="736"/>
    <n v="12.483654"/>
    <n v="7.6953060000000004"/>
    <n v="12"/>
    <n v="7"/>
    <n v="2"/>
    <n v="0"/>
    <n v="29.835360000000001"/>
  </r>
  <r>
    <x v="2"/>
    <x v="3"/>
    <x v="2"/>
    <x v="2"/>
    <x v="0"/>
    <n v="685"/>
    <n v="282.942635"/>
    <n v="2540.39"/>
    <x v="1"/>
    <x v="0"/>
    <n v="685"/>
    <n v="136.129501"/>
    <n v="116.490736"/>
    <n v="218"/>
    <n v="11"/>
    <n v="9"/>
    <n v="2"/>
    <n v="282.942635"/>
  </r>
  <r>
    <x v="2"/>
    <x v="3"/>
    <x v="2"/>
    <x v="2"/>
    <x v="1"/>
    <n v="197"/>
    <s v="  "/>
    <n v="30695.72"/>
    <x v="1"/>
    <x v="0"/>
    <n v="971"/>
    <n v="25.277422000000001"/>
    <n v="10.039313"/>
    <n v="20"/>
    <n v="2"/>
    <n v="5"/>
    <n v="0"/>
    <n v="48.353634999999997"/>
  </r>
  <r>
    <x v="2"/>
    <x v="3"/>
    <x v="3"/>
    <x v="2"/>
    <x v="0"/>
    <n v="12729"/>
    <n v="5288.2704379999996"/>
    <n v="2508.23"/>
    <x v="0"/>
    <x v="0"/>
    <n v="12751"/>
    <n v="2535.0806459999999"/>
    <n v="2212.4963619999999"/>
    <n v="3817"/>
    <n v="219"/>
    <n v="221"/>
    <n v="20"/>
    <n v="5288.2704379999996"/>
  </r>
  <r>
    <x v="2"/>
    <x v="3"/>
    <x v="3"/>
    <x v="2"/>
    <x v="1"/>
    <n v="3022"/>
    <s v="  "/>
    <n v="26391.54"/>
    <x v="0"/>
    <x v="0"/>
    <n v="14871"/>
    <n v="292.93507399999999"/>
    <n v="149.573095"/>
    <n v="362"/>
    <n v="127"/>
    <n v="89"/>
    <n v="2"/>
    <n v="629.04288599999995"/>
  </r>
  <r>
    <x v="2"/>
    <x v="3"/>
    <x v="3"/>
    <x v="2"/>
    <x v="0"/>
    <n v="10916"/>
    <n v="3901.5944049999998"/>
    <n v="2489.0500000000002"/>
    <x v="1"/>
    <x v="0"/>
    <n v="10945"/>
    <n v="2016.589596"/>
    <n v="1450.8785789999999"/>
    <n v="3500"/>
    <n v="161"/>
    <n v="292"/>
    <n v="29"/>
    <n v="3901.5944049999998"/>
  </r>
  <r>
    <x v="2"/>
    <x v="3"/>
    <x v="3"/>
    <x v="2"/>
    <x v="1"/>
    <n v="3564"/>
    <s v="  "/>
    <n v="27526"/>
    <x v="1"/>
    <x v="0"/>
    <n v="17247"/>
    <n v="358.53026799999998"/>
    <n v="140.15336400000001"/>
    <n v="412"/>
    <n v="73"/>
    <n v="175"/>
    <n v="6"/>
    <n v="695.70610699999997"/>
  </r>
  <r>
    <x v="2"/>
    <x v="3"/>
    <x v="0"/>
    <x v="2"/>
    <x v="0"/>
    <n v="4926"/>
    <n v="2605.8858519999999"/>
    <n v="2711.3150000000001"/>
    <x v="0"/>
    <x v="1"/>
    <n v="4928"/>
    <n v="1110.553521"/>
    <n v="1235.1412740000001"/>
    <n v="994"/>
    <n v="51"/>
    <n v="6"/>
    <n v="0"/>
    <n v="2605.8858519999999"/>
  </r>
  <r>
    <x v="2"/>
    <x v="3"/>
    <x v="0"/>
    <x v="2"/>
    <x v="1"/>
    <n v="681"/>
    <s v="  "/>
    <n v="29053.73"/>
    <x v="0"/>
    <x v="1"/>
    <n v="3387"/>
    <n v="68.943560000000005"/>
    <n v="40.447414000000002"/>
    <n v="61"/>
    <n v="19"/>
    <n v="3"/>
    <n v="0"/>
    <n v="169.788917"/>
  </r>
  <r>
    <x v="2"/>
    <x v="3"/>
    <x v="0"/>
    <x v="2"/>
    <x v="0"/>
    <n v="3522"/>
    <n v="1802.32581"/>
    <n v="2334.125"/>
    <x v="1"/>
    <x v="1"/>
    <n v="3523"/>
    <n v="759.20630800000004"/>
    <n v="833.67513099999996"/>
    <n v="780"/>
    <n v="22"/>
    <n v="33"/>
    <n v="6"/>
    <n v="1802.32581"/>
  </r>
  <r>
    <x v="2"/>
    <x v="3"/>
    <x v="0"/>
    <x v="2"/>
    <x v="1"/>
    <n v="569"/>
    <s v="  "/>
    <n v="31963.05"/>
    <x v="1"/>
    <x v="1"/>
    <n v="3081"/>
    <n v="54.739122999999999"/>
    <n v="35.429006000000001"/>
    <n v="44"/>
    <n v="23"/>
    <n v="17"/>
    <n v="3"/>
    <n v="131.11799400000001"/>
  </r>
  <r>
    <x v="2"/>
    <x v="3"/>
    <x v="1"/>
    <x v="2"/>
    <x v="0"/>
    <n v="4525"/>
    <n v="2451.83106"/>
    <n v="2673.32"/>
    <x v="0"/>
    <x v="1"/>
    <n v="4528"/>
    <n v="1063.6638760000001"/>
    <n v="1155.465831"/>
    <n v="885"/>
    <n v="64"/>
    <n v="8"/>
    <n v="0"/>
    <n v="2451.83106"/>
  </r>
  <r>
    <x v="2"/>
    <x v="3"/>
    <x v="1"/>
    <x v="2"/>
    <x v="1"/>
    <n v="418"/>
    <s v="  "/>
    <n v="26355.395"/>
    <x v="0"/>
    <x v="1"/>
    <n v="1772"/>
    <n v="46.430332999999997"/>
    <n v="20.629200999999998"/>
    <n v="32"/>
    <n v="30"/>
    <n v="2"/>
    <n v="1"/>
    <n v="109.360626"/>
  </r>
  <r>
    <x v="2"/>
    <x v="3"/>
    <x v="1"/>
    <x v="2"/>
    <x v="0"/>
    <n v="3514"/>
    <n v="1650.544412"/>
    <n v="2336.0349999999999"/>
    <x v="1"/>
    <x v="1"/>
    <n v="3516"/>
    <n v="736.94721300000003"/>
    <n v="760.928271"/>
    <n v="882"/>
    <n v="39"/>
    <n v="21"/>
    <n v="9"/>
    <n v="1650.544412"/>
  </r>
  <r>
    <x v="2"/>
    <x v="3"/>
    <x v="1"/>
    <x v="2"/>
    <x v="1"/>
    <n v="454"/>
    <s v="  "/>
    <n v="29702.345000000001"/>
    <x v="1"/>
    <x v="1"/>
    <n v="2029"/>
    <n v="44.119020999999996"/>
    <n v="24.249690000000001"/>
    <n v="42"/>
    <n v="18"/>
    <n v="13"/>
    <n v="1"/>
    <n v="95.404010999999997"/>
  </r>
  <r>
    <x v="2"/>
    <x v="3"/>
    <x v="2"/>
    <x v="2"/>
    <x v="0"/>
    <n v="1814"/>
    <n v="853.47379699999999"/>
    <n v="2786.9250000000002"/>
    <x v="0"/>
    <x v="1"/>
    <n v="1816"/>
    <n v="383.23997400000002"/>
    <n v="402.475773"/>
    <n v="457"/>
    <n v="28"/>
    <n v="7"/>
    <n v="0"/>
    <n v="853.47379699999999"/>
  </r>
  <r>
    <x v="2"/>
    <x v="3"/>
    <x v="2"/>
    <x v="2"/>
    <x v="1"/>
    <n v="226"/>
    <s v="  "/>
    <n v="27219.395"/>
    <x v="0"/>
    <x v="1"/>
    <n v="1053"/>
    <n v="19.084084000000001"/>
    <n v="19.938773000000001"/>
    <n v="23"/>
    <n v="14"/>
    <n v="4"/>
    <n v="0"/>
    <n v="55.198303000000003"/>
  </r>
  <r>
    <x v="2"/>
    <x v="3"/>
    <x v="2"/>
    <x v="2"/>
    <x v="0"/>
    <n v="1428"/>
    <n v="595.88158099999998"/>
    <n v="2794.61"/>
    <x v="1"/>
    <x v="1"/>
    <n v="1429"/>
    <n v="274.18028900000002"/>
    <n v="262.45872300000002"/>
    <n v="399"/>
    <n v="17"/>
    <n v="16"/>
    <n v="3"/>
    <n v="595.88158099999998"/>
  </r>
  <r>
    <x v="2"/>
    <x v="3"/>
    <x v="2"/>
    <x v="2"/>
    <x v="1"/>
    <n v="250"/>
    <s v="  "/>
    <n v="31748.99"/>
    <x v="1"/>
    <x v="1"/>
    <n v="1172"/>
    <n v="27.962657"/>
    <n v="12.435642"/>
    <n v="21"/>
    <n v="14"/>
    <n v="4"/>
    <n v="1"/>
    <n v="52.490668999999997"/>
  </r>
  <r>
    <x v="2"/>
    <x v="3"/>
    <x v="3"/>
    <x v="2"/>
    <x v="0"/>
    <n v="31206"/>
    <n v="14068.915483000001"/>
    <n v="2731.2550000000001"/>
    <x v="0"/>
    <x v="1"/>
    <n v="31246"/>
    <n v="6718.7965389999999"/>
    <n v="6050.8037119999999"/>
    <n v="7792"/>
    <n v="604"/>
    <n v="264"/>
    <n v="31"/>
    <n v="14068.915483000001"/>
  </r>
  <r>
    <x v="2"/>
    <x v="3"/>
    <x v="3"/>
    <x v="2"/>
    <x v="1"/>
    <n v="4254"/>
    <s v="  "/>
    <n v="25665.8"/>
    <x v="0"/>
    <x v="1"/>
    <n v="19828"/>
    <n v="418.38815699999998"/>
    <n v="212.17612299999999"/>
    <n v="458"/>
    <n v="295"/>
    <n v="132"/>
    <n v="10"/>
    <n v="899.10027700000001"/>
  </r>
  <r>
    <x v="2"/>
    <x v="3"/>
    <x v="3"/>
    <x v="2"/>
    <x v="0"/>
    <n v="25886"/>
    <n v="10132.989556"/>
    <n v="2611.9949999999999"/>
    <x v="1"/>
    <x v="1"/>
    <n v="25944"/>
    <n v="5027.175217"/>
    <n v="4074.8685180000002"/>
    <n v="7310"/>
    <n v="396"/>
    <n v="381"/>
    <n v="64"/>
    <n v="10132.989556"/>
  </r>
  <r>
    <x v="2"/>
    <x v="3"/>
    <x v="3"/>
    <x v="2"/>
    <x v="1"/>
    <n v="5331"/>
    <s v="  "/>
    <n v="27912.76"/>
    <x v="1"/>
    <x v="1"/>
    <n v="24987"/>
    <n v="542.12547300000006"/>
    <n v="193.312431"/>
    <n v="494"/>
    <n v="257"/>
    <n v="306"/>
    <n v="14"/>
    <n v="1016.106433"/>
  </r>
  <r>
    <x v="2"/>
    <x v="3"/>
    <x v="0"/>
    <x v="2"/>
    <x v="0"/>
    <n v="1267"/>
    <n v="692.96656599999994"/>
    <n v="2627.99"/>
    <x v="0"/>
    <x v="2"/>
    <n v="1267"/>
    <n v="295.99147900000003"/>
    <n v="324.35513700000001"/>
    <n v="237"/>
    <n v="13"/>
    <n v="4"/>
    <n v="1"/>
    <n v="692.96656599999994"/>
  </r>
  <r>
    <x v="2"/>
    <x v="3"/>
    <x v="0"/>
    <x v="2"/>
    <x v="1"/>
    <n v="229"/>
    <s v="  "/>
    <n v="24833.15"/>
    <x v="0"/>
    <x v="2"/>
    <n v="880"/>
    <n v="20.944838000000001"/>
    <n v="11.309945000000001"/>
    <n v="17"/>
    <n v="4"/>
    <n v="0"/>
    <n v="0"/>
    <n v="54.081811999999999"/>
  </r>
  <r>
    <x v="2"/>
    <x v="3"/>
    <x v="0"/>
    <x v="2"/>
    <x v="0"/>
    <n v="1131"/>
    <n v="549.69003399999997"/>
    <n v="2493.31"/>
    <x v="1"/>
    <x v="2"/>
    <n v="1146"/>
    <n v="248.45415"/>
    <n v="236.52265399999999"/>
    <n v="226"/>
    <n v="12"/>
    <n v="16"/>
    <n v="5"/>
    <n v="549.69003399999997"/>
  </r>
  <r>
    <x v="2"/>
    <x v="3"/>
    <x v="0"/>
    <x v="2"/>
    <x v="1"/>
    <n v="244"/>
    <s v="  "/>
    <n v="32335.99"/>
    <x v="1"/>
    <x v="2"/>
    <n v="1361"/>
    <n v="19.974912"/>
    <n v="10.593733"/>
    <n v="16"/>
    <n v="3"/>
    <n v="8"/>
    <n v="1"/>
    <n v="50.503615000000003"/>
  </r>
  <r>
    <x v="2"/>
    <x v="3"/>
    <x v="1"/>
    <x v="2"/>
    <x v="0"/>
    <n v="977"/>
    <n v="539.861312"/>
    <n v="2756.79"/>
    <x v="0"/>
    <x v="2"/>
    <n v="977"/>
    <n v="251.00768600000001"/>
    <n v="219.76166699999999"/>
    <n v="151"/>
    <n v="15"/>
    <n v="6"/>
    <n v="1"/>
    <n v="539.861312"/>
  </r>
  <r>
    <x v="2"/>
    <x v="3"/>
    <x v="1"/>
    <x v="2"/>
    <x v="1"/>
    <n v="180"/>
    <s v="  "/>
    <n v="24870.584999999999"/>
    <x v="0"/>
    <x v="2"/>
    <n v="957"/>
    <n v="14.689586"/>
    <n v="8.1008130000000005"/>
    <n v="16"/>
    <n v="3"/>
    <n v="1"/>
    <n v="0"/>
    <n v="36.365178999999998"/>
  </r>
  <r>
    <x v="2"/>
    <x v="3"/>
    <x v="1"/>
    <x v="2"/>
    <x v="0"/>
    <n v="949"/>
    <n v="427.27914099999998"/>
    <n v="2561.84"/>
    <x v="1"/>
    <x v="2"/>
    <n v="950"/>
    <n v="214.90204900000001"/>
    <n v="175.03451999999999"/>
    <n v="195"/>
    <n v="12"/>
    <n v="20"/>
    <n v="5"/>
    <n v="427.27914099999998"/>
  </r>
  <r>
    <x v="2"/>
    <x v="3"/>
    <x v="1"/>
    <x v="2"/>
    <x v="1"/>
    <n v="172"/>
    <s v="  "/>
    <n v="25827.575000000001"/>
    <x v="1"/>
    <x v="2"/>
    <n v="641"/>
    <n v="18.664149999999999"/>
    <n v="7.4507269999999997"/>
    <n v="12"/>
    <n v="1"/>
    <n v="5"/>
    <n v="0"/>
    <n v="34.879699000000002"/>
  </r>
  <r>
    <x v="2"/>
    <x v="3"/>
    <x v="2"/>
    <x v="2"/>
    <x v="0"/>
    <n v="414"/>
    <n v="212.63203300000001"/>
    <n v="2787.08"/>
    <x v="0"/>
    <x v="2"/>
    <n v="414"/>
    <n v="97.945159000000004"/>
    <n v="96.686556999999993"/>
    <n v="70"/>
    <n v="9"/>
    <n v="4"/>
    <n v="0"/>
    <n v="212.63203300000001"/>
  </r>
  <r>
    <x v="2"/>
    <x v="3"/>
    <x v="2"/>
    <x v="2"/>
    <x v="1"/>
    <n v="91"/>
    <s v="  "/>
    <n v="27645.13"/>
    <x v="0"/>
    <x v="2"/>
    <n v="381"/>
    <n v="5.0571010000000003"/>
    <n v="5.2744419999999996"/>
    <n v="13"/>
    <n v="3"/>
    <n v="0"/>
    <n v="0"/>
    <n v="15.044084"/>
  </r>
  <r>
    <x v="2"/>
    <x v="3"/>
    <x v="2"/>
    <x v="2"/>
    <x v="0"/>
    <n v="357"/>
    <n v="162.57858300000001"/>
    <n v="2894.97"/>
    <x v="1"/>
    <x v="2"/>
    <n v="357"/>
    <n v="72.919157999999996"/>
    <n v="74.603119000000007"/>
    <n v="73"/>
    <n v="3"/>
    <n v="9"/>
    <n v="0"/>
    <n v="162.57858300000001"/>
  </r>
  <r>
    <x v="2"/>
    <x v="3"/>
    <x v="2"/>
    <x v="2"/>
    <x v="1"/>
    <n v="100"/>
    <s v="  "/>
    <n v="29292.095000000001"/>
    <x v="1"/>
    <x v="2"/>
    <n v="467"/>
    <n v="7.5932000000000004"/>
    <n v="2.98563"/>
    <n v="7"/>
    <n v="1"/>
    <n v="3"/>
    <n v="0"/>
    <n v="13.436306999999999"/>
  </r>
  <r>
    <x v="2"/>
    <x v="3"/>
    <x v="3"/>
    <x v="2"/>
    <x v="0"/>
    <n v="6365"/>
    <n v="2994.7263750000002"/>
    <n v="2788.65"/>
    <x v="0"/>
    <x v="2"/>
    <n v="6369"/>
    <n v="1434.185884"/>
    <n v="1249.669672"/>
    <n v="1210"/>
    <n v="119"/>
    <n v="77"/>
    <n v="13"/>
    <n v="2994.7263750000002"/>
  </r>
  <r>
    <x v="2"/>
    <x v="3"/>
    <x v="3"/>
    <x v="2"/>
    <x v="1"/>
    <n v="1574"/>
    <s v="  "/>
    <n v="24708.66"/>
    <x v="0"/>
    <x v="2"/>
    <n v="6265"/>
    <n v="138.69892100000001"/>
    <n v="79.049128999999994"/>
    <n v="204"/>
    <n v="34"/>
    <n v="36"/>
    <n v="2"/>
    <n v="298.56671499999999"/>
  </r>
  <r>
    <x v="2"/>
    <x v="3"/>
    <x v="3"/>
    <x v="2"/>
    <x v="0"/>
    <n v="6574"/>
    <n v="2670.7654429999998"/>
    <n v="2740.35"/>
    <x v="1"/>
    <x v="2"/>
    <n v="6577"/>
    <n v="1386.0591609999999"/>
    <n v="1022.4455369999999"/>
    <n v="1358"/>
    <n v="95"/>
    <n v="116"/>
    <n v="19"/>
    <n v="2670.7654429999998"/>
  </r>
  <r>
    <x v="2"/>
    <x v="3"/>
    <x v="3"/>
    <x v="2"/>
    <x v="1"/>
    <n v="1796"/>
    <s v="  "/>
    <n v="27019.205000000002"/>
    <x v="1"/>
    <x v="2"/>
    <n v="7577"/>
    <n v="153.38590199999999"/>
    <n v="70.256090999999998"/>
    <n v="223"/>
    <n v="30"/>
    <n v="96"/>
    <n v="5"/>
    <n v="313.02566400000001"/>
  </r>
  <r>
    <x v="2"/>
    <x v="3"/>
    <x v="0"/>
    <x v="3"/>
    <x v="0"/>
    <n v="191"/>
    <n v="96.699878999999996"/>
    <n v="3275"/>
    <x v="0"/>
    <x v="0"/>
    <n v="191"/>
    <n v="37.523769000000001"/>
    <n v="51.861297999999998"/>
    <n v="44"/>
    <n v="1"/>
    <n v="0"/>
    <n v="0"/>
    <n v="96.699878999999996"/>
  </r>
  <r>
    <x v="2"/>
    <x v="3"/>
    <x v="0"/>
    <x v="3"/>
    <x v="1"/>
    <n v="83"/>
    <s v="  "/>
    <n v="32531.97"/>
    <x v="0"/>
    <x v="0"/>
    <n v="496"/>
    <n v="7.2429569999999996"/>
    <n v="3.670798"/>
    <n v="7"/>
    <n v="0"/>
    <n v="2"/>
    <n v="0"/>
    <n v="17.316891999999999"/>
  </r>
  <r>
    <x v="2"/>
    <x v="3"/>
    <x v="0"/>
    <x v="3"/>
    <x v="0"/>
    <n v="176"/>
    <n v="72.069793000000004"/>
    <n v="2522.375"/>
    <x v="1"/>
    <x v="0"/>
    <n v="177"/>
    <n v="31.160530000000001"/>
    <n v="31.155455"/>
    <n v="36"/>
    <n v="4"/>
    <n v="2"/>
    <n v="1"/>
    <n v="72.069793000000004"/>
  </r>
  <r>
    <x v="2"/>
    <x v="3"/>
    <x v="0"/>
    <x v="3"/>
    <x v="1"/>
    <n v="106"/>
    <s v="  "/>
    <n v="31031.715"/>
    <x v="1"/>
    <x v="0"/>
    <n v="615"/>
    <n v="9.6625669999999992"/>
    <n v="5.7782179999999999"/>
    <n v="6"/>
    <n v="0"/>
    <n v="1"/>
    <n v="0"/>
    <n v="26.348046"/>
  </r>
  <r>
    <x v="2"/>
    <x v="3"/>
    <x v="1"/>
    <x v="3"/>
    <x v="0"/>
    <n v="158"/>
    <n v="78.614902999999998"/>
    <n v="3038.9349999999999"/>
    <x v="0"/>
    <x v="0"/>
    <n v="166"/>
    <n v="33.513992000000002"/>
    <n v="38.312322000000002"/>
    <n v="41"/>
    <n v="4"/>
    <n v="0"/>
    <n v="0"/>
    <n v="78.614902999999998"/>
  </r>
  <r>
    <x v="2"/>
    <x v="3"/>
    <x v="1"/>
    <x v="3"/>
    <x v="1"/>
    <n v="43"/>
    <s v="  "/>
    <n v="25184.080000000002"/>
    <x v="0"/>
    <x v="0"/>
    <n v="190"/>
    <n v="4.7722879999999996"/>
    <n v="3.443959"/>
    <n v="3"/>
    <n v="1"/>
    <n v="0"/>
    <n v="0"/>
    <n v="12.029852999999999"/>
  </r>
  <r>
    <x v="2"/>
    <x v="3"/>
    <x v="1"/>
    <x v="3"/>
    <x v="0"/>
    <n v="153"/>
    <n v="68.708922999999999"/>
    <n v="2828.71"/>
    <x v="1"/>
    <x v="0"/>
    <n v="153"/>
    <n v="32.024895000000001"/>
    <n v="27.583065999999999"/>
    <n v="43"/>
    <n v="1"/>
    <n v="3"/>
    <n v="0"/>
    <n v="68.708922999999999"/>
  </r>
  <r>
    <x v="2"/>
    <x v="3"/>
    <x v="1"/>
    <x v="3"/>
    <x v="1"/>
    <n v="48"/>
    <s v="  "/>
    <n v="31021.805"/>
    <x v="1"/>
    <x v="0"/>
    <n v="267"/>
    <n v="3.7053780000000001"/>
    <n v="2.4258060000000001"/>
    <n v="4"/>
    <n v="1"/>
    <n v="0"/>
    <n v="0"/>
    <n v="8.5152339999999995"/>
  </r>
  <r>
    <x v="2"/>
    <x v="3"/>
    <x v="2"/>
    <x v="3"/>
    <x v="0"/>
    <n v="95"/>
    <n v="41.247374000000001"/>
    <n v="3467.54"/>
    <x v="0"/>
    <x v="0"/>
    <n v="95"/>
    <n v="17.364681000000001"/>
    <n v="20.427486999999999"/>
    <n v="31"/>
    <n v="0"/>
    <n v="1"/>
    <n v="0"/>
    <n v="41.247374000000001"/>
  </r>
  <r>
    <x v="2"/>
    <x v="3"/>
    <x v="2"/>
    <x v="3"/>
    <x v="1"/>
    <n v="37"/>
    <s v="  "/>
    <n v="26469.64"/>
    <x v="0"/>
    <x v="0"/>
    <n v="152"/>
    <n v="5.341971"/>
    <n v="3.1165590000000001"/>
    <n v="8"/>
    <n v="0"/>
    <n v="0"/>
    <n v="0"/>
    <n v="11.074801000000001"/>
  </r>
  <r>
    <x v="2"/>
    <x v="3"/>
    <x v="2"/>
    <x v="3"/>
    <x v="0"/>
    <n v="93"/>
    <n v="37.597552"/>
    <n v="2991"/>
    <x v="1"/>
    <x v="0"/>
    <n v="93"/>
    <n v="15.849406999999999"/>
    <n v="17.122388999999998"/>
    <n v="24"/>
    <n v="0"/>
    <n v="1"/>
    <n v="0"/>
    <n v="37.597552"/>
  </r>
  <r>
    <x v="2"/>
    <x v="3"/>
    <x v="2"/>
    <x v="3"/>
    <x v="1"/>
    <n v="50"/>
    <s v="  "/>
    <n v="26227.744999999999"/>
    <x v="1"/>
    <x v="0"/>
    <n v="289"/>
    <n v="2.4001380000000001"/>
    <n v="4.1035839999999997"/>
    <n v="4"/>
    <n v="0"/>
    <n v="0"/>
    <n v="0"/>
    <n v="8.9230769999999993"/>
  </r>
  <r>
    <x v="2"/>
    <x v="3"/>
    <x v="3"/>
    <x v="3"/>
    <x v="0"/>
    <n v="1643"/>
    <n v="621.65882199999999"/>
    <n v="2991.36"/>
    <x v="0"/>
    <x v="0"/>
    <n v="1646"/>
    <n v="298.726787"/>
    <n v="245.43220500000001"/>
    <n v="596"/>
    <n v="25"/>
    <n v="13"/>
    <n v="2"/>
    <n v="621.65882199999999"/>
  </r>
  <r>
    <x v="2"/>
    <x v="3"/>
    <x v="3"/>
    <x v="3"/>
    <x v="1"/>
    <n v="860"/>
    <s v="  "/>
    <n v="30181.81"/>
    <x v="0"/>
    <x v="0"/>
    <n v="4597"/>
    <n v="88.697126999999995"/>
    <n v="54.390507999999997"/>
    <n v="145"/>
    <n v="14"/>
    <n v="1"/>
    <n v="0"/>
    <n v="200.007373"/>
  </r>
  <r>
    <x v="2"/>
    <x v="3"/>
    <x v="3"/>
    <x v="3"/>
    <x v="0"/>
    <n v="1705"/>
    <n v="579.74323800000002"/>
    <n v="2943"/>
    <x v="1"/>
    <x v="0"/>
    <n v="1708"/>
    <n v="300.30580200000003"/>
    <n v="206.40217799999999"/>
    <n v="561"/>
    <n v="17"/>
    <n v="30"/>
    <n v="1"/>
    <n v="579.74323800000002"/>
  </r>
  <r>
    <x v="2"/>
    <x v="3"/>
    <x v="3"/>
    <x v="3"/>
    <x v="1"/>
    <n v="1119"/>
    <s v="  "/>
    <n v="31091.15"/>
    <x v="1"/>
    <x v="0"/>
    <n v="6102"/>
    <n v="134.77163999999999"/>
    <n v="62.031725000000002"/>
    <n v="144"/>
    <n v="14"/>
    <n v="13"/>
    <n v="1"/>
    <n v="275.155641"/>
  </r>
  <r>
    <x v="2"/>
    <x v="3"/>
    <x v="0"/>
    <x v="3"/>
    <x v="0"/>
    <n v="585"/>
    <n v="293.55219"/>
    <n v="2947"/>
    <x v="0"/>
    <x v="1"/>
    <n v="585"/>
    <n v="117.35025400000001"/>
    <n v="142.71319"/>
    <n v="126"/>
    <n v="9"/>
    <n v="0"/>
    <n v="0"/>
    <n v="293.55219"/>
  </r>
  <r>
    <x v="2"/>
    <x v="3"/>
    <x v="0"/>
    <x v="3"/>
    <x v="1"/>
    <n v="135"/>
    <s v="  "/>
    <n v="30590"/>
    <x v="0"/>
    <x v="1"/>
    <n v="684"/>
    <n v="13.735288000000001"/>
    <n v="8.8606300000000005"/>
    <n v="12"/>
    <n v="3"/>
    <n v="1"/>
    <n v="0"/>
    <n v="30.649811"/>
  </r>
  <r>
    <x v="2"/>
    <x v="3"/>
    <x v="0"/>
    <x v="3"/>
    <x v="0"/>
    <n v="506"/>
    <n v="236.058042"/>
    <n v="2929.9"/>
    <x v="1"/>
    <x v="1"/>
    <n v="508"/>
    <n v="105.047313"/>
    <n v="105.934924"/>
    <n v="121"/>
    <n v="4"/>
    <n v="2"/>
    <n v="0"/>
    <n v="236.058042"/>
  </r>
  <r>
    <x v="2"/>
    <x v="3"/>
    <x v="0"/>
    <x v="3"/>
    <x v="1"/>
    <n v="168"/>
    <s v="  "/>
    <n v="32080.66"/>
    <x v="1"/>
    <x v="1"/>
    <n v="979"/>
    <n v="16.488465999999999"/>
    <n v="12.727567000000001"/>
    <n v="13"/>
    <n v="3"/>
    <n v="4"/>
    <n v="0"/>
    <n v="40.886629999999997"/>
  </r>
  <r>
    <x v="2"/>
    <x v="3"/>
    <x v="1"/>
    <x v="3"/>
    <x v="0"/>
    <n v="491"/>
    <n v="252.39554699999999"/>
    <n v="3059.85"/>
    <x v="0"/>
    <x v="1"/>
    <n v="491"/>
    <n v="105.139321"/>
    <n v="107.976859"/>
    <n v="113"/>
    <n v="5"/>
    <n v="0"/>
    <n v="0"/>
    <n v="252.39554699999999"/>
  </r>
  <r>
    <x v="2"/>
    <x v="3"/>
    <x v="1"/>
    <x v="3"/>
    <x v="1"/>
    <n v="71"/>
    <s v="  "/>
    <n v="31369.72"/>
    <x v="0"/>
    <x v="1"/>
    <n v="316"/>
    <n v="7.332077"/>
    <n v="3.5391970000000001"/>
    <n v="12"/>
    <n v="0"/>
    <n v="0"/>
    <n v="0"/>
    <n v="14.804713"/>
  </r>
  <r>
    <x v="2"/>
    <x v="3"/>
    <x v="1"/>
    <x v="3"/>
    <x v="0"/>
    <n v="394"/>
    <n v="178.43940699999999"/>
    <n v="2723.1849999999999"/>
    <x v="1"/>
    <x v="1"/>
    <n v="395"/>
    <n v="85.793441000000001"/>
    <n v="73.536055000000005"/>
    <n v="102"/>
    <n v="9"/>
    <n v="3"/>
    <n v="0"/>
    <n v="178.43940699999999"/>
  </r>
  <r>
    <x v="2"/>
    <x v="3"/>
    <x v="1"/>
    <x v="3"/>
    <x v="1"/>
    <n v="95"/>
    <s v="  "/>
    <n v="31557"/>
    <x v="1"/>
    <x v="1"/>
    <n v="417"/>
    <n v="10.789559000000001"/>
    <n v="9.2207650000000001"/>
    <n v="9"/>
    <n v="2"/>
    <n v="0"/>
    <n v="0"/>
    <n v="26.486597"/>
  </r>
  <r>
    <x v="2"/>
    <x v="3"/>
    <x v="2"/>
    <x v="3"/>
    <x v="0"/>
    <n v="242"/>
    <n v="107.989988"/>
    <n v="2926.7550000000001"/>
    <x v="0"/>
    <x v="1"/>
    <n v="242"/>
    <n v="45.721496000000002"/>
    <n v="54.46031"/>
    <n v="76"/>
    <n v="2"/>
    <n v="0"/>
    <n v="0"/>
    <n v="107.989988"/>
  </r>
  <r>
    <x v="2"/>
    <x v="3"/>
    <x v="2"/>
    <x v="3"/>
    <x v="1"/>
    <n v="53"/>
    <s v="  "/>
    <n v="31107"/>
    <x v="0"/>
    <x v="1"/>
    <n v="238"/>
    <n v="3.283528"/>
    <n v="1.4620439999999999"/>
    <n v="11"/>
    <n v="0"/>
    <n v="0"/>
    <n v="0"/>
    <n v="8.1539959999999994"/>
  </r>
  <r>
    <x v="2"/>
    <x v="3"/>
    <x v="2"/>
    <x v="3"/>
    <x v="0"/>
    <n v="244"/>
    <n v="116.73004299999999"/>
    <n v="2567"/>
    <x v="1"/>
    <x v="1"/>
    <n v="244"/>
    <n v="51.347147"/>
    <n v="51.880445000000002"/>
    <n v="61"/>
    <n v="2"/>
    <n v="0"/>
    <n v="0"/>
    <n v="116.73004299999999"/>
  </r>
  <r>
    <x v="2"/>
    <x v="3"/>
    <x v="2"/>
    <x v="3"/>
    <x v="1"/>
    <n v="75"/>
    <s v="  "/>
    <n v="35064"/>
    <x v="1"/>
    <x v="1"/>
    <n v="436"/>
    <n v="10.652844"/>
    <n v="3.0183990000000001"/>
    <n v="8"/>
    <n v="2"/>
    <n v="0"/>
    <n v="0"/>
    <n v="16.007265"/>
  </r>
  <r>
    <x v="2"/>
    <x v="3"/>
    <x v="3"/>
    <x v="3"/>
    <x v="0"/>
    <n v="5127"/>
    <n v="2147.389572"/>
    <n v="3250"/>
    <x v="0"/>
    <x v="1"/>
    <n v="5141"/>
    <n v="981.87757299999998"/>
    <n v="911.856268"/>
    <n v="1625"/>
    <n v="80"/>
    <n v="6"/>
    <n v="1"/>
    <n v="2147.389572"/>
  </r>
  <r>
    <x v="2"/>
    <x v="3"/>
    <x v="3"/>
    <x v="3"/>
    <x v="1"/>
    <n v="1293"/>
    <s v="  "/>
    <n v="31247.599999999999"/>
    <x v="0"/>
    <x v="1"/>
    <n v="6546"/>
    <n v="121.76045999999999"/>
    <n v="80.513566999999995"/>
    <n v="188"/>
    <n v="35"/>
    <n v="7"/>
    <n v="2"/>
    <n v="294.31797299999999"/>
  </r>
  <r>
    <x v="2"/>
    <x v="3"/>
    <x v="3"/>
    <x v="3"/>
    <x v="0"/>
    <n v="5064"/>
    <n v="1928.750978"/>
    <n v="2953.41"/>
    <x v="1"/>
    <x v="1"/>
    <n v="5088"/>
    <n v="949.67555600000003"/>
    <n v="753.21005000000002"/>
    <n v="1496"/>
    <n v="58"/>
    <n v="35"/>
    <n v="2"/>
    <n v="1928.750978"/>
  </r>
  <r>
    <x v="2"/>
    <x v="3"/>
    <x v="3"/>
    <x v="3"/>
    <x v="1"/>
    <n v="1661"/>
    <s v="  "/>
    <n v="32069.96"/>
    <x v="1"/>
    <x v="1"/>
    <n v="8393"/>
    <n v="194.982936"/>
    <n v="96.968675000000005"/>
    <n v="170"/>
    <n v="35"/>
    <n v="23"/>
    <n v="1"/>
    <n v="407.79433899999998"/>
  </r>
  <r>
    <x v="2"/>
    <x v="3"/>
    <x v="0"/>
    <x v="3"/>
    <x v="0"/>
    <n v="114"/>
    <n v="64.864562000000006"/>
    <n v="2481.75"/>
    <x v="0"/>
    <x v="2"/>
    <n v="114"/>
    <n v="28.465941999999998"/>
    <n v="31.058309000000001"/>
    <n v="16"/>
    <n v="2"/>
    <n v="0"/>
    <n v="0"/>
    <n v="64.864562000000006"/>
  </r>
  <r>
    <x v="2"/>
    <x v="3"/>
    <x v="0"/>
    <x v="3"/>
    <x v="1"/>
    <n v="45"/>
    <s v="  "/>
    <n v="30805.86"/>
    <x v="0"/>
    <x v="2"/>
    <n v="215"/>
    <n v="3.4119570000000001"/>
    <n v="2.5442049999999998"/>
    <n v="3"/>
    <n v="0"/>
    <n v="1"/>
    <n v="0"/>
    <n v="7.461538"/>
  </r>
  <r>
    <x v="2"/>
    <x v="3"/>
    <x v="0"/>
    <x v="3"/>
    <x v="0"/>
    <n v="122"/>
    <n v="58.211627"/>
    <n v="2609"/>
    <x v="1"/>
    <x v="2"/>
    <n v="122"/>
    <n v="28.975227"/>
    <n v="20.992863"/>
    <n v="18"/>
    <n v="2"/>
    <n v="1"/>
    <n v="0"/>
    <n v="58.211627"/>
  </r>
  <r>
    <x v="2"/>
    <x v="3"/>
    <x v="0"/>
    <x v="3"/>
    <x v="1"/>
    <n v="62"/>
    <s v="  "/>
    <n v="30729.61"/>
    <x v="1"/>
    <x v="2"/>
    <n v="337"/>
    <n v="4.5002069999999996"/>
    <n v="3.3387099999999998"/>
    <n v="2"/>
    <n v="0"/>
    <n v="0"/>
    <n v="0"/>
    <n v="11.134615"/>
  </r>
  <r>
    <x v="2"/>
    <x v="3"/>
    <x v="1"/>
    <x v="3"/>
    <x v="0"/>
    <n v="60"/>
    <n v="27.284839999999999"/>
    <n v="2898"/>
    <x v="0"/>
    <x v="2"/>
    <n v="60"/>
    <n v="9.2721710000000002"/>
    <n v="15.218978999999999"/>
    <n v="12"/>
    <n v="2"/>
    <n v="0"/>
    <n v="0"/>
    <n v="27.284839999999999"/>
  </r>
  <r>
    <x v="2"/>
    <x v="3"/>
    <x v="1"/>
    <x v="3"/>
    <x v="1"/>
    <n v="36"/>
    <s v="  "/>
    <n v="32243.919999999998"/>
    <x v="0"/>
    <x v="2"/>
    <n v="245"/>
    <n v="2.885545"/>
    <n v="2.0244420000000001"/>
    <n v="3"/>
    <n v="1"/>
    <n v="0"/>
    <n v="0"/>
    <n v="6.366117"/>
  </r>
  <r>
    <x v="2"/>
    <x v="3"/>
    <x v="1"/>
    <x v="3"/>
    <x v="0"/>
    <n v="72"/>
    <n v="27.976254000000001"/>
    <n v="2705.9450000000002"/>
    <x v="1"/>
    <x v="2"/>
    <n v="72"/>
    <n v="11.874542999999999"/>
    <n v="12.666615999999999"/>
    <n v="16"/>
    <n v="0"/>
    <n v="0"/>
    <n v="0"/>
    <n v="27.976254000000001"/>
  </r>
  <r>
    <x v="2"/>
    <x v="3"/>
    <x v="1"/>
    <x v="3"/>
    <x v="1"/>
    <n v="26"/>
    <s v="  "/>
    <n v="32550.84"/>
    <x v="1"/>
    <x v="2"/>
    <n v="106"/>
    <n v="2.7908210000000002"/>
    <n v="3.167967"/>
    <n v="2"/>
    <n v="0"/>
    <n v="0"/>
    <n v="0"/>
    <n v="8.4853149999999999"/>
  </r>
  <r>
    <x v="2"/>
    <x v="3"/>
    <x v="2"/>
    <x v="3"/>
    <x v="0"/>
    <n v="39"/>
    <n v="20.109573999999999"/>
    <n v="3298.5"/>
    <x v="0"/>
    <x v="2"/>
    <n v="39"/>
    <n v="9.6475559999999998"/>
    <n v="7.4923719999999996"/>
    <n v="8"/>
    <n v="0"/>
    <n v="0"/>
    <n v="0"/>
    <n v="20.109573999999999"/>
  </r>
  <r>
    <x v="2"/>
    <x v="3"/>
    <x v="2"/>
    <x v="3"/>
    <x v="1"/>
    <n v="23"/>
    <s v="  "/>
    <n v="32817"/>
    <x v="0"/>
    <x v="2"/>
    <n v="106"/>
    <n v="1.266448"/>
    <n v="1.225806"/>
    <n v="3"/>
    <n v="1"/>
    <n v="0"/>
    <n v="0"/>
    <n v="4.2307689999999996"/>
  </r>
  <r>
    <x v="2"/>
    <x v="3"/>
    <x v="2"/>
    <x v="3"/>
    <x v="0"/>
    <n v="47"/>
    <n v="21.890229999999999"/>
    <n v="3056.61"/>
    <x v="1"/>
    <x v="2"/>
    <n v="47"/>
    <n v="10.378912"/>
    <n v="10.850204"/>
    <n v="10"/>
    <n v="0"/>
    <n v="0"/>
    <n v="0"/>
    <n v="21.890229999999999"/>
  </r>
  <r>
    <x v="2"/>
    <x v="3"/>
    <x v="2"/>
    <x v="3"/>
    <x v="1"/>
    <n v="21"/>
    <s v="  "/>
    <n v="44599.67"/>
    <x v="1"/>
    <x v="2"/>
    <n v="123"/>
    <n v="2.0697269999999999"/>
    <n v="0.81290300000000004"/>
    <n v="2"/>
    <n v="0"/>
    <n v="0"/>
    <n v="0"/>
    <n v="3.0923080000000001"/>
  </r>
  <r>
    <x v="2"/>
    <x v="3"/>
    <x v="3"/>
    <x v="3"/>
    <x v="0"/>
    <n v="868"/>
    <n v="368.21516100000002"/>
    <n v="3445.5"/>
    <x v="0"/>
    <x v="2"/>
    <n v="868"/>
    <n v="176.097421"/>
    <n v="153.01558800000001"/>
    <n v="215"/>
    <n v="20"/>
    <n v="5"/>
    <n v="1"/>
    <n v="368.21516100000002"/>
  </r>
  <r>
    <x v="2"/>
    <x v="3"/>
    <x v="3"/>
    <x v="3"/>
    <x v="1"/>
    <n v="400"/>
    <s v="  "/>
    <n v="30461.985000000001"/>
    <x v="0"/>
    <x v="2"/>
    <n v="1994"/>
    <n v="38.967879000000003"/>
    <n v="19.891667999999999"/>
    <n v="63"/>
    <n v="3"/>
    <n v="2"/>
    <n v="0"/>
    <n v="88.136913000000007"/>
  </r>
  <r>
    <x v="2"/>
    <x v="3"/>
    <x v="3"/>
    <x v="3"/>
    <x v="0"/>
    <n v="1067"/>
    <n v="424.57645400000001"/>
    <n v="3194.33"/>
    <x v="1"/>
    <x v="2"/>
    <n v="1072"/>
    <n v="234.38775799999999"/>
    <n v="140.88400899999999"/>
    <n v="234"/>
    <n v="16"/>
    <n v="5"/>
    <n v="0"/>
    <n v="424.57645400000001"/>
  </r>
  <r>
    <x v="2"/>
    <x v="3"/>
    <x v="3"/>
    <x v="3"/>
    <x v="1"/>
    <n v="507"/>
    <s v="  "/>
    <n v="28286.71"/>
    <x v="1"/>
    <x v="2"/>
    <n v="2430"/>
    <n v="46.287941000000004"/>
    <n v="25.156528999999999"/>
    <n v="59"/>
    <n v="1"/>
    <n v="7"/>
    <n v="0"/>
    <n v="106.161771"/>
  </r>
  <r>
    <x v="2"/>
    <x v="4"/>
    <x v="0"/>
    <x v="0"/>
    <x v="0"/>
    <n v="478"/>
    <n v="256.50590999999997"/>
    <n v="1486.97"/>
    <x v="0"/>
    <x v="0"/>
    <n v="478"/>
    <n v="107.202119"/>
    <n v="122.082459"/>
    <n v="117"/>
    <n v="14"/>
    <n v="1"/>
    <n v="0"/>
    <n v="256.50590999999997"/>
  </r>
  <r>
    <x v="2"/>
    <x v="4"/>
    <x v="0"/>
    <x v="0"/>
    <x v="1"/>
    <n v="5"/>
    <s v="  "/>
    <n v="35260.9"/>
    <x v="0"/>
    <x v="0"/>
    <n v="21"/>
    <n v="0.33333299999999999"/>
    <n v="0"/>
    <n v="1"/>
    <n v="1"/>
    <n v="0"/>
    <n v="0"/>
    <n v="0.33333299999999999"/>
  </r>
  <r>
    <x v="2"/>
    <x v="4"/>
    <x v="0"/>
    <x v="0"/>
    <x v="0"/>
    <n v="455"/>
    <n v="215.08659499999999"/>
    <n v="1392.15"/>
    <x v="1"/>
    <x v="0"/>
    <n v="456"/>
    <n v="93.354420000000005"/>
    <n v="91.145330000000001"/>
    <n v="140"/>
    <n v="11"/>
    <n v="1"/>
    <n v="1"/>
    <n v="215.08659499999999"/>
  </r>
  <r>
    <x v="2"/>
    <x v="4"/>
    <x v="0"/>
    <x v="0"/>
    <x v="1"/>
    <n v="6"/>
    <s v="  "/>
    <n v="15759.32"/>
    <x v="1"/>
    <x v="0"/>
    <n v="10"/>
    <n v="0"/>
    <n v="0.6"/>
    <n v="2"/>
    <n v="0"/>
    <n v="0"/>
    <n v="0"/>
    <n v="0.6"/>
  </r>
  <r>
    <x v="2"/>
    <x v="4"/>
    <x v="1"/>
    <x v="0"/>
    <x v="0"/>
    <n v="1276"/>
    <n v="745.43087100000002"/>
    <n v="1527"/>
    <x v="0"/>
    <x v="0"/>
    <n v="1278"/>
    <n v="349.485525"/>
    <n v="318.78380900000002"/>
    <n v="270"/>
    <n v="15"/>
    <n v="3"/>
    <n v="1"/>
    <n v="745.43087100000002"/>
  </r>
  <r>
    <x v="2"/>
    <x v="4"/>
    <x v="1"/>
    <x v="0"/>
    <x v="1"/>
    <n v="15"/>
    <s v="  "/>
    <n v="32555.57"/>
    <x v="0"/>
    <x v="0"/>
    <n v="88"/>
    <n v="0.58333299999999999"/>
    <n v="1.3333330000000001"/>
    <n v="1"/>
    <n v="4"/>
    <n v="0"/>
    <n v="0"/>
    <n v="2.5833330000000001"/>
  </r>
  <r>
    <x v="2"/>
    <x v="4"/>
    <x v="1"/>
    <x v="0"/>
    <x v="0"/>
    <n v="1321"/>
    <n v="697.53511200000003"/>
    <n v="1493"/>
    <x v="1"/>
    <x v="0"/>
    <n v="1322"/>
    <n v="327.89333399999998"/>
    <n v="302.36215600000003"/>
    <n v="362"/>
    <n v="8"/>
    <n v="4"/>
    <n v="4"/>
    <n v="697.53511200000003"/>
  </r>
  <r>
    <x v="2"/>
    <x v="4"/>
    <x v="1"/>
    <x v="0"/>
    <x v="1"/>
    <n v="13"/>
    <s v="  "/>
    <n v="16294.67"/>
    <x v="1"/>
    <x v="0"/>
    <n v="25"/>
    <n v="1.0995299999999999"/>
    <n v="1.2792209999999999"/>
    <n v="2"/>
    <n v="0"/>
    <n v="0"/>
    <n v="0"/>
    <n v="3.3701300000000001"/>
  </r>
  <r>
    <x v="2"/>
    <x v="4"/>
    <x v="2"/>
    <x v="0"/>
    <x v="0"/>
    <n v="218"/>
    <n v="101.690541"/>
    <n v="1514.5"/>
    <x v="0"/>
    <x v="0"/>
    <n v="218"/>
    <n v="49.627043"/>
    <n v="41.991695"/>
    <n v="58"/>
    <n v="7"/>
    <n v="2"/>
    <n v="1"/>
    <n v="101.690541"/>
  </r>
  <r>
    <x v="2"/>
    <x v="4"/>
    <x v="2"/>
    <x v="0"/>
    <x v="1"/>
    <n v="3"/>
    <s v="  "/>
    <n v="37997.14"/>
    <x v="0"/>
    <x v="0"/>
    <n v="30"/>
    <n v="0"/>
    <n v="0"/>
    <n v="0"/>
    <n v="3"/>
    <n v="0"/>
    <n v="0"/>
    <n v="0"/>
  </r>
  <r>
    <x v="2"/>
    <x v="4"/>
    <x v="2"/>
    <x v="0"/>
    <x v="0"/>
    <n v="275"/>
    <n v="115.136453"/>
    <n v="1364.29"/>
    <x v="1"/>
    <x v="0"/>
    <n v="275"/>
    <n v="51.318995000000001"/>
    <n v="50.962060000000001"/>
    <n v="75"/>
    <n v="8"/>
    <n v="1"/>
    <n v="0"/>
    <n v="115.136453"/>
  </r>
  <r>
    <x v="2"/>
    <x v="4"/>
    <x v="2"/>
    <x v="0"/>
    <x v="1"/>
    <n v="5"/>
    <s v="  "/>
    <n v="42208.69"/>
    <x v="1"/>
    <x v="0"/>
    <n v="20"/>
    <n v="0.25"/>
    <n v="0.5"/>
    <n v="1"/>
    <n v="0"/>
    <n v="0"/>
    <n v="0"/>
    <n v="0.75"/>
  </r>
  <r>
    <x v="2"/>
    <x v="4"/>
    <x v="3"/>
    <x v="0"/>
    <x v="0"/>
    <n v="586"/>
    <n v="279.701865"/>
    <n v="1360.14"/>
    <x v="0"/>
    <x v="0"/>
    <n v="586"/>
    <n v="129.554789"/>
    <n v="118.824899"/>
    <n v="176"/>
    <n v="13"/>
    <n v="0"/>
    <n v="0"/>
    <n v="279.701865"/>
  </r>
  <r>
    <x v="2"/>
    <x v="4"/>
    <x v="3"/>
    <x v="0"/>
    <x v="1"/>
    <n v="11"/>
    <s v="  "/>
    <n v="15819.36"/>
    <x v="0"/>
    <x v="0"/>
    <n v="59"/>
    <n v="1.43587"/>
    <n v="0.857298"/>
    <n v="1"/>
    <n v="5"/>
    <n v="0"/>
    <n v="0"/>
    <n v="3.803922"/>
  </r>
  <r>
    <x v="2"/>
    <x v="4"/>
    <x v="3"/>
    <x v="0"/>
    <x v="0"/>
    <n v="609"/>
    <n v="263.30890599999998"/>
    <n v="1300"/>
    <x v="1"/>
    <x v="0"/>
    <n v="613"/>
    <n v="121.685615"/>
    <n v="118.492344"/>
    <n v="218"/>
    <n v="14"/>
    <n v="1"/>
    <n v="0"/>
    <n v="263.30890599999998"/>
  </r>
  <r>
    <x v="2"/>
    <x v="4"/>
    <x v="3"/>
    <x v="0"/>
    <x v="1"/>
    <n v="10"/>
    <s v="  "/>
    <n v="24788.59"/>
    <x v="1"/>
    <x v="0"/>
    <n v="32"/>
    <n v="0.911609"/>
    <n v="0"/>
    <n v="5"/>
    <n v="0"/>
    <n v="0"/>
    <n v="0"/>
    <n v="2.230769"/>
  </r>
  <r>
    <x v="2"/>
    <x v="4"/>
    <x v="0"/>
    <x v="0"/>
    <x v="0"/>
    <n v="623"/>
    <n v="335.28492699999998"/>
    <n v="1399.26"/>
    <x v="0"/>
    <x v="1"/>
    <n v="628"/>
    <n v="140.486817"/>
    <n v="156.21877900000001"/>
    <n v="139"/>
    <n v="20"/>
    <n v="0"/>
    <n v="2"/>
    <n v="335.28492699999998"/>
  </r>
  <r>
    <x v="2"/>
    <x v="4"/>
    <x v="0"/>
    <x v="0"/>
    <x v="1"/>
    <n v="7"/>
    <s v="  "/>
    <n v="18843.48"/>
    <x v="0"/>
    <x v="1"/>
    <n v="23"/>
    <n v="0.661972"/>
    <n v="0"/>
    <n v="3"/>
    <n v="2"/>
    <n v="0"/>
    <n v="0"/>
    <n v="2"/>
  </r>
  <r>
    <x v="2"/>
    <x v="4"/>
    <x v="0"/>
    <x v="0"/>
    <x v="0"/>
    <n v="691"/>
    <n v="345.13061499999998"/>
    <n v="1392.28"/>
    <x v="1"/>
    <x v="1"/>
    <n v="691"/>
    <n v="156.876487"/>
    <n v="144.59960100000001"/>
    <n v="186"/>
    <n v="25"/>
    <n v="0"/>
    <n v="0"/>
    <n v="345.13061499999998"/>
  </r>
  <r>
    <x v="2"/>
    <x v="4"/>
    <x v="0"/>
    <x v="0"/>
    <x v="1"/>
    <n v="4"/>
    <s v="  "/>
    <n v="15678.9"/>
    <x v="1"/>
    <x v="1"/>
    <n v="8"/>
    <n v="0.19047600000000001"/>
    <n v="0.73809499999999995"/>
    <n v="0"/>
    <n v="0"/>
    <n v="0"/>
    <n v="0"/>
    <n v="0.92857100000000004"/>
  </r>
  <r>
    <x v="2"/>
    <x v="4"/>
    <x v="1"/>
    <x v="0"/>
    <x v="0"/>
    <n v="1652"/>
    <n v="917.72022000000004"/>
    <n v="1398.45"/>
    <x v="0"/>
    <x v="1"/>
    <n v="1655"/>
    <n v="413.438357"/>
    <n v="413.58649800000001"/>
    <n v="326"/>
    <n v="31"/>
    <n v="0"/>
    <n v="2"/>
    <n v="917.72022000000004"/>
  </r>
  <r>
    <x v="2"/>
    <x v="4"/>
    <x v="1"/>
    <x v="0"/>
    <x v="1"/>
    <n v="13"/>
    <s v="  "/>
    <n v="19388.060000000001"/>
    <x v="0"/>
    <x v="1"/>
    <n v="30"/>
    <n v="2.023911"/>
    <n v="1.2647060000000001"/>
    <n v="2"/>
    <n v="1"/>
    <n v="0"/>
    <n v="0"/>
    <n v="4.5346909999999996"/>
  </r>
  <r>
    <x v="2"/>
    <x v="4"/>
    <x v="1"/>
    <x v="0"/>
    <x v="0"/>
    <n v="1727"/>
    <n v="938.62350600000002"/>
    <n v="1461"/>
    <x v="1"/>
    <x v="1"/>
    <n v="1734"/>
    <n v="437.92007799999999"/>
    <n v="394.72887500000002"/>
    <n v="418"/>
    <n v="33"/>
    <n v="1"/>
    <n v="3"/>
    <n v="938.62350600000002"/>
  </r>
  <r>
    <x v="2"/>
    <x v="4"/>
    <x v="1"/>
    <x v="0"/>
    <x v="1"/>
    <n v="13"/>
    <s v="  "/>
    <n v="30829.74"/>
    <x v="1"/>
    <x v="1"/>
    <n v="49"/>
    <n v="0.74267700000000003"/>
    <n v="0.43809500000000001"/>
    <n v="1"/>
    <n v="2"/>
    <n v="0"/>
    <n v="1"/>
    <n v="3.161905"/>
  </r>
  <r>
    <x v="2"/>
    <x v="4"/>
    <x v="2"/>
    <x v="0"/>
    <x v="0"/>
    <n v="294"/>
    <n v="147.553021"/>
    <n v="1342.7950000000001"/>
    <x v="0"/>
    <x v="1"/>
    <n v="295"/>
    <n v="73.583481000000006"/>
    <n v="58.683151000000002"/>
    <n v="60"/>
    <n v="10"/>
    <n v="1"/>
    <n v="0"/>
    <n v="147.553021"/>
  </r>
  <r>
    <x v="2"/>
    <x v="4"/>
    <x v="2"/>
    <x v="0"/>
    <x v="1"/>
    <n v="2"/>
    <s v="  "/>
    <n v="25880.74"/>
    <x v="0"/>
    <x v="1"/>
    <n v="6"/>
    <n v="0"/>
    <n v="0"/>
    <n v="0"/>
    <n v="0"/>
    <n v="0"/>
    <n v="0"/>
    <n v="0"/>
  </r>
  <r>
    <x v="2"/>
    <x v="4"/>
    <x v="2"/>
    <x v="0"/>
    <x v="0"/>
    <n v="293"/>
    <n v="136.50625299999999"/>
    <n v="1342.96"/>
    <x v="1"/>
    <x v="1"/>
    <n v="293"/>
    <n v="62.090656000000003"/>
    <n v="62.036512000000002"/>
    <n v="76"/>
    <n v="13"/>
    <n v="0"/>
    <n v="0"/>
    <n v="136.50625299999999"/>
  </r>
  <r>
    <x v="2"/>
    <x v="4"/>
    <x v="2"/>
    <x v="0"/>
    <x v="1"/>
    <n v="3"/>
    <s v="  "/>
    <n v="15643.52"/>
    <x v="1"/>
    <x v="1"/>
    <n v="16"/>
    <n v="0.70588200000000001"/>
    <n v="1.098039"/>
    <n v="0"/>
    <n v="0"/>
    <n v="0"/>
    <n v="0"/>
    <n v="1.803922"/>
  </r>
  <r>
    <x v="2"/>
    <x v="4"/>
    <x v="3"/>
    <x v="0"/>
    <x v="0"/>
    <n v="853"/>
    <n v="411.57837000000001"/>
    <n v="1367.16"/>
    <x v="0"/>
    <x v="1"/>
    <n v="860"/>
    <n v="191.508026"/>
    <n v="181.27215699999999"/>
    <n v="257"/>
    <n v="18"/>
    <n v="0"/>
    <n v="1"/>
    <n v="411.57837000000001"/>
  </r>
  <r>
    <x v="2"/>
    <x v="4"/>
    <x v="3"/>
    <x v="0"/>
    <x v="1"/>
    <n v="16"/>
    <s v="  "/>
    <n v="20624.18"/>
    <x v="0"/>
    <x v="1"/>
    <n v="71"/>
    <n v="1.2967029999999999"/>
    <n v="0.461538"/>
    <n v="2"/>
    <n v="4"/>
    <n v="0"/>
    <n v="0"/>
    <n v="3"/>
  </r>
  <r>
    <x v="2"/>
    <x v="4"/>
    <x v="3"/>
    <x v="0"/>
    <x v="0"/>
    <n v="778"/>
    <n v="308.67560400000002"/>
    <n v="1328.0050000000001"/>
    <x v="1"/>
    <x v="1"/>
    <n v="780"/>
    <n v="141.86296100000001"/>
    <n v="137.15733800000001"/>
    <n v="300"/>
    <n v="24"/>
    <n v="0"/>
    <n v="0"/>
    <n v="308.67560400000002"/>
  </r>
  <r>
    <x v="2"/>
    <x v="4"/>
    <x v="3"/>
    <x v="0"/>
    <x v="1"/>
    <n v="12"/>
    <s v="  "/>
    <n v="18194.435000000001"/>
    <x v="1"/>
    <x v="1"/>
    <n v="25"/>
    <n v="2.392741"/>
    <n v="0.5"/>
    <n v="3"/>
    <n v="0"/>
    <n v="0"/>
    <n v="0"/>
    <n v="4.2307689999999996"/>
  </r>
  <r>
    <x v="2"/>
    <x v="4"/>
    <x v="0"/>
    <x v="0"/>
    <x v="0"/>
    <n v="151"/>
    <n v="92.638229999999993"/>
    <n v="1461"/>
    <x v="0"/>
    <x v="2"/>
    <n v="153"/>
    <n v="46.917776000000003"/>
    <n v="37.679982000000003"/>
    <n v="18"/>
    <n v="0"/>
    <n v="0"/>
    <n v="0"/>
    <n v="92.638229999999993"/>
  </r>
  <r>
    <x v="2"/>
    <x v="4"/>
    <x v="0"/>
    <x v="0"/>
    <x v="1"/>
    <n v="1"/>
    <s v="  "/>
    <n v="16973.87"/>
    <x v="0"/>
    <x v="2"/>
    <n v="1"/>
    <n v="0"/>
    <n v="0.5"/>
    <n v="0"/>
    <n v="0"/>
    <n v="0"/>
    <n v="0"/>
    <n v="0.5"/>
  </r>
  <r>
    <x v="2"/>
    <x v="4"/>
    <x v="0"/>
    <x v="0"/>
    <x v="0"/>
    <n v="162"/>
    <n v="103.760938"/>
    <n v="1464.84"/>
    <x v="1"/>
    <x v="2"/>
    <n v="162"/>
    <n v="49.942920999999998"/>
    <n v="38.281252000000002"/>
    <n v="21"/>
    <n v="2"/>
    <n v="0"/>
    <n v="1"/>
    <n v="103.760938"/>
  </r>
  <r>
    <x v="2"/>
    <x v="4"/>
    <x v="0"/>
    <x v="0"/>
    <x v="1"/>
    <n v="5"/>
    <s v="  "/>
    <n v="21981.29"/>
    <x v="1"/>
    <x v="2"/>
    <n v="13"/>
    <n v="0.65783700000000001"/>
    <n v="1.1194329999999999"/>
    <n v="1"/>
    <n v="0"/>
    <n v="0"/>
    <n v="0"/>
    <n v="2"/>
  </r>
  <r>
    <x v="2"/>
    <x v="4"/>
    <x v="1"/>
    <x v="0"/>
    <x v="0"/>
    <n v="434"/>
    <n v="261.100956"/>
    <n v="1685.5"/>
    <x v="0"/>
    <x v="2"/>
    <n v="436"/>
    <n v="130.321495"/>
    <n v="106.15236899999999"/>
    <n v="49"/>
    <n v="8"/>
    <n v="5"/>
    <n v="1"/>
    <n v="261.100956"/>
  </r>
  <r>
    <x v="2"/>
    <x v="4"/>
    <x v="1"/>
    <x v="0"/>
    <x v="1"/>
    <n v="12"/>
    <s v="  "/>
    <n v="26251.279999999999"/>
    <x v="0"/>
    <x v="2"/>
    <n v="24"/>
    <n v="1.1348579999999999"/>
    <n v="0.92620599999999997"/>
    <n v="0"/>
    <n v="1"/>
    <n v="0"/>
    <n v="0"/>
    <n v="3.7277309999999999"/>
  </r>
  <r>
    <x v="2"/>
    <x v="4"/>
    <x v="1"/>
    <x v="0"/>
    <x v="0"/>
    <n v="432"/>
    <n v="282.53258399999999"/>
    <n v="1644.41"/>
    <x v="1"/>
    <x v="2"/>
    <n v="432"/>
    <n v="138.41835599999999"/>
    <n v="112.775077"/>
    <n v="43"/>
    <n v="7"/>
    <n v="1"/>
    <n v="0"/>
    <n v="282.53258399999999"/>
  </r>
  <r>
    <x v="2"/>
    <x v="4"/>
    <x v="1"/>
    <x v="0"/>
    <x v="1"/>
    <n v="9"/>
    <s v="  "/>
    <n v="21303.78"/>
    <x v="1"/>
    <x v="2"/>
    <n v="13"/>
    <n v="0.45714300000000002"/>
    <n v="0.37142900000000001"/>
    <n v="4"/>
    <n v="0"/>
    <n v="0"/>
    <n v="0"/>
    <n v="0.82857099999999995"/>
  </r>
  <r>
    <x v="2"/>
    <x v="4"/>
    <x v="2"/>
    <x v="0"/>
    <x v="0"/>
    <n v="68"/>
    <n v="38.345829000000002"/>
    <n v="1326.26"/>
    <x v="0"/>
    <x v="2"/>
    <n v="68"/>
    <n v="21.951084000000002"/>
    <n v="13.957219"/>
    <n v="9"/>
    <n v="2"/>
    <n v="4"/>
    <n v="0"/>
    <n v="38.345829000000002"/>
  </r>
  <r>
    <x v="2"/>
    <x v="4"/>
    <x v="2"/>
    <x v="0"/>
    <x v="1"/>
    <n v="3"/>
    <s v="  "/>
    <n v="34204.839999999997"/>
    <x v="0"/>
    <x v="2"/>
    <n v="19"/>
    <n v="0"/>
    <n v="0"/>
    <n v="0"/>
    <n v="0"/>
    <n v="0"/>
    <n v="0"/>
    <n v="0"/>
  </r>
  <r>
    <x v="2"/>
    <x v="4"/>
    <x v="2"/>
    <x v="0"/>
    <x v="0"/>
    <n v="70"/>
    <n v="46.331443"/>
    <n v="1398.91"/>
    <x v="1"/>
    <x v="2"/>
    <n v="70"/>
    <n v="21.914860999999998"/>
    <n v="18.140982000000001"/>
    <n v="10"/>
    <n v="2"/>
    <n v="0"/>
    <n v="0"/>
    <n v="46.331443"/>
  </r>
  <r>
    <x v="2"/>
    <x v="4"/>
    <x v="2"/>
    <x v="0"/>
    <x v="1"/>
    <n v="3"/>
    <s v="  "/>
    <n v="13388.81"/>
    <x v="1"/>
    <x v="2"/>
    <n v="5"/>
    <n v="1.758621"/>
    <n v="0"/>
    <n v="1"/>
    <n v="0"/>
    <n v="0"/>
    <n v="0"/>
    <n v="2"/>
  </r>
  <r>
    <x v="2"/>
    <x v="4"/>
    <x v="3"/>
    <x v="0"/>
    <x v="0"/>
    <n v="180"/>
    <n v="97.786883000000003"/>
    <n v="1513.73"/>
    <x v="0"/>
    <x v="2"/>
    <n v="180"/>
    <n v="46.709156"/>
    <n v="44.132418000000001"/>
    <n v="31"/>
    <n v="3"/>
    <n v="2"/>
    <n v="0"/>
    <n v="97.786883000000003"/>
  </r>
  <r>
    <x v="2"/>
    <x v="4"/>
    <x v="3"/>
    <x v="0"/>
    <x v="1"/>
    <n v="1"/>
    <s v="  "/>
    <n v="15889.7"/>
    <x v="0"/>
    <x v="2"/>
    <n v="2"/>
    <n v="0"/>
    <n v="0"/>
    <n v="1"/>
    <n v="0"/>
    <n v="0"/>
    <n v="0"/>
    <n v="0"/>
  </r>
  <r>
    <x v="2"/>
    <x v="4"/>
    <x v="3"/>
    <x v="0"/>
    <x v="0"/>
    <n v="156"/>
    <n v="84.670835999999994"/>
    <n v="1496"/>
    <x v="1"/>
    <x v="2"/>
    <n v="156"/>
    <n v="45.232942999999999"/>
    <n v="27.735931000000001"/>
    <n v="31"/>
    <n v="6"/>
    <n v="1"/>
    <n v="1"/>
    <n v="84.670835999999994"/>
  </r>
  <r>
    <x v="2"/>
    <x v="4"/>
    <x v="3"/>
    <x v="0"/>
    <x v="1"/>
    <n v="7"/>
    <s v="  "/>
    <n v="11464.17"/>
    <x v="1"/>
    <x v="2"/>
    <n v="17"/>
    <n v="1.09097"/>
    <n v="0.238095"/>
    <n v="1"/>
    <n v="0"/>
    <n v="0"/>
    <n v="0"/>
    <n v="2.3290649999999999"/>
  </r>
  <r>
    <x v="2"/>
    <x v="4"/>
    <x v="0"/>
    <x v="1"/>
    <x v="0"/>
    <n v="1442"/>
    <n v="745.44394999999997"/>
    <n v="2226.5700000000002"/>
    <x v="0"/>
    <x v="0"/>
    <n v="1446"/>
    <n v="329.114035"/>
    <n v="337.47023899999999"/>
    <n v="304"/>
    <n v="31"/>
    <n v="24"/>
    <n v="9"/>
    <n v="745.44394999999997"/>
  </r>
  <r>
    <x v="2"/>
    <x v="4"/>
    <x v="0"/>
    <x v="1"/>
    <x v="1"/>
    <n v="58"/>
    <s v="  "/>
    <n v="25909.525000000001"/>
    <x v="0"/>
    <x v="0"/>
    <n v="324"/>
    <n v="6.4241650000000003"/>
    <n v="1.0322439999999999"/>
    <n v="5"/>
    <n v="10"/>
    <n v="2"/>
    <n v="1"/>
    <n v="13.077225"/>
  </r>
  <r>
    <x v="2"/>
    <x v="4"/>
    <x v="0"/>
    <x v="1"/>
    <x v="0"/>
    <n v="2155"/>
    <n v="900.45949599999994"/>
    <n v="2007"/>
    <x v="1"/>
    <x v="0"/>
    <n v="2164"/>
    <n v="376.88311499999998"/>
    <n v="405.85319500000003"/>
    <n v="644"/>
    <n v="66"/>
    <n v="75"/>
    <n v="47"/>
    <n v="900.45949599999994"/>
  </r>
  <r>
    <x v="2"/>
    <x v="4"/>
    <x v="0"/>
    <x v="1"/>
    <x v="1"/>
    <n v="65"/>
    <s v="  "/>
    <n v="25005.68"/>
    <x v="1"/>
    <x v="0"/>
    <n v="309"/>
    <n v="5.1441610000000004"/>
    <n v="3.2639550000000002"/>
    <n v="8"/>
    <n v="5"/>
    <n v="4"/>
    <n v="1"/>
    <n v="17.043445999999999"/>
  </r>
  <r>
    <x v="2"/>
    <x v="4"/>
    <x v="1"/>
    <x v="1"/>
    <x v="0"/>
    <n v="3494"/>
    <n v="1801.2926359999999"/>
    <n v="2550.0549999999998"/>
    <x v="0"/>
    <x v="0"/>
    <n v="3497"/>
    <n v="869.37740299999996"/>
    <n v="768.53393700000004"/>
    <n v="534"/>
    <n v="70"/>
    <n v="28"/>
    <n v="15"/>
    <n v="1801.2926359999999"/>
  </r>
  <r>
    <x v="2"/>
    <x v="4"/>
    <x v="1"/>
    <x v="1"/>
    <x v="1"/>
    <n v="118"/>
    <s v="  "/>
    <n v="20764.645"/>
    <x v="0"/>
    <x v="0"/>
    <n v="398"/>
    <n v="11.278403000000001"/>
    <n v="10.763719999999999"/>
    <n v="13"/>
    <n v="1"/>
    <n v="0"/>
    <n v="2"/>
    <n v="31.373097000000001"/>
  </r>
  <r>
    <x v="2"/>
    <x v="4"/>
    <x v="1"/>
    <x v="1"/>
    <x v="0"/>
    <n v="4426"/>
    <n v="1839.0169880000001"/>
    <n v="2140.5650000000001"/>
    <x v="1"/>
    <x v="0"/>
    <n v="4433"/>
    <n v="862.79563099999996"/>
    <n v="799.31363999999996"/>
    <n v="1232"/>
    <n v="89"/>
    <n v="334"/>
    <n v="56"/>
    <n v="1839.0169880000001"/>
  </r>
  <r>
    <x v="2"/>
    <x v="4"/>
    <x v="1"/>
    <x v="1"/>
    <x v="1"/>
    <n v="212"/>
    <s v="  "/>
    <n v="26355.875"/>
    <x v="1"/>
    <x v="0"/>
    <n v="1039"/>
    <n v="18.865265000000001"/>
    <n v="8.4183760000000003"/>
    <n v="40"/>
    <n v="10"/>
    <n v="35"/>
    <n v="2"/>
    <n v="35.797679000000002"/>
  </r>
  <r>
    <x v="2"/>
    <x v="4"/>
    <x v="2"/>
    <x v="1"/>
    <x v="0"/>
    <n v="652"/>
    <n v="286.07482599999997"/>
    <n v="2178.33"/>
    <x v="0"/>
    <x v="0"/>
    <n v="653"/>
    <n v="138.54189400000001"/>
    <n v="120.633084"/>
    <n v="140"/>
    <n v="19"/>
    <n v="11"/>
    <n v="4"/>
    <n v="286.07482599999997"/>
  </r>
  <r>
    <x v="2"/>
    <x v="4"/>
    <x v="2"/>
    <x v="1"/>
    <x v="1"/>
    <n v="24"/>
    <s v="  "/>
    <n v="22135.185000000001"/>
    <x v="0"/>
    <x v="0"/>
    <n v="78"/>
    <n v="1.6648890000000001"/>
    <n v="0.93333299999999997"/>
    <n v="3"/>
    <n v="5"/>
    <n v="1"/>
    <n v="0"/>
    <n v="4.9960209999999998"/>
  </r>
  <r>
    <x v="2"/>
    <x v="4"/>
    <x v="2"/>
    <x v="1"/>
    <x v="0"/>
    <n v="769"/>
    <n v="297.27626400000003"/>
    <n v="1983"/>
    <x v="1"/>
    <x v="0"/>
    <n v="770"/>
    <n v="140.97273999999999"/>
    <n v="129.53638799999999"/>
    <n v="232"/>
    <n v="18"/>
    <n v="46"/>
    <n v="8"/>
    <n v="297.27626400000003"/>
  </r>
  <r>
    <x v="2"/>
    <x v="4"/>
    <x v="2"/>
    <x v="1"/>
    <x v="1"/>
    <n v="33"/>
    <s v="  "/>
    <n v="30702.51"/>
    <x v="1"/>
    <x v="0"/>
    <n v="216"/>
    <n v="1.161538"/>
    <n v="0.2"/>
    <n v="8"/>
    <n v="8"/>
    <n v="0"/>
    <n v="0"/>
    <n v="1.8615379999999999"/>
  </r>
  <r>
    <x v="2"/>
    <x v="4"/>
    <x v="3"/>
    <x v="1"/>
    <x v="0"/>
    <n v="2281"/>
    <n v="982.88771799999995"/>
    <n v="2043"/>
    <x v="0"/>
    <x v="0"/>
    <n v="2283"/>
    <n v="450.98069900000002"/>
    <n v="414.83158100000003"/>
    <n v="577"/>
    <n v="91"/>
    <n v="83"/>
    <n v="19"/>
    <n v="982.88771799999995"/>
  </r>
  <r>
    <x v="2"/>
    <x v="4"/>
    <x v="3"/>
    <x v="1"/>
    <x v="1"/>
    <n v="83"/>
    <s v="  "/>
    <n v="19839"/>
    <x v="0"/>
    <x v="0"/>
    <n v="293"/>
    <n v="6.4359729999999997"/>
    <n v="2.5839810000000001"/>
    <n v="11"/>
    <n v="12"/>
    <n v="4"/>
    <n v="1"/>
    <n v="18.778092000000001"/>
  </r>
  <r>
    <x v="2"/>
    <x v="4"/>
    <x v="3"/>
    <x v="1"/>
    <x v="0"/>
    <n v="3002"/>
    <n v="1013.511993"/>
    <n v="1884.075"/>
    <x v="1"/>
    <x v="0"/>
    <n v="3005"/>
    <n v="489.08633700000001"/>
    <n v="399.269879"/>
    <n v="1055"/>
    <n v="129"/>
    <n v="190"/>
    <n v="62"/>
    <n v="1013.511993"/>
  </r>
  <r>
    <x v="2"/>
    <x v="4"/>
    <x v="3"/>
    <x v="1"/>
    <x v="1"/>
    <n v="125"/>
    <s v="  "/>
    <n v="17233.560000000001"/>
    <x v="1"/>
    <x v="0"/>
    <n v="402"/>
    <n v="9.9011610000000001"/>
    <n v="4.7240140000000004"/>
    <n v="22"/>
    <n v="18"/>
    <n v="10"/>
    <n v="4"/>
    <n v="24.163315000000001"/>
  </r>
  <r>
    <x v="2"/>
    <x v="4"/>
    <x v="3"/>
    <x v="1"/>
    <x v="0"/>
    <n v="1"/>
    <n v="0"/>
    <n v="3161.17"/>
    <x v="3"/>
    <x v="0"/>
    <n v="1"/>
    <n v="0"/>
    <n v="0"/>
    <n v="1"/>
    <n v="0"/>
    <n v="0"/>
    <n v="0"/>
    <n v="0"/>
  </r>
  <r>
    <x v="2"/>
    <x v="4"/>
    <x v="0"/>
    <x v="1"/>
    <x v="0"/>
    <n v="2790"/>
    <n v="1455.112537"/>
    <n v="2187.0450000000001"/>
    <x v="0"/>
    <x v="1"/>
    <n v="2791"/>
    <n v="634.74048300000004"/>
    <n v="686.62824899999998"/>
    <n v="505"/>
    <n v="63"/>
    <n v="14"/>
    <n v="16"/>
    <n v="1455.112537"/>
  </r>
  <r>
    <x v="2"/>
    <x v="4"/>
    <x v="0"/>
    <x v="1"/>
    <x v="1"/>
    <n v="72"/>
    <s v="  "/>
    <n v="24044.195"/>
    <x v="0"/>
    <x v="1"/>
    <n v="294"/>
    <n v="7.7159870000000002"/>
    <n v="3.5450810000000001"/>
    <n v="5"/>
    <n v="12"/>
    <n v="0"/>
    <n v="0"/>
    <n v="19.127714999999998"/>
  </r>
  <r>
    <x v="2"/>
    <x v="4"/>
    <x v="0"/>
    <x v="1"/>
    <x v="0"/>
    <n v="3555"/>
    <n v="1730.936616"/>
    <n v="1941"/>
    <x v="1"/>
    <x v="1"/>
    <n v="3560"/>
    <n v="742.76829199999997"/>
    <n v="800.79304500000001"/>
    <n v="909"/>
    <n v="77"/>
    <n v="52"/>
    <n v="43"/>
    <n v="1730.936616"/>
  </r>
  <r>
    <x v="2"/>
    <x v="4"/>
    <x v="0"/>
    <x v="1"/>
    <x v="1"/>
    <n v="118"/>
    <s v="  "/>
    <n v="24127.275000000001"/>
    <x v="1"/>
    <x v="1"/>
    <n v="635"/>
    <n v="9.5789570000000008"/>
    <n v="6.3749479999999998"/>
    <n v="13"/>
    <n v="37"/>
    <n v="4"/>
    <n v="3"/>
    <n v="28.842431000000001"/>
  </r>
  <r>
    <x v="2"/>
    <x v="4"/>
    <x v="1"/>
    <x v="1"/>
    <x v="0"/>
    <n v="5651"/>
    <n v="3019.3265590000001"/>
    <n v="2468.5700000000002"/>
    <x v="0"/>
    <x v="1"/>
    <n v="5657"/>
    <n v="1387.332216"/>
    <n v="1325.6643019999999"/>
    <n v="862"/>
    <n v="102"/>
    <n v="11"/>
    <n v="20"/>
    <n v="3019.3265590000001"/>
  </r>
  <r>
    <x v="2"/>
    <x v="4"/>
    <x v="1"/>
    <x v="1"/>
    <x v="1"/>
    <n v="148"/>
    <s v="  "/>
    <n v="22786.445"/>
    <x v="0"/>
    <x v="1"/>
    <n v="617"/>
    <n v="12.072937"/>
    <n v="10.577545000000001"/>
    <n v="17"/>
    <n v="21"/>
    <n v="5"/>
    <n v="1"/>
    <n v="32.948915"/>
  </r>
  <r>
    <x v="2"/>
    <x v="4"/>
    <x v="1"/>
    <x v="1"/>
    <x v="0"/>
    <n v="7235"/>
    <n v="3299.891259"/>
    <n v="2006.62"/>
    <x v="1"/>
    <x v="1"/>
    <n v="7242"/>
    <n v="1560.8736739999999"/>
    <n v="1456.046728"/>
    <n v="1938"/>
    <n v="136"/>
    <n v="312"/>
    <n v="71"/>
    <n v="3299.891259"/>
  </r>
  <r>
    <x v="2"/>
    <x v="4"/>
    <x v="1"/>
    <x v="1"/>
    <x v="1"/>
    <n v="308"/>
    <s v="  "/>
    <n v="24187.43"/>
    <x v="1"/>
    <x v="1"/>
    <n v="1349"/>
    <n v="24.221577"/>
    <n v="13.233148999999999"/>
    <n v="38"/>
    <n v="35"/>
    <n v="42"/>
    <n v="4"/>
    <n v="59.183351000000002"/>
  </r>
  <r>
    <x v="2"/>
    <x v="4"/>
    <x v="2"/>
    <x v="1"/>
    <x v="0"/>
    <n v="1015"/>
    <n v="486.22556100000003"/>
    <n v="2294.09"/>
    <x v="0"/>
    <x v="1"/>
    <n v="1022"/>
    <n v="236.58316500000001"/>
    <n v="205.20754500000001"/>
    <n v="179"/>
    <n v="32"/>
    <n v="4"/>
    <n v="6"/>
    <n v="486.22556100000003"/>
  </r>
  <r>
    <x v="2"/>
    <x v="4"/>
    <x v="2"/>
    <x v="1"/>
    <x v="1"/>
    <n v="41"/>
    <s v="  "/>
    <n v="22582.38"/>
    <x v="0"/>
    <x v="1"/>
    <n v="149"/>
    <n v="4.6521249999999998"/>
    <n v="3.0157889999999998"/>
    <n v="3"/>
    <n v="8"/>
    <n v="1"/>
    <n v="0"/>
    <n v="9.3871789999999997"/>
  </r>
  <r>
    <x v="2"/>
    <x v="4"/>
    <x v="2"/>
    <x v="1"/>
    <x v="0"/>
    <n v="1120"/>
    <n v="440.008287"/>
    <n v="1991.06"/>
    <x v="1"/>
    <x v="1"/>
    <n v="1120"/>
    <n v="194.070235"/>
    <n v="212.60845599999999"/>
    <n v="323"/>
    <n v="37"/>
    <n v="46"/>
    <n v="17"/>
    <n v="440.008287"/>
  </r>
  <r>
    <x v="2"/>
    <x v="4"/>
    <x v="2"/>
    <x v="1"/>
    <x v="1"/>
    <n v="57"/>
    <s v="  "/>
    <n v="23884.5"/>
    <x v="1"/>
    <x v="1"/>
    <n v="250"/>
    <n v="3.516502"/>
    <n v="0.61531999999999998"/>
    <n v="7"/>
    <n v="16"/>
    <n v="4"/>
    <n v="0"/>
    <n v="7.2056769999999997"/>
  </r>
  <r>
    <x v="2"/>
    <x v="4"/>
    <x v="3"/>
    <x v="1"/>
    <x v="0"/>
    <n v="3829"/>
    <n v="1712.9053269999999"/>
    <n v="2066.37"/>
    <x v="0"/>
    <x v="1"/>
    <n v="3833"/>
    <n v="794.37307699999997"/>
    <n v="733.47346100000004"/>
    <n v="981"/>
    <n v="154"/>
    <n v="58"/>
    <n v="28"/>
    <n v="1712.9053269999999"/>
  </r>
  <r>
    <x v="2"/>
    <x v="4"/>
    <x v="3"/>
    <x v="1"/>
    <x v="1"/>
    <n v="125"/>
    <s v="  "/>
    <n v="22647"/>
    <x v="0"/>
    <x v="1"/>
    <n v="570"/>
    <n v="8.262003"/>
    <n v="3.3005659999999999"/>
    <n v="13"/>
    <n v="34"/>
    <n v="11"/>
    <n v="1"/>
    <n v="22.568453999999999"/>
  </r>
  <r>
    <x v="2"/>
    <x v="4"/>
    <x v="3"/>
    <x v="1"/>
    <x v="0"/>
    <n v="4808"/>
    <n v="1895.181722"/>
    <n v="1888.67"/>
    <x v="1"/>
    <x v="1"/>
    <n v="4815"/>
    <n v="932.38453800000002"/>
    <n v="767.97303499999998"/>
    <n v="1507"/>
    <n v="184"/>
    <n v="120"/>
    <n v="88"/>
    <n v="1895.181722"/>
  </r>
  <r>
    <x v="2"/>
    <x v="4"/>
    <x v="3"/>
    <x v="1"/>
    <x v="1"/>
    <n v="200"/>
    <s v="  "/>
    <n v="24545.78"/>
    <x v="1"/>
    <x v="1"/>
    <n v="906"/>
    <n v="14.021666"/>
    <n v="6.2964979999999997"/>
    <n v="28"/>
    <n v="50"/>
    <n v="18"/>
    <n v="3"/>
    <n v="31.529554000000001"/>
  </r>
  <r>
    <x v="2"/>
    <x v="4"/>
    <x v="0"/>
    <x v="1"/>
    <x v="0"/>
    <n v="713"/>
    <n v="331.61832600000002"/>
    <n v="2479"/>
    <x v="0"/>
    <x v="2"/>
    <n v="713"/>
    <n v="146.72339099999999"/>
    <n v="140.915098"/>
    <n v="158"/>
    <n v="28"/>
    <n v="22"/>
    <n v="7"/>
    <n v="331.61832600000002"/>
  </r>
  <r>
    <x v="2"/>
    <x v="4"/>
    <x v="0"/>
    <x v="1"/>
    <x v="1"/>
    <n v="39"/>
    <s v="  "/>
    <n v="24821.53"/>
    <x v="0"/>
    <x v="2"/>
    <n v="207"/>
    <n v="3.4571580000000002"/>
    <n v="2.301139"/>
    <n v="5"/>
    <n v="1"/>
    <n v="0"/>
    <n v="0"/>
    <n v="9.1346410000000002"/>
  </r>
  <r>
    <x v="2"/>
    <x v="4"/>
    <x v="0"/>
    <x v="1"/>
    <x v="0"/>
    <n v="1307"/>
    <n v="508.065721"/>
    <n v="2130.64"/>
    <x v="1"/>
    <x v="2"/>
    <n v="1307"/>
    <n v="209.70533399999999"/>
    <n v="217.353632"/>
    <n v="395"/>
    <n v="37"/>
    <n v="74"/>
    <n v="24"/>
    <n v="508.065721"/>
  </r>
  <r>
    <x v="2"/>
    <x v="4"/>
    <x v="0"/>
    <x v="1"/>
    <x v="1"/>
    <n v="64"/>
    <s v="  "/>
    <n v="21593.08"/>
    <x v="1"/>
    <x v="2"/>
    <n v="215"/>
    <n v="5.2543090000000001"/>
    <n v="4.7468199999999996"/>
    <n v="15"/>
    <n v="1"/>
    <n v="3"/>
    <n v="1"/>
    <n v="18.076319000000002"/>
  </r>
  <r>
    <x v="2"/>
    <x v="4"/>
    <x v="1"/>
    <x v="1"/>
    <x v="0"/>
    <n v="1641"/>
    <n v="789.01423599999998"/>
    <n v="2622"/>
    <x v="0"/>
    <x v="2"/>
    <n v="1644"/>
    <n v="374.46836999999999"/>
    <n v="327.71670399999999"/>
    <n v="291"/>
    <n v="37"/>
    <n v="63"/>
    <n v="8"/>
    <n v="789.01423599999998"/>
  </r>
  <r>
    <x v="2"/>
    <x v="4"/>
    <x v="1"/>
    <x v="1"/>
    <x v="1"/>
    <n v="92"/>
    <s v="  "/>
    <n v="21678.375"/>
    <x v="0"/>
    <x v="2"/>
    <n v="319"/>
    <n v="7.1984339999999998"/>
    <n v="6.3390500000000003"/>
    <n v="11"/>
    <n v="3"/>
    <n v="1"/>
    <n v="0"/>
    <n v="20.980879999999999"/>
  </r>
  <r>
    <x v="2"/>
    <x v="4"/>
    <x v="1"/>
    <x v="1"/>
    <x v="0"/>
    <n v="2574"/>
    <n v="916.45603400000005"/>
    <n v="2251.4650000000001"/>
    <x v="1"/>
    <x v="2"/>
    <n v="2577"/>
    <n v="462.72756399999997"/>
    <n v="363.246465"/>
    <n v="698"/>
    <n v="67"/>
    <n v="324"/>
    <n v="39"/>
    <n v="916.45603400000005"/>
  </r>
  <r>
    <x v="2"/>
    <x v="4"/>
    <x v="1"/>
    <x v="1"/>
    <x v="1"/>
    <n v="197"/>
    <s v="  "/>
    <n v="22486"/>
    <x v="1"/>
    <x v="2"/>
    <n v="763"/>
    <n v="14.265917"/>
    <n v="4.4732799999999999"/>
    <n v="46"/>
    <n v="5"/>
    <n v="26"/>
    <n v="0"/>
    <n v="27.722583"/>
  </r>
  <r>
    <x v="2"/>
    <x v="4"/>
    <x v="2"/>
    <x v="1"/>
    <x v="0"/>
    <n v="268"/>
    <n v="113.29707500000001"/>
    <n v="2382.0300000000002"/>
    <x v="0"/>
    <x v="2"/>
    <n v="268"/>
    <n v="51.265284000000001"/>
    <n v="45.251690000000004"/>
    <n v="44"/>
    <n v="8"/>
    <n v="23"/>
    <n v="3"/>
    <n v="113.29707500000001"/>
  </r>
  <r>
    <x v="2"/>
    <x v="4"/>
    <x v="2"/>
    <x v="1"/>
    <x v="1"/>
    <n v="14"/>
    <s v="  "/>
    <n v="14930.195"/>
    <x v="0"/>
    <x v="2"/>
    <n v="30"/>
    <n v="0.43076900000000001"/>
    <n v="0.2"/>
    <n v="2"/>
    <n v="2"/>
    <n v="0"/>
    <n v="0"/>
    <n v="0.63076900000000002"/>
  </r>
  <r>
    <x v="2"/>
    <x v="4"/>
    <x v="2"/>
    <x v="1"/>
    <x v="0"/>
    <n v="416"/>
    <n v="151.99338700000001"/>
    <n v="1941.5"/>
    <x v="1"/>
    <x v="2"/>
    <n v="416"/>
    <n v="71.566764000000006"/>
    <n v="58.762027000000003"/>
    <n v="100"/>
    <n v="12"/>
    <n v="53"/>
    <n v="8"/>
    <n v="151.99338700000001"/>
  </r>
  <r>
    <x v="2"/>
    <x v="4"/>
    <x v="2"/>
    <x v="1"/>
    <x v="1"/>
    <n v="25"/>
    <s v="  "/>
    <n v="21000"/>
    <x v="1"/>
    <x v="2"/>
    <n v="70"/>
    <n v="0.90271299999999999"/>
    <n v="1.5925929999999999"/>
    <n v="10"/>
    <n v="0"/>
    <n v="2"/>
    <n v="0"/>
    <n v="3.5"/>
  </r>
  <r>
    <x v="2"/>
    <x v="4"/>
    <x v="3"/>
    <x v="1"/>
    <x v="0"/>
    <n v="1099"/>
    <n v="429.02185800000001"/>
    <n v="2250"/>
    <x v="0"/>
    <x v="2"/>
    <n v="1104"/>
    <n v="194.03710699999999"/>
    <n v="178.74565100000001"/>
    <n v="269"/>
    <n v="49"/>
    <n v="100"/>
    <n v="16"/>
    <n v="429.02185800000001"/>
  </r>
  <r>
    <x v="2"/>
    <x v="4"/>
    <x v="3"/>
    <x v="1"/>
    <x v="1"/>
    <n v="59"/>
    <s v="  "/>
    <n v="21339.52"/>
    <x v="0"/>
    <x v="2"/>
    <n v="143"/>
    <n v="4.8249399999999998"/>
    <n v="2.1602399999999999"/>
    <n v="10"/>
    <n v="4"/>
    <n v="2"/>
    <n v="0"/>
    <n v="13.000598999999999"/>
  </r>
  <r>
    <x v="2"/>
    <x v="4"/>
    <x v="3"/>
    <x v="1"/>
    <x v="0"/>
    <n v="1637"/>
    <n v="488.44228399999997"/>
    <n v="2086"/>
    <x v="1"/>
    <x v="2"/>
    <n v="1645"/>
    <n v="249.266109"/>
    <n v="178.878028"/>
    <n v="508"/>
    <n v="78"/>
    <n v="174"/>
    <n v="50"/>
    <n v="488.44228399999997"/>
  </r>
  <r>
    <x v="2"/>
    <x v="4"/>
    <x v="3"/>
    <x v="1"/>
    <x v="1"/>
    <n v="84"/>
    <s v="  "/>
    <n v="20984.674999999999"/>
    <x v="1"/>
    <x v="2"/>
    <n v="283"/>
    <n v="7.6043180000000001"/>
    <n v="1.25217"/>
    <n v="29"/>
    <n v="5"/>
    <n v="6"/>
    <n v="1"/>
    <n v="16.187334"/>
  </r>
  <r>
    <x v="2"/>
    <x v="4"/>
    <x v="0"/>
    <x v="2"/>
    <x v="0"/>
    <n v="470"/>
    <n v="251.44060400000001"/>
    <n v="2733.2350000000001"/>
    <x v="0"/>
    <x v="0"/>
    <n v="470"/>
    <n v="108.420503"/>
    <n v="117.812521"/>
    <n v="89"/>
    <n v="6"/>
    <n v="3"/>
    <n v="1"/>
    <n v="251.44060400000001"/>
  </r>
  <r>
    <x v="2"/>
    <x v="4"/>
    <x v="0"/>
    <x v="2"/>
    <x v="1"/>
    <n v="62"/>
    <s v="  "/>
    <n v="29536.134999999998"/>
    <x v="0"/>
    <x v="0"/>
    <n v="338"/>
    <n v="4.3809550000000002"/>
    <n v="1.7541310000000001"/>
    <n v="10"/>
    <n v="2"/>
    <n v="0"/>
    <n v="0"/>
    <n v="10.258974"/>
  </r>
  <r>
    <x v="2"/>
    <x v="4"/>
    <x v="0"/>
    <x v="2"/>
    <x v="0"/>
    <n v="628"/>
    <n v="260.47165000000001"/>
    <n v="2456.8150000000001"/>
    <x v="1"/>
    <x v="0"/>
    <n v="631"/>
    <n v="108.097506"/>
    <n v="122.440428"/>
    <n v="165"/>
    <n v="10"/>
    <n v="48"/>
    <n v="13"/>
    <n v="260.47165000000001"/>
  </r>
  <r>
    <x v="2"/>
    <x v="4"/>
    <x v="0"/>
    <x v="2"/>
    <x v="1"/>
    <n v="63"/>
    <s v="  "/>
    <n v="26344.69"/>
    <x v="1"/>
    <x v="0"/>
    <n v="308"/>
    <n v="6.4767999999999999"/>
    <n v="6.4619059999999999"/>
    <n v="3"/>
    <n v="1"/>
    <n v="0"/>
    <n v="1"/>
    <n v="18.251799999999999"/>
  </r>
  <r>
    <x v="2"/>
    <x v="4"/>
    <x v="1"/>
    <x v="2"/>
    <x v="0"/>
    <n v="890"/>
    <n v="513.38703199999998"/>
    <n v="2863.8"/>
    <x v="0"/>
    <x v="0"/>
    <n v="892"/>
    <n v="204.48743400000001"/>
    <n v="251.35899699999999"/>
    <n v="147"/>
    <n v="19"/>
    <n v="2"/>
    <n v="3"/>
    <n v="513.38703199999998"/>
  </r>
  <r>
    <x v="2"/>
    <x v="4"/>
    <x v="1"/>
    <x v="2"/>
    <x v="1"/>
    <n v="67"/>
    <s v="  "/>
    <n v="29651.89"/>
    <x v="0"/>
    <x v="0"/>
    <n v="357"/>
    <n v="10.361135000000001"/>
    <n v="2.9243459999999999"/>
    <n v="3"/>
    <n v="1"/>
    <n v="0"/>
    <n v="0"/>
    <n v="15.104642"/>
  </r>
  <r>
    <x v="2"/>
    <x v="4"/>
    <x v="1"/>
    <x v="2"/>
    <x v="0"/>
    <n v="1261"/>
    <n v="457.21585800000003"/>
    <n v="2463"/>
    <x v="1"/>
    <x v="0"/>
    <n v="1261"/>
    <n v="202.43508800000001"/>
    <n v="192.76533499999999"/>
    <n v="259"/>
    <n v="18"/>
    <n v="287"/>
    <n v="8"/>
    <n v="457.21585800000003"/>
  </r>
  <r>
    <x v="2"/>
    <x v="4"/>
    <x v="1"/>
    <x v="2"/>
    <x v="1"/>
    <n v="124"/>
    <s v="  "/>
    <n v="30931.38"/>
    <x v="1"/>
    <x v="0"/>
    <n v="710"/>
    <n v="14.780628999999999"/>
    <n v="1.6821729999999999"/>
    <n v="12"/>
    <n v="0"/>
    <n v="14"/>
    <n v="0"/>
    <n v="24.140007000000001"/>
  </r>
  <r>
    <x v="2"/>
    <x v="4"/>
    <x v="2"/>
    <x v="2"/>
    <x v="0"/>
    <n v="209"/>
    <n v="98.228042000000002"/>
    <n v="2655.64"/>
    <x v="0"/>
    <x v="0"/>
    <n v="210"/>
    <n v="45.259881"/>
    <n v="43.520260999999998"/>
    <n v="47"/>
    <n v="9"/>
    <n v="2"/>
    <n v="0"/>
    <n v="98.228042000000002"/>
  </r>
  <r>
    <x v="2"/>
    <x v="4"/>
    <x v="2"/>
    <x v="2"/>
    <x v="1"/>
    <n v="20"/>
    <s v="  "/>
    <n v="39146.769999999997"/>
    <x v="0"/>
    <x v="0"/>
    <n v="118"/>
    <n v="1.0975239999999999"/>
    <n v="0.2"/>
    <n v="2"/>
    <n v="0"/>
    <n v="1"/>
    <n v="0"/>
    <n v="3.2786569999999999"/>
  </r>
  <r>
    <x v="2"/>
    <x v="4"/>
    <x v="2"/>
    <x v="2"/>
    <x v="0"/>
    <n v="245"/>
    <n v="85.129508000000001"/>
    <n v="2359"/>
    <x v="1"/>
    <x v="0"/>
    <n v="245"/>
    <n v="41.160046999999999"/>
    <n v="35.748001000000002"/>
    <n v="70"/>
    <n v="2"/>
    <n v="30"/>
    <n v="0"/>
    <n v="85.129508000000001"/>
  </r>
  <r>
    <x v="2"/>
    <x v="4"/>
    <x v="2"/>
    <x v="2"/>
    <x v="1"/>
    <n v="36"/>
    <s v="  "/>
    <n v="33983.084999999999"/>
    <x v="1"/>
    <x v="0"/>
    <n v="205"/>
    <n v="0.83895799999999998"/>
    <n v="3.5795699999999999"/>
    <n v="3"/>
    <n v="2"/>
    <n v="0"/>
    <n v="0"/>
    <n v="7.6282050000000003"/>
  </r>
  <r>
    <x v="2"/>
    <x v="4"/>
    <x v="3"/>
    <x v="2"/>
    <x v="0"/>
    <n v="925"/>
    <n v="360.27079800000001"/>
    <n v="2141.23"/>
    <x v="0"/>
    <x v="0"/>
    <n v="929"/>
    <n v="162.655787"/>
    <n v="151.76423700000001"/>
    <n v="272"/>
    <n v="43"/>
    <n v="51"/>
    <n v="2"/>
    <n v="360.27079800000001"/>
  </r>
  <r>
    <x v="2"/>
    <x v="4"/>
    <x v="3"/>
    <x v="2"/>
    <x v="1"/>
    <n v="115"/>
    <s v="  "/>
    <n v="26238.91"/>
    <x v="0"/>
    <x v="0"/>
    <n v="558"/>
    <n v="12.087263"/>
    <n v="3.3919630000000001"/>
    <n v="15"/>
    <n v="7"/>
    <n v="4"/>
    <n v="0"/>
    <n v="23.421368000000001"/>
  </r>
  <r>
    <x v="2"/>
    <x v="4"/>
    <x v="3"/>
    <x v="2"/>
    <x v="0"/>
    <n v="1224"/>
    <n v="392.753041"/>
    <n v="2334"/>
    <x v="1"/>
    <x v="0"/>
    <n v="1234"/>
    <n v="200.35559699999999"/>
    <n v="135.22976399999999"/>
    <n v="340"/>
    <n v="35"/>
    <n v="173"/>
    <n v="10"/>
    <n v="392.753041"/>
  </r>
  <r>
    <x v="2"/>
    <x v="4"/>
    <x v="3"/>
    <x v="2"/>
    <x v="1"/>
    <n v="268"/>
    <s v="  "/>
    <n v="28257.195"/>
    <x v="1"/>
    <x v="0"/>
    <n v="1416"/>
    <n v="22.393668999999999"/>
    <n v="9.7198510000000002"/>
    <n v="27"/>
    <n v="15"/>
    <n v="29"/>
    <n v="3"/>
    <n v="52.865856000000001"/>
  </r>
  <r>
    <x v="2"/>
    <x v="4"/>
    <x v="0"/>
    <x v="2"/>
    <x v="0"/>
    <n v="1080"/>
    <n v="587.94786299999998"/>
    <n v="2530.37"/>
    <x v="0"/>
    <x v="1"/>
    <n v="1080"/>
    <n v="226.47652299999999"/>
    <n v="297.12823100000003"/>
    <n v="208"/>
    <n v="22"/>
    <n v="1"/>
    <n v="2"/>
    <n v="587.94786299999998"/>
  </r>
  <r>
    <x v="2"/>
    <x v="4"/>
    <x v="0"/>
    <x v="2"/>
    <x v="1"/>
    <n v="103"/>
    <s v="  "/>
    <n v="28027.79"/>
    <x v="0"/>
    <x v="1"/>
    <n v="470"/>
    <n v="11.764445"/>
    <n v="5.3585219999999998"/>
    <n v="6"/>
    <n v="6"/>
    <n v="3"/>
    <n v="0"/>
    <n v="25.912631000000001"/>
  </r>
  <r>
    <x v="2"/>
    <x v="4"/>
    <x v="0"/>
    <x v="2"/>
    <x v="0"/>
    <n v="1236"/>
    <n v="574.35000400000001"/>
    <n v="2205.645"/>
    <x v="1"/>
    <x v="1"/>
    <n v="1238"/>
    <n v="221.455555"/>
    <n v="272.655599"/>
    <n v="276"/>
    <n v="22"/>
    <n v="45"/>
    <n v="9"/>
    <n v="574.35000400000001"/>
  </r>
  <r>
    <x v="2"/>
    <x v="4"/>
    <x v="0"/>
    <x v="2"/>
    <x v="1"/>
    <n v="109"/>
    <s v="  "/>
    <n v="30904.71"/>
    <x v="1"/>
    <x v="1"/>
    <n v="591"/>
    <n v="9.4065530000000006"/>
    <n v="5.9551970000000001"/>
    <n v="16"/>
    <n v="4"/>
    <n v="4"/>
    <n v="0"/>
    <n v="22.139956999999999"/>
  </r>
  <r>
    <x v="2"/>
    <x v="4"/>
    <x v="1"/>
    <x v="2"/>
    <x v="0"/>
    <n v="1836"/>
    <n v="1042.3597649999999"/>
    <n v="2594.6999999999998"/>
    <x v="0"/>
    <x v="1"/>
    <n v="1836"/>
    <n v="437.77024599999999"/>
    <n v="504.48916700000001"/>
    <n v="308"/>
    <n v="26"/>
    <n v="2"/>
    <n v="3"/>
    <n v="1042.3597649999999"/>
  </r>
  <r>
    <x v="2"/>
    <x v="4"/>
    <x v="1"/>
    <x v="2"/>
    <x v="1"/>
    <n v="83"/>
    <s v="  "/>
    <n v="27632.78"/>
    <x v="0"/>
    <x v="1"/>
    <n v="420"/>
    <n v="7.8632350000000004"/>
    <n v="7.6752900000000004"/>
    <n v="4"/>
    <n v="3"/>
    <n v="1"/>
    <n v="0"/>
    <n v="23.345897000000001"/>
  </r>
  <r>
    <x v="2"/>
    <x v="4"/>
    <x v="1"/>
    <x v="2"/>
    <x v="0"/>
    <n v="2367"/>
    <n v="988.53058099999998"/>
    <n v="2348"/>
    <x v="1"/>
    <x v="1"/>
    <n v="2369"/>
    <n v="428.831411"/>
    <n v="440.31374599999998"/>
    <n v="504"/>
    <n v="31"/>
    <n v="342"/>
    <n v="8"/>
    <n v="988.53058099999998"/>
  </r>
  <r>
    <x v="2"/>
    <x v="4"/>
    <x v="1"/>
    <x v="2"/>
    <x v="1"/>
    <n v="217"/>
    <s v="  "/>
    <n v="27778.6"/>
    <x v="1"/>
    <x v="1"/>
    <n v="1021"/>
    <n v="26.435770999999999"/>
    <n v="7.4378719999999996"/>
    <n v="13"/>
    <n v="4"/>
    <n v="33"/>
    <n v="1"/>
    <n v="53.331837"/>
  </r>
  <r>
    <x v="2"/>
    <x v="4"/>
    <x v="2"/>
    <x v="2"/>
    <x v="0"/>
    <n v="420"/>
    <n v="214.05551299999999"/>
    <n v="2438.9499999999998"/>
    <x v="0"/>
    <x v="1"/>
    <n v="420"/>
    <n v="80.842468999999994"/>
    <n v="107.17678100000001"/>
    <n v="97"/>
    <n v="9"/>
    <n v="2"/>
    <n v="0"/>
    <n v="214.05551299999999"/>
  </r>
  <r>
    <x v="2"/>
    <x v="4"/>
    <x v="2"/>
    <x v="2"/>
    <x v="1"/>
    <n v="38"/>
    <s v="  "/>
    <n v="30794.53"/>
    <x v="0"/>
    <x v="1"/>
    <n v="141"/>
    <n v="6.0227709999999997"/>
    <n v="3.4392930000000002"/>
    <n v="3"/>
    <n v="2"/>
    <n v="0"/>
    <n v="0"/>
    <n v="12.068348"/>
  </r>
  <r>
    <x v="2"/>
    <x v="4"/>
    <x v="2"/>
    <x v="2"/>
    <x v="0"/>
    <n v="435"/>
    <n v="190.59146000000001"/>
    <n v="2351.46"/>
    <x v="1"/>
    <x v="1"/>
    <n v="435"/>
    <n v="84.287594999999996"/>
    <n v="75.623416000000006"/>
    <n v="102"/>
    <n v="8"/>
    <n v="25"/>
    <n v="2"/>
    <n v="190.59146000000001"/>
  </r>
  <r>
    <x v="2"/>
    <x v="4"/>
    <x v="2"/>
    <x v="2"/>
    <x v="1"/>
    <n v="55"/>
    <s v="  "/>
    <n v="30117.14"/>
    <x v="1"/>
    <x v="1"/>
    <n v="296"/>
    <n v="7.6722539999999997"/>
    <n v="2.262121"/>
    <n v="3"/>
    <n v="5"/>
    <n v="4"/>
    <n v="0"/>
    <n v="13.586869"/>
  </r>
  <r>
    <x v="2"/>
    <x v="4"/>
    <x v="3"/>
    <x v="2"/>
    <x v="0"/>
    <n v="2010"/>
    <n v="879.32871299999999"/>
    <n v="2281.8249999999998"/>
    <x v="0"/>
    <x v="1"/>
    <n v="2013"/>
    <n v="396.67527000000001"/>
    <n v="386.56839100000002"/>
    <n v="544"/>
    <n v="66"/>
    <n v="47"/>
    <n v="6"/>
    <n v="879.32871299999999"/>
  </r>
  <r>
    <x v="2"/>
    <x v="4"/>
    <x v="3"/>
    <x v="2"/>
    <x v="1"/>
    <n v="179"/>
    <s v="  "/>
    <n v="27658.04"/>
    <x v="0"/>
    <x v="1"/>
    <n v="945"/>
    <n v="17.071981999999998"/>
    <n v="6.3933280000000003"/>
    <n v="21"/>
    <n v="23"/>
    <n v="11"/>
    <n v="1"/>
    <n v="35.092320000000001"/>
  </r>
  <r>
    <x v="2"/>
    <x v="4"/>
    <x v="3"/>
    <x v="2"/>
    <x v="0"/>
    <n v="2773"/>
    <n v="1008.3171599999999"/>
    <n v="2230.4499999999998"/>
    <x v="1"/>
    <x v="1"/>
    <n v="2775"/>
    <n v="488.79154999999997"/>
    <n v="401.37386099999998"/>
    <n v="782"/>
    <n v="44"/>
    <n v="198"/>
    <n v="20"/>
    <n v="1008.3171599999999"/>
  </r>
  <r>
    <x v="2"/>
    <x v="4"/>
    <x v="3"/>
    <x v="2"/>
    <x v="1"/>
    <n v="395"/>
    <s v="  "/>
    <n v="25741.88"/>
    <x v="1"/>
    <x v="1"/>
    <n v="1986"/>
    <n v="33.947656000000002"/>
    <n v="19.992291000000002"/>
    <n v="25"/>
    <n v="45"/>
    <n v="53"/>
    <n v="2"/>
    <n v="77.001838000000006"/>
  </r>
  <r>
    <x v="2"/>
    <x v="4"/>
    <x v="0"/>
    <x v="2"/>
    <x v="0"/>
    <n v="257"/>
    <n v="129.69760500000001"/>
    <n v="2825.58"/>
    <x v="0"/>
    <x v="2"/>
    <n v="257"/>
    <n v="51.985357"/>
    <n v="59.413671999999998"/>
    <n v="48"/>
    <n v="10"/>
    <n v="4"/>
    <n v="4"/>
    <n v="129.69760500000001"/>
  </r>
  <r>
    <x v="2"/>
    <x v="4"/>
    <x v="0"/>
    <x v="2"/>
    <x v="1"/>
    <n v="36"/>
    <s v="  "/>
    <n v="24149.185000000001"/>
    <x v="0"/>
    <x v="2"/>
    <n v="108"/>
    <n v="2.166382"/>
    <n v="1.392593"/>
    <n v="4"/>
    <n v="1"/>
    <n v="0"/>
    <n v="0"/>
    <n v="5.6423079999999999"/>
  </r>
  <r>
    <x v="2"/>
    <x v="4"/>
    <x v="0"/>
    <x v="2"/>
    <x v="0"/>
    <n v="431"/>
    <n v="186.63573199999999"/>
    <n v="2433.33"/>
    <x v="1"/>
    <x v="2"/>
    <n v="431"/>
    <n v="73.488499000000004"/>
    <n v="85.288814000000002"/>
    <n v="104"/>
    <n v="11"/>
    <n v="20"/>
    <n v="10"/>
    <n v="186.63573199999999"/>
  </r>
  <r>
    <x v="2"/>
    <x v="4"/>
    <x v="0"/>
    <x v="2"/>
    <x v="1"/>
    <n v="61"/>
    <s v="  "/>
    <n v="24847.57"/>
    <x v="1"/>
    <x v="2"/>
    <n v="221"/>
    <n v="4.9040879999999998"/>
    <n v="3.8114370000000002"/>
    <n v="8"/>
    <n v="1"/>
    <n v="1"/>
    <n v="0"/>
    <n v="10.020614"/>
  </r>
  <r>
    <x v="2"/>
    <x v="4"/>
    <x v="1"/>
    <x v="2"/>
    <x v="0"/>
    <n v="403"/>
    <n v="227.72717499999999"/>
    <n v="3173.52"/>
    <x v="0"/>
    <x v="2"/>
    <n v="403"/>
    <n v="100.984707"/>
    <n v="97.458219999999997"/>
    <n v="41"/>
    <n v="13"/>
    <n v="7"/>
    <n v="5"/>
    <n v="227.72717499999999"/>
  </r>
  <r>
    <x v="2"/>
    <x v="4"/>
    <x v="1"/>
    <x v="2"/>
    <x v="1"/>
    <n v="56"/>
    <s v="  "/>
    <n v="31517.615000000002"/>
    <x v="0"/>
    <x v="2"/>
    <n v="285"/>
    <n v="5.9285930000000002"/>
    <n v="1.393651"/>
    <n v="6"/>
    <n v="3"/>
    <n v="0"/>
    <n v="0"/>
    <n v="11.317460000000001"/>
  </r>
  <r>
    <x v="2"/>
    <x v="4"/>
    <x v="1"/>
    <x v="2"/>
    <x v="0"/>
    <n v="620"/>
    <n v="257.804372"/>
    <n v="2545.7849999999999"/>
    <x v="1"/>
    <x v="2"/>
    <n v="620"/>
    <n v="125.463104"/>
    <n v="99.787640999999994"/>
    <n v="103"/>
    <n v="6"/>
    <n v="82"/>
    <n v="3"/>
    <n v="257.804372"/>
  </r>
  <r>
    <x v="2"/>
    <x v="4"/>
    <x v="1"/>
    <x v="2"/>
    <x v="1"/>
    <n v="88"/>
    <s v="  "/>
    <n v="24181.165000000001"/>
    <x v="1"/>
    <x v="2"/>
    <n v="374"/>
    <n v="6.9304480000000002"/>
    <n v="4.2856300000000003"/>
    <n v="8"/>
    <n v="2"/>
    <n v="10"/>
    <n v="0"/>
    <n v="16.516950999999999"/>
  </r>
  <r>
    <x v="2"/>
    <x v="4"/>
    <x v="2"/>
    <x v="2"/>
    <x v="0"/>
    <n v="81"/>
    <n v="43.900610999999998"/>
    <n v="2798.8"/>
    <x v="0"/>
    <x v="2"/>
    <n v="81"/>
    <n v="23.094951999999999"/>
    <n v="18.64677"/>
    <n v="14"/>
    <n v="2"/>
    <n v="0"/>
    <n v="0"/>
    <n v="43.900610999999998"/>
  </r>
  <r>
    <x v="2"/>
    <x v="4"/>
    <x v="2"/>
    <x v="2"/>
    <x v="1"/>
    <n v="15"/>
    <s v="  "/>
    <n v="27095.5"/>
    <x v="0"/>
    <x v="2"/>
    <n v="63"/>
    <n v="0.63895800000000003"/>
    <n v="0.61290299999999998"/>
    <n v="1"/>
    <n v="1"/>
    <n v="1"/>
    <n v="0"/>
    <n v="2.461538"/>
  </r>
  <r>
    <x v="2"/>
    <x v="4"/>
    <x v="2"/>
    <x v="2"/>
    <x v="0"/>
    <n v="105"/>
    <n v="35.606091999999997"/>
    <n v="2720.24"/>
    <x v="1"/>
    <x v="2"/>
    <n v="105"/>
    <n v="18.517710000000001"/>
    <n v="14.781553000000001"/>
    <n v="19"/>
    <n v="3"/>
    <n v="15"/>
    <n v="1"/>
    <n v="35.606091999999997"/>
  </r>
  <r>
    <x v="2"/>
    <x v="4"/>
    <x v="2"/>
    <x v="2"/>
    <x v="1"/>
    <n v="24"/>
    <s v="  "/>
    <n v="17570.755000000001"/>
    <x v="1"/>
    <x v="2"/>
    <n v="71"/>
    <n v="2.347426"/>
    <n v="2.9985339999999998"/>
    <n v="1"/>
    <n v="0"/>
    <n v="1"/>
    <n v="0"/>
    <n v="9.4353149999999992"/>
  </r>
  <r>
    <x v="2"/>
    <x v="4"/>
    <x v="3"/>
    <x v="2"/>
    <x v="0"/>
    <n v="436"/>
    <n v="187.280946"/>
    <n v="2489.7249999999999"/>
    <x v="0"/>
    <x v="2"/>
    <n v="440"/>
    <n v="92.469379000000004"/>
    <n v="71.032263999999998"/>
    <n v="92"/>
    <n v="18"/>
    <n v="20"/>
    <n v="8"/>
    <n v="187.280946"/>
  </r>
  <r>
    <x v="2"/>
    <x v="4"/>
    <x v="3"/>
    <x v="2"/>
    <x v="1"/>
    <n v="59"/>
    <s v="  "/>
    <n v="20411.400000000001"/>
    <x v="0"/>
    <x v="2"/>
    <n v="226"/>
    <n v="7.1491350000000002"/>
    <n v="2.0615380000000001"/>
    <n v="10"/>
    <n v="0"/>
    <n v="3"/>
    <n v="1"/>
    <n v="12.639593"/>
  </r>
  <r>
    <x v="2"/>
    <x v="4"/>
    <x v="3"/>
    <x v="2"/>
    <x v="0"/>
    <n v="697"/>
    <n v="249.25541200000001"/>
    <n v="2387.1999999999998"/>
    <x v="1"/>
    <x v="2"/>
    <n v="699"/>
    <n v="121.972825"/>
    <n v="94.902199999999993"/>
    <n v="160"/>
    <n v="31"/>
    <n v="72"/>
    <n v="5"/>
    <n v="249.25541200000001"/>
  </r>
  <r>
    <x v="2"/>
    <x v="4"/>
    <x v="3"/>
    <x v="2"/>
    <x v="1"/>
    <n v="139"/>
    <s v="  "/>
    <n v="24869.19"/>
    <x v="1"/>
    <x v="2"/>
    <n v="553"/>
    <n v="10.476698000000001"/>
    <n v="4.2835809999999999"/>
    <n v="15"/>
    <n v="1"/>
    <n v="14"/>
    <n v="0"/>
    <n v="20.892175000000002"/>
  </r>
  <r>
    <x v="2"/>
    <x v="4"/>
    <x v="0"/>
    <x v="3"/>
    <x v="0"/>
    <n v="78"/>
    <n v="37.394390000000001"/>
    <n v="2563"/>
    <x v="0"/>
    <x v="0"/>
    <n v="78"/>
    <n v="17.350467999999999"/>
    <n v="13.947704999999999"/>
    <n v="15"/>
    <n v="0"/>
    <n v="0"/>
    <n v="0"/>
    <n v="37.394390000000001"/>
  </r>
  <r>
    <x v="2"/>
    <x v="4"/>
    <x v="0"/>
    <x v="3"/>
    <x v="1"/>
    <n v="32"/>
    <s v="  "/>
    <n v="28358.67"/>
    <x v="0"/>
    <x v="0"/>
    <n v="183"/>
    <n v="2.8668909999999999"/>
    <n v="3.731484"/>
    <n v="2"/>
    <n v="0"/>
    <n v="1"/>
    <n v="0"/>
    <n v="9.7156179999999992"/>
  </r>
  <r>
    <x v="2"/>
    <x v="4"/>
    <x v="0"/>
    <x v="3"/>
    <x v="0"/>
    <n v="63"/>
    <n v="23.397570000000002"/>
    <n v="3289"/>
    <x v="1"/>
    <x v="0"/>
    <n v="63"/>
    <n v="7.4361179999999996"/>
    <n v="7.7985139999999999"/>
    <n v="8"/>
    <n v="1"/>
    <n v="10"/>
    <n v="1"/>
    <n v="23.397570000000002"/>
  </r>
  <r>
    <x v="2"/>
    <x v="4"/>
    <x v="0"/>
    <x v="3"/>
    <x v="1"/>
    <n v="28"/>
    <s v="  "/>
    <n v="36134.114999999998"/>
    <x v="1"/>
    <x v="0"/>
    <n v="196"/>
    <n v="2.230769"/>
    <n v="0.5"/>
    <n v="1"/>
    <n v="2"/>
    <n v="2"/>
    <n v="0"/>
    <n v="5.5641030000000002"/>
  </r>
  <r>
    <x v="2"/>
    <x v="4"/>
    <x v="1"/>
    <x v="3"/>
    <x v="0"/>
    <n v="125"/>
    <n v="72.587337000000005"/>
    <n v="4100.97"/>
    <x v="0"/>
    <x v="0"/>
    <n v="125"/>
    <n v="24.732924000000001"/>
    <n v="33.558362000000002"/>
    <n v="27"/>
    <n v="2"/>
    <n v="0"/>
    <n v="0"/>
    <n v="72.587337000000005"/>
  </r>
  <r>
    <x v="2"/>
    <x v="4"/>
    <x v="1"/>
    <x v="3"/>
    <x v="1"/>
    <n v="45"/>
    <s v="  "/>
    <n v="31281.72"/>
    <x v="0"/>
    <x v="0"/>
    <n v="250"/>
    <n v="5.9337540000000004"/>
    <n v="4.0956910000000004"/>
    <n v="4"/>
    <n v="1"/>
    <n v="0"/>
    <n v="0"/>
    <n v="14.276579999999999"/>
  </r>
  <r>
    <x v="2"/>
    <x v="4"/>
    <x v="1"/>
    <x v="3"/>
    <x v="0"/>
    <n v="114"/>
    <n v="48.314292999999999"/>
    <n v="3132.1950000000002"/>
    <x v="1"/>
    <x v="0"/>
    <n v="114"/>
    <n v="21.938708999999999"/>
    <n v="17.147597999999999"/>
    <n v="20"/>
    <n v="2"/>
    <n v="14"/>
    <n v="2"/>
    <n v="48.314292999999999"/>
  </r>
  <r>
    <x v="2"/>
    <x v="4"/>
    <x v="1"/>
    <x v="3"/>
    <x v="1"/>
    <n v="31"/>
    <s v="  "/>
    <n v="25266.36"/>
    <x v="1"/>
    <x v="0"/>
    <n v="223"/>
    <n v="4.669969"/>
    <n v="0.69259300000000001"/>
    <n v="2"/>
    <n v="0"/>
    <n v="1"/>
    <n v="0"/>
    <n v="13.611110999999999"/>
  </r>
  <r>
    <x v="2"/>
    <x v="4"/>
    <x v="2"/>
    <x v="3"/>
    <x v="0"/>
    <n v="80"/>
    <n v="35.680647999999998"/>
    <n v="3082.375"/>
    <x v="0"/>
    <x v="0"/>
    <n v="80"/>
    <n v="12.300939"/>
    <n v="18.510856"/>
    <n v="22"/>
    <n v="0"/>
    <n v="0"/>
    <n v="0"/>
    <n v="35.680647999999998"/>
  </r>
  <r>
    <x v="2"/>
    <x v="4"/>
    <x v="2"/>
    <x v="3"/>
    <x v="1"/>
    <n v="20"/>
    <s v="  "/>
    <n v="19025.125"/>
    <x v="0"/>
    <x v="0"/>
    <n v="104"/>
    <n v="1.0356129999999999"/>
    <n v="1.0925929999999999"/>
    <n v="4"/>
    <n v="0"/>
    <n v="0"/>
    <n v="0"/>
    <n v="2.7948719999999998"/>
  </r>
  <r>
    <x v="2"/>
    <x v="4"/>
    <x v="2"/>
    <x v="3"/>
    <x v="0"/>
    <n v="40"/>
    <n v="19.794370000000001"/>
    <n v="2112.9"/>
    <x v="1"/>
    <x v="0"/>
    <n v="40"/>
    <n v="10.00268"/>
    <n v="5.9643490000000003"/>
    <n v="2"/>
    <n v="1"/>
    <n v="2"/>
    <n v="0"/>
    <n v="19.794370000000001"/>
  </r>
  <r>
    <x v="2"/>
    <x v="4"/>
    <x v="2"/>
    <x v="3"/>
    <x v="1"/>
    <n v="12"/>
    <s v="  "/>
    <n v="38173.019999999997"/>
    <x v="1"/>
    <x v="0"/>
    <n v="97"/>
    <n v="1"/>
    <n v="1"/>
    <n v="5"/>
    <n v="0"/>
    <n v="0"/>
    <n v="1"/>
    <n v="2"/>
  </r>
  <r>
    <x v="2"/>
    <x v="4"/>
    <x v="3"/>
    <x v="3"/>
    <x v="0"/>
    <n v="129"/>
    <n v="51.145328999999997"/>
    <n v="2974.46"/>
    <x v="0"/>
    <x v="0"/>
    <n v="129"/>
    <n v="22.253572999999999"/>
    <n v="21.310424999999999"/>
    <n v="45"/>
    <n v="0"/>
    <n v="2"/>
    <n v="0"/>
    <n v="51.145328999999997"/>
  </r>
  <r>
    <x v="2"/>
    <x v="4"/>
    <x v="3"/>
    <x v="3"/>
    <x v="1"/>
    <n v="58"/>
    <s v="  "/>
    <n v="39576.22"/>
    <x v="0"/>
    <x v="0"/>
    <n v="346"/>
    <n v="6.3853759999999999"/>
    <n v="2.4496519999999999"/>
    <n v="14"/>
    <n v="2"/>
    <n v="0"/>
    <n v="0"/>
    <n v="12.70363"/>
  </r>
  <r>
    <x v="2"/>
    <x v="4"/>
    <x v="3"/>
    <x v="3"/>
    <x v="0"/>
    <n v="146"/>
    <n v="39.928888999999998"/>
    <n v="3042"/>
    <x v="1"/>
    <x v="0"/>
    <n v="146"/>
    <n v="14.974413"/>
    <n v="20.526869999999999"/>
    <n v="58"/>
    <n v="4"/>
    <n v="11"/>
    <n v="0"/>
    <n v="39.928888999999998"/>
  </r>
  <r>
    <x v="2"/>
    <x v="4"/>
    <x v="3"/>
    <x v="3"/>
    <x v="1"/>
    <n v="61"/>
    <s v="  "/>
    <n v="33779.699999999997"/>
    <x v="1"/>
    <x v="0"/>
    <n v="785"/>
    <n v="6.6729260000000004"/>
    <n v="5.3752959999999996"/>
    <n v="9"/>
    <n v="1"/>
    <n v="3"/>
    <n v="3"/>
    <n v="18.042307999999998"/>
  </r>
  <r>
    <x v="2"/>
    <x v="4"/>
    <x v="0"/>
    <x v="3"/>
    <x v="0"/>
    <n v="205"/>
    <n v="108.731185"/>
    <n v="2655.98"/>
    <x v="0"/>
    <x v="1"/>
    <n v="205"/>
    <n v="40.636988000000002"/>
    <n v="51.878898999999997"/>
    <n v="40"/>
    <n v="3"/>
    <n v="1"/>
    <n v="0"/>
    <n v="108.731185"/>
  </r>
  <r>
    <x v="2"/>
    <x v="4"/>
    <x v="0"/>
    <x v="3"/>
    <x v="1"/>
    <n v="52"/>
    <s v="  "/>
    <n v="30740.185000000001"/>
    <x v="0"/>
    <x v="1"/>
    <n v="325"/>
    <n v="6.6977019999999996"/>
    <n v="2.6525379999999998"/>
    <n v="4"/>
    <n v="1"/>
    <n v="0"/>
    <n v="0"/>
    <n v="15.172364"/>
  </r>
  <r>
    <x v="2"/>
    <x v="4"/>
    <x v="0"/>
    <x v="3"/>
    <x v="0"/>
    <n v="161"/>
    <n v="76.577104000000006"/>
    <n v="2615"/>
    <x v="1"/>
    <x v="1"/>
    <n v="161"/>
    <n v="28.691212"/>
    <n v="36.143413000000002"/>
    <n v="32"/>
    <n v="2"/>
    <n v="5"/>
    <n v="1"/>
    <n v="76.577104000000006"/>
  </r>
  <r>
    <x v="2"/>
    <x v="4"/>
    <x v="0"/>
    <x v="3"/>
    <x v="1"/>
    <n v="34"/>
    <s v="  "/>
    <n v="36644.03"/>
    <x v="1"/>
    <x v="1"/>
    <n v="202"/>
    <n v="2.204812"/>
    <n v="4.13598"/>
    <n v="1"/>
    <n v="1"/>
    <n v="0"/>
    <n v="0"/>
    <n v="7.1344830000000004"/>
  </r>
  <r>
    <x v="2"/>
    <x v="4"/>
    <x v="1"/>
    <x v="3"/>
    <x v="0"/>
    <n v="295"/>
    <n v="156.633669"/>
    <n v="2813.86"/>
    <x v="0"/>
    <x v="1"/>
    <n v="295"/>
    <n v="65.990511999999995"/>
    <n v="69.398815999999997"/>
    <n v="61"/>
    <n v="2"/>
    <n v="0"/>
    <n v="0"/>
    <n v="156.633669"/>
  </r>
  <r>
    <x v="2"/>
    <x v="4"/>
    <x v="1"/>
    <x v="3"/>
    <x v="1"/>
    <n v="43"/>
    <s v="  "/>
    <n v="29246.47"/>
    <x v="0"/>
    <x v="1"/>
    <n v="201"/>
    <n v="4.6170150000000003"/>
    <n v="4.5483070000000003"/>
    <n v="9"/>
    <n v="0"/>
    <n v="0"/>
    <n v="0"/>
    <n v="13.812263"/>
  </r>
  <r>
    <x v="2"/>
    <x v="4"/>
    <x v="1"/>
    <x v="3"/>
    <x v="0"/>
    <n v="249"/>
    <n v="121.960207"/>
    <n v="2590.44"/>
    <x v="1"/>
    <x v="1"/>
    <n v="250"/>
    <n v="53.047671000000001"/>
    <n v="53.332608999999998"/>
    <n v="44"/>
    <n v="2"/>
    <n v="18"/>
    <n v="1"/>
    <n v="121.960207"/>
  </r>
  <r>
    <x v="2"/>
    <x v="4"/>
    <x v="1"/>
    <x v="3"/>
    <x v="1"/>
    <n v="54"/>
    <s v="  "/>
    <n v="37708.504999999997"/>
    <x v="1"/>
    <x v="1"/>
    <n v="400"/>
    <n v="7.491295"/>
    <n v="4.054379"/>
    <n v="3"/>
    <n v="0"/>
    <n v="1"/>
    <n v="0"/>
    <n v="18.749585"/>
  </r>
  <r>
    <x v="2"/>
    <x v="4"/>
    <x v="2"/>
    <x v="3"/>
    <x v="0"/>
    <n v="128"/>
    <n v="57.086872"/>
    <n v="2808.5"/>
    <x v="0"/>
    <x v="1"/>
    <n v="130"/>
    <n v="25.119333999999998"/>
    <n v="26.319148999999999"/>
    <n v="31"/>
    <n v="3"/>
    <n v="1"/>
    <n v="1"/>
    <n v="57.086872"/>
  </r>
  <r>
    <x v="2"/>
    <x v="4"/>
    <x v="2"/>
    <x v="3"/>
    <x v="1"/>
    <n v="20"/>
    <s v="  "/>
    <n v="26882.34"/>
    <x v="0"/>
    <x v="1"/>
    <n v="83"/>
    <n v="1.9675959999999999"/>
    <n v="0.61290299999999998"/>
    <n v="2"/>
    <n v="1"/>
    <n v="0"/>
    <n v="0"/>
    <n v="4.7948719999999998"/>
  </r>
  <r>
    <x v="2"/>
    <x v="4"/>
    <x v="2"/>
    <x v="3"/>
    <x v="0"/>
    <n v="114"/>
    <n v="44.086063000000003"/>
    <n v="2475.0650000000001"/>
    <x v="1"/>
    <x v="1"/>
    <n v="114"/>
    <n v="22.496668"/>
    <n v="16.775583000000001"/>
    <n v="16"/>
    <n v="0"/>
    <n v="8"/>
    <n v="1"/>
    <n v="44.086063000000003"/>
  </r>
  <r>
    <x v="2"/>
    <x v="4"/>
    <x v="2"/>
    <x v="3"/>
    <x v="1"/>
    <n v="34"/>
    <s v="  "/>
    <n v="39016.92"/>
    <x v="1"/>
    <x v="1"/>
    <n v="232"/>
    <n v="3.8162199999999999"/>
    <n v="1.794276"/>
    <n v="3"/>
    <n v="0"/>
    <n v="1"/>
    <n v="0"/>
    <n v="7.4868399999999999"/>
  </r>
  <r>
    <x v="2"/>
    <x v="4"/>
    <x v="3"/>
    <x v="3"/>
    <x v="0"/>
    <n v="405"/>
    <n v="144.591509"/>
    <n v="2388"/>
    <x v="0"/>
    <x v="1"/>
    <n v="409"/>
    <n v="59.121975999999997"/>
    <n v="67.102635000000006"/>
    <n v="144"/>
    <n v="5"/>
    <n v="4"/>
    <n v="0"/>
    <n v="144.591509"/>
  </r>
  <r>
    <x v="2"/>
    <x v="4"/>
    <x v="3"/>
    <x v="3"/>
    <x v="1"/>
    <n v="74"/>
    <s v="  "/>
    <n v="30626.695"/>
    <x v="0"/>
    <x v="1"/>
    <n v="728"/>
    <n v="4.5673579999999996"/>
    <n v="3.2595070000000002"/>
    <n v="9"/>
    <n v="4"/>
    <n v="0"/>
    <n v="0"/>
    <n v="13.002564"/>
  </r>
  <r>
    <x v="2"/>
    <x v="4"/>
    <x v="3"/>
    <x v="3"/>
    <x v="0"/>
    <n v="444"/>
    <n v="151.00476"/>
    <n v="2581.8850000000002"/>
    <x v="1"/>
    <x v="1"/>
    <n v="444"/>
    <n v="66.572550000000007"/>
    <n v="65.209759000000005"/>
    <n v="128"/>
    <n v="7"/>
    <n v="16"/>
    <n v="0"/>
    <n v="151.00476"/>
  </r>
  <r>
    <x v="2"/>
    <x v="4"/>
    <x v="3"/>
    <x v="3"/>
    <x v="1"/>
    <n v="113"/>
    <s v="  "/>
    <n v="33144.129999999997"/>
    <x v="1"/>
    <x v="1"/>
    <n v="602"/>
    <n v="12.75877"/>
    <n v="6.0539779999999999"/>
    <n v="14"/>
    <n v="4"/>
    <n v="4"/>
    <n v="0"/>
    <n v="28.985517999999999"/>
  </r>
  <r>
    <x v="2"/>
    <x v="4"/>
    <x v="0"/>
    <x v="3"/>
    <x v="0"/>
    <n v="27"/>
    <n v="11.960454"/>
    <n v="3893"/>
    <x v="0"/>
    <x v="2"/>
    <n v="27"/>
    <n v="7.2098630000000004"/>
    <n v="3.2944599999999999"/>
    <n v="5"/>
    <n v="1"/>
    <n v="0"/>
    <n v="0"/>
    <n v="11.960454"/>
  </r>
  <r>
    <x v="2"/>
    <x v="4"/>
    <x v="0"/>
    <x v="3"/>
    <x v="1"/>
    <n v="19"/>
    <s v="  "/>
    <n v="23293.32"/>
    <x v="0"/>
    <x v="2"/>
    <n v="70"/>
    <n v="0.62334400000000001"/>
    <n v="1.225806"/>
    <n v="4"/>
    <n v="0"/>
    <n v="1"/>
    <n v="0"/>
    <n v="4.2307689999999996"/>
  </r>
  <r>
    <x v="2"/>
    <x v="4"/>
    <x v="0"/>
    <x v="3"/>
    <x v="0"/>
    <n v="41"/>
    <n v="24.229975"/>
    <n v="1941"/>
    <x v="1"/>
    <x v="2"/>
    <n v="41"/>
    <n v="12.419426"/>
    <n v="9.0092870000000005"/>
    <n v="7"/>
    <n v="0"/>
    <n v="2"/>
    <n v="0"/>
    <n v="24.229975"/>
  </r>
  <r>
    <x v="2"/>
    <x v="4"/>
    <x v="0"/>
    <x v="3"/>
    <x v="1"/>
    <n v="12"/>
    <s v="  "/>
    <n v="37644.745000000003"/>
    <x v="1"/>
    <x v="2"/>
    <n v="69"/>
    <n v="1.6923079999999999"/>
    <n v="0"/>
    <n v="1"/>
    <n v="0"/>
    <n v="0"/>
    <n v="0"/>
    <n v="1.6923079999999999"/>
  </r>
  <r>
    <x v="2"/>
    <x v="4"/>
    <x v="1"/>
    <x v="3"/>
    <x v="0"/>
    <n v="50"/>
    <n v="32.301268999999998"/>
    <n v="3628.9749999999999"/>
    <x v="0"/>
    <x v="2"/>
    <n v="64"/>
    <n v="14.352185"/>
    <n v="13.085855"/>
    <n v="6"/>
    <n v="2"/>
    <n v="0"/>
    <n v="0"/>
    <n v="32.301268999999998"/>
  </r>
  <r>
    <x v="2"/>
    <x v="4"/>
    <x v="1"/>
    <x v="3"/>
    <x v="1"/>
    <n v="20"/>
    <s v="  "/>
    <n v="27959.73"/>
    <x v="0"/>
    <x v="2"/>
    <n v="96"/>
    <n v="2.8164020000000001"/>
    <n v="1.9670339999999999"/>
    <n v="2"/>
    <n v="1"/>
    <n v="0"/>
    <n v="0"/>
    <n v="7.8615380000000004"/>
  </r>
  <r>
    <x v="2"/>
    <x v="4"/>
    <x v="1"/>
    <x v="3"/>
    <x v="0"/>
    <n v="39"/>
    <n v="16.373625000000001"/>
    <n v="3303"/>
    <x v="1"/>
    <x v="2"/>
    <n v="39"/>
    <n v="7.6920299999999999"/>
    <n v="6.5089589999999999"/>
    <n v="5"/>
    <n v="1"/>
    <n v="3"/>
    <n v="0"/>
    <n v="16.373625000000001"/>
  </r>
  <r>
    <x v="2"/>
    <x v="4"/>
    <x v="1"/>
    <x v="3"/>
    <x v="1"/>
    <n v="18"/>
    <s v="  "/>
    <n v="32862.699999999997"/>
    <x v="1"/>
    <x v="2"/>
    <n v="67"/>
    <n v="2.1777389999999999"/>
    <n v="2.045455"/>
    <n v="0"/>
    <n v="0"/>
    <n v="0"/>
    <n v="0"/>
    <n v="4.8898599999999997"/>
  </r>
  <r>
    <x v="2"/>
    <x v="4"/>
    <x v="2"/>
    <x v="3"/>
    <x v="0"/>
    <n v="23"/>
    <n v="14.378552000000001"/>
    <n v="3972"/>
    <x v="0"/>
    <x v="2"/>
    <n v="23"/>
    <n v="5.3976050000000004"/>
    <n v="6.8954810000000002"/>
    <n v="2"/>
    <n v="0"/>
    <n v="1"/>
    <n v="0"/>
    <n v="14.378552000000001"/>
  </r>
  <r>
    <x v="2"/>
    <x v="4"/>
    <x v="2"/>
    <x v="3"/>
    <x v="1"/>
    <n v="12"/>
    <s v="  "/>
    <n v="37308.985000000001"/>
    <x v="0"/>
    <x v="2"/>
    <n v="52"/>
    <n v="1.165252"/>
    <n v="0.2"/>
    <n v="0"/>
    <n v="0"/>
    <n v="0"/>
    <n v="0"/>
    <n v="1.3652519999999999"/>
  </r>
  <r>
    <x v="2"/>
    <x v="4"/>
    <x v="2"/>
    <x v="3"/>
    <x v="0"/>
    <n v="35"/>
    <n v="11.318168"/>
    <n v="2397"/>
    <x v="1"/>
    <x v="2"/>
    <n v="35"/>
    <n v="6.1466659999999997"/>
    <n v="4.3274160000000004"/>
    <n v="2"/>
    <n v="0"/>
    <n v="3"/>
    <n v="0"/>
    <n v="11.318168"/>
  </r>
  <r>
    <x v="2"/>
    <x v="4"/>
    <x v="2"/>
    <x v="3"/>
    <x v="1"/>
    <n v="6"/>
    <s v="  "/>
    <n v="19913.285"/>
    <x v="1"/>
    <x v="2"/>
    <n v="21"/>
    <n v="1"/>
    <n v="0"/>
    <n v="2"/>
    <n v="0"/>
    <n v="0"/>
    <n v="0"/>
    <n v="1"/>
  </r>
  <r>
    <x v="2"/>
    <x v="4"/>
    <x v="3"/>
    <x v="3"/>
    <x v="0"/>
    <n v="46"/>
    <n v="17.976969"/>
    <n v="3467.32"/>
    <x v="0"/>
    <x v="2"/>
    <n v="52"/>
    <n v="6.7448050000000004"/>
    <n v="7.9190699999999996"/>
    <n v="10"/>
    <n v="2"/>
    <n v="1"/>
    <n v="0"/>
    <n v="17.976969"/>
  </r>
  <r>
    <x v="2"/>
    <x v="4"/>
    <x v="3"/>
    <x v="3"/>
    <x v="1"/>
    <n v="26"/>
    <s v="  "/>
    <n v="37211.574999999997"/>
    <x v="0"/>
    <x v="2"/>
    <n v="128"/>
    <n v="0.97375999999999996"/>
    <n v="1.0744419999999999"/>
    <n v="3"/>
    <n v="1"/>
    <n v="0"/>
    <n v="0"/>
    <n v="4.2307689999999996"/>
  </r>
  <r>
    <x v="2"/>
    <x v="4"/>
    <x v="3"/>
    <x v="3"/>
    <x v="0"/>
    <n v="69"/>
    <n v="20.496110999999999"/>
    <n v="2691.43"/>
    <x v="1"/>
    <x v="2"/>
    <n v="69"/>
    <n v="11.827797"/>
    <n v="7.3377670000000004"/>
    <n v="19"/>
    <n v="1"/>
    <n v="5"/>
    <n v="1"/>
    <n v="20.496110999999999"/>
  </r>
  <r>
    <x v="2"/>
    <x v="4"/>
    <x v="3"/>
    <x v="3"/>
    <x v="1"/>
    <n v="25"/>
    <s v="  "/>
    <n v="21588"/>
    <x v="1"/>
    <x v="2"/>
    <n v="77"/>
    <n v="1.8396699999999999"/>
    <n v="1.5647549999999999"/>
    <n v="6"/>
    <n v="0"/>
    <n v="0"/>
    <n v="0"/>
    <n v="5.4474359999999997"/>
  </r>
  <r>
    <x v="3"/>
    <x v="0"/>
    <x v="0"/>
    <x v="0"/>
    <x v="0"/>
    <n v="5556"/>
    <n v="3034.7978779999999"/>
    <n v="1500"/>
    <x v="0"/>
    <x v="0"/>
    <n v="5638"/>
    <n v="1326.610547"/>
    <n v="1335.112717"/>
    <n v="1214"/>
    <n v="192"/>
    <n v="4"/>
    <n v="6"/>
    <n v="3034.7978779999999"/>
  </r>
  <r>
    <x v="3"/>
    <x v="0"/>
    <x v="0"/>
    <x v="0"/>
    <x v="1"/>
    <n v="165"/>
    <s v="  "/>
    <n v="26629.52"/>
    <x v="0"/>
    <x v="0"/>
    <n v="1277"/>
    <n v="13.101671"/>
    <n v="10.817314"/>
    <n v="17"/>
    <n v="30"/>
    <n v="0"/>
    <n v="0"/>
    <n v="52.215896999999998"/>
  </r>
  <r>
    <x v="3"/>
    <x v="0"/>
    <x v="0"/>
    <x v="0"/>
    <x v="0"/>
    <n v="5705"/>
    <n v="2934.924395"/>
    <n v="1566"/>
    <x v="1"/>
    <x v="0"/>
    <n v="5823"/>
    <n v="1252.723765"/>
    <n v="1227.890339"/>
    <n v="1530"/>
    <n v="154"/>
    <n v="0"/>
    <n v="9"/>
    <n v="2934.924395"/>
  </r>
  <r>
    <x v="3"/>
    <x v="0"/>
    <x v="0"/>
    <x v="0"/>
    <x v="1"/>
    <n v="213"/>
    <s v="  "/>
    <n v="31262.84"/>
    <x v="1"/>
    <x v="0"/>
    <n v="1518"/>
    <n v="16.220752000000001"/>
    <n v="13.855387"/>
    <n v="36"/>
    <n v="22"/>
    <n v="1"/>
    <n v="0"/>
    <n v="53.924801000000002"/>
  </r>
  <r>
    <x v="3"/>
    <x v="0"/>
    <x v="0"/>
    <x v="0"/>
    <x v="0"/>
    <n v="2"/>
    <n v="2"/>
    <n v="709.06"/>
    <x v="3"/>
    <x v="0"/>
    <n v="2"/>
    <n v="0.625"/>
    <n v="1.375"/>
    <n v="0"/>
    <n v="0"/>
    <n v="0"/>
    <n v="0"/>
    <n v="2"/>
  </r>
  <r>
    <x v="3"/>
    <x v="0"/>
    <x v="1"/>
    <x v="0"/>
    <x v="0"/>
    <n v="15735"/>
    <n v="9169.5632760000008"/>
    <n v="1482.1"/>
    <x v="0"/>
    <x v="0"/>
    <n v="15954"/>
    <n v="4211.3882759999997"/>
    <n v="4053.1458929999999"/>
    <n v="3106"/>
    <n v="342"/>
    <n v="9"/>
    <n v="6"/>
    <n v="9169.5632760000008"/>
  </r>
  <r>
    <x v="3"/>
    <x v="0"/>
    <x v="1"/>
    <x v="0"/>
    <x v="1"/>
    <n v="362"/>
    <s v="  "/>
    <n v="23601.71"/>
    <x v="0"/>
    <x v="0"/>
    <n v="1594"/>
    <n v="31.476226"/>
    <n v="36.960735"/>
    <n v="39"/>
    <n v="47"/>
    <n v="0"/>
    <n v="0"/>
    <n v="114.912757"/>
  </r>
  <r>
    <x v="3"/>
    <x v="0"/>
    <x v="1"/>
    <x v="0"/>
    <x v="0"/>
    <n v="15798"/>
    <n v="8675.2820030000003"/>
    <n v="1479.99"/>
    <x v="1"/>
    <x v="0"/>
    <n v="15939"/>
    <n v="3969.3741460000001"/>
    <n v="3754.5446179999999"/>
    <n v="3828"/>
    <n v="256"/>
    <n v="6"/>
    <n v="8"/>
    <n v="8675.2820030000003"/>
  </r>
  <r>
    <x v="3"/>
    <x v="0"/>
    <x v="1"/>
    <x v="0"/>
    <x v="1"/>
    <n v="382"/>
    <s v="  "/>
    <n v="23930.564999999999"/>
    <x v="1"/>
    <x v="0"/>
    <n v="1776"/>
    <n v="34.271673"/>
    <n v="34.105592000000001"/>
    <n v="59"/>
    <n v="22"/>
    <n v="0"/>
    <n v="0"/>
    <n v="123.912175"/>
  </r>
  <r>
    <x v="3"/>
    <x v="0"/>
    <x v="2"/>
    <x v="0"/>
    <x v="0"/>
    <n v="2105"/>
    <n v="1151.5892550000001"/>
    <n v="1483"/>
    <x v="0"/>
    <x v="0"/>
    <n v="2145"/>
    <n v="541.81075099999998"/>
    <n v="515.09466499999996"/>
    <n v="469"/>
    <n v="57"/>
    <n v="1"/>
    <n v="1"/>
    <n v="1151.5892550000001"/>
  </r>
  <r>
    <x v="3"/>
    <x v="0"/>
    <x v="2"/>
    <x v="0"/>
    <x v="1"/>
    <n v="45"/>
    <s v="  "/>
    <n v="28553.87"/>
    <x v="0"/>
    <x v="0"/>
    <n v="181"/>
    <n v="4.2152760000000002"/>
    <n v="3.0714290000000002"/>
    <n v="6"/>
    <n v="5"/>
    <n v="0"/>
    <n v="0"/>
    <n v="10.959341"/>
  </r>
  <r>
    <x v="3"/>
    <x v="0"/>
    <x v="2"/>
    <x v="0"/>
    <x v="0"/>
    <n v="2356"/>
    <n v="1209.211094"/>
    <n v="1466.37"/>
    <x v="1"/>
    <x v="0"/>
    <n v="2400"/>
    <n v="557.71179600000005"/>
    <n v="547.61398199999996"/>
    <n v="647"/>
    <n v="49"/>
    <n v="2"/>
    <n v="5"/>
    <n v="1209.211094"/>
  </r>
  <r>
    <x v="3"/>
    <x v="0"/>
    <x v="2"/>
    <x v="0"/>
    <x v="1"/>
    <n v="63"/>
    <s v="  "/>
    <n v="30116"/>
    <x v="1"/>
    <x v="0"/>
    <n v="358"/>
    <n v="4.2553830000000001"/>
    <n v="5.6219159999999997"/>
    <n v="8"/>
    <n v="4"/>
    <n v="0"/>
    <n v="0"/>
    <n v="15.559341"/>
  </r>
  <r>
    <x v="3"/>
    <x v="0"/>
    <x v="3"/>
    <x v="0"/>
    <x v="0"/>
    <n v="7290"/>
    <n v="3542.1243129999998"/>
    <n v="1478.2049999999999"/>
    <x v="0"/>
    <x v="0"/>
    <n v="7494"/>
    <n v="1636.664663"/>
    <n v="1544.8639619999999"/>
    <n v="2120"/>
    <n v="351"/>
    <n v="11"/>
    <n v="5"/>
    <n v="3542.1243129999998"/>
  </r>
  <r>
    <x v="3"/>
    <x v="0"/>
    <x v="3"/>
    <x v="0"/>
    <x v="1"/>
    <n v="191"/>
    <s v="  "/>
    <n v="27276.86"/>
    <x v="0"/>
    <x v="0"/>
    <n v="1048"/>
    <n v="13.869028999999999"/>
    <n v="8.5833940000000002"/>
    <n v="30"/>
    <n v="35"/>
    <n v="0"/>
    <n v="2"/>
    <n v="42.339266000000002"/>
  </r>
  <r>
    <x v="3"/>
    <x v="0"/>
    <x v="3"/>
    <x v="0"/>
    <x v="0"/>
    <n v="7303"/>
    <n v="3255.1045920000001"/>
    <n v="1466.67"/>
    <x v="1"/>
    <x v="0"/>
    <n v="7555"/>
    <n v="1487.670813"/>
    <n v="1432.138074"/>
    <n v="2396"/>
    <n v="341"/>
    <n v="16"/>
    <n v="12"/>
    <n v="3255.1045920000001"/>
  </r>
  <r>
    <x v="3"/>
    <x v="0"/>
    <x v="3"/>
    <x v="0"/>
    <x v="1"/>
    <n v="193"/>
    <s v="  "/>
    <n v="28875.93"/>
    <x v="1"/>
    <x v="0"/>
    <n v="956"/>
    <n v="14.785905"/>
    <n v="13.146144"/>
    <n v="36"/>
    <n v="25"/>
    <n v="1"/>
    <n v="0"/>
    <n v="46.626466000000001"/>
  </r>
  <r>
    <x v="3"/>
    <x v="0"/>
    <x v="3"/>
    <x v="0"/>
    <x v="2"/>
    <n v="1"/>
    <s v="  "/>
    <n v="32219.25"/>
    <x v="1"/>
    <x v="0"/>
    <n v="3"/>
    <s v="  "/>
    <s v="  "/>
    <s v="  "/>
    <s v="  "/>
    <s v="  "/>
    <s v="  "/>
    <s v="  "/>
  </r>
  <r>
    <x v="3"/>
    <x v="0"/>
    <x v="0"/>
    <x v="0"/>
    <x v="0"/>
    <n v="8626"/>
    <n v="4829.3654660000002"/>
    <n v="1598"/>
    <x v="0"/>
    <x v="1"/>
    <n v="8781"/>
    <n v="2158.2543860000001"/>
    <n v="2007.302516"/>
    <n v="1663"/>
    <n v="361"/>
    <n v="0"/>
    <n v="12"/>
    <n v="4829.3654660000002"/>
  </r>
  <r>
    <x v="3"/>
    <x v="0"/>
    <x v="0"/>
    <x v="0"/>
    <x v="1"/>
    <n v="229"/>
    <s v="  "/>
    <n v="27367.119999999999"/>
    <x v="0"/>
    <x v="1"/>
    <n v="1613"/>
    <n v="14.550288999999999"/>
    <n v="16.193749"/>
    <n v="16"/>
    <n v="62"/>
    <n v="0"/>
    <n v="2"/>
    <n v="62.138365999999998"/>
  </r>
  <r>
    <x v="3"/>
    <x v="0"/>
    <x v="0"/>
    <x v="0"/>
    <x v="0"/>
    <n v="9053"/>
    <n v="4606.9942080000001"/>
    <n v="1547.6"/>
    <x v="1"/>
    <x v="1"/>
    <n v="9227"/>
    <n v="1988.87796"/>
    <n v="1929.42983"/>
    <n v="2183"/>
    <n v="444"/>
    <n v="3"/>
    <n v="12"/>
    <n v="4606.9942080000001"/>
  </r>
  <r>
    <x v="3"/>
    <x v="0"/>
    <x v="0"/>
    <x v="0"/>
    <x v="1"/>
    <n v="287"/>
    <s v="  "/>
    <n v="30810"/>
    <x v="1"/>
    <x v="1"/>
    <n v="1680"/>
    <n v="24.626147"/>
    <n v="19.014246"/>
    <n v="33"/>
    <n v="47"/>
    <n v="0"/>
    <n v="1"/>
    <n v="85.328655999999995"/>
  </r>
  <r>
    <x v="3"/>
    <x v="0"/>
    <x v="1"/>
    <x v="0"/>
    <x v="0"/>
    <n v="21263"/>
    <n v="12533.311223000001"/>
    <n v="1479.99"/>
    <x v="0"/>
    <x v="1"/>
    <n v="21578"/>
    <n v="5815.728889"/>
    <n v="5327.8703560000004"/>
    <n v="3793"/>
    <n v="661"/>
    <n v="5"/>
    <n v="18"/>
    <n v="12533.311223000001"/>
  </r>
  <r>
    <x v="3"/>
    <x v="0"/>
    <x v="1"/>
    <x v="0"/>
    <x v="1"/>
    <n v="485"/>
    <s v="  "/>
    <n v="24011.22"/>
    <x v="0"/>
    <x v="1"/>
    <n v="2290"/>
    <n v="42.415697999999999"/>
    <n v="47.027174000000002"/>
    <n v="47"/>
    <n v="77"/>
    <n v="0"/>
    <n v="0"/>
    <n v="169.52218400000001"/>
  </r>
  <r>
    <x v="3"/>
    <x v="0"/>
    <x v="1"/>
    <x v="0"/>
    <x v="2"/>
    <n v="1"/>
    <s v="  "/>
    <n v="12224.61"/>
    <x v="0"/>
    <x v="1"/>
    <n v="3"/>
    <s v="  "/>
    <s v="  "/>
    <s v="  "/>
    <s v="  "/>
    <s v="  "/>
    <s v="  "/>
    <s v="  "/>
  </r>
  <r>
    <x v="3"/>
    <x v="0"/>
    <x v="1"/>
    <x v="0"/>
    <x v="0"/>
    <n v="22207"/>
    <n v="12445.298202"/>
    <n v="1479.99"/>
    <x v="1"/>
    <x v="1"/>
    <n v="22533"/>
    <n v="5643.3607519999996"/>
    <n v="5215.8659289999996"/>
    <n v="4843"/>
    <n v="700"/>
    <n v="3"/>
    <n v="21"/>
    <n v="12445.298202"/>
  </r>
  <r>
    <x v="3"/>
    <x v="0"/>
    <x v="1"/>
    <x v="0"/>
    <x v="1"/>
    <n v="534"/>
    <s v="  "/>
    <n v="25359.654999999999"/>
    <x v="1"/>
    <x v="1"/>
    <n v="2704"/>
    <n v="45.460107000000001"/>
    <n v="46.790120000000002"/>
    <n v="69"/>
    <n v="57"/>
    <n v="0"/>
    <n v="0"/>
    <n v="169.26904500000001"/>
  </r>
  <r>
    <x v="3"/>
    <x v="0"/>
    <x v="1"/>
    <x v="0"/>
    <x v="2"/>
    <n v="2"/>
    <s v="  "/>
    <n v="17743.974999999999"/>
    <x v="1"/>
    <x v="1"/>
    <n v="11"/>
    <s v="  "/>
    <s v="  "/>
    <s v="  "/>
    <s v="  "/>
    <s v="  "/>
    <s v="  "/>
    <s v="  "/>
  </r>
  <r>
    <x v="3"/>
    <x v="0"/>
    <x v="2"/>
    <x v="0"/>
    <x v="0"/>
    <n v="2833"/>
    <n v="1558.8125689999999"/>
    <n v="1483"/>
    <x v="0"/>
    <x v="1"/>
    <n v="2901"/>
    <n v="754.28732200000002"/>
    <n v="654.43311400000005"/>
    <n v="581"/>
    <n v="113"/>
    <n v="1"/>
    <n v="3"/>
    <n v="1558.8125689999999"/>
  </r>
  <r>
    <x v="3"/>
    <x v="0"/>
    <x v="2"/>
    <x v="0"/>
    <x v="1"/>
    <n v="91"/>
    <s v="  "/>
    <n v="23212.73"/>
    <x v="0"/>
    <x v="1"/>
    <n v="431"/>
    <n v="9.5381879999999999"/>
    <n v="8.0173330000000007"/>
    <n v="14"/>
    <n v="6"/>
    <n v="0"/>
    <n v="0"/>
    <n v="34.170867999999999"/>
  </r>
  <r>
    <x v="3"/>
    <x v="0"/>
    <x v="2"/>
    <x v="0"/>
    <x v="0"/>
    <n v="3240"/>
    <n v="1665.7871540000001"/>
    <n v="1473"/>
    <x v="1"/>
    <x v="1"/>
    <n v="3302"/>
    <n v="754.41702199999997"/>
    <n v="717.95416999999998"/>
    <n v="832"/>
    <n v="121"/>
    <n v="0"/>
    <n v="5"/>
    <n v="1665.7871540000001"/>
  </r>
  <r>
    <x v="3"/>
    <x v="0"/>
    <x v="2"/>
    <x v="0"/>
    <x v="1"/>
    <n v="87"/>
    <s v="  "/>
    <n v="26222.7"/>
    <x v="1"/>
    <x v="1"/>
    <n v="453"/>
    <n v="7.3640299999999996"/>
    <n v="6.9651759999999996"/>
    <n v="11"/>
    <n v="6"/>
    <n v="0"/>
    <n v="0"/>
    <n v="25.915521999999999"/>
  </r>
  <r>
    <x v="3"/>
    <x v="0"/>
    <x v="3"/>
    <x v="0"/>
    <x v="0"/>
    <n v="9612"/>
    <n v="4498.5340580000002"/>
    <n v="1500"/>
    <x v="0"/>
    <x v="1"/>
    <n v="9923"/>
    <n v="2082.749875"/>
    <n v="1937.8646530000001"/>
    <n v="2689"/>
    <n v="647"/>
    <n v="4"/>
    <n v="13"/>
    <n v="4498.5340580000002"/>
  </r>
  <r>
    <x v="3"/>
    <x v="0"/>
    <x v="3"/>
    <x v="0"/>
    <x v="1"/>
    <n v="282"/>
    <s v="  "/>
    <n v="29593.919999999998"/>
    <x v="0"/>
    <x v="1"/>
    <n v="1800"/>
    <n v="22.388660999999999"/>
    <n v="16.616427000000002"/>
    <n v="38"/>
    <n v="69"/>
    <n v="0"/>
    <n v="1"/>
    <n v="63.660418"/>
  </r>
  <r>
    <x v="3"/>
    <x v="0"/>
    <x v="3"/>
    <x v="0"/>
    <x v="2"/>
    <n v="1"/>
    <s v="  "/>
    <n v="24993.9"/>
    <x v="0"/>
    <x v="1"/>
    <n v="1"/>
    <s v="  "/>
    <s v="  "/>
    <s v="  "/>
    <s v="  "/>
    <s v="  "/>
    <s v="  "/>
    <s v="  "/>
  </r>
  <r>
    <x v="3"/>
    <x v="0"/>
    <x v="3"/>
    <x v="0"/>
    <x v="0"/>
    <n v="10386"/>
    <n v="4450.4944219999998"/>
    <n v="1493"/>
    <x v="1"/>
    <x v="1"/>
    <n v="10809"/>
    <n v="2072.5614639999999"/>
    <n v="1910.648451"/>
    <n v="3400"/>
    <n v="702"/>
    <n v="7"/>
    <n v="26"/>
    <n v="4450.4944219999998"/>
  </r>
  <r>
    <x v="3"/>
    <x v="0"/>
    <x v="3"/>
    <x v="0"/>
    <x v="1"/>
    <n v="330"/>
    <s v="  "/>
    <n v="30191.035"/>
    <x v="1"/>
    <x v="1"/>
    <n v="2441"/>
    <n v="21.687743000000001"/>
    <n v="28.979261000000001"/>
    <n v="34"/>
    <n v="58"/>
    <n v="0"/>
    <n v="1"/>
    <n v="83.659334999999999"/>
  </r>
  <r>
    <x v="3"/>
    <x v="0"/>
    <x v="0"/>
    <x v="0"/>
    <x v="0"/>
    <n v="2062"/>
    <n v="1347.4701789999999"/>
    <n v="1500.01"/>
    <x v="0"/>
    <x v="2"/>
    <n v="2064"/>
    <n v="601.47667999999999"/>
    <n v="542.27596700000004"/>
    <n v="204"/>
    <n v="30"/>
    <n v="1"/>
    <n v="0"/>
    <n v="1347.4701789999999"/>
  </r>
  <r>
    <x v="3"/>
    <x v="0"/>
    <x v="0"/>
    <x v="0"/>
    <x v="1"/>
    <n v="82"/>
    <s v="  "/>
    <n v="21726.285"/>
    <x v="0"/>
    <x v="2"/>
    <n v="457"/>
    <n v="8.037312"/>
    <n v="7.4309229999999999"/>
    <n v="10"/>
    <n v="5"/>
    <n v="0"/>
    <n v="0"/>
    <n v="35.998792999999999"/>
  </r>
  <r>
    <x v="3"/>
    <x v="0"/>
    <x v="0"/>
    <x v="0"/>
    <x v="2"/>
    <n v="3"/>
    <s v="  "/>
    <n v="8472.08"/>
    <x v="0"/>
    <x v="2"/>
    <n v="5"/>
    <s v="  "/>
    <s v="  "/>
    <s v="  "/>
    <s v="  "/>
    <s v="  "/>
    <s v="  "/>
    <s v="  "/>
  </r>
  <r>
    <x v="3"/>
    <x v="0"/>
    <x v="0"/>
    <x v="0"/>
    <x v="0"/>
    <n v="2104"/>
    <n v="1364.0996749999999"/>
    <n v="1590.865"/>
    <x v="1"/>
    <x v="2"/>
    <n v="2121"/>
    <n v="606.69366100000002"/>
    <n v="511.48462499999999"/>
    <n v="231"/>
    <n v="26"/>
    <n v="0"/>
    <n v="2"/>
    <n v="1364.0996749999999"/>
  </r>
  <r>
    <x v="3"/>
    <x v="0"/>
    <x v="0"/>
    <x v="0"/>
    <x v="1"/>
    <n v="123"/>
    <s v="  "/>
    <n v="22577.48"/>
    <x v="1"/>
    <x v="2"/>
    <n v="675"/>
    <n v="13.835144"/>
    <n v="11.115458"/>
    <n v="15"/>
    <n v="7"/>
    <n v="0"/>
    <n v="1"/>
    <n v="45.839452999999999"/>
  </r>
  <r>
    <x v="3"/>
    <x v="0"/>
    <x v="1"/>
    <x v="0"/>
    <x v="0"/>
    <n v="4883"/>
    <n v="3325.4353249999999"/>
    <n v="1509.21"/>
    <x v="0"/>
    <x v="2"/>
    <n v="4888"/>
    <n v="1570.855951"/>
    <n v="1351.9153670000001"/>
    <n v="356"/>
    <n v="61"/>
    <n v="6"/>
    <n v="5"/>
    <n v="3325.4353249999999"/>
  </r>
  <r>
    <x v="3"/>
    <x v="0"/>
    <x v="1"/>
    <x v="0"/>
    <x v="1"/>
    <n v="157"/>
    <s v="  "/>
    <n v="19588.169999999998"/>
    <x v="0"/>
    <x v="2"/>
    <n v="661"/>
    <n v="14.016238"/>
    <n v="18.393674000000001"/>
    <n v="23"/>
    <n v="9"/>
    <n v="0"/>
    <n v="0"/>
    <n v="57.486026000000003"/>
  </r>
  <r>
    <x v="3"/>
    <x v="0"/>
    <x v="1"/>
    <x v="0"/>
    <x v="0"/>
    <n v="5476"/>
    <n v="3680.1606879999999"/>
    <n v="1493"/>
    <x v="1"/>
    <x v="2"/>
    <n v="5504"/>
    <n v="1717.548552"/>
    <n v="1482.310262"/>
    <n v="459"/>
    <n v="48"/>
    <n v="6"/>
    <n v="2"/>
    <n v="3680.1606879999999"/>
  </r>
  <r>
    <x v="3"/>
    <x v="0"/>
    <x v="1"/>
    <x v="0"/>
    <x v="1"/>
    <n v="209"/>
    <s v="  "/>
    <n v="18520.13"/>
    <x v="1"/>
    <x v="2"/>
    <n v="628"/>
    <n v="19.972132999999999"/>
    <n v="25.819949000000001"/>
    <n v="29"/>
    <n v="4"/>
    <n v="0"/>
    <n v="0"/>
    <n v="80.843131"/>
  </r>
  <r>
    <x v="3"/>
    <x v="0"/>
    <x v="2"/>
    <x v="0"/>
    <x v="0"/>
    <n v="688"/>
    <n v="471.22096099999999"/>
    <n v="1479.4549999999999"/>
    <x v="0"/>
    <x v="2"/>
    <n v="688"/>
    <n v="234.465281"/>
    <n v="183.00370000000001"/>
    <n v="63"/>
    <n v="10"/>
    <n v="0"/>
    <n v="1"/>
    <n v="471.22096099999999"/>
  </r>
  <r>
    <x v="3"/>
    <x v="0"/>
    <x v="2"/>
    <x v="0"/>
    <x v="1"/>
    <n v="28"/>
    <s v="  "/>
    <n v="14498.81"/>
    <x v="0"/>
    <x v="2"/>
    <n v="59"/>
    <n v="2.6116169999999999"/>
    <n v="2.3076989999999999"/>
    <n v="8"/>
    <n v="1"/>
    <n v="0"/>
    <n v="0"/>
    <n v="11.021262999999999"/>
  </r>
  <r>
    <x v="3"/>
    <x v="0"/>
    <x v="2"/>
    <x v="0"/>
    <x v="0"/>
    <n v="789"/>
    <n v="519.65867800000001"/>
    <n v="1494.15"/>
    <x v="1"/>
    <x v="2"/>
    <n v="790"/>
    <n v="254.6799"/>
    <n v="202.31017800000001"/>
    <n v="67"/>
    <n v="4"/>
    <n v="1"/>
    <n v="1"/>
    <n v="519.65867800000001"/>
  </r>
  <r>
    <x v="3"/>
    <x v="0"/>
    <x v="2"/>
    <x v="0"/>
    <x v="1"/>
    <n v="49"/>
    <s v="  "/>
    <n v="23265.83"/>
    <x v="1"/>
    <x v="2"/>
    <n v="175"/>
    <n v="6.6396110000000004"/>
    <n v="2.9232800000000001"/>
    <n v="7"/>
    <n v="5"/>
    <n v="0"/>
    <n v="0"/>
    <n v="15.851648000000001"/>
  </r>
  <r>
    <x v="3"/>
    <x v="0"/>
    <x v="3"/>
    <x v="0"/>
    <x v="0"/>
    <n v="1886"/>
    <n v="1156.099074"/>
    <n v="1475.53"/>
    <x v="0"/>
    <x v="2"/>
    <n v="1898"/>
    <n v="547.29488900000001"/>
    <n v="474.438827"/>
    <n v="193"/>
    <n v="58"/>
    <n v="7"/>
    <n v="6"/>
    <n v="1156.099074"/>
  </r>
  <r>
    <x v="3"/>
    <x v="0"/>
    <x v="3"/>
    <x v="0"/>
    <x v="1"/>
    <n v="83"/>
    <s v="  "/>
    <n v="21293.71"/>
    <x v="0"/>
    <x v="2"/>
    <n v="471"/>
    <n v="4.5183419999999996"/>
    <n v="6.4030050000000003"/>
    <n v="18"/>
    <n v="12"/>
    <n v="0"/>
    <n v="1"/>
    <n v="18.758994000000001"/>
  </r>
  <r>
    <x v="3"/>
    <x v="0"/>
    <x v="3"/>
    <x v="0"/>
    <x v="0"/>
    <n v="1882"/>
    <n v="1110.261489"/>
    <n v="1466.67"/>
    <x v="1"/>
    <x v="2"/>
    <n v="1896"/>
    <n v="529.68806400000005"/>
    <n v="448.730435"/>
    <n v="204"/>
    <n v="60"/>
    <n v="9"/>
    <n v="3"/>
    <n v="1110.261489"/>
  </r>
  <r>
    <x v="3"/>
    <x v="0"/>
    <x v="3"/>
    <x v="0"/>
    <x v="1"/>
    <n v="83"/>
    <s v="  "/>
    <n v="24168.48"/>
    <x v="1"/>
    <x v="2"/>
    <n v="443"/>
    <n v="3.495717"/>
    <n v="5.9557960000000003"/>
    <n v="11"/>
    <n v="3"/>
    <n v="0"/>
    <n v="0"/>
    <n v="16.380735999999999"/>
  </r>
  <r>
    <x v="3"/>
    <x v="0"/>
    <x v="0"/>
    <x v="1"/>
    <x v="0"/>
    <n v="10914"/>
    <n v="5578.4208070000004"/>
    <n v="2481.2049999999999"/>
    <x v="0"/>
    <x v="0"/>
    <n v="10966"/>
    <n v="2526.1387610000002"/>
    <n v="2438.3860239999999"/>
    <n v="1594"/>
    <n v="336"/>
    <n v="140"/>
    <n v="103"/>
    <n v="5578.4208070000004"/>
  </r>
  <r>
    <x v="3"/>
    <x v="0"/>
    <x v="0"/>
    <x v="1"/>
    <x v="1"/>
    <n v="714"/>
    <s v="  "/>
    <n v="25339.365000000002"/>
    <x v="0"/>
    <x v="0"/>
    <n v="3725"/>
    <n v="51.374395999999997"/>
    <n v="31.141736000000002"/>
    <n v="47"/>
    <n v="133"/>
    <n v="17"/>
    <n v="10"/>
    <n v="154.306082"/>
  </r>
  <r>
    <x v="3"/>
    <x v="0"/>
    <x v="0"/>
    <x v="1"/>
    <x v="0"/>
    <n v="7061"/>
    <n v="2954.621349"/>
    <n v="2276.9699999999998"/>
    <x v="1"/>
    <x v="0"/>
    <n v="7133"/>
    <n v="1233.2162189999999"/>
    <n v="1302.2983320000001"/>
    <n v="1581"/>
    <n v="322"/>
    <n v="392"/>
    <n v="337"/>
    <n v="2954.621349"/>
  </r>
  <r>
    <x v="3"/>
    <x v="0"/>
    <x v="0"/>
    <x v="1"/>
    <x v="1"/>
    <n v="656"/>
    <s v="  "/>
    <n v="28817.79"/>
    <x v="1"/>
    <x v="0"/>
    <n v="3885"/>
    <n v="56.661535999999998"/>
    <n v="25.276662999999999"/>
    <n v="101"/>
    <n v="124"/>
    <n v="17"/>
    <n v="6"/>
    <n v="135.54558599999999"/>
  </r>
  <r>
    <x v="3"/>
    <x v="0"/>
    <x v="1"/>
    <x v="1"/>
    <x v="0"/>
    <n v="19421"/>
    <n v="10367.070057999999"/>
    <n v="2296.1799999999998"/>
    <x v="0"/>
    <x v="0"/>
    <n v="19500"/>
    <n v="4736.3117469999997"/>
    <n v="4493.4467860000004"/>
    <n v="2572"/>
    <n v="555"/>
    <n v="129"/>
    <n v="119"/>
    <n v="10367.070057999999"/>
  </r>
  <r>
    <x v="3"/>
    <x v="0"/>
    <x v="1"/>
    <x v="1"/>
    <x v="1"/>
    <n v="883"/>
    <s v="  "/>
    <n v="25056.85"/>
    <x v="0"/>
    <x v="0"/>
    <n v="3761"/>
    <n v="86.316586000000001"/>
    <n v="42.334130999999999"/>
    <n v="62"/>
    <n v="108"/>
    <n v="13"/>
    <n v="12"/>
    <n v="225.82149899999999"/>
  </r>
  <r>
    <x v="3"/>
    <x v="0"/>
    <x v="1"/>
    <x v="1"/>
    <x v="0"/>
    <n v="10612"/>
    <n v="4817.4865220000002"/>
    <n v="2148.1999999999998"/>
    <x v="1"/>
    <x v="0"/>
    <n v="10718"/>
    <n v="2201.4772069999999"/>
    <n v="2032.3030289999999"/>
    <n v="2335"/>
    <n v="484"/>
    <n v="368"/>
    <n v="364"/>
    <n v="4817.4865220000002"/>
  </r>
  <r>
    <x v="3"/>
    <x v="0"/>
    <x v="1"/>
    <x v="1"/>
    <x v="1"/>
    <n v="877"/>
    <s v="  "/>
    <n v="26779.64"/>
    <x v="1"/>
    <x v="0"/>
    <n v="4720"/>
    <n v="68.143315000000001"/>
    <n v="26.631001999999999"/>
    <n v="130"/>
    <n v="126"/>
    <n v="76"/>
    <n v="13"/>
    <n v="175.203405"/>
  </r>
  <r>
    <x v="3"/>
    <x v="0"/>
    <x v="2"/>
    <x v="1"/>
    <x v="0"/>
    <n v="2051"/>
    <n v="1005.639043"/>
    <n v="2289.5500000000002"/>
    <x v="0"/>
    <x v="0"/>
    <n v="2055"/>
    <n v="458.348049"/>
    <n v="463.07272499999999"/>
    <n v="314"/>
    <n v="61"/>
    <n v="18"/>
    <n v="12"/>
    <n v="1005.639043"/>
  </r>
  <r>
    <x v="3"/>
    <x v="0"/>
    <x v="2"/>
    <x v="1"/>
    <x v="1"/>
    <n v="130"/>
    <s v="  "/>
    <n v="23484.075000000001"/>
    <x v="0"/>
    <x v="0"/>
    <n v="656"/>
    <n v="12.270602999999999"/>
    <n v="3.3842539999999999"/>
    <n v="6"/>
    <n v="20"/>
    <n v="6"/>
    <n v="1"/>
    <n v="21.686834999999999"/>
  </r>
  <r>
    <x v="3"/>
    <x v="0"/>
    <x v="2"/>
    <x v="1"/>
    <x v="0"/>
    <n v="1340"/>
    <n v="574.72694899999999"/>
    <n v="2067.0349999999999"/>
    <x v="1"/>
    <x v="0"/>
    <n v="1390"/>
    <n v="270.14609300000001"/>
    <n v="249.252354"/>
    <n v="322"/>
    <n v="75"/>
    <n v="28"/>
    <n v="30"/>
    <n v="574.72694899999999"/>
  </r>
  <r>
    <x v="3"/>
    <x v="0"/>
    <x v="2"/>
    <x v="1"/>
    <x v="1"/>
    <n v="113"/>
    <s v="  "/>
    <n v="30887.62"/>
    <x v="1"/>
    <x v="0"/>
    <n v="715"/>
    <n v="5.6095629999999996"/>
    <n v="1.3935249999999999"/>
    <n v="18"/>
    <n v="29"/>
    <n v="5"/>
    <n v="2"/>
    <n v="12.542873999999999"/>
  </r>
  <r>
    <x v="3"/>
    <x v="0"/>
    <x v="3"/>
    <x v="1"/>
    <x v="0"/>
    <n v="16667"/>
    <n v="7887.7876290000004"/>
    <n v="2132.46"/>
    <x v="0"/>
    <x v="0"/>
    <n v="16793"/>
    <n v="3689.744561"/>
    <n v="3256.308"/>
    <n v="2941"/>
    <n v="794"/>
    <n v="467"/>
    <n v="253"/>
    <n v="7887.7876290000004"/>
  </r>
  <r>
    <x v="3"/>
    <x v="0"/>
    <x v="3"/>
    <x v="1"/>
    <x v="1"/>
    <n v="1309"/>
    <s v="  "/>
    <n v="23754.05"/>
    <x v="0"/>
    <x v="0"/>
    <n v="7308"/>
    <n v="98.025514999999999"/>
    <n v="39.672739"/>
    <n v="116"/>
    <n v="306"/>
    <n v="135"/>
    <n v="19"/>
    <n v="247.11651699999999"/>
  </r>
  <r>
    <x v="3"/>
    <x v="0"/>
    <x v="3"/>
    <x v="1"/>
    <x v="0"/>
    <n v="10890"/>
    <n v="3967.612995"/>
    <n v="2061.79"/>
    <x v="1"/>
    <x v="0"/>
    <n v="11091"/>
    <n v="1929.668936"/>
    <n v="1549.6600370000001"/>
    <n v="2853"/>
    <n v="772"/>
    <n v="834"/>
    <n v="432"/>
    <n v="3967.612995"/>
  </r>
  <r>
    <x v="3"/>
    <x v="0"/>
    <x v="3"/>
    <x v="1"/>
    <x v="1"/>
    <n v="1352"/>
    <s v="  "/>
    <n v="24323.9"/>
    <x v="1"/>
    <x v="0"/>
    <n v="8330"/>
    <n v="90.807678999999993"/>
    <n v="34.379164000000003"/>
    <n v="159"/>
    <n v="293"/>
    <n v="249"/>
    <n v="25"/>
    <n v="203.81133600000001"/>
  </r>
  <r>
    <x v="3"/>
    <x v="0"/>
    <x v="0"/>
    <x v="1"/>
    <x v="0"/>
    <n v="21391"/>
    <n v="11315.745776"/>
    <n v="2587"/>
    <x v="0"/>
    <x v="1"/>
    <n v="21478"/>
    <n v="5045.8363339999996"/>
    <n v="5072.4193340000002"/>
    <n v="2736"/>
    <n v="627"/>
    <n v="122"/>
    <n v="118"/>
    <n v="11315.745776"/>
  </r>
  <r>
    <x v="3"/>
    <x v="0"/>
    <x v="0"/>
    <x v="1"/>
    <x v="1"/>
    <n v="1232"/>
    <s v="  "/>
    <n v="27420.86"/>
    <x v="0"/>
    <x v="1"/>
    <n v="6981"/>
    <n v="88.278403999999995"/>
    <n v="56.462311999999997"/>
    <n v="76"/>
    <n v="360"/>
    <n v="40"/>
    <n v="25"/>
    <n v="254.40064899999999"/>
  </r>
  <r>
    <x v="3"/>
    <x v="0"/>
    <x v="0"/>
    <x v="1"/>
    <x v="0"/>
    <n v="12527"/>
    <n v="5885.1199219999999"/>
    <n v="2234"/>
    <x v="1"/>
    <x v="1"/>
    <n v="12596"/>
    <n v="2524.7811889999998"/>
    <n v="2639.7751870000002"/>
    <n v="2620"/>
    <n v="514"/>
    <n v="242"/>
    <n v="330"/>
    <n v="5885.1199219999999"/>
  </r>
  <r>
    <x v="3"/>
    <x v="0"/>
    <x v="0"/>
    <x v="1"/>
    <x v="1"/>
    <n v="1230"/>
    <s v="  "/>
    <n v="29870.87"/>
    <x v="1"/>
    <x v="1"/>
    <n v="9477"/>
    <n v="72.244932000000006"/>
    <n v="35.772415000000002"/>
    <n v="110"/>
    <n v="507"/>
    <n v="33"/>
    <n v="21"/>
    <n v="178.03786099999999"/>
  </r>
  <r>
    <x v="3"/>
    <x v="0"/>
    <x v="1"/>
    <x v="1"/>
    <x v="0"/>
    <n v="36242"/>
    <n v="19966.570617000001"/>
    <n v="2347.42"/>
    <x v="0"/>
    <x v="1"/>
    <n v="36304"/>
    <n v="8985.7871209999994"/>
    <n v="8882.453383"/>
    <n v="4402"/>
    <n v="949"/>
    <n v="102"/>
    <n v="180"/>
    <n v="19966.570617000001"/>
  </r>
  <r>
    <x v="3"/>
    <x v="0"/>
    <x v="1"/>
    <x v="1"/>
    <x v="1"/>
    <n v="1460"/>
    <s v="  "/>
    <n v="24231.205000000002"/>
    <x v="0"/>
    <x v="1"/>
    <n v="7228"/>
    <n v="118.125135"/>
    <n v="81.529983000000001"/>
    <n v="90"/>
    <n v="363"/>
    <n v="20"/>
    <n v="16"/>
    <n v="353.68967300000003"/>
  </r>
  <r>
    <x v="3"/>
    <x v="0"/>
    <x v="1"/>
    <x v="1"/>
    <x v="0"/>
    <n v="18085"/>
    <n v="8994.1169009999994"/>
    <n v="2120.42"/>
    <x v="1"/>
    <x v="1"/>
    <n v="18196"/>
    <n v="4031.8974119999998"/>
    <n v="3905.2406940000001"/>
    <n v="3593"/>
    <n v="754"/>
    <n v="308"/>
    <n v="465"/>
    <n v="8994.1169009999994"/>
  </r>
  <r>
    <x v="3"/>
    <x v="0"/>
    <x v="1"/>
    <x v="1"/>
    <x v="1"/>
    <n v="1563"/>
    <s v="  "/>
    <n v="27664.29"/>
    <x v="1"/>
    <x v="1"/>
    <n v="9967"/>
    <n v="90.397519000000003"/>
    <n v="46.832368000000002"/>
    <n v="174"/>
    <n v="505"/>
    <n v="117"/>
    <n v="36"/>
    <n v="265.59523300000001"/>
  </r>
  <r>
    <x v="3"/>
    <x v="0"/>
    <x v="2"/>
    <x v="1"/>
    <x v="0"/>
    <n v="3686"/>
    <n v="1942.3513909999999"/>
    <n v="2401.86"/>
    <x v="0"/>
    <x v="1"/>
    <n v="3690"/>
    <n v="873.68346299999996"/>
    <n v="874.44868899999994"/>
    <n v="477"/>
    <n v="101"/>
    <n v="31"/>
    <n v="30"/>
    <n v="1942.3513909999999"/>
  </r>
  <r>
    <x v="3"/>
    <x v="0"/>
    <x v="2"/>
    <x v="1"/>
    <x v="1"/>
    <n v="211"/>
    <s v="  "/>
    <n v="23251.02"/>
    <x v="0"/>
    <x v="1"/>
    <n v="1157"/>
    <n v="10.25938"/>
    <n v="6.3366850000000001"/>
    <n v="15"/>
    <n v="68"/>
    <n v="3"/>
    <n v="4"/>
    <n v="27.548383000000001"/>
  </r>
  <r>
    <x v="3"/>
    <x v="0"/>
    <x v="2"/>
    <x v="1"/>
    <x v="0"/>
    <n v="2094"/>
    <n v="980.31102199999998"/>
    <n v="2073.35"/>
    <x v="1"/>
    <x v="1"/>
    <n v="2106"/>
    <n v="455.918972"/>
    <n v="435.34127999999998"/>
    <n v="404"/>
    <n v="97"/>
    <n v="36"/>
    <n v="42"/>
    <n v="980.31102199999998"/>
  </r>
  <r>
    <x v="3"/>
    <x v="0"/>
    <x v="2"/>
    <x v="1"/>
    <x v="1"/>
    <n v="208"/>
    <s v="  "/>
    <n v="27696.25"/>
    <x v="1"/>
    <x v="1"/>
    <n v="1460"/>
    <n v="6.8798659999999998"/>
    <n v="5.7346979999999999"/>
    <n v="14"/>
    <n v="91"/>
    <n v="12"/>
    <n v="4"/>
    <n v="21.453430999999998"/>
  </r>
  <r>
    <x v="3"/>
    <x v="0"/>
    <x v="3"/>
    <x v="1"/>
    <x v="0"/>
    <n v="30204"/>
    <n v="15024.970037999999"/>
    <n v="2249"/>
    <x v="0"/>
    <x v="1"/>
    <n v="30294"/>
    <n v="7042.057022"/>
    <n v="6322.0803370000003"/>
    <n v="4600"/>
    <n v="1410"/>
    <n v="563"/>
    <n v="487"/>
    <n v="15024.970037999999"/>
  </r>
  <r>
    <x v="3"/>
    <x v="0"/>
    <x v="3"/>
    <x v="1"/>
    <x v="1"/>
    <n v="2303"/>
    <s v="  "/>
    <n v="22869.9"/>
    <x v="0"/>
    <x v="1"/>
    <n v="13813"/>
    <n v="141.16930199999999"/>
    <n v="71.035995"/>
    <n v="159"/>
    <n v="837"/>
    <n v="201"/>
    <n v="50"/>
    <n v="354.40965399999999"/>
  </r>
  <r>
    <x v="3"/>
    <x v="0"/>
    <x v="3"/>
    <x v="1"/>
    <x v="0"/>
    <n v="18863"/>
    <n v="7746.4747180000004"/>
    <n v="2072.86"/>
    <x v="1"/>
    <x v="1"/>
    <n v="18994"/>
    <n v="3691.470683"/>
    <n v="3172.6856160000002"/>
    <n v="4328"/>
    <n v="1224"/>
    <n v="880"/>
    <n v="689"/>
    <n v="7746.4747180000004"/>
  </r>
  <r>
    <x v="3"/>
    <x v="0"/>
    <x v="3"/>
    <x v="1"/>
    <x v="1"/>
    <n v="2479"/>
    <s v="  "/>
    <n v="24246.880000000001"/>
    <x v="1"/>
    <x v="1"/>
    <n v="16587"/>
    <n v="101.89512000000001"/>
    <n v="47.542285"/>
    <n v="235"/>
    <n v="997"/>
    <n v="346"/>
    <n v="69"/>
    <n v="254.76093399999999"/>
  </r>
  <r>
    <x v="3"/>
    <x v="0"/>
    <x v="3"/>
    <x v="1"/>
    <x v="0"/>
    <n v="1"/>
    <n v="1"/>
    <n v="2635.49"/>
    <x v="3"/>
    <x v="1"/>
    <n v="1"/>
    <n v="1"/>
    <n v="0"/>
    <n v="0"/>
    <n v="0"/>
    <n v="0"/>
    <n v="0"/>
    <n v="1"/>
  </r>
  <r>
    <x v="3"/>
    <x v="0"/>
    <x v="0"/>
    <x v="1"/>
    <x v="0"/>
    <n v="5588"/>
    <n v="2807.8724699999998"/>
    <n v="2651.2849999999999"/>
    <x v="0"/>
    <x v="2"/>
    <n v="5595"/>
    <n v="1313.173403"/>
    <n v="1163.005854"/>
    <n v="761"/>
    <n v="190"/>
    <n v="125"/>
    <n v="77"/>
    <n v="2807.8724699999998"/>
  </r>
  <r>
    <x v="3"/>
    <x v="0"/>
    <x v="0"/>
    <x v="1"/>
    <x v="1"/>
    <n v="497"/>
    <s v="  "/>
    <n v="23492.3"/>
    <x v="0"/>
    <x v="2"/>
    <n v="2027"/>
    <n v="41.000833"/>
    <n v="19.667656999999998"/>
    <n v="60"/>
    <n v="29"/>
    <n v="18"/>
    <n v="6"/>
    <n v="116.539457"/>
  </r>
  <r>
    <x v="3"/>
    <x v="0"/>
    <x v="0"/>
    <x v="1"/>
    <x v="0"/>
    <n v="5106"/>
    <n v="2133.6577179999999"/>
    <n v="2419.1799999999998"/>
    <x v="1"/>
    <x v="2"/>
    <n v="5122"/>
    <n v="932.36073799999997"/>
    <n v="896.72214199999996"/>
    <n v="1050"/>
    <n v="272"/>
    <n v="269"/>
    <n v="246"/>
    <n v="2133.6577179999999"/>
  </r>
  <r>
    <x v="3"/>
    <x v="0"/>
    <x v="0"/>
    <x v="1"/>
    <x v="1"/>
    <n v="520"/>
    <s v="  "/>
    <n v="26389.244999999999"/>
    <x v="1"/>
    <x v="2"/>
    <n v="2519"/>
    <n v="40.314905000000003"/>
    <n v="11.622916"/>
    <n v="134"/>
    <n v="40"/>
    <n v="15"/>
    <n v="3"/>
    <n v="91.534435999999999"/>
  </r>
  <r>
    <x v="3"/>
    <x v="0"/>
    <x v="1"/>
    <x v="1"/>
    <x v="0"/>
    <n v="8328"/>
    <n v="4416.3350630000004"/>
    <n v="2543.9499999999998"/>
    <x v="0"/>
    <x v="2"/>
    <n v="8335"/>
    <n v="2079.7631649999998"/>
    <n v="1806.924589"/>
    <n v="1025"/>
    <n v="281"/>
    <n v="140"/>
    <n v="80"/>
    <n v="4416.3350630000004"/>
  </r>
  <r>
    <x v="3"/>
    <x v="0"/>
    <x v="1"/>
    <x v="1"/>
    <x v="1"/>
    <n v="620"/>
    <s v="  "/>
    <n v="23748.485000000001"/>
    <x v="0"/>
    <x v="2"/>
    <n v="2523"/>
    <n v="60.907218"/>
    <n v="35.581505999999997"/>
    <n v="76"/>
    <n v="30"/>
    <n v="7"/>
    <n v="5"/>
    <n v="153.85386299999999"/>
  </r>
  <r>
    <x v="3"/>
    <x v="0"/>
    <x v="1"/>
    <x v="1"/>
    <x v="0"/>
    <n v="5864"/>
    <n v="2582.167927"/>
    <n v="2342.0949999999998"/>
    <x v="1"/>
    <x v="2"/>
    <n v="5884"/>
    <n v="1184.22469"/>
    <n v="1039.4491800000001"/>
    <n v="1113"/>
    <n v="359"/>
    <n v="284"/>
    <n v="236"/>
    <n v="2582.167927"/>
  </r>
  <r>
    <x v="3"/>
    <x v="0"/>
    <x v="1"/>
    <x v="1"/>
    <x v="1"/>
    <n v="629"/>
    <s v="  "/>
    <n v="25788.09"/>
    <x v="1"/>
    <x v="2"/>
    <n v="3052"/>
    <n v="43.461283000000002"/>
    <n v="24.984271"/>
    <n v="129"/>
    <n v="39"/>
    <n v="71"/>
    <n v="10"/>
    <n v="117.122519"/>
  </r>
  <r>
    <x v="3"/>
    <x v="0"/>
    <x v="2"/>
    <x v="1"/>
    <x v="0"/>
    <n v="866"/>
    <n v="424.95247899999998"/>
    <n v="2639.14"/>
    <x v="0"/>
    <x v="2"/>
    <n v="867"/>
    <n v="197.855052"/>
    <n v="182.226879"/>
    <n v="125"/>
    <n v="26"/>
    <n v="23"/>
    <n v="9"/>
    <n v="424.95247899999998"/>
  </r>
  <r>
    <x v="3"/>
    <x v="0"/>
    <x v="2"/>
    <x v="1"/>
    <x v="1"/>
    <n v="71"/>
    <s v="  "/>
    <n v="20905.38"/>
    <x v="0"/>
    <x v="2"/>
    <n v="359"/>
    <n v="5.1487350000000003"/>
    <n v="1.815126"/>
    <n v="12"/>
    <n v="6"/>
    <n v="4"/>
    <n v="0"/>
    <n v="13.116353999999999"/>
  </r>
  <r>
    <x v="3"/>
    <x v="0"/>
    <x v="2"/>
    <x v="1"/>
    <x v="0"/>
    <n v="647"/>
    <n v="278.87768"/>
    <n v="2374.11"/>
    <x v="1"/>
    <x v="2"/>
    <n v="653"/>
    <n v="137.12102200000001"/>
    <n v="110.95612300000001"/>
    <n v="125"/>
    <n v="36"/>
    <n v="29"/>
    <n v="24"/>
    <n v="278.87768"/>
  </r>
  <r>
    <x v="3"/>
    <x v="0"/>
    <x v="2"/>
    <x v="1"/>
    <x v="1"/>
    <n v="85"/>
    <s v="  "/>
    <n v="30171.85"/>
    <x v="1"/>
    <x v="2"/>
    <n v="426"/>
    <n v="5.2724719999999996"/>
    <n v="1.0564100000000001"/>
    <n v="24"/>
    <n v="13"/>
    <n v="6"/>
    <n v="1"/>
    <n v="10.441026000000001"/>
  </r>
  <r>
    <x v="3"/>
    <x v="0"/>
    <x v="3"/>
    <x v="1"/>
    <x v="0"/>
    <n v="6863"/>
    <n v="3200.0069680000001"/>
    <n v="2327.5"/>
    <x v="0"/>
    <x v="2"/>
    <n v="6894"/>
    <n v="1518.6911230000001"/>
    <n v="1291.7428319999999"/>
    <n v="1068"/>
    <n v="348"/>
    <n v="290"/>
    <n v="153"/>
    <n v="3200.0069680000001"/>
  </r>
  <r>
    <x v="3"/>
    <x v="0"/>
    <x v="3"/>
    <x v="1"/>
    <x v="1"/>
    <n v="765"/>
    <s v="  "/>
    <n v="22257.35"/>
    <x v="0"/>
    <x v="2"/>
    <n v="3271"/>
    <n v="62.705399999999997"/>
    <n v="32.254437000000003"/>
    <n v="104"/>
    <n v="61"/>
    <n v="77"/>
    <n v="15"/>
    <n v="164.18044499999999"/>
  </r>
  <r>
    <x v="3"/>
    <x v="0"/>
    <x v="3"/>
    <x v="1"/>
    <x v="0"/>
    <n v="5362"/>
    <n v="1941.5694659999999"/>
    <n v="2215.4749999999999"/>
    <x v="1"/>
    <x v="2"/>
    <n v="5384"/>
    <n v="942.98767599999996"/>
    <n v="744.76490799999999"/>
    <n v="1191"/>
    <n v="386"/>
    <n v="424"/>
    <n v="252"/>
    <n v="1941.5694659999999"/>
  </r>
  <r>
    <x v="3"/>
    <x v="0"/>
    <x v="3"/>
    <x v="1"/>
    <x v="1"/>
    <n v="760"/>
    <s v="  "/>
    <n v="24516.59"/>
    <x v="1"/>
    <x v="2"/>
    <n v="3988"/>
    <n v="49.901789000000001"/>
    <n v="16.347519999999999"/>
    <n v="140"/>
    <n v="61"/>
    <n v="146"/>
    <n v="12"/>
    <n v="114.890192"/>
  </r>
  <r>
    <x v="3"/>
    <x v="0"/>
    <x v="0"/>
    <x v="2"/>
    <x v="0"/>
    <n v="2984"/>
    <n v="1506.6979759999999"/>
    <n v="2800"/>
    <x v="0"/>
    <x v="0"/>
    <n v="3021"/>
    <n v="640.88932799999998"/>
    <n v="674.80436799999995"/>
    <n v="489"/>
    <n v="92"/>
    <n v="149"/>
    <n v="26"/>
    <n v="1506.6979759999999"/>
  </r>
  <r>
    <x v="3"/>
    <x v="0"/>
    <x v="0"/>
    <x v="2"/>
    <x v="1"/>
    <n v="695"/>
    <s v="  "/>
    <n v="32148.12"/>
    <x v="0"/>
    <x v="0"/>
    <n v="4321"/>
    <n v="71.503258000000002"/>
    <n v="39.915260000000004"/>
    <n v="52"/>
    <n v="56"/>
    <n v="13"/>
    <n v="3"/>
    <n v="174.29569000000001"/>
  </r>
  <r>
    <x v="3"/>
    <x v="0"/>
    <x v="0"/>
    <x v="2"/>
    <x v="0"/>
    <n v="3510"/>
    <n v="1390.971532"/>
    <n v="2642.92"/>
    <x v="1"/>
    <x v="0"/>
    <n v="3583"/>
    <n v="594.92728499999998"/>
    <n v="582.41965800000003"/>
    <n v="609"/>
    <n v="108"/>
    <n v="541"/>
    <n v="121"/>
    <n v="1390.971532"/>
  </r>
  <r>
    <x v="3"/>
    <x v="0"/>
    <x v="0"/>
    <x v="2"/>
    <x v="1"/>
    <n v="851"/>
    <s v="  "/>
    <n v="33257.949999999997"/>
    <x v="1"/>
    <x v="0"/>
    <n v="5048"/>
    <n v="74.625282999999996"/>
    <n v="36.179051999999999"/>
    <n v="110"/>
    <n v="54"/>
    <n v="40"/>
    <n v="5"/>
    <n v="185.69464400000001"/>
  </r>
  <r>
    <x v="3"/>
    <x v="0"/>
    <x v="1"/>
    <x v="2"/>
    <x v="0"/>
    <n v="5054"/>
    <n v="2855.2056069999999"/>
    <n v="2715.47"/>
    <x v="0"/>
    <x v="0"/>
    <n v="5081"/>
    <n v="1239.014576"/>
    <n v="1240.874335"/>
    <n v="719"/>
    <n v="136"/>
    <n v="64"/>
    <n v="14"/>
    <n v="2855.2056069999999"/>
  </r>
  <r>
    <x v="3"/>
    <x v="0"/>
    <x v="1"/>
    <x v="2"/>
    <x v="1"/>
    <n v="765"/>
    <s v="  "/>
    <n v="28549.86"/>
    <x v="0"/>
    <x v="0"/>
    <n v="4080"/>
    <n v="90.143674000000004"/>
    <n v="46.821491999999999"/>
    <n v="59"/>
    <n v="58"/>
    <n v="20"/>
    <n v="2"/>
    <n v="216.81078299999999"/>
  </r>
  <r>
    <x v="3"/>
    <x v="0"/>
    <x v="1"/>
    <x v="2"/>
    <x v="0"/>
    <n v="3613"/>
    <n v="1492.580948"/>
    <n v="2552.8000000000002"/>
    <x v="1"/>
    <x v="0"/>
    <n v="3646"/>
    <n v="677.63518699999997"/>
    <n v="595.58673699999997"/>
    <n v="697"/>
    <n v="109"/>
    <n v="385"/>
    <n v="104"/>
    <n v="1492.580948"/>
  </r>
  <r>
    <x v="3"/>
    <x v="0"/>
    <x v="1"/>
    <x v="2"/>
    <x v="1"/>
    <n v="850"/>
    <s v="  "/>
    <n v="31130.615000000002"/>
    <x v="1"/>
    <x v="0"/>
    <n v="4910"/>
    <n v="74.984590999999995"/>
    <n v="34.566321000000002"/>
    <n v="77"/>
    <n v="58"/>
    <n v="85"/>
    <n v="5"/>
    <n v="169.763712"/>
  </r>
  <r>
    <x v="3"/>
    <x v="0"/>
    <x v="2"/>
    <x v="2"/>
    <x v="0"/>
    <n v="596"/>
    <n v="309.155599"/>
    <n v="2668.0149999999999"/>
    <x v="0"/>
    <x v="0"/>
    <n v="596"/>
    <n v="124.966831"/>
    <n v="148.6747"/>
    <n v="105"/>
    <n v="18"/>
    <n v="13"/>
    <n v="2"/>
    <n v="309.155599"/>
  </r>
  <r>
    <x v="3"/>
    <x v="0"/>
    <x v="2"/>
    <x v="2"/>
    <x v="1"/>
    <n v="112"/>
    <s v="  "/>
    <n v="29220.514999999999"/>
    <x v="0"/>
    <x v="0"/>
    <n v="703"/>
    <n v="11.054498000000001"/>
    <n v="4.9288210000000001"/>
    <n v="11"/>
    <n v="6"/>
    <n v="6"/>
    <n v="0"/>
    <n v="22.637046999999999"/>
  </r>
  <r>
    <x v="3"/>
    <x v="0"/>
    <x v="2"/>
    <x v="2"/>
    <x v="0"/>
    <n v="634"/>
    <n v="282.54946200000001"/>
    <n v="2800"/>
    <x v="1"/>
    <x v="0"/>
    <n v="640"/>
    <n v="127.906154"/>
    <n v="120.56208700000001"/>
    <n v="110"/>
    <n v="19"/>
    <n v="45"/>
    <n v="10"/>
    <n v="282.54946200000001"/>
  </r>
  <r>
    <x v="3"/>
    <x v="0"/>
    <x v="2"/>
    <x v="2"/>
    <x v="1"/>
    <n v="149"/>
    <s v="  "/>
    <n v="42451.519999999997"/>
    <x v="1"/>
    <x v="0"/>
    <n v="1133"/>
    <n v="17.966477000000001"/>
    <n v="6.9137729999999999"/>
    <n v="13"/>
    <n v="2"/>
    <n v="9"/>
    <n v="0"/>
    <n v="30.102685000000001"/>
  </r>
  <r>
    <x v="3"/>
    <x v="0"/>
    <x v="3"/>
    <x v="2"/>
    <x v="0"/>
    <n v="5971"/>
    <n v="2666.0631429999999"/>
    <n v="2505.56"/>
    <x v="0"/>
    <x v="0"/>
    <n v="6021"/>
    <n v="1185.9041119999999"/>
    <n v="1109.0691810000001"/>
    <n v="1160"/>
    <n v="288"/>
    <n v="457"/>
    <n v="59"/>
    <n v="2666.0631429999999"/>
  </r>
  <r>
    <x v="3"/>
    <x v="0"/>
    <x v="3"/>
    <x v="2"/>
    <x v="1"/>
    <n v="1566"/>
    <s v="  "/>
    <n v="28596.36"/>
    <x v="0"/>
    <x v="0"/>
    <n v="8966"/>
    <n v="161.824082"/>
    <n v="59.612113999999998"/>
    <n v="147"/>
    <n v="150"/>
    <n v="153"/>
    <n v="12"/>
    <n v="342.10337099999998"/>
  </r>
  <r>
    <x v="3"/>
    <x v="0"/>
    <x v="3"/>
    <x v="2"/>
    <x v="0"/>
    <n v="6346"/>
    <n v="2071.1368910000001"/>
    <n v="2528.91"/>
    <x v="1"/>
    <x v="0"/>
    <n v="6434"/>
    <n v="1027.9656669999999"/>
    <n v="754.00588300000004"/>
    <n v="1284"/>
    <n v="252"/>
    <n v="1227"/>
    <n v="115"/>
    <n v="2071.1368910000001"/>
  </r>
  <r>
    <x v="3"/>
    <x v="0"/>
    <x v="3"/>
    <x v="2"/>
    <x v="1"/>
    <n v="2216"/>
    <s v="  "/>
    <n v="30043.69"/>
    <x v="1"/>
    <x v="0"/>
    <n v="13924"/>
    <n v="200.135751"/>
    <n v="68.428202999999996"/>
    <n v="210"/>
    <n v="138"/>
    <n v="388"/>
    <n v="2"/>
    <n v="402.306669"/>
  </r>
  <r>
    <x v="3"/>
    <x v="0"/>
    <x v="0"/>
    <x v="2"/>
    <x v="0"/>
    <n v="7926"/>
    <n v="4376.1619280000004"/>
    <n v="2760.6550000000002"/>
    <x v="0"/>
    <x v="1"/>
    <n v="8048"/>
    <n v="1771.164256"/>
    <n v="2052.8019279999999"/>
    <n v="1179"/>
    <n v="177"/>
    <n v="143"/>
    <n v="61"/>
    <n v="4376.1619280000004"/>
  </r>
  <r>
    <x v="3"/>
    <x v="0"/>
    <x v="0"/>
    <x v="2"/>
    <x v="1"/>
    <n v="1203"/>
    <s v="  "/>
    <n v="32744.6"/>
    <x v="0"/>
    <x v="1"/>
    <n v="7056"/>
    <n v="122.059715"/>
    <n v="51.449399"/>
    <n v="85"/>
    <n v="164"/>
    <n v="22"/>
    <n v="11"/>
    <n v="287.84450199999998"/>
  </r>
  <r>
    <x v="3"/>
    <x v="0"/>
    <x v="0"/>
    <x v="2"/>
    <x v="0"/>
    <n v="7579"/>
    <n v="3588.880169"/>
    <n v="2466.4299999999998"/>
    <x v="1"/>
    <x v="1"/>
    <n v="7632"/>
    <n v="1470.292265"/>
    <n v="1660.8148679999999"/>
    <n v="1228"/>
    <n v="171"/>
    <n v="521"/>
    <n v="202"/>
    <n v="3588.880169"/>
  </r>
  <r>
    <x v="3"/>
    <x v="0"/>
    <x v="0"/>
    <x v="2"/>
    <x v="1"/>
    <n v="1490"/>
    <s v="  "/>
    <n v="33398.75"/>
    <x v="1"/>
    <x v="1"/>
    <n v="10071"/>
    <n v="134.53059300000001"/>
    <n v="78.252497000000005"/>
    <n v="115"/>
    <n v="212"/>
    <n v="109"/>
    <n v="17"/>
    <n v="321.22270800000001"/>
  </r>
  <r>
    <x v="3"/>
    <x v="0"/>
    <x v="1"/>
    <x v="2"/>
    <x v="0"/>
    <n v="12685"/>
    <n v="7539.0307629999998"/>
    <n v="2672.15"/>
    <x v="0"/>
    <x v="1"/>
    <n v="12746"/>
    <n v="3192.587227"/>
    <n v="3346.2997869999999"/>
    <n v="1534"/>
    <n v="317"/>
    <n v="58"/>
    <n v="34"/>
    <n v="7539.0307629999998"/>
  </r>
  <r>
    <x v="3"/>
    <x v="0"/>
    <x v="1"/>
    <x v="2"/>
    <x v="1"/>
    <n v="1238"/>
    <s v="  "/>
    <n v="28132.134999999998"/>
    <x v="0"/>
    <x v="1"/>
    <n v="6106"/>
    <n v="134.173314"/>
    <n v="66.346215999999998"/>
    <n v="84"/>
    <n v="144"/>
    <n v="24"/>
    <n v="6"/>
    <n v="356.95468599999998"/>
  </r>
  <r>
    <x v="3"/>
    <x v="0"/>
    <x v="1"/>
    <x v="2"/>
    <x v="0"/>
    <n v="8244"/>
    <n v="4099.5884569999998"/>
    <n v="2517.04"/>
    <x v="1"/>
    <x v="1"/>
    <n v="8310"/>
    <n v="1769.9418250000001"/>
    <n v="1785.758239"/>
    <n v="1304"/>
    <n v="249"/>
    <n v="403"/>
    <n v="168"/>
    <n v="4099.5884569999998"/>
  </r>
  <r>
    <x v="3"/>
    <x v="0"/>
    <x v="1"/>
    <x v="2"/>
    <x v="1"/>
    <n v="1306"/>
    <s v="  "/>
    <n v="31289.965"/>
    <x v="1"/>
    <x v="1"/>
    <n v="7829"/>
    <n v="117.857063"/>
    <n v="56.896861999999999"/>
    <n v="90"/>
    <n v="151"/>
    <n v="149"/>
    <n v="8"/>
    <n v="269.77538700000002"/>
  </r>
  <r>
    <x v="3"/>
    <x v="0"/>
    <x v="2"/>
    <x v="2"/>
    <x v="0"/>
    <n v="1369"/>
    <n v="757.82119"/>
    <n v="2806.26"/>
    <x v="0"/>
    <x v="1"/>
    <n v="1398"/>
    <n v="324.62122699999998"/>
    <n v="339.43235399999998"/>
    <n v="201"/>
    <n v="30"/>
    <n v="10"/>
    <n v="4"/>
    <n v="757.82119"/>
  </r>
  <r>
    <x v="3"/>
    <x v="0"/>
    <x v="2"/>
    <x v="2"/>
    <x v="1"/>
    <n v="165"/>
    <s v="  "/>
    <n v="29072.81"/>
    <x v="0"/>
    <x v="1"/>
    <n v="999"/>
    <n v="15.352909"/>
    <n v="12.100163999999999"/>
    <n v="9"/>
    <n v="24"/>
    <n v="2"/>
    <n v="0"/>
    <n v="41.123353999999999"/>
  </r>
  <r>
    <x v="3"/>
    <x v="0"/>
    <x v="2"/>
    <x v="2"/>
    <x v="0"/>
    <n v="1209"/>
    <n v="588.92262300000004"/>
    <n v="2609"/>
    <x v="1"/>
    <x v="1"/>
    <n v="1210"/>
    <n v="256.41159099999999"/>
    <n v="266.334766"/>
    <n v="222"/>
    <n v="20"/>
    <n v="51"/>
    <n v="12"/>
    <n v="588.92262300000004"/>
  </r>
  <r>
    <x v="3"/>
    <x v="0"/>
    <x v="2"/>
    <x v="2"/>
    <x v="1"/>
    <n v="177"/>
    <s v="  "/>
    <n v="35497.68"/>
    <x v="1"/>
    <x v="1"/>
    <n v="1241"/>
    <n v="18.197402"/>
    <n v="1.7815380000000001"/>
    <n v="9"/>
    <n v="15"/>
    <n v="16"/>
    <n v="0"/>
    <n v="29.024567999999999"/>
  </r>
  <r>
    <x v="3"/>
    <x v="0"/>
    <x v="3"/>
    <x v="2"/>
    <x v="0"/>
    <n v="14772"/>
    <n v="7236.2835569999997"/>
    <n v="2509"/>
    <x v="0"/>
    <x v="1"/>
    <n v="14821"/>
    <n v="3228.2648509999999"/>
    <n v="3131.658653"/>
    <n v="2621"/>
    <n v="585"/>
    <n v="653"/>
    <n v="127"/>
    <n v="7236.2835569999997"/>
  </r>
  <r>
    <x v="3"/>
    <x v="0"/>
    <x v="3"/>
    <x v="2"/>
    <x v="1"/>
    <n v="2554"/>
    <s v="  "/>
    <n v="28063.41"/>
    <x v="0"/>
    <x v="1"/>
    <n v="14888"/>
    <n v="245.56504799999999"/>
    <n v="101.027204"/>
    <n v="232"/>
    <n v="414"/>
    <n v="289"/>
    <n v="15"/>
    <n v="539.521254"/>
  </r>
  <r>
    <x v="3"/>
    <x v="0"/>
    <x v="3"/>
    <x v="2"/>
    <x v="0"/>
    <n v="14356"/>
    <n v="5736.4280310000004"/>
    <n v="2513"/>
    <x v="1"/>
    <x v="1"/>
    <n v="14480"/>
    <n v="2626.3958499999999"/>
    <n v="2352.3159890000002"/>
    <n v="2795"/>
    <n v="510"/>
    <n v="1655"/>
    <n v="211"/>
    <n v="5736.4280310000004"/>
  </r>
  <r>
    <x v="3"/>
    <x v="0"/>
    <x v="3"/>
    <x v="2"/>
    <x v="1"/>
    <n v="3620"/>
    <s v="  "/>
    <n v="29068.77"/>
    <x v="1"/>
    <x v="1"/>
    <n v="22237"/>
    <n v="313.58882799999998"/>
    <n v="127.85952899999999"/>
    <n v="269"/>
    <n v="417"/>
    <n v="680"/>
    <n v="21"/>
    <n v="673.39516800000001"/>
  </r>
  <r>
    <x v="3"/>
    <x v="0"/>
    <x v="0"/>
    <x v="2"/>
    <x v="0"/>
    <n v="1940"/>
    <n v="1032.8886580000001"/>
    <n v="2884.38"/>
    <x v="0"/>
    <x v="2"/>
    <n v="1945"/>
    <n v="447.96194300000002"/>
    <n v="440.32493199999999"/>
    <n v="248"/>
    <n v="60"/>
    <n v="78"/>
    <n v="29"/>
    <n v="1032.8886580000001"/>
  </r>
  <r>
    <x v="3"/>
    <x v="0"/>
    <x v="0"/>
    <x v="2"/>
    <x v="1"/>
    <n v="428"/>
    <s v="  "/>
    <n v="31037.525000000001"/>
    <x v="0"/>
    <x v="2"/>
    <n v="2336"/>
    <n v="43.022996999999997"/>
    <n v="29.707307"/>
    <n v="45"/>
    <n v="14"/>
    <n v="9"/>
    <n v="1"/>
    <n v="116.313416"/>
  </r>
  <r>
    <x v="3"/>
    <x v="0"/>
    <x v="0"/>
    <x v="2"/>
    <x v="0"/>
    <n v="2959"/>
    <n v="1310.038691"/>
    <n v="2576.2800000000002"/>
    <x v="1"/>
    <x v="2"/>
    <n v="2984"/>
    <n v="547.02411800000004"/>
    <n v="576.09072500000002"/>
    <n v="442"/>
    <n v="125"/>
    <n v="279"/>
    <n v="135"/>
    <n v="1310.038691"/>
  </r>
  <r>
    <x v="3"/>
    <x v="0"/>
    <x v="0"/>
    <x v="2"/>
    <x v="1"/>
    <n v="562"/>
    <s v="  "/>
    <n v="27559.095000000001"/>
    <x v="1"/>
    <x v="2"/>
    <n v="2603"/>
    <n v="48.081041999999997"/>
    <n v="33.057738999999998"/>
    <n v="53"/>
    <n v="6"/>
    <n v="57"/>
    <n v="2"/>
    <n v="134.14150900000001"/>
  </r>
  <r>
    <x v="3"/>
    <x v="0"/>
    <x v="1"/>
    <x v="2"/>
    <x v="0"/>
    <n v="2203"/>
    <n v="1286.6649849999999"/>
    <n v="2883.9"/>
    <x v="0"/>
    <x v="2"/>
    <n v="2205"/>
    <n v="560.39395000000002"/>
    <n v="522.409628"/>
    <n v="250"/>
    <n v="69"/>
    <n v="42"/>
    <n v="10"/>
    <n v="1286.6649849999999"/>
  </r>
  <r>
    <x v="3"/>
    <x v="0"/>
    <x v="1"/>
    <x v="2"/>
    <x v="1"/>
    <n v="527"/>
    <s v="  "/>
    <n v="26243.89"/>
    <x v="0"/>
    <x v="2"/>
    <n v="2224"/>
    <n v="61.351730000000003"/>
    <n v="27.054310000000001"/>
    <n v="38"/>
    <n v="12"/>
    <n v="15"/>
    <n v="1"/>
    <n v="151.05782199999999"/>
  </r>
  <r>
    <x v="3"/>
    <x v="0"/>
    <x v="1"/>
    <x v="2"/>
    <x v="0"/>
    <n v="2175"/>
    <n v="1073.7344430000001"/>
    <n v="2627.29"/>
    <x v="1"/>
    <x v="2"/>
    <n v="2181"/>
    <n v="463.56823700000001"/>
    <n v="428.60730599999999"/>
    <n v="257"/>
    <n v="72"/>
    <n v="152"/>
    <n v="58"/>
    <n v="1073.7344430000001"/>
  </r>
  <r>
    <x v="3"/>
    <x v="0"/>
    <x v="1"/>
    <x v="2"/>
    <x v="1"/>
    <n v="562"/>
    <s v="  "/>
    <n v="27006.01"/>
    <x v="1"/>
    <x v="2"/>
    <n v="2768"/>
    <n v="50.893045999999998"/>
    <n v="25.316943999999999"/>
    <n v="54"/>
    <n v="14"/>
    <n v="76"/>
    <n v="0"/>
    <n v="116.253122"/>
  </r>
  <r>
    <x v="3"/>
    <x v="0"/>
    <x v="2"/>
    <x v="2"/>
    <x v="0"/>
    <n v="276"/>
    <n v="159.091128"/>
    <n v="2984.0650000000001"/>
    <x v="0"/>
    <x v="2"/>
    <n v="276"/>
    <n v="69.693503000000007"/>
    <n v="73.151994999999999"/>
    <n v="32"/>
    <n v="7"/>
    <n v="4"/>
    <n v="1"/>
    <n v="159.091128"/>
  </r>
  <r>
    <x v="3"/>
    <x v="0"/>
    <x v="2"/>
    <x v="2"/>
    <x v="1"/>
    <n v="61"/>
    <s v="  "/>
    <n v="24844.45"/>
    <x v="0"/>
    <x v="2"/>
    <n v="259"/>
    <n v="6.5702319999999999"/>
    <n v="4.4324199999999996"/>
    <n v="9"/>
    <n v="1"/>
    <n v="1"/>
    <n v="1"/>
    <n v="18.800937999999999"/>
  </r>
  <r>
    <x v="3"/>
    <x v="0"/>
    <x v="2"/>
    <x v="2"/>
    <x v="0"/>
    <n v="337"/>
    <n v="166.36958300000001"/>
    <n v="2394"/>
    <x v="1"/>
    <x v="2"/>
    <n v="337"/>
    <n v="72.466407000000004"/>
    <n v="79.738541999999995"/>
    <n v="49"/>
    <n v="11"/>
    <n v="22"/>
    <n v="5"/>
    <n v="166.36958300000001"/>
  </r>
  <r>
    <x v="3"/>
    <x v="0"/>
    <x v="2"/>
    <x v="2"/>
    <x v="1"/>
    <n v="97"/>
    <s v="  "/>
    <n v="31859.18"/>
    <x v="1"/>
    <x v="2"/>
    <n v="522"/>
    <n v="7.4141919999999999"/>
    <n v="2.3582619999999999"/>
    <n v="6"/>
    <n v="2"/>
    <n v="11"/>
    <n v="1"/>
    <n v="18.420472"/>
  </r>
  <r>
    <x v="3"/>
    <x v="0"/>
    <x v="3"/>
    <x v="2"/>
    <x v="0"/>
    <n v="2736"/>
    <n v="1291.644712"/>
    <n v="2606.7800000000002"/>
    <x v="0"/>
    <x v="2"/>
    <n v="2749"/>
    <n v="614.20273099999997"/>
    <n v="513.50125200000002"/>
    <n v="472"/>
    <n v="122"/>
    <n v="164"/>
    <n v="38"/>
    <n v="1291.644712"/>
  </r>
  <r>
    <x v="3"/>
    <x v="0"/>
    <x v="3"/>
    <x v="2"/>
    <x v="1"/>
    <n v="767"/>
    <s v="  "/>
    <n v="27035.41"/>
    <x v="0"/>
    <x v="2"/>
    <n v="3654"/>
    <n v="75.876242000000005"/>
    <n v="28.505549999999999"/>
    <n v="106"/>
    <n v="27"/>
    <n v="90"/>
    <n v="3"/>
    <n v="160.67574999999999"/>
  </r>
  <r>
    <x v="3"/>
    <x v="0"/>
    <x v="3"/>
    <x v="2"/>
    <x v="0"/>
    <n v="3428"/>
    <n v="1360.7720750000001"/>
    <n v="2618.4499999999998"/>
    <x v="1"/>
    <x v="2"/>
    <n v="3450"/>
    <n v="674.41079000000002"/>
    <n v="496.32333299999999"/>
    <n v="561"/>
    <n v="125"/>
    <n v="418"/>
    <n v="76"/>
    <n v="1360.7720750000001"/>
  </r>
  <r>
    <x v="3"/>
    <x v="0"/>
    <x v="3"/>
    <x v="2"/>
    <x v="1"/>
    <n v="1261"/>
    <s v="  "/>
    <n v="28011.79"/>
    <x v="1"/>
    <x v="2"/>
    <n v="6724"/>
    <n v="113.19447"/>
    <n v="40.020901000000002"/>
    <n v="137"/>
    <n v="31"/>
    <n v="234"/>
    <n v="10"/>
    <n v="232.352958"/>
  </r>
  <r>
    <x v="3"/>
    <x v="0"/>
    <x v="0"/>
    <x v="3"/>
    <x v="0"/>
    <n v="1"/>
    <n v="0.94117600000000001"/>
    <n v="0"/>
    <x v="1"/>
    <x v="3"/>
    <s v="  "/>
    <n v="0.117647"/>
    <n v="0.82352899999999996"/>
    <n v="0"/>
    <n v="0"/>
    <n v="0"/>
    <n v="0"/>
    <n v="0.94117600000000001"/>
  </r>
  <r>
    <x v="3"/>
    <x v="0"/>
    <x v="3"/>
    <x v="3"/>
    <x v="0"/>
    <n v="1"/>
    <s v="  "/>
    <n v="0"/>
    <x v="0"/>
    <x v="3"/>
    <s v="  "/>
    <s v="  "/>
    <s v="  "/>
    <s v="  "/>
    <s v="  "/>
    <s v="  "/>
    <s v="  "/>
    <s v="  "/>
  </r>
  <r>
    <x v="3"/>
    <x v="0"/>
    <x v="0"/>
    <x v="3"/>
    <x v="0"/>
    <n v="123"/>
    <n v="68.837759000000005"/>
    <n v="3593"/>
    <x v="0"/>
    <x v="0"/>
    <n v="124"/>
    <n v="28.588121999999998"/>
    <n v="30.253098000000001"/>
    <n v="19"/>
    <n v="2"/>
    <n v="2"/>
    <n v="0"/>
    <n v="68.837759000000005"/>
  </r>
  <r>
    <x v="3"/>
    <x v="0"/>
    <x v="0"/>
    <x v="3"/>
    <x v="1"/>
    <n v="117"/>
    <s v="  "/>
    <n v="41793.629999999997"/>
    <x v="0"/>
    <x v="0"/>
    <n v="941"/>
    <n v="11.296514999999999"/>
    <n v="10.251498"/>
    <n v="8"/>
    <n v="3"/>
    <n v="2"/>
    <n v="0"/>
    <n v="31.287585"/>
  </r>
  <r>
    <x v="3"/>
    <x v="0"/>
    <x v="0"/>
    <x v="3"/>
    <x v="0"/>
    <n v="64"/>
    <n v="26.182092999999998"/>
    <n v="3292.835"/>
    <x v="1"/>
    <x v="0"/>
    <n v="66"/>
    <n v="12.619766"/>
    <n v="11.997811"/>
    <n v="11"/>
    <n v="1"/>
    <n v="5"/>
    <n v="0"/>
    <n v="26.182092999999998"/>
  </r>
  <r>
    <x v="3"/>
    <x v="0"/>
    <x v="0"/>
    <x v="3"/>
    <x v="1"/>
    <n v="63"/>
    <s v="  "/>
    <n v="42449.03"/>
    <x v="1"/>
    <x v="0"/>
    <n v="403"/>
    <n v="4.7917719999999999"/>
    <n v="1.5359799999999999"/>
    <n v="6"/>
    <n v="1"/>
    <n v="0"/>
    <n v="0"/>
    <n v="8.2820509999999992"/>
  </r>
  <r>
    <x v="3"/>
    <x v="0"/>
    <x v="1"/>
    <x v="3"/>
    <x v="0"/>
    <n v="382"/>
    <n v="225.02292"/>
    <n v="3408.1550000000002"/>
    <x v="0"/>
    <x v="0"/>
    <n v="384"/>
    <n v="98.866746000000006"/>
    <n v="89.165035000000003"/>
    <n v="47"/>
    <n v="9"/>
    <n v="3"/>
    <n v="0"/>
    <n v="225.02292"/>
  </r>
  <r>
    <x v="3"/>
    <x v="0"/>
    <x v="1"/>
    <x v="3"/>
    <x v="1"/>
    <n v="204"/>
    <s v="  "/>
    <n v="35812.415000000001"/>
    <x v="0"/>
    <x v="0"/>
    <n v="1183"/>
    <n v="20.469787"/>
    <n v="12.160947"/>
    <n v="15"/>
    <n v="4"/>
    <n v="0"/>
    <n v="0"/>
    <n v="49.017932999999999"/>
  </r>
  <r>
    <x v="3"/>
    <x v="0"/>
    <x v="1"/>
    <x v="3"/>
    <x v="0"/>
    <n v="127"/>
    <n v="52.048524999999998"/>
    <n v="2820.7"/>
    <x v="1"/>
    <x v="0"/>
    <n v="127"/>
    <n v="19.887170999999999"/>
    <n v="18.492312999999999"/>
    <n v="17"/>
    <n v="2"/>
    <n v="7"/>
    <n v="0"/>
    <n v="52.048524999999998"/>
  </r>
  <r>
    <x v="3"/>
    <x v="0"/>
    <x v="1"/>
    <x v="3"/>
    <x v="1"/>
    <n v="91"/>
    <s v="  "/>
    <n v="36834.65"/>
    <x v="1"/>
    <x v="0"/>
    <n v="707"/>
    <n v="14.213212"/>
    <n v="7.9469240000000001"/>
    <n v="6"/>
    <n v="0"/>
    <n v="1"/>
    <n v="0"/>
    <n v="30.145247999999999"/>
  </r>
  <r>
    <x v="3"/>
    <x v="0"/>
    <x v="2"/>
    <x v="3"/>
    <x v="0"/>
    <n v="77"/>
    <n v="46.475324999999998"/>
    <n v="3609"/>
    <x v="0"/>
    <x v="0"/>
    <n v="78"/>
    <n v="19.119717000000001"/>
    <n v="19.087524999999999"/>
    <n v="13"/>
    <n v="1"/>
    <n v="1"/>
    <n v="0"/>
    <n v="46.475324999999998"/>
  </r>
  <r>
    <x v="3"/>
    <x v="0"/>
    <x v="2"/>
    <x v="3"/>
    <x v="1"/>
    <n v="70"/>
    <s v="  "/>
    <n v="30178.465"/>
    <x v="0"/>
    <x v="0"/>
    <n v="433"/>
    <n v="10.121325000000001"/>
    <n v="5.1991319999999996"/>
    <n v="8"/>
    <n v="0"/>
    <n v="0"/>
    <n v="0"/>
    <n v="20.135746999999999"/>
  </r>
  <r>
    <x v="3"/>
    <x v="0"/>
    <x v="2"/>
    <x v="3"/>
    <x v="0"/>
    <n v="48"/>
    <n v="13.355945999999999"/>
    <n v="2974.5"/>
    <x v="1"/>
    <x v="0"/>
    <n v="48"/>
    <n v="7.300522"/>
    <n v="5.636069"/>
    <n v="14"/>
    <n v="1"/>
    <n v="0"/>
    <n v="0"/>
    <n v="13.355945999999999"/>
  </r>
  <r>
    <x v="3"/>
    <x v="0"/>
    <x v="2"/>
    <x v="3"/>
    <x v="1"/>
    <n v="40"/>
    <s v="  "/>
    <n v="44008.83"/>
    <x v="1"/>
    <x v="0"/>
    <n v="229"/>
    <n v="4.5263949999999999"/>
    <n v="2.044276"/>
    <n v="4"/>
    <n v="1"/>
    <n v="1"/>
    <n v="0"/>
    <n v="7.4577679999999997"/>
  </r>
  <r>
    <x v="3"/>
    <x v="0"/>
    <x v="3"/>
    <x v="3"/>
    <x v="0"/>
    <n v="154"/>
    <n v="84.870048999999995"/>
    <n v="3020.0650000000001"/>
    <x v="0"/>
    <x v="0"/>
    <n v="155"/>
    <n v="36.473936000000002"/>
    <n v="32.269902000000002"/>
    <n v="26"/>
    <n v="6"/>
    <n v="3"/>
    <n v="0"/>
    <n v="84.870048999999995"/>
  </r>
  <r>
    <x v="3"/>
    <x v="0"/>
    <x v="3"/>
    <x v="3"/>
    <x v="1"/>
    <n v="143"/>
    <s v="  "/>
    <n v="40611.56"/>
    <x v="0"/>
    <x v="0"/>
    <n v="973"/>
    <n v="15.876541"/>
    <n v="9.7865359999999999"/>
    <n v="13"/>
    <n v="1"/>
    <n v="2"/>
    <n v="0"/>
    <n v="37.944231000000002"/>
  </r>
  <r>
    <x v="3"/>
    <x v="0"/>
    <x v="3"/>
    <x v="3"/>
    <x v="0"/>
    <n v="244"/>
    <n v="72.737539999999996"/>
    <n v="1345.72"/>
    <x v="1"/>
    <x v="0"/>
    <n v="246"/>
    <n v="33.324143999999997"/>
    <n v="31.275589"/>
    <n v="23"/>
    <n v="6"/>
    <n v="73"/>
    <n v="1"/>
    <n v="72.737539999999996"/>
  </r>
  <r>
    <x v="3"/>
    <x v="0"/>
    <x v="3"/>
    <x v="3"/>
    <x v="1"/>
    <n v="77"/>
    <s v="  "/>
    <n v="38756.26"/>
    <x v="1"/>
    <x v="0"/>
    <n v="655"/>
    <n v="9.6474049999999991"/>
    <n v="2.7980879999999999"/>
    <n v="2"/>
    <n v="2"/>
    <n v="3"/>
    <n v="0"/>
    <n v="17.335922"/>
  </r>
  <r>
    <x v="3"/>
    <x v="0"/>
    <x v="0"/>
    <x v="3"/>
    <x v="0"/>
    <n v="375"/>
    <n v="215.68130300000001"/>
    <n v="3431"/>
    <x v="0"/>
    <x v="1"/>
    <n v="375"/>
    <n v="75.471805000000003"/>
    <n v="111.75011000000001"/>
    <n v="41"/>
    <n v="8"/>
    <n v="1"/>
    <n v="0"/>
    <n v="215.68130300000001"/>
  </r>
  <r>
    <x v="3"/>
    <x v="0"/>
    <x v="0"/>
    <x v="3"/>
    <x v="1"/>
    <n v="167"/>
    <s v="  "/>
    <n v="43231.3"/>
    <x v="0"/>
    <x v="1"/>
    <n v="1265"/>
    <n v="16.576024"/>
    <n v="12.110042"/>
    <n v="15"/>
    <n v="8"/>
    <n v="0"/>
    <n v="0"/>
    <n v="41.021177999999999"/>
  </r>
  <r>
    <x v="3"/>
    <x v="0"/>
    <x v="0"/>
    <x v="3"/>
    <x v="0"/>
    <n v="179"/>
    <n v="92.365904"/>
    <n v="3139"/>
    <x v="1"/>
    <x v="1"/>
    <n v="179"/>
    <n v="39.847636999999999"/>
    <n v="38.600867999999998"/>
    <n v="25"/>
    <n v="4"/>
    <n v="11"/>
    <n v="4"/>
    <n v="92.365904"/>
  </r>
  <r>
    <x v="3"/>
    <x v="0"/>
    <x v="0"/>
    <x v="3"/>
    <x v="1"/>
    <n v="118"/>
    <s v="  "/>
    <n v="41641.83"/>
    <x v="1"/>
    <x v="1"/>
    <n v="888"/>
    <n v="15.746653999999999"/>
    <n v="6.4685819999999996"/>
    <n v="4"/>
    <n v="6"/>
    <n v="2"/>
    <n v="0"/>
    <n v="29.947067000000001"/>
  </r>
  <r>
    <x v="3"/>
    <x v="0"/>
    <x v="1"/>
    <x v="3"/>
    <x v="0"/>
    <n v="1251"/>
    <n v="712.57559700000002"/>
    <n v="3264.44"/>
    <x v="0"/>
    <x v="1"/>
    <n v="1259"/>
    <n v="282.67845799999998"/>
    <n v="305.94456200000002"/>
    <n v="187"/>
    <n v="34"/>
    <n v="1"/>
    <n v="0"/>
    <n v="712.57559700000002"/>
  </r>
  <r>
    <x v="3"/>
    <x v="0"/>
    <x v="1"/>
    <x v="3"/>
    <x v="1"/>
    <n v="319"/>
    <s v="  "/>
    <n v="32771.269999999997"/>
    <x v="0"/>
    <x v="1"/>
    <n v="1800"/>
    <n v="38.430750000000003"/>
    <n v="28.456036000000001"/>
    <n v="26"/>
    <n v="8"/>
    <n v="0"/>
    <n v="0"/>
    <n v="102.56084300000001"/>
  </r>
  <r>
    <x v="3"/>
    <x v="0"/>
    <x v="1"/>
    <x v="3"/>
    <x v="0"/>
    <n v="399"/>
    <n v="213.26728700000001"/>
    <n v="2870.3"/>
    <x v="1"/>
    <x v="1"/>
    <n v="401"/>
    <n v="89.032736"/>
    <n v="86.802957000000006"/>
    <n v="53"/>
    <n v="16"/>
    <n v="5"/>
    <n v="3"/>
    <n v="213.26728700000001"/>
  </r>
  <r>
    <x v="3"/>
    <x v="0"/>
    <x v="1"/>
    <x v="3"/>
    <x v="1"/>
    <n v="120"/>
    <s v="  "/>
    <n v="33558.32"/>
    <x v="1"/>
    <x v="1"/>
    <n v="672"/>
    <n v="10.801080000000001"/>
    <n v="7.7081799999999996"/>
    <n v="8"/>
    <n v="5"/>
    <n v="4"/>
    <n v="0"/>
    <n v="28.980824999999999"/>
  </r>
  <r>
    <x v="3"/>
    <x v="0"/>
    <x v="2"/>
    <x v="3"/>
    <x v="0"/>
    <n v="237"/>
    <n v="127.658912"/>
    <n v="3678.65"/>
    <x v="0"/>
    <x v="1"/>
    <n v="238"/>
    <n v="57.447507000000002"/>
    <n v="54.981285999999997"/>
    <n v="40"/>
    <n v="4"/>
    <n v="0"/>
    <n v="0"/>
    <n v="127.658912"/>
  </r>
  <r>
    <x v="3"/>
    <x v="0"/>
    <x v="2"/>
    <x v="3"/>
    <x v="1"/>
    <n v="97"/>
    <s v="  "/>
    <n v="32749.13"/>
    <x v="0"/>
    <x v="1"/>
    <n v="633"/>
    <n v="11.197485"/>
    <n v="9.5014520000000005"/>
    <n v="13"/>
    <n v="2"/>
    <n v="0"/>
    <n v="0"/>
    <n v="33.598413999999998"/>
  </r>
  <r>
    <x v="3"/>
    <x v="0"/>
    <x v="2"/>
    <x v="3"/>
    <x v="0"/>
    <n v="124"/>
    <n v="65.037503000000001"/>
    <n v="3075.78"/>
    <x v="1"/>
    <x v="1"/>
    <n v="127"/>
    <n v="33.508656999999999"/>
    <n v="24.640875000000001"/>
    <n v="26"/>
    <n v="4"/>
    <n v="0"/>
    <n v="0"/>
    <n v="65.037503000000001"/>
  </r>
  <r>
    <x v="3"/>
    <x v="0"/>
    <x v="2"/>
    <x v="3"/>
    <x v="1"/>
    <n v="66"/>
    <s v="  "/>
    <n v="32545.66"/>
    <x v="1"/>
    <x v="1"/>
    <n v="412"/>
    <n v="8.718439"/>
    <n v="5.0517339999999997"/>
    <n v="6"/>
    <n v="1"/>
    <n v="1"/>
    <n v="0"/>
    <n v="18.868549000000002"/>
  </r>
  <r>
    <x v="3"/>
    <x v="0"/>
    <x v="3"/>
    <x v="3"/>
    <x v="0"/>
    <n v="502"/>
    <n v="251.40268499999999"/>
    <n v="3212.375"/>
    <x v="0"/>
    <x v="1"/>
    <n v="509"/>
    <n v="110.754381"/>
    <n v="104.49453099999999"/>
    <n v="83"/>
    <n v="19"/>
    <n v="7"/>
    <n v="1"/>
    <n v="251.40268499999999"/>
  </r>
  <r>
    <x v="3"/>
    <x v="0"/>
    <x v="3"/>
    <x v="3"/>
    <x v="1"/>
    <n v="205"/>
    <s v="  "/>
    <n v="35439.42"/>
    <x v="0"/>
    <x v="1"/>
    <n v="1534"/>
    <n v="24.531573999999999"/>
    <n v="12.679211"/>
    <n v="9"/>
    <n v="10"/>
    <n v="2"/>
    <n v="0"/>
    <n v="54.105621999999997"/>
  </r>
  <r>
    <x v="3"/>
    <x v="0"/>
    <x v="3"/>
    <x v="3"/>
    <x v="0"/>
    <n v="342"/>
    <n v="156.64793900000001"/>
    <n v="2696.49"/>
    <x v="1"/>
    <x v="1"/>
    <n v="345"/>
    <n v="65.748248000000004"/>
    <n v="66.815127000000004"/>
    <n v="54"/>
    <n v="19"/>
    <n v="19"/>
    <n v="5"/>
    <n v="156.64793900000001"/>
  </r>
  <r>
    <x v="3"/>
    <x v="0"/>
    <x v="3"/>
    <x v="3"/>
    <x v="1"/>
    <n v="124"/>
    <s v="  "/>
    <n v="36621.794999999998"/>
    <x v="1"/>
    <x v="1"/>
    <n v="802"/>
    <n v="16.624281"/>
    <n v="5.3247080000000002"/>
    <n v="7"/>
    <n v="9"/>
    <n v="6"/>
    <n v="0"/>
    <n v="30.419142000000001"/>
  </r>
  <r>
    <x v="3"/>
    <x v="0"/>
    <x v="0"/>
    <x v="3"/>
    <x v="0"/>
    <n v="66"/>
    <n v="36.565947999999999"/>
    <n v="3941.9"/>
    <x v="0"/>
    <x v="2"/>
    <n v="67"/>
    <n v="13.922775"/>
    <n v="17.747706000000001"/>
    <n v="8"/>
    <n v="1"/>
    <n v="2"/>
    <n v="0"/>
    <n v="36.565947999999999"/>
  </r>
  <r>
    <x v="3"/>
    <x v="0"/>
    <x v="0"/>
    <x v="3"/>
    <x v="1"/>
    <n v="61"/>
    <s v="  "/>
    <n v="37350.35"/>
    <x v="0"/>
    <x v="2"/>
    <n v="468"/>
    <n v="6.273129"/>
    <n v="5.7724289999999998"/>
    <n v="3"/>
    <n v="0"/>
    <n v="0"/>
    <n v="0"/>
    <n v="17.770247000000001"/>
  </r>
  <r>
    <x v="3"/>
    <x v="0"/>
    <x v="0"/>
    <x v="3"/>
    <x v="0"/>
    <n v="62"/>
    <n v="28.751301000000002"/>
    <n v="2971.28"/>
    <x v="1"/>
    <x v="2"/>
    <n v="62"/>
    <n v="15.450887"/>
    <n v="9.2715899999999998"/>
    <n v="5"/>
    <n v="3"/>
    <n v="7"/>
    <n v="3"/>
    <n v="28.751301000000002"/>
  </r>
  <r>
    <x v="3"/>
    <x v="0"/>
    <x v="0"/>
    <x v="3"/>
    <x v="1"/>
    <n v="45"/>
    <s v="  "/>
    <n v="31522.080000000002"/>
    <x v="1"/>
    <x v="2"/>
    <n v="301"/>
    <n v="4.7915159999999997"/>
    <n v="1.683719"/>
    <n v="6"/>
    <n v="0"/>
    <n v="0"/>
    <n v="0"/>
    <n v="9.0659510000000001"/>
  </r>
  <r>
    <x v="3"/>
    <x v="0"/>
    <x v="1"/>
    <x v="3"/>
    <x v="0"/>
    <n v="173"/>
    <n v="106.678089"/>
    <n v="3393.41"/>
    <x v="0"/>
    <x v="2"/>
    <n v="173"/>
    <n v="42.183050000000001"/>
    <n v="48.451245"/>
    <n v="16"/>
    <n v="9"/>
    <n v="1"/>
    <n v="0"/>
    <n v="106.678089"/>
  </r>
  <r>
    <x v="3"/>
    <x v="0"/>
    <x v="1"/>
    <x v="3"/>
    <x v="1"/>
    <n v="146"/>
    <s v="  "/>
    <n v="27784.685000000001"/>
    <x v="0"/>
    <x v="2"/>
    <n v="833"/>
    <n v="15.021789"/>
    <n v="11.619954"/>
    <n v="11"/>
    <n v="1"/>
    <n v="0"/>
    <n v="0"/>
    <n v="44.846825000000003"/>
  </r>
  <r>
    <x v="3"/>
    <x v="0"/>
    <x v="1"/>
    <x v="3"/>
    <x v="0"/>
    <n v="72"/>
    <n v="33.011552000000002"/>
    <n v="3118.7150000000001"/>
    <x v="1"/>
    <x v="2"/>
    <n v="72"/>
    <n v="13.248296"/>
    <n v="12.764813999999999"/>
    <n v="8"/>
    <n v="5"/>
    <n v="1"/>
    <n v="0"/>
    <n v="33.011552000000002"/>
  </r>
  <r>
    <x v="3"/>
    <x v="0"/>
    <x v="1"/>
    <x v="3"/>
    <x v="1"/>
    <n v="47"/>
    <s v="  "/>
    <n v="32824"/>
    <x v="1"/>
    <x v="2"/>
    <n v="243"/>
    <n v="6.3341469999999997"/>
    <n v="1.2769239999999999"/>
    <n v="5"/>
    <n v="1"/>
    <n v="0"/>
    <n v="0"/>
    <n v="11.164835"/>
  </r>
  <r>
    <x v="3"/>
    <x v="0"/>
    <x v="2"/>
    <x v="3"/>
    <x v="0"/>
    <n v="35"/>
    <n v="22.652532000000001"/>
    <n v="3391.84"/>
    <x v="0"/>
    <x v="2"/>
    <n v="36"/>
    <n v="8.8385479999999994"/>
    <n v="12.301665"/>
    <n v="2"/>
    <n v="0"/>
    <n v="0"/>
    <n v="0"/>
    <n v="22.652532000000001"/>
  </r>
  <r>
    <x v="3"/>
    <x v="0"/>
    <x v="2"/>
    <x v="3"/>
    <x v="1"/>
    <n v="48"/>
    <s v="  "/>
    <n v="25041.365000000002"/>
    <x v="0"/>
    <x v="2"/>
    <n v="190"/>
    <n v="4.3340569999999996"/>
    <n v="3.322975"/>
    <n v="7"/>
    <n v="0"/>
    <n v="0"/>
    <n v="0"/>
    <n v="11.965534"/>
  </r>
  <r>
    <x v="3"/>
    <x v="0"/>
    <x v="2"/>
    <x v="3"/>
    <x v="0"/>
    <n v="14"/>
    <n v="4.8589089999999997"/>
    <n v="5850.1549999999997"/>
    <x v="1"/>
    <x v="2"/>
    <n v="14"/>
    <n v="2.0960749999999999"/>
    <n v="2.7628339999999998"/>
    <n v="3"/>
    <n v="0"/>
    <n v="0"/>
    <n v="0"/>
    <n v="4.8589089999999997"/>
  </r>
  <r>
    <x v="3"/>
    <x v="0"/>
    <x v="2"/>
    <x v="3"/>
    <x v="1"/>
    <n v="31"/>
    <s v="  "/>
    <n v="35376.080000000002"/>
    <x v="1"/>
    <x v="2"/>
    <n v="173"/>
    <n v="2.4759859999999998"/>
    <n v="1.651732"/>
    <n v="3"/>
    <n v="0"/>
    <n v="0"/>
    <n v="0"/>
    <n v="7.8615380000000004"/>
  </r>
  <r>
    <x v="3"/>
    <x v="0"/>
    <x v="3"/>
    <x v="3"/>
    <x v="0"/>
    <n v="86"/>
    <n v="46.540236999999998"/>
    <n v="3350.63"/>
    <x v="0"/>
    <x v="2"/>
    <n v="86"/>
    <n v="18.373711"/>
    <n v="18.075268000000001"/>
    <n v="13"/>
    <n v="3"/>
    <n v="0"/>
    <n v="0"/>
    <n v="46.540236999999998"/>
  </r>
  <r>
    <x v="3"/>
    <x v="0"/>
    <x v="3"/>
    <x v="3"/>
    <x v="1"/>
    <n v="73"/>
    <s v="  "/>
    <n v="31019.58"/>
    <x v="0"/>
    <x v="2"/>
    <n v="432"/>
    <n v="7.2819770000000004"/>
    <n v="5.6359180000000002"/>
    <n v="2"/>
    <n v="0"/>
    <n v="0"/>
    <n v="0"/>
    <n v="17.920000000000002"/>
  </r>
  <r>
    <x v="3"/>
    <x v="0"/>
    <x v="3"/>
    <x v="3"/>
    <x v="0"/>
    <n v="96"/>
    <n v="38.412958000000003"/>
    <n v="2155.5100000000002"/>
    <x v="1"/>
    <x v="2"/>
    <n v="96"/>
    <n v="18.559777"/>
    <n v="15.950006999999999"/>
    <n v="12"/>
    <n v="1"/>
    <n v="8"/>
    <n v="0"/>
    <n v="38.412958000000003"/>
  </r>
  <r>
    <x v="3"/>
    <x v="0"/>
    <x v="3"/>
    <x v="3"/>
    <x v="1"/>
    <n v="39"/>
    <s v="  "/>
    <n v="30576.94"/>
    <x v="1"/>
    <x v="2"/>
    <n v="294"/>
    <n v="4.3644220000000002"/>
    <n v="2.747519"/>
    <n v="2"/>
    <n v="2"/>
    <n v="4"/>
    <n v="0"/>
    <n v="8.8079979999999995"/>
  </r>
  <r>
    <x v="3"/>
    <x v="1"/>
    <x v="1"/>
    <x v="0"/>
    <x v="0"/>
    <n v="3"/>
    <n v="0"/>
    <n v="1939.89"/>
    <x v="0"/>
    <x v="0"/>
    <n v="3"/>
    <n v="0"/>
    <n v="0"/>
    <n v="2"/>
    <n v="1"/>
    <n v="0"/>
    <n v="0"/>
    <n v="0"/>
  </r>
  <r>
    <x v="3"/>
    <x v="1"/>
    <x v="1"/>
    <x v="0"/>
    <x v="0"/>
    <n v="1"/>
    <n v="0"/>
    <n v="1731"/>
    <x v="1"/>
    <x v="0"/>
    <n v="1"/>
    <n v="0"/>
    <n v="0"/>
    <n v="1"/>
    <n v="0"/>
    <n v="0"/>
    <n v="0"/>
    <n v="0"/>
  </r>
  <r>
    <x v="3"/>
    <x v="1"/>
    <x v="2"/>
    <x v="0"/>
    <x v="0"/>
    <n v="3"/>
    <n v="2.6078429999999999"/>
    <n v="2140"/>
    <x v="0"/>
    <x v="0"/>
    <n v="3"/>
    <n v="0.99509800000000004"/>
    <n v="0.86274499999999998"/>
    <n v="0"/>
    <n v="0"/>
    <n v="0"/>
    <n v="0"/>
    <n v="2.6078429999999999"/>
  </r>
  <r>
    <x v="3"/>
    <x v="1"/>
    <x v="2"/>
    <x v="0"/>
    <x v="0"/>
    <n v="1"/>
    <n v="0"/>
    <n v="942.95"/>
    <x v="1"/>
    <x v="0"/>
    <n v="1"/>
    <n v="0"/>
    <n v="0"/>
    <n v="1"/>
    <n v="0"/>
    <n v="0"/>
    <n v="0"/>
    <n v="0"/>
  </r>
  <r>
    <x v="3"/>
    <x v="1"/>
    <x v="3"/>
    <x v="0"/>
    <x v="0"/>
    <n v="1"/>
    <s v="  "/>
    <n v="1851.38"/>
    <x v="0"/>
    <x v="0"/>
    <n v="1"/>
    <s v="  "/>
    <s v="  "/>
    <s v="  "/>
    <s v="  "/>
    <s v="  "/>
    <s v="  "/>
    <s v="  "/>
  </r>
  <r>
    <x v="3"/>
    <x v="1"/>
    <x v="3"/>
    <x v="0"/>
    <x v="0"/>
    <n v="9"/>
    <n v="6.2236459999999996"/>
    <n v="1590.76"/>
    <x v="1"/>
    <x v="0"/>
    <n v="9"/>
    <n v="2.8480409999999998"/>
    <n v="1.960575"/>
    <n v="1"/>
    <n v="0"/>
    <n v="0"/>
    <n v="0"/>
    <n v="6.2236459999999996"/>
  </r>
  <r>
    <x v="3"/>
    <x v="1"/>
    <x v="0"/>
    <x v="0"/>
    <x v="0"/>
    <n v="1"/>
    <n v="1"/>
    <n v="1878"/>
    <x v="0"/>
    <x v="1"/>
    <n v="1"/>
    <n v="0.82258100000000001"/>
    <n v="0"/>
    <n v="0"/>
    <n v="0"/>
    <n v="0"/>
    <n v="0"/>
    <n v="1"/>
  </r>
  <r>
    <x v="3"/>
    <x v="1"/>
    <x v="0"/>
    <x v="0"/>
    <x v="0"/>
    <n v="2"/>
    <n v="0"/>
    <n v="3308.855"/>
    <x v="1"/>
    <x v="1"/>
    <n v="2"/>
    <n v="0"/>
    <n v="0"/>
    <n v="1"/>
    <n v="0"/>
    <n v="0"/>
    <n v="0"/>
    <n v="0"/>
  </r>
  <r>
    <x v="3"/>
    <x v="1"/>
    <x v="1"/>
    <x v="0"/>
    <x v="0"/>
    <n v="1"/>
    <n v="0"/>
    <n v="1093.6600000000001"/>
    <x v="0"/>
    <x v="1"/>
    <n v="1"/>
    <n v="0"/>
    <n v="0"/>
    <n v="1"/>
    <n v="0"/>
    <n v="0"/>
    <n v="0"/>
    <n v="0"/>
  </r>
  <r>
    <x v="3"/>
    <x v="1"/>
    <x v="2"/>
    <x v="0"/>
    <x v="0"/>
    <n v="1"/>
    <n v="0"/>
    <n v="1739"/>
    <x v="0"/>
    <x v="1"/>
    <n v="1"/>
    <n v="0"/>
    <n v="0"/>
    <n v="1"/>
    <n v="0"/>
    <n v="0"/>
    <n v="0"/>
    <n v="0"/>
  </r>
  <r>
    <x v="3"/>
    <x v="1"/>
    <x v="2"/>
    <x v="0"/>
    <x v="0"/>
    <n v="1"/>
    <n v="0"/>
    <n v="310"/>
    <x v="1"/>
    <x v="1"/>
    <n v="1"/>
    <n v="0"/>
    <n v="0"/>
    <n v="1"/>
    <n v="0"/>
    <n v="0"/>
    <n v="0"/>
    <n v="0"/>
  </r>
  <r>
    <x v="3"/>
    <x v="1"/>
    <x v="3"/>
    <x v="0"/>
    <x v="0"/>
    <n v="4"/>
    <n v="1.310924"/>
    <n v="1782.635"/>
    <x v="0"/>
    <x v="1"/>
    <n v="4"/>
    <n v="0.42576999999999998"/>
    <n v="0.885154"/>
    <n v="2"/>
    <n v="0"/>
    <n v="0"/>
    <n v="0"/>
    <n v="1.310924"/>
  </r>
  <r>
    <x v="3"/>
    <x v="1"/>
    <x v="3"/>
    <x v="0"/>
    <x v="0"/>
    <n v="3"/>
    <n v="0.42857099999999998"/>
    <n v="921.46"/>
    <x v="1"/>
    <x v="1"/>
    <n v="3"/>
    <n v="0.19047600000000001"/>
    <n v="0.238095"/>
    <n v="2"/>
    <n v="0"/>
    <n v="0"/>
    <n v="0"/>
    <n v="0.42857099999999998"/>
  </r>
  <r>
    <x v="3"/>
    <x v="1"/>
    <x v="1"/>
    <x v="0"/>
    <x v="0"/>
    <n v="2"/>
    <n v="1.2235290000000001"/>
    <n v="1469.49"/>
    <x v="0"/>
    <x v="2"/>
    <n v="2"/>
    <n v="0.63529400000000003"/>
    <n v="0.58823499999999995"/>
    <n v="0"/>
    <n v="0"/>
    <n v="0"/>
    <n v="0"/>
    <n v="1.2235290000000001"/>
  </r>
  <r>
    <x v="3"/>
    <x v="1"/>
    <x v="3"/>
    <x v="0"/>
    <x v="0"/>
    <n v="2"/>
    <n v="1.5"/>
    <n v="1913.855"/>
    <x v="1"/>
    <x v="2"/>
    <n v="2"/>
    <n v="1.8867999999999999E-2"/>
    <n v="0.5"/>
    <n v="0"/>
    <n v="0"/>
    <n v="0"/>
    <n v="0"/>
    <n v="1.5"/>
  </r>
  <r>
    <x v="3"/>
    <x v="1"/>
    <x v="0"/>
    <x v="1"/>
    <x v="0"/>
    <n v="647"/>
    <n v="274.93694299999999"/>
    <n v="2693.24"/>
    <x v="0"/>
    <x v="0"/>
    <n v="667"/>
    <n v="121.037278"/>
    <n v="123.690675"/>
    <n v="82"/>
    <n v="92"/>
    <n v="14"/>
    <n v="10"/>
    <n v="274.93694299999999"/>
  </r>
  <r>
    <x v="3"/>
    <x v="1"/>
    <x v="0"/>
    <x v="1"/>
    <x v="1"/>
    <n v="164"/>
    <s v="  "/>
    <n v="29236.92"/>
    <x v="0"/>
    <x v="0"/>
    <n v="938"/>
    <n v="20.008828999999999"/>
    <n v="10.474444"/>
    <n v="21"/>
    <n v="21"/>
    <n v="0"/>
    <n v="1"/>
    <n v="43.349961"/>
  </r>
  <r>
    <x v="3"/>
    <x v="1"/>
    <x v="0"/>
    <x v="1"/>
    <x v="0"/>
    <n v="651"/>
    <n v="239.22387900000001"/>
    <n v="2633.8"/>
    <x v="1"/>
    <x v="0"/>
    <n v="670"/>
    <n v="113.99847699999999"/>
    <n v="79.386746000000002"/>
    <n v="77"/>
    <n v="123"/>
    <n v="28"/>
    <n v="33"/>
    <n v="239.22387900000001"/>
  </r>
  <r>
    <x v="3"/>
    <x v="1"/>
    <x v="0"/>
    <x v="1"/>
    <x v="1"/>
    <n v="144"/>
    <s v="  "/>
    <n v="35280.605000000003"/>
    <x v="1"/>
    <x v="0"/>
    <n v="1524"/>
    <n v="11.80991"/>
    <n v="2.7054960000000001"/>
    <n v="20"/>
    <n v="46"/>
    <n v="2"/>
    <n v="0"/>
    <n v="27.134615"/>
  </r>
  <r>
    <x v="3"/>
    <x v="1"/>
    <x v="1"/>
    <x v="1"/>
    <x v="0"/>
    <n v="755"/>
    <n v="376.37393700000001"/>
    <n v="2550.46"/>
    <x v="0"/>
    <x v="0"/>
    <n v="758"/>
    <n v="170.97441699999999"/>
    <n v="158.46818500000001"/>
    <n v="92"/>
    <n v="59"/>
    <n v="7"/>
    <n v="7"/>
    <n v="376.37393700000001"/>
  </r>
  <r>
    <x v="3"/>
    <x v="1"/>
    <x v="1"/>
    <x v="1"/>
    <x v="1"/>
    <n v="100"/>
    <s v="  "/>
    <n v="26060.48"/>
    <x v="0"/>
    <x v="0"/>
    <n v="542"/>
    <n v="7.1238570000000001"/>
    <n v="5.9700189999999997"/>
    <n v="12"/>
    <n v="18"/>
    <n v="4"/>
    <n v="0"/>
    <n v="18.915899"/>
  </r>
  <r>
    <x v="3"/>
    <x v="1"/>
    <x v="1"/>
    <x v="1"/>
    <x v="0"/>
    <n v="603"/>
    <n v="263.32079499999998"/>
    <n v="2411"/>
    <x v="1"/>
    <x v="0"/>
    <n v="615"/>
    <n v="115.389453"/>
    <n v="119.177852"/>
    <n v="88"/>
    <n v="78"/>
    <n v="24"/>
    <n v="19"/>
    <n v="263.32079499999998"/>
  </r>
  <r>
    <x v="3"/>
    <x v="1"/>
    <x v="1"/>
    <x v="1"/>
    <x v="1"/>
    <n v="103"/>
    <s v="  "/>
    <n v="32545.21"/>
    <x v="1"/>
    <x v="0"/>
    <n v="729"/>
    <n v="9.1348880000000001"/>
    <n v="3.9926490000000001"/>
    <n v="12"/>
    <n v="18"/>
    <n v="1"/>
    <n v="0"/>
    <n v="22.562662"/>
  </r>
  <r>
    <x v="3"/>
    <x v="1"/>
    <x v="2"/>
    <x v="1"/>
    <x v="0"/>
    <n v="69"/>
    <n v="26.585577000000001"/>
    <n v="3238.45"/>
    <x v="0"/>
    <x v="0"/>
    <n v="71"/>
    <n v="13.724835000000001"/>
    <n v="8.5897430000000004"/>
    <n v="5"/>
    <n v="14"/>
    <n v="4"/>
    <n v="2"/>
    <n v="26.585577000000001"/>
  </r>
  <r>
    <x v="3"/>
    <x v="1"/>
    <x v="2"/>
    <x v="1"/>
    <x v="1"/>
    <n v="17"/>
    <s v="  "/>
    <n v="29576.43"/>
    <x v="0"/>
    <x v="0"/>
    <n v="123"/>
    <n v="1.5337289999999999"/>
    <n v="0.55413100000000004"/>
    <n v="3"/>
    <n v="4"/>
    <n v="1"/>
    <n v="0"/>
    <n v="3.9004940000000001"/>
  </r>
  <r>
    <x v="3"/>
    <x v="1"/>
    <x v="2"/>
    <x v="1"/>
    <x v="0"/>
    <n v="69"/>
    <n v="20.821894"/>
    <n v="2701.28"/>
    <x v="1"/>
    <x v="0"/>
    <n v="73"/>
    <n v="7.997198"/>
    <n v="10.735579"/>
    <n v="11"/>
    <n v="15"/>
    <n v="5"/>
    <n v="3"/>
    <n v="20.821894"/>
  </r>
  <r>
    <x v="3"/>
    <x v="1"/>
    <x v="2"/>
    <x v="1"/>
    <x v="1"/>
    <n v="16"/>
    <s v="  "/>
    <n v="27363.435000000001"/>
    <x v="1"/>
    <x v="0"/>
    <n v="81"/>
    <n v="1.044872"/>
    <n v="0.5"/>
    <n v="0"/>
    <n v="3"/>
    <n v="0"/>
    <n v="0"/>
    <n v="3.211538"/>
  </r>
  <r>
    <x v="3"/>
    <x v="1"/>
    <x v="3"/>
    <x v="1"/>
    <x v="0"/>
    <n v="1670"/>
    <n v="774.92237699999998"/>
    <n v="2325.48"/>
    <x v="0"/>
    <x v="0"/>
    <n v="1698"/>
    <n v="372.90427899999997"/>
    <n v="299.86468500000001"/>
    <n v="263"/>
    <n v="159"/>
    <n v="33"/>
    <n v="16"/>
    <n v="774.92237699999998"/>
  </r>
  <r>
    <x v="3"/>
    <x v="1"/>
    <x v="3"/>
    <x v="1"/>
    <x v="1"/>
    <n v="322"/>
    <s v="  "/>
    <n v="28179.13"/>
    <x v="0"/>
    <x v="0"/>
    <n v="2389"/>
    <n v="29.814333000000001"/>
    <n v="18.506053999999999"/>
    <n v="28"/>
    <n v="84"/>
    <n v="6"/>
    <n v="2"/>
    <n v="77.202415000000002"/>
  </r>
  <r>
    <x v="3"/>
    <x v="1"/>
    <x v="3"/>
    <x v="1"/>
    <x v="0"/>
    <n v="1305"/>
    <n v="472.46782999999999"/>
    <n v="2072.86"/>
    <x v="1"/>
    <x v="0"/>
    <n v="1334"/>
    <n v="215.62620000000001"/>
    <n v="188.976563"/>
    <n v="226"/>
    <n v="215"/>
    <n v="78"/>
    <n v="27"/>
    <n v="472.46782999999999"/>
  </r>
  <r>
    <x v="3"/>
    <x v="1"/>
    <x v="3"/>
    <x v="1"/>
    <x v="1"/>
    <n v="290"/>
    <s v="  "/>
    <n v="28949.49"/>
    <x v="1"/>
    <x v="0"/>
    <n v="2260"/>
    <n v="21.597684999999998"/>
    <n v="10.267308"/>
    <n v="32"/>
    <n v="85"/>
    <n v="8"/>
    <n v="2"/>
    <n v="53.614558000000002"/>
  </r>
  <r>
    <x v="3"/>
    <x v="1"/>
    <x v="0"/>
    <x v="1"/>
    <x v="0"/>
    <n v="1371"/>
    <n v="681.68178699999999"/>
    <n v="2985.25"/>
    <x v="0"/>
    <x v="1"/>
    <n v="1383"/>
    <n v="331.64086600000002"/>
    <n v="263.81037500000002"/>
    <n v="140"/>
    <n v="88"/>
    <n v="10"/>
    <n v="11"/>
    <n v="681.68178699999999"/>
  </r>
  <r>
    <x v="3"/>
    <x v="1"/>
    <x v="0"/>
    <x v="1"/>
    <x v="1"/>
    <n v="313"/>
    <s v="  "/>
    <n v="32068.74"/>
    <x v="0"/>
    <x v="1"/>
    <n v="2277"/>
    <n v="24.239481999999999"/>
    <n v="13.432309"/>
    <n v="36"/>
    <n v="73"/>
    <n v="0"/>
    <n v="6"/>
    <n v="64.434295000000006"/>
  </r>
  <r>
    <x v="3"/>
    <x v="1"/>
    <x v="0"/>
    <x v="1"/>
    <x v="0"/>
    <n v="988"/>
    <n v="404.85467999999997"/>
    <n v="2528.1350000000002"/>
    <x v="1"/>
    <x v="1"/>
    <n v="1022"/>
    <n v="181.387157"/>
    <n v="148.800364"/>
    <n v="150"/>
    <n v="150"/>
    <n v="9"/>
    <n v="30"/>
    <n v="404.85467999999997"/>
  </r>
  <r>
    <x v="3"/>
    <x v="1"/>
    <x v="0"/>
    <x v="1"/>
    <x v="1"/>
    <n v="255"/>
    <s v="  "/>
    <n v="31051.54"/>
    <x v="1"/>
    <x v="1"/>
    <n v="2092"/>
    <n v="21.337291"/>
    <n v="4.7214479999999996"/>
    <n v="17"/>
    <n v="122"/>
    <n v="1"/>
    <n v="2"/>
    <n v="43.893635000000003"/>
  </r>
  <r>
    <x v="3"/>
    <x v="1"/>
    <x v="1"/>
    <x v="1"/>
    <x v="0"/>
    <n v="1373"/>
    <n v="713.71136200000001"/>
    <n v="2554.2800000000002"/>
    <x v="0"/>
    <x v="1"/>
    <n v="1377"/>
    <n v="323.09711399999998"/>
    <n v="286.63944600000002"/>
    <n v="163"/>
    <n v="75"/>
    <n v="13"/>
    <n v="11"/>
    <n v="713.71136200000001"/>
  </r>
  <r>
    <x v="3"/>
    <x v="1"/>
    <x v="1"/>
    <x v="1"/>
    <x v="1"/>
    <n v="191"/>
    <s v="  "/>
    <n v="28101.66"/>
    <x v="0"/>
    <x v="1"/>
    <n v="1257"/>
    <n v="13.444948"/>
    <n v="9.6473309999999994"/>
    <n v="12"/>
    <n v="57"/>
    <n v="3"/>
    <n v="1"/>
    <n v="31.51221"/>
  </r>
  <r>
    <x v="3"/>
    <x v="1"/>
    <x v="1"/>
    <x v="1"/>
    <x v="0"/>
    <n v="1130"/>
    <n v="515.54036499999995"/>
    <n v="2344.91"/>
    <x v="1"/>
    <x v="1"/>
    <n v="1144"/>
    <n v="239.240252"/>
    <n v="208.53142199999999"/>
    <n v="186"/>
    <n v="125"/>
    <n v="21"/>
    <n v="18"/>
    <n v="515.54036499999995"/>
  </r>
  <r>
    <x v="3"/>
    <x v="1"/>
    <x v="1"/>
    <x v="1"/>
    <x v="1"/>
    <n v="176"/>
    <s v="  "/>
    <n v="29487.044999999998"/>
    <x v="1"/>
    <x v="1"/>
    <n v="1447"/>
    <n v="10.644792000000001"/>
    <n v="5.6510809999999996"/>
    <n v="9"/>
    <n v="79"/>
    <n v="7"/>
    <n v="3"/>
    <n v="22.030840999999999"/>
  </r>
  <r>
    <x v="3"/>
    <x v="1"/>
    <x v="2"/>
    <x v="1"/>
    <x v="0"/>
    <n v="119"/>
    <n v="61.686988999999997"/>
    <n v="2600"/>
    <x v="0"/>
    <x v="1"/>
    <n v="124"/>
    <n v="30.008562999999999"/>
    <n v="24.359898000000001"/>
    <n v="15"/>
    <n v="14"/>
    <n v="0"/>
    <n v="2"/>
    <n v="61.686988999999997"/>
  </r>
  <r>
    <x v="3"/>
    <x v="1"/>
    <x v="2"/>
    <x v="1"/>
    <x v="1"/>
    <n v="29"/>
    <s v="  "/>
    <n v="23738.93"/>
    <x v="0"/>
    <x v="1"/>
    <n v="220"/>
    <n v="0.75862099999999999"/>
    <n v="0.33333299999999999"/>
    <n v="3"/>
    <n v="21"/>
    <n v="0"/>
    <n v="0"/>
    <n v="2"/>
  </r>
  <r>
    <x v="3"/>
    <x v="1"/>
    <x v="2"/>
    <x v="1"/>
    <x v="0"/>
    <n v="123"/>
    <n v="49.924503000000001"/>
    <n v="2301.2199999999998"/>
    <x v="1"/>
    <x v="1"/>
    <n v="125"/>
    <n v="22.940386"/>
    <n v="19.711357"/>
    <n v="19"/>
    <n v="18"/>
    <n v="2"/>
    <n v="3"/>
    <n v="49.924503000000001"/>
  </r>
  <r>
    <x v="3"/>
    <x v="1"/>
    <x v="2"/>
    <x v="1"/>
    <x v="1"/>
    <n v="28"/>
    <s v="  "/>
    <n v="26544.544999999998"/>
    <x v="1"/>
    <x v="1"/>
    <n v="240"/>
    <n v="0.355769"/>
    <n v="0"/>
    <n v="2"/>
    <n v="10"/>
    <n v="0"/>
    <n v="0"/>
    <n v="1.355769"/>
  </r>
  <r>
    <x v="3"/>
    <x v="1"/>
    <x v="3"/>
    <x v="1"/>
    <x v="0"/>
    <n v="3181"/>
    <n v="1541.0354050000001"/>
    <n v="2542.7600000000002"/>
    <x v="0"/>
    <x v="1"/>
    <n v="3210"/>
    <n v="729.015131"/>
    <n v="617.29340300000001"/>
    <n v="449"/>
    <n v="330"/>
    <n v="21"/>
    <n v="26"/>
    <n v="1541.0354050000001"/>
  </r>
  <r>
    <x v="3"/>
    <x v="1"/>
    <x v="3"/>
    <x v="1"/>
    <x v="1"/>
    <n v="573"/>
    <s v="  "/>
    <n v="27930.51"/>
    <x v="0"/>
    <x v="1"/>
    <n v="4792"/>
    <n v="35.461055000000002"/>
    <n v="18.556089"/>
    <n v="35"/>
    <n v="261"/>
    <n v="17"/>
    <n v="6"/>
    <n v="94.709432000000007"/>
  </r>
  <r>
    <x v="3"/>
    <x v="1"/>
    <x v="3"/>
    <x v="1"/>
    <x v="0"/>
    <n v="2321"/>
    <n v="910.44230000000005"/>
    <n v="2227.1"/>
    <x v="1"/>
    <x v="1"/>
    <n v="2364"/>
    <n v="433.76899900000001"/>
    <n v="346.38329499999998"/>
    <n v="437"/>
    <n v="291"/>
    <n v="92"/>
    <n v="30"/>
    <n v="910.44230000000005"/>
  </r>
  <r>
    <x v="3"/>
    <x v="1"/>
    <x v="3"/>
    <x v="1"/>
    <x v="1"/>
    <n v="578"/>
    <s v="  "/>
    <n v="29059.59"/>
    <x v="1"/>
    <x v="1"/>
    <n v="5798"/>
    <n v="28.841467000000002"/>
    <n v="9.3373380000000008"/>
    <n v="30"/>
    <n v="274"/>
    <n v="26"/>
    <n v="3"/>
    <n v="64.383229999999998"/>
  </r>
  <r>
    <x v="3"/>
    <x v="1"/>
    <x v="0"/>
    <x v="1"/>
    <x v="0"/>
    <n v="390"/>
    <n v="177.92747700000001"/>
    <n v="2668.3249999999998"/>
    <x v="0"/>
    <x v="2"/>
    <n v="394"/>
    <n v="81.250624000000002"/>
    <n v="77.730425999999994"/>
    <n v="34"/>
    <n v="36"/>
    <n v="18"/>
    <n v="15"/>
    <n v="177.92747700000001"/>
  </r>
  <r>
    <x v="3"/>
    <x v="1"/>
    <x v="0"/>
    <x v="1"/>
    <x v="1"/>
    <n v="106"/>
    <s v="  "/>
    <n v="26189.025000000001"/>
    <x v="0"/>
    <x v="2"/>
    <n v="455"/>
    <n v="15.348722"/>
    <n v="8.3719660000000005"/>
    <n v="9"/>
    <n v="4"/>
    <n v="0"/>
    <n v="2"/>
    <n v="32.743288"/>
  </r>
  <r>
    <x v="3"/>
    <x v="1"/>
    <x v="0"/>
    <x v="1"/>
    <x v="0"/>
    <n v="522"/>
    <n v="211.911946"/>
    <n v="2459.56"/>
    <x v="1"/>
    <x v="2"/>
    <n v="532"/>
    <n v="85.948155999999997"/>
    <n v="85.600508000000005"/>
    <n v="56"/>
    <n v="90"/>
    <n v="28"/>
    <n v="16"/>
    <n v="211.911946"/>
  </r>
  <r>
    <x v="3"/>
    <x v="1"/>
    <x v="0"/>
    <x v="1"/>
    <x v="1"/>
    <n v="69"/>
    <s v="  "/>
    <n v="22542.22"/>
    <x v="1"/>
    <x v="2"/>
    <n v="291"/>
    <n v="10.925153"/>
    <n v="3.2248199999999998"/>
    <n v="5"/>
    <n v="9"/>
    <n v="0"/>
    <n v="0"/>
    <n v="23.835972999999999"/>
  </r>
  <r>
    <x v="3"/>
    <x v="1"/>
    <x v="1"/>
    <x v="1"/>
    <x v="0"/>
    <n v="326"/>
    <n v="159.36155600000001"/>
    <n v="2772.52"/>
    <x v="0"/>
    <x v="2"/>
    <n v="326"/>
    <n v="78.000405000000001"/>
    <n v="56.133606"/>
    <n v="34"/>
    <n v="14"/>
    <n v="10"/>
    <n v="7"/>
    <n v="159.36155600000001"/>
  </r>
  <r>
    <x v="3"/>
    <x v="1"/>
    <x v="1"/>
    <x v="1"/>
    <x v="1"/>
    <n v="55"/>
    <s v="  "/>
    <n v="26979.200000000001"/>
    <x v="0"/>
    <x v="2"/>
    <n v="246"/>
    <n v="10.479241999999999"/>
    <n v="1.4973540000000001"/>
    <n v="7"/>
    <n v="5"/>
    <n v="1"/>
    <n v="0"/>
    <n v="15.643262999999999"/>
  </r>
  <r>
    <x v="3"/>
    <x v="1"/>
    <x v="1"/>
    <x v="1"/>
    <x v="0"/>
    <n v="357"/>
    <n v="148.91017199999999"/>
    <n v="2612"/>
    <x v="1"/>
    <x v="2"/>
    <n v="359"/>
    <n v="65.050488999999999"/>
    <n v="65.241956000000002"/>
    <n v="59"/>
    <n v="43"/>
    <n v="15"/>
    <n v="16"/>
    <n v="148.91017199999999"/>
  </r>
  <r>
    <x v="3"/>
    <x v="1"/>
    <x v="1"/>
    <x v="1"/>
    <x v="1"/>
    <n v="70"/>
    <s v="  "/>
    <n v="26754.404999999999"/>
    <x v="1"/>
    <x v="2"/>
    <n v="484"/>
    <n v="6.4624199999999998"/>
    <n v="1.530688"/>
    <n v="5"/>
    <n v="6"/>
    <n v="3"/>
    <n v="0"/>
    <n v="13.664469"/>
  </r>
  <r>
    <x v="3"/>
    <x v="1"/>
    <x v="2"/>
    <x v="1"/>
    <x v="0"/>
    <n v="30"/>
    <n v="13.413992"/>
    <n v="2882.2"/>
    <x v="0"/>
    <x v="2"/>
    <n v="30"/>
    <n v="5.4555930000000004"/>
    <n v="6.3654339999999996"/>
    <n v="2"/>
    <n v="6"/>
    <n v="1"/>
    <n v="1"/>
    <n v="13.413992"/>
  </r>
  <r>
    <x v="3"/>
    <x v="1"/>
    <x v="2"/>
    <x v="1"/>
    <x v="1"/>
    <n v="5"/>
    <s v="  "/>
    <n v="12258.64"/>
    <x v="0"/>
    <x v="2"/>
    <n v="7"/>
    <n v="0"/>
    <n v="0"/>
    <n v="1"/>
    <n v="1"/>
    <n v="0"/>
    <n v="1"/>
    <n v="0"/>
  </r>
  <r>
    <x v="3"/>
    <x v="1"/>
    <x v="2"/>
    <x v="1"/>
    <x v="0"/>
    <n v="44"/>
    <n v="15.794608"/>
    <n v="2356.5650000000001"/>
    <x v="1"/>
    <x v="2"/>
    <n v="44"/>
    <n v="7.5344369999999996"/>
    <n v="7.0974370000000002"/>
    <n v="10"/>
    <n v="9"/>
    <n v="1"/>
    <n v="3"/>
    <n v="15.794608"/>
  </r>
  <r>
    <x v="3"/>
    <x v="1"/>
    <x v="2"/>
    <x v="1"/>
    <x v="1"/>
    <n v="19"/>
    <s v="  "/>
    <n v="30244.41"/>
    <x v="1"/>
    <x v="2"/>
    <n v="179"/>
    <n v="1.8806529999999999"/>
    <n v="1.6458870000000001"/>
    <n v="2"/>
    <n v="3"/>
    <n v="0"/>
    <n v="0"/>
    <n v="3.5265399999999998"/>
  </r>
  <r>
    <x v="3"/>
    <x v="1"/>
    <x v="3"/>
    <x v="1"/>
    <x v="0"/>
    <n v="587"/>
    <n v="274.15995400000003"/>
    <n v="2399"/>
    <x v="0"/>
    <x v="2"/>
    <n v="590"/>
    <n v="126.075118"/>
    <n v="116.566063"/>
    <n v="74"/>
    <n v="47"/>
    <n v="19"/>
    <n v="12"/>
    <n v="274.15995400000003"/>
  </r>
  <r>
    <x v="3"/>
    <x v="1"/>
    <x v="3"/>
    <x v="1"/>
    <x v="1"/>
    <n v="148"/>
    <s v="  "/>
    <n v="25364.44"/>
    <x v="0"/>
    <x v="2"/>
    <n v="795"/>
    <n v="15.508155"/>
    <n v="9.0581490000000002"/>
    <n v="20"/>
    <n v="12"/>
    <n v="2"/>
    <n v="2"/>
    <n v="39.353149000000002"/>
  </r>
  <r>
    <x v="3"/>
    <x v="1"/>
    <x v="3"/>
    <x v="1"/>
    <x v="0"/>
    <n v="554"/>
    <n v="201.83470199999999"/>
    <n v="2207.81"/>
    <x v="1"/>
    <x v="2"/>
    <n v="561"/>
    <n v="93.512845999999996"/>
    <n v="75.797695000000004"/>
    <n v="94"/>
    <n v="72"/>
    <n v="42"/>
    <n v="8"/>
    <n v="201.83470199999999"/>
  </r>
  <r>
    <x v="3"/>
    <x v="1"/>
    <x v="3"/>
    <x v="1"/>
    <x v="1"/>
    <n v="152"/>
    <s v="  "/>
    <n v="24748.674999999999"/>
    <x v="1"/>
    <x v="2"/>
    <n v="942"/>
    <n v="19.565988000000001"/>
    <n v="6.0057539999999996"/>
    <n v="10"/>
    <n v="23"/>
    <n v="9"/>
    <n v="0"/>
    <n v="38.020014000000003"/>
  </r>
  <r>
    <x v="3"/>
    <x v="1"/>
    <x v="0"/>
    <x v="2"/>
    <x v="0"/>
    <n v="1113"/>
    <n v="562.145261"/>
    <n v="2847.24"/>
    <x v="0"/>
    <x v="0"/>
    <n v="1122"/>
    <n v="239.80845500000001"/>
    <n v="239.41027199999999"/>
    <n v="184"/>
    <n v="63"/>
    <n v="15"/>
    <n v="3"/>
    <n v="562.145261"/>
  </r>
  <r>
    <x v="3"/>
    <x v="1"/>
    <x v="0"/>
    <x v="2"/>
    <x v="1"/>
    <n v="557"/>
    <s v="  "/>
    <n v="35425.089999999997"/>
    <x v="0"/>
    <x v="0"/>
    <n v="3848"/>
    <n v="58.836002000000001"/>
    <n v="38.049356000000003"/>
    <n v="53"/>
    <n v="35"/>
    <n v="6"/>
    <n v="2"/>
    <n v="150.39788799999999"/>
  </r>
  <r>
    <x v="3"/>
    <x v="1"/>
    <x v="0"/>
    <x v="2"/>
    <x v="0"/>
    <n v="984"/>
    <n v="405.02865500000001"/>
    <n v="2818.14"/>
    <x v="1"/>
    <x v="0"/>
    <n v="996"/>
    <n v="174.838492"/>
    <n v="164.25223399999999"/>
    <n v="150"/>
    <n v="59"/>
    <n v="98"/>
    <n v="15"/>
    <n v="405.02865500000001"/>
  </r>
  <r>
    <x v="3"/>
    <x v="1"/>
    <x v="0"/>
    <x v="2"/>
    <x v="1"/>
    <n v="521"/>
    <s v="  "/>
    <n v="34833.31"/>
    <x v="1"/>
    <x v="0"/>
    <n v="4009"/>
    <n v="47.659697999999999"/>
    <n v="24.376639000000001"/>
    <n v="61"/>
    <n v="27"/>
    <n v="22"/>
    <n v="0"/>
    <n v="110.321983"/>
  </r>
  <r>
    <x v="3"/>
    <x v="1"/>
    <x v="1"/>
    <x v="2"/>
    <x v="0"/>
    <n v="1411"/>
    <n v="770.476541"/>
    <n v="2938.21"/>
    <x v="0"/>
    <x v="0"/>
    <n v="1428"/>
    <n v="314.96837299999999"/>
    <n v="310.21409599999998"/>
    <n v="212"/>
    <n v="68"/>
    <n v="19"/>
    <n v="5"/>
    <n v="770.476541"/>
  </r>
  <r>
    <x v="3"/>
    <x v="1"/>
    <x v="1"/>
    <x v="2"/>
    <x v="1"/>
    <n v="395"/>
    <s v="  "/>
    <n v="30500.71"/>
    <x v="0"/>
    <x v="0"/>
    <n v="2267"/>
    <n v="45.741354999999999"/>
    <n v="23.225981999999998"/>
    <n v="21"/>
    <n v="26"/>
    <n v="6"/>
    <n v="1"/>
    <n v="111.603425"/>
  </r>
  <r>
    <x v="3"/>
    <x v="1"/>
    <x v="1"/>
    <x v="2"/>
    <x v="0"/>
    <n v="1255"/>
    <n v="605.59827399999995"/>
    <n v="2779.17"/>
    <x v="1"/>
    <x v="0"/>
    <n v="1262"/>
    <n v="258.55851100000001"/>
    <n v="222.119102"/>
    <n v="187"/>
    <n v="76"/>
    <n v="59"/>
    <n v="16"/>
    <n v="605.59827399999995"/>
  </r>
  <r>
    <x v="3"/>
    <x v="1"/>
    <x v="1"/>
    <x v="2"/>
    <x v="1"/>
    <n v="440"/>
    <s v="  "/>
    <n v="31578.15"/>
    <x v="1"/>
    <x v="0"/>
    <n v="2570"/>
    <n v="47.733823999999998"/>
    <n v="25.580514000000001"/>
    <n v="44"/>
    <n v="24"/>
    <n v="20"/>
    <n v="0"/>
    <n v="113.495891"/>
  </r>
  <r>
    <x v="3"/>
    <x v="1"/>
    <x v="2"/>
    <x v="2"/>
    <x v="0"/>
    <n v="158"/>
    <n v="73.274782999999999"/>
    <n v="2869.2249999999999"/>
    <x v="0"/>
    <x v="0"/>
    <n v="158"/>
    <n v="33.569502999999997"/>
    <n v="30.707542"/>
    <n v="31"/>
    <n v="6"/>
    <n v="2"/>
    <n v="0"/>
    <n v="73.274782999999999"/>
  </r>
  <r>
    <x v="3"/>
    <x v="1"/>
    <x v="2"/>
    <x v="2"/>
    <x v="1"/>
    <n v="51"/>
    <s v="  "/>
    <n v="41758.730000000003"/>
    <x v="0"/>
    <x v="0"/>
    <n v="438"/>
    <n v="2.6742710000000001"/>
    <n v="4.3077940000000003"/>
    <n v="3"/>
    <n v="7"/>
    <n v="1"/>
    <n v="0"/>
    <n v="9.4316680000000002"/>
  </r>
  <r>
    <x v="3"/>
    <x v="1"/>
    <x v="2"/>
    <x v="2"/>
    <x v="0"/>
    <n v="110"/>
    <n v="47.158416000000003"/>
    <n v="2687.16"/>
    <x v="1"/>
    <x v="0"/>
    <n v="112"/>
    <n v="20.106591999999999"/>
    <n v="21.320307"/>
    <n v="20"/>
    <n v="5"/>
    <n v="9"/>
    <n v="2"/>
    <n v="47.158416000000003"/>
  </r>
  <r>
    <x v="3"/>
    <x v="1"/>
    <x v="2"/>
    <x v="2"/>
    <x v="1"/>
    <n v="60"/>
    <s v="  "/>
    <n v="35686.565000000002"/>
    <x v="1"/>
    <x v="0"/>
    <n v="432"/>
    <n v="6.8755179999999996"/>
    <n v="4.4950989999999997"/>
    <n v="7"/>
    <n v="2"/>
    <n v="2"/>
    <n v="0"/>
    <n v="16.120080999999999"/>
  </r>
  <r>
    <x v="3"/>
    <x v="1"/>
    <x v="3"/>
    <x v="2"/>
    <x v="0"/>
    <n v="4235"/>
    <n v="1908.941067"/>
    <n v="2525.0500000000002"/>
    <x v="0"/>
    <x v="0"/>
    <n v="4275"/>
    <n v="854.44564200000002"/>
    <n v="796.57005500000002"/>
    <n v="817"/>
    <n v="304"/>
    <n v="133"/>
    <n v="27"/>
    <n v="1908.941067"/>
  </r>
  <r>
    <x v="3"/>
    <x v="1"/>
    <x v="3"/>
    <x v="2"/>
    <x v="1"/>
    <n v="1784"/>
    <s v="  "/>
    <n v="29804.275000000001"/>
    <x v="0"/>
    <x v="0"/>
    <n v="11955"/>
    <n v="203.00864100000001"/>
    <n v="84.291557999999995"/>
    <n v="196"/>
    <n v="155"/>
    <n v="61"/>
    <n v="7"/>
    <n v="426.13750499999998"/>
  </r>
  <r>
    <x v="3"/>
    <x v="1"/>
    <x v="3"/>
    <x v="2"/>
    <x v="0"/>
    <n v="3654"/>
    <n v="1456.946698"/>
    <n v="2543.8249999999998"/>
    <x v="1"/>
    <x v="0"/>
    <n v="3713"/>
    <n v="659.63217699999996"/>
    <n v="568.32050100000004"/>
    <n v="698"/>
    <n v="283"/>
    <n v="263"/>
    <n v="29"/>
    <n v="1456.946698"/>
  </r>
  <r>
    <x v="3"/>
    <x v="1"/>
    <x v="3"/>
    <x v="2"/>
    <x v="1"/>
    <n v="1935"/>
    <s v="  "/>
    <n v="31481"/>
    <x v="1"/>
    <x v="0"/>
    <n v="12942"/>
    <n v="221.94995800000001"/>
    <n v="68.536820000000006"/>
    <n v="203"/>
    <n v="126"/>
    <n v="119"/>
    <n v="1"/>
    <n v="436.41307599999999"/>
  </r>
  <r>
    <x v="3"/>
    <x v="1"/>
    <x v="0"/>
    <x v="2"/>
    <x v="0"/>
    <n v="3011"/>
    <n v="1653.866348"/>
    <n v="3043"/>
    <x v="0"/>
    <x v="1"/>
    <n v="3049"/>
    <n v="674.01208499999996"/>
    <n v="730.00435300000004"/>
    <n v="439"/>
    <n v="93"/>
    <n v="19"/>
    <n v="11"/>
    <n v="1653.866348"/>
  </r>
  <r>
    <x v="3"/>
    <x v="1"/>
    <x v="0"/>
    <x v="2"/>
    <x v="1"/>
    <n v="910"/>
    <s v="  "/>
    <n v="35184.455000000002"/>
    <x v="0"/>
    <x v="1"/>
    <n v="6468"/>
    <n v="104.717787"/>
    <n v="64.746542000000005"/>
    <n v="60"/>
    <n v="92"/>
    <n v="9"/>
    <n v="4"/>
    <n v="266.65114199999999"/>
  </r>
  <r>
    <x v="3"/>
    <x v="1"/>
    <x v="0"/>
    <x v="2"/>
    <x v="0"/>
    <n v="2372"/>
    <n v="1196.248605"/>
    <n v="2717.66"/>
    <x v="1"/>
    <x v="1"/>
    <n v="2397"/>
    <n v="506.372365"/>
    <n v="510.98345699999999"/>
    <n v="352"/>
    <n v="98"/>
    <n v="87"/>
    <n v="21"/>
    <n v="1196.248605"/>
  </r>
  <r>
    <x v="3"/>
    <x v="1"/>
    <x v="0"/>
    <x v="2"/>
    <x v="1"/>
    <n v="880"/>
    <s v="  "/>
    <n v="36076.525000000001"/>
    <x v="1"/>
    <x v="1"/>
    <n v="6308"/>
    <n v="93.644170000000003"/>
    <n v="53.601278999999998"/>
    <n v="80"/>
    <n v="97"/>
    <n v="31"/>
    <n v="3"/>
    <n v="217.38437300000001"/>
  </r>
  <r>
    <x v="3"/>
    <x v="1"/>
    <x v="1"/>
    <x v="2"/>
    <x v="0"/>
    <n v="3629"/>
    <n v="2078.4565010000001"/>
    <n v="2830.13"/>
    <x v="0"/>
    <x v="1"/>
    <n v="3649"/>
    <n v="895.50478799999996"/>
    <n v="864.39769699999999"/>
    <n v="483"/>
    <n v="114"/>
    <n v="16"/>
    <n v="13"/>
    <n v="2078.4565010000001"/>
  </r>
  <r>
    <x v="3"/>
    <x v="1"/>
    <x v="1"/>
    <x v="2"/>
    <x v="1"/>
    <n v="599"/>
    <s v="  "/>
    <n v="29713.279999999999"/>
    <x v="0"/>
    <x v="1"/>
    <n v="3235"/>
    <n v="70.298202000000003"/>
    <n v="31.348644"/>
    <n v="43"/>
    <n v="75"/>
    <n v="6"/>
    <n v="4"/>
    <n v="187.70972800000001"/>
  </r>
  <r>
    <x v="3"/>
    <x v="1"/>
    <x v="1"/>
    <x v="2"/>
    <x v="0"/>
    <n v="2975"/>
    <n v="1533.2938200000001"/>
    <n v="2609"/>
    <x v="1"/>
    <x v="1"/>
    <n v="2997"/>
    <n v="662.58869600000003"/>
    <n v="638.70202800000004"/>
    <n v="415"/>
    <n v="122"/>
    <n v="45"/>
    <n v="39"/>
    <n v="1533.2938200000001"/>
  </r>
  <r>
    <x v="3"/>
    <x v="1"/>
    <x v="1"/>
    <x v="2"/>
    <x v="1"/>
    <n v="757"/>
    <s v="  "/>
    <n v="31449.02"/>
    <x v="1"/>
    <x v="1"/>
    <n v="4618"/>
    <n v="79.176237"/>
    <n v="43.157240999999999"/>
    <n v="69"/>
    <n v="61"/>
    <n v="28"/>
    <n v="1"/>
    <n v="190.96008399999999"/>
  </r>
  <r>
    <x v="3"/>
    <x v="1"/>
    <x v="2"/>
    <x v="2"/>
    <x v="0"/>
    <n v="324"/>
    <n v="153.57315299999999"/>
    <n v="2715.6750000000002"/>
    <x v="0"/>
    <x v="1"/>
    <n v="325"/>
    <n v="66.478950999999995"/>
    <n v="63.904992"/>
    <n v="65"/>
    <n v="13"/>
    <n v="1"/>
    <n v="1"/>
    <n v="153.57315299999999"/>
  </r>
  <r>
    <x v="3"/>
    <x v="1"/>
    <x v="2"/>
    <x v="2"/>
    <x v="1"/>
    <n v="82"/>
    <s v="  "/>
    <n v="34444.245000000003"/>
    <x v="0"/>
    <x v="1"/>
    <n v="668"/>
    <n v="5.1150739999999999"/>
    <n v="1.136868"/>
    <n v="7"/>
    <n v="21"/>
    <n v="2"/>
    <n v="0"/>
    <n v="9.7996479999999995"/>
  </r>
  <r>
    <x v="3"/>
    <x v="1"/>
    <x v="2"/>
    <x v="2"/>
    <x v="0"/>
    <n v="288"/>
    <n v="136.100797"/>
    <n v="2794.5"/>
    <x v="1"/>
    <x v="1"/>
    <n v="293"/>
    <n v="59.459735000000002"/>
    <n v="57.747511000000003"/>
    <n v="56"/>
    <n v="13"/>
    <n v="5"/>
    <n v="2"/>
    <n v="136.100797"/>
  </r>
  <r>
    <x v="3"/>
    <x v="1"/>
    <x v="2"/>
    <x v="2"/>
    <x v="1"/>
    <n v="81"/>
    <s v="  "/>
    <n v="36520.47"/>
    <x v="1"/>
    <x v="1"/>
    <n v="591"/>
    <n v="9.1358230000000002"/>
    <n v="2.8058139999999998"/>
    <n v="11"/>
    <n v="10"/>
    <n v="0"/>
    <n v="0"/>
    <n v="15.524433999999999"/>
  </r>
  <r>
    <x v="3"/>
    <x v="1"/>
    <x v="3"/>
    <x v="2"/>
    <x v="0"/>
    <n v="10926"/>
    <n v="5185.7032449999997"/>
    <n v="2617.6799999999998"/>
    <x v="0"/>
    <x v="1"/>
    <n v="11050"/>
    <n v="2293.6045210000002"/>
    <n v="2174.28062"/>
    <n v="2092"/>
    <n v="659"/>
    <n v="190"/>
    <n v="66"/>
    <n v="5185.7032449999997"/>
  </r>
  <r>
    <x v="3"/>
    <x v="1"/>
    <x v="3"/>
    <x v="2"/>
    <x v="1"/>
    <n v="2971"/>
    <s v="  "/>
    <n v="30173.79"/>
    <x v="0"/>
    <x v="1"/>
    <n v="19793"/>
    <n v="304.46558499999998"/>
    <n v="146.07964899999999"/>
    <n v="264"/>
    <n v="542"/>
    <n v="99"/>
    <n v="8"/>
    <n v="695.56079899999997"/>
  </r>
  <r>
    <x v="3"/>
    <x v="1"/>
    <x v="3"/>
    <x v="2"/>
    <x v="0"/>
    <n v="8912"/>
    <n v="3706.0242459999999"/>
    <n v="2649.7449999999999"/>
    <x v="1"/>
    <x v="1"/>
    <n v="9031"/>
    <n v="1725.793486"/>
    <n v="1411.1082819999999"/>
    <n v="1669"/>
    <n v="613"/>
    <n v="358"/>
    <n v="83"/>
    <n v="3706.0242459999999"/>
  </r>
  <r>
    <x v="3"/>
    <x v="1"/>
    <x v="3"/>
    <x v="2"/>
    <x v="1"/>
    <n v="3207"/>
    <s v="  "/>
    <n v="30413.8"/>
    <x v="1"/>
    <x v="1"/>
    <n v="22135"/>
    <n v="360.146592"/>
    <n v="151.501317"/>
    <n v="286"/>
    <n v="422"/>
    <n v="210"/>
    <n v="14"/>
    <n v="757.76991999999996"/>
  </r>
  <r>
    <x v="3"/>
    <x v="1"/>
    <x v="0"/>
    <x v="2"/>
    <x v="0"/>
    <n v="673"/>
    <n v="382.64639599999998"/>
    <n v="2883.89"/>
    <x v="0"/>
    <x v="2"/>
    <n v="677"/>
    <n v="166.657623"/>
    <n v="150.585161"/>
    <n v="78"/>
    <n v="34"/>
    <n v="13"/>
    <n v="6"/>
    <n v="382.64639599999998"/>
  </r>
  <r>
    <x v="3"/>
    <x v="1"/>
    <x v="0"/>
    <x v="2"/>
    <x v="1"/>
    <n v="344"/>
    <s v="  "/>
    <n v="33829.17"/>
    <x v="0"/>
    <x v="2"/>
    <n v="2254"/>
    <n v="33.552933000000003"/>
    <n v="25.952287999999999"/>
    <n v="35"/>
    <n v="16"/>
    <n v="7"/>
    <n v="2"/>
    <n v="96.429705999999996"/>
  </r>
  <r>
    <x v="3"/>
    <x v="1"/>
    <x v="0"/>
    <x v="2"/>
    <x v="0"/>
    <n v="786"/>
    <n v="364.56929400000001"/>
    <n v="2642.46"/>
    <x v="1"/>
    <x v="2"/>
    <n v="791"/>
    <n v="153.896399"/>
    <n v="155.77701099999999"/>
    <n v="116"/>
    <n v="48"/>
    <n v="32"/>
    <n v="13"/>
    <n v="364.56929400000001"/>
  </r>
  <r>
    <x v="3"/>
    <x v="1"/>
    <x v="0"/>
    <x v="2"/>
    <x v="1"/>
    <n v="297"/>
    <s v="  "/>
    <n v="32584.95"/>
    <x v="1"/>
    <x v="2"/>
    <n v="1701"/>
    <n v="27.536158"/>
    <n v="16.675391999999999"/>
    <n v="39"/>
    <n v="6"/>
    <n v="5"/>
    <n v="3"/>
    <n v="68.465630000000004"/>
  </r>
  <r>
    <x v="3"/>
    <x v="1"/>
    <x v="1"/>
    <x v="2"/>
    <x v="0"/>
    <n v="623"/>
    <n v="339.19266299999998"/>
    <n v="3122.83"/>
    <x v="0"/>
    <x v="2"/>
    <n v="623"/>
    <n v="147.85432299999999"/>
    <n v="136.378882"/>
    <n v="86"/>
    <n v="27"/>
    <n v="8"/>
    <n v="6"/>
    <n v="339.19266299999998"/>
  </r>
  <r>
    <x v="3"/>
    <x v="1"/>
    <x v="1"/>
    <x v="2"/>
    <x v="1"/>
    <n v="227"/>
    <s v="  "/>
    <n v="29035.73"/>
    <x v="0"/>
    <x v="2"/>
    <n v="1118"/>
    <n v="21.798003999999999"/>
    <n v="14.971482"/>
    <n v="19"/>
    <n v="5"/>
    <n v="3"/>
    <n v="2"/>
    <n v="58.990591000000002"/>
  </r>
  <r>
    <x v="3"/>
    <x v="1"/>
    <x v="1"/>
    <x v="2"/>
    <x v="0"/>
    <n v="715"/>
    <n v="371.34044599999999"/>
    <n v="2800"/>
    <x v="1"/>
    <x v="2"/>
    <n v="715"/>
    <n v="163.20995500000001"/>
    <n v="135.13427200000001"/>
    <n v="88"/>
    <n v="33"/>
    <n v="33"/>
    <n v="17"/>
    <n v="371.34044599999999"/>
  </r>
  <r>
    <x v="3"/>
    <x v="1"/>
    <x v="1"/>
    <x v="2"/>
    <x v="1"/>
    <n v="267"/>
    <s v="  "/>
    <n v="26696.11"/>
    <x v="1"/>
    <x v="2"/>
    <n v="1281"/>
    <n v="31.096928999999999"/>
    <n v="14.930311"/>
    <n v="20"/>
    <n v="7"/>
    <n v="8"/>
    <n v="1"/>
    <n v="69.165278000000001"/>
  </r>
  <r>
    <x v="3"/>
    <x v="1"/>
    <x v="2"/>
    <x v="2"/>
    <x v="0"/>
    <n v="55"/>
    <n v="26.368046"/>
    <n v="3604.9"/>
    <x v="0"/>
    <x v="2"/>
    <n v="55"/>
    <n v="13.367141"/>
    <n v="8.5224630000000001"/>
    <n v="12"/>
    <n v="3"/>
    <n v="2"/>
    <n v="0"/>
    <n v="26.368046"/>
  </r>
  <r>
    <x v="3"/>
    <x v="1"/>
    <x v="2"/>
    <x v="2"/>
    <x v="1"/>
    <n v="34"/>
    <s v="  "/>
    <n v="24466.615000000002"/>
    <x v="0"/>
    <x v="2"/>
    <n v="217"/>
    <n v="2.7424170000000001"/>
    <n v="0.77342"/>
    <n v="5"/>
    <n v="0"/>
    <n v="1"/>
    <n v="0"/>
    <n v="6.5158370000000003"/>
  </r>
  <r>
    <x v="3"/>
    <x v="1"/>
    <x v="2"/>
    <x v="2"/>
    <x v="0"/>
    <n v="63"/>
    <n v="33.083021000000002"/>
    <n v="2489"/>
    <x v="1"/>
    <x v="2"/>
    <n v="64"/>
    <n v="15.438311000000001"/>
    <n v="13.715806000000001"/>
    <n v="11"/>
    <n v="4"/>
    <n v="1"/>
    <n v="0"/>
    <n v="33.083021000000002"/>
  </r>
  <r>
    <x v="3"/>
    <x v="1"/>
    <x v="2"/>
    <x v="2"/>
    <x v="1"/>
    <n v="41"/>
    <s v="  "/>
    <n v="31807.19"/>
    <x v="1"/>
    <x v="2"/>
    <n v="197"/>
    <n v="2.7693690000000002"/>
    <n v="1.503584"/>
    <n v="4"/>
    <n v="0"/>
    <n v="1"/>
    <n v="1"/>
    <n v="7.6923079999999997"/>
  </r>
  <r>
    <x v="3"/>
    <x v="1"/>
    <x v="3"/>
    <x v="2"/>
    <x v="0"/>
    <n v="1930"/>
    <n v="927.54030399999999"/>
    <n v="2598.3449999999998"/>
    <x v="0"/>
    <x v="2"/>
    <n v="1948"/>
    <n v="431.430543"/>
    <n v="365.64679999999998"/>
    <n v="282"/>
    <n v="129"/>
    <n v="57"/>
    <n v="12"/>
    <n v="927.54030399999999"/>
  </r>
  <r>
    <x v="3"/>
    <x v="1"/>
    <x v="3"/>
    <x v="2"/>
    <x v="1"/>
    <n v="953"/>
    <s v="  "/>
    <n v="28819.599999999999"/>
    <x v="0"/>
    <x v="2"/>
    <n v="5549"/>
    <n v="111.30867000000001"/>
    <n v="45.447096999999999"/>
    <n v="103"/>
    <n v="44"/>
    <n v="30"/>
    <n v="1"/>
    <n v="220.330603"/>
  </r>
  <r>
    <x v="3"/>
    <x v="1"/>
    <x v="3"/>
    <x v="2"/>
    <x v="0"/>
    <n v="2064"/>
    <n v="856.31197099999997"/>
    <n v="2617.73"/>
    <x v="1"/>
    <x v="2"/>
    <n v="2084"/>
    <n v="394.47420799999998"/>
    <n v="326.05180799999999"/>
    <n v="349"/>
    <n v="155"/>
    <n v="108"/>
    <n v="26"/>
    <n v="856.31197099999997"/>
  </r>
  <r>
    <x v="3"/>
    <x v="1"/>
    <x v="3"/>
    <x v="2"/>
    <x v="1"/>
    <n v="1060"/>
    <s v="  "/>
    <n v="28997.439999999999"/>
    <x v="1"/>
    <x v="2"/>
    <n v="6250"/>
    <n v="110.71087199999999"/>
    <n v="35.949074000000003"/>
    <n v="121"/>
    <n v="22"/>
    <n v="82"/>
    <n v="1"/>
    <n v="212.743426"/>
  </r>
  <r>
    <x v="3"/>
    <x v="1"/>
    <x v="3"/>
    <x v="3"/>
    <x v="0"/>
    <n v="1"/>
    <n v="0"/>
    <n v="0"/>
    <x v="0"/>
    <x v="3"/>
    <s v="  "/>
    <n v="0"/>
    <n v="0"/>
    <n v="0"/>
    <n v="0"/>
    <n v="1"/>
    <n v="0"/>
    <n v="0"/>
  </r>
  <r>
    <x v="3"/>
    <x v="1"/>
    <x v="0"/>
    <x v="3"/>
    <x v="0"/>
    <n v="1897"/>
    <n v="964.99770000000001"/>
    <n v="3509.33"/>
    <x v="0"/>
    <x v="0"/>
    <n v="1913"/>
    <n v="399.86046299999998"/>
    <n v="438.52939099999998"/>
    <n v="336"/>
    <n v="53"/>
    <n v="10"/>
    <n v="5"/>
    <n v="964.99770000000001"/>
  </r>
  <r>
    <x v="3"/>
    <x v="1"/>
    <x v="0"/>
    <x v="3"/>
    <x v="1"/>
    <n v="1654"/>
    <s v="  "/>
    <n v="36640.154999999999"/>
    <x v="0"/>
    <x v="0"/>
    <n v="10556"/>
    <n v="160.99429900000001"/>
    <n v="108.12279700000001"/>
    <n v="132"/>
    <n v="20"/>
    <n v="6"/>
    <n v="1"/>
    <n v="390.19606099999999"/>
  </r>
  <r>
    <x v="3"/>
    <x v="1"/>
    <x v="0"/>
    <x v="3"/>
    <x v="0"/>
    <n v="1359"/>
    <n v="571.15966500000002"/>
    <n v="3178"/>
    <x v="1"/>
    <x v="0"/>
    <n v="1382"/>
    <n v="253.051132"/>
    <n v="236.575277"/>
    <n v="252"/>
    <n v="22"/>
    <n v="122"/>
    <n v="8"/>
    <n v="571.15966500000002"/>
  </r>
  <r>
    <x v="3"/>
    <x v="1"/>
    <x v="0"/>
    <x v="3"/>
    <x v="1"/>
    <n v="1164"/>
    <s v="  "/>
    <n v="38026.629999999997"/>
    <x v="1"/>
    <x v="0"/>
    <n v="7930"/>
    <n v="104.327382"/>
    <n v="64.769834000000003"/>
    <n v="131"/>
    <n v="15"/>
    <n v="20"/>
    <n v="1"/>
    <n v="243.58098699999999"/>
  </r>
  <r>
    <x v="3"/>
    <x v="1"/>
    <x v="1"/>
    <x v="3"/>
    <x v="0"/>
    <n v="2137"/>
    <n v="1159.7679909999999"/>
    <n v="3341"/>
    <x v="0"/>
    <x v="0"/>
    <n v="2155"/>
    <n v="497.10609499999998"/>
    <n v="491.66236400000003"/>
    <n v="405"/>
    <n v="57"/>
    <n v="8"/>
    <n v="1"/>
    <n v="1159.7679909999999"/>
  </r>
  <r>
    <x v="3"/>
    <x v="1"/>
    <x v="1"/>
    <x v="3"/>
    <x v="1"/>
    <n v="1191"/>
    <s v="  "/>
    <n v="32333.51"/>
    <x v="0"/>
    <x v="0"/>
    <n v="6630"/>
    <n v="126.99751500000001"/>
    <n v="91.711979999999997"/>
    <n v="112"/>
    <n v="11"/>
    <n v="3"/>
    <n v="1"/>
    <n v="323.41510099999999"/>
  </r>
  <r>
    <x v="3"/>
    <x v="1"/>
    <x v="1"/>
    <x v="3"/>
    <x v="0"/>
    <n v="1263"/>
    <n v="586.70986600000003"/>
    <n v="3076"/>
    <x v="1"/>
    <x v="0"/>
    <n v="1267"/>
    <n v="263.82607300000001"/>
    <n v="227.45103"/>
    <n v="244"/>
    <n v="25"/>
    <n v="59"/>
    <n v="4"/>
    <n v="586.70986600000003"/>
  </r>
  <r>
    <x v="3"/>
    <x v="1"/>
    <x v="1"/>
    <x v="3"/>
    <x v="1"/>
    <n v="988"/>
    <s v="  "/>
    <n v="33366.974999999999"/>
    <x v="1"/>
    <x v="0"/>
    <n v="6063"/>
    <n v="98.139836000000003"/>
    <n v="57.500494000000003"/>
    <n v="77"/>
    <n v="12"/>
    <n v="24"/>
    <n v="0"/>
    <n v="222.63092800000001"/>
  </r>
  <r>
    <x v="3"/>
    <x v="1"/>
    <x v="2"/>
    <x v="3"/>
    <x v="0"/>
    <n v="610"/>
    <n v="279.79419000000001"/>
    <n v="3539.51"/>
    <x v="0"/>
    <x v="0"/>
    <n v="615"/>
    <n v="114.096844"/>
    <n v="134.95598699999999"/>
    <n v="165"/>
    <n v="14"/>
    <n v="2"/>
    <n v="0"/>
    <n v="279.79419000000001"/>
  </r>
  <r>
    <x v="3"/>
    <x v="1"/>
    <x v="2"/>
    <x v="3"/>
    <x v="1"/>
    <n v="473"/>
    <s v="  "/>
    <n v="31660.79"/>
    <x v="0"/>
    <x v="0"/>
    <n v="2492"/>
    <n v="42.732990000000001"/>
    <n v="27.149692000000002"/>
    <n v="65"/>
    <n v="7"/>
    <n v="2"/>
    <n v="1"/>
    <n v="106.560559"/>
  </r>
  <r>
    <x v="3"/>
    <x v="1"/>
    <x v="2"/>
    <x v="3"/>
    <x v="0"/>
    <n v="434"/>
    <n v="175.298575"/>
    <n v="3245.13"/>
    <x v="1"/>
    <x v="0"/>
    <n v="443"/>
    <n v="83.320357000000001"/>
    <n v="66.290063000000004"/>
    <n v="111"/>
    <n v="6"/>
    <n v="7"/>
    <n v="0"/>
    <n v="175.298575"/>
  </r>
  <r>
    <x v="3"/>
    <x v="1"/>
    <x v="2"/>
    <x v="3"/>
    <x v="1"/>
    <n v="387"/>
    <s v="  "/>
    <n v="33770.01"/>
    <x v="1"/>
    <x v="0"/>
    <n v="2711"/>
    <n v="34.992707000000003"/>
    <n v="18.782143999999999"/>
    <n v="32"/>
    <n v="6"/>
    <n v="6"/>
    <n v="0"/>
    <n v="76.031372000000005"/>
  </r>
  <r>
    <x v="3"/>
    <x v="1"/>
    <x v="3"/>
    <x v="3"/>
    <x v="0"/>
    <n v="17028"/>
    <n v="6888.3851029999996"/>
    <n v="3335.91"/>
    <x v="0"/>
    <x v="0"/>
    <n v="17231"/>
    <n v="3062.3770770000001"/>
    <n v="2921.1410019999998"/>
    <n v="5269"/>
    <n v="495"/>
    <n v="114"/>
    <n v="16"/>
    <n v="6888.3851029999996"/>
  </r>
  <r>
    <x v="3"/>
    <x v="1"/>
    <x v="3"/>
    <x v="3"/>
    <x v="1"/>
    <n v="16313"/>
    <s v="  "/>
    <n v="31241.63"/>
    <x v="0"/>
    <x v="0"/>
    <n v="88847"/>
    <n v="1713.853535"/>
    <n v="1177.577468"/>
    <n v="2150"/>
    <n v="180"/>
    <n v="45"/>
    <n v="4"/>
    <n v="4132.5880889999999"/>
  </r>
  <r>
    <x v="3"/>
    <x v="1"/>
    <x v="3"/>
    <x v="3"/>
    <x v="0"/>
    <n v="12202"/>
    <n v="4508.0693709999996"/>
    <n v="3041.36"/>
    <x v="1"/>
    <x v="0"/>
    <n v="12336"/>
    <n v="2168.2370649999998"/>
    <n v="1741.7321159999999"/>
    <n v="3327"/>
    <n v="342"/>
    <n v="246"/>
    <n v="21"/>
    <n v="4508.0693709999996"/>
  </r>
  <r>
    <x v="3"/>
    <x v="1"/>
    <x v="3"/>
    <x v="3"/>
    <x v="1"/>
    <n v="13207"/>
    <s v="  "/>
    <n v="32733.119999999999"/>
    <x v="1"/>
    <x v="0"/>
    <n v="77539"/>
    <n v="1407.4093909999999"/>
    <n v="774.26017000000002"/>
    <n v="1337"/>
    <n v="111"/>
    <n v="92"/>
    <n v="7"/>
    <n v="3072.9224909999998"/>
  </r>
  <r>
    <x v="3"/>
    <x v="1"/>
    <x v="0"/>
    <x v="3"/>
    <x v="0"/>
    <n v="6079"/>
    <n v="3163.0892990000002"/>
    <n v="3485.13"/>
    <x v="0"/>
    <x v="1"/>
    <n v="6113"/>
    <n v="1266.6014250000001"/>
    <n v="1537.9693090000001"/>
    <n v="958"/>
    <n v="128"/>
    <n v="11"/>
    <n v="1"/>
    <n v="3163.0892990000002"/>
  </r>
  <r>
    <x v="3"/>
    <x v="1"/>
    <x v="0"/>
    <x v="3"/>
    <x v="1"/>
    <n v="2712"/>
    <s v="  "/>
    <n v="35892.355000000003"/>
    <x v="0"/>
    <x v="1"/>
    <n v="17047"/>
    <n v="277.83721400000002"/>
    <n v="199.52725000000001"/>
    <n v="211"/>
    <n v="58"/>
    <n v="6"/>
    <n v="0"/>
    <n v="697.568174"/>
  </r>
  <r>
    <x v="3"/>
    <x v="1"/>
    <x v="0"/>
    <x v="3"/>
    <x v="0"/>
    <n v="3882"/>
    <n v="1876.837164"/>
    <n v="3188.44"/>
    <x v="1"/>
    <x v="1"/>
    <n v="3984"/>
    <n v="815.58989799999995"/>
    <n v="804.57148700000005"/>
    <n v="630"/>
    <n v="53"/>
    <n v="126"/>
    <n v="8"/>
    <n v="1876.837164"/>
  </r>
  <r>
    <x v="3"/>
    <x v="1"/>
    <x v="0"/>
    <x v="3"/>
    <x v="1"/>
    <n v="1933"/>
    <s v="  "/>
    <n v="36730.68"/>
    <x v="1"/>
    <x v="1"/>
    <n v="12589"/>
    <n v="188.439133"/>
    <n v="130.74919399999999"/>
    <n v="136"/>
    <n v="27"/>
    <n v="48"/>
    <n v="3"/>
    <n v="439.74587400000001"/>
  </r>
  <r>
    <x v="3"/>
    <x v="1"/>
    <x v="1"/>
    <x v="3"/>
    <x v="0"/>
    <n v="6927"/>
    <n v="3918.2661579999999"/>
    <n v="3294.55"/>
    <x v="0"/>
    <x v="1"/>
    <n v="6974"/>
    <n v="1665.0763529999999"/>
    <n v="1708.184082"/>
    <n v="1059"/>
    <n v="130"/>
    <n v="5"/>
    <n v="1"/>
    <n v="3918.2661579999999"/>
  </r>
  <r>
    <x v="3"/>
    <x v="1"/>
    <x v="1"/>
    <x v="3"/>
    <x v="1"/>
    <n v="1853"/>
    <s v="  "/>
    <n v="31618.560000000001"/>
    <x v="0"/>
    <x v="1"/>
    <n v="10230"/>
    <n v="211.486221"/>
    <n v="149.0154"/>
    <n v="151"/>
    <n v="30"/>
    <n v="8"/>
    <n v="0"/>
    <n v="530.36155099999996"/>
  </r>
  <r>
    <x v="3"/>
    <x v="1"/>
    <x v="1"/>
    <x v="3"/>
    <x v="0"/>
    <n v="4333"/>
    <n v="2230.8134719999998"/>
    <n v="3089"/>
    <x v="1"/>
    <x v="1"/>
    <n v="4368"/>
    <n v="988.146435"/>
    <n v="939.43733199999997"/>
    <n v="698"/>
    <n v="79"/>
    <n v="61"/>
    <n v="15"/>
    <n v="2230.8134719999998"/>
  </r>
  <r>
    <x v="3"/>
    <x v="1"/>
    <x v="1"/>
    <x v="3"/>
    <x v="1"/>
    <n v="1587"/>
    <s v="  "/>
    <n v="32407.34"/>
    <x v="1"/>
    <x v="1"/>
    <n v="9167"/>
    <n v="186.80316999999999"/>
    <n v="111.598045"/>
    <n v="103"/>
    <n v="38"/>
    <n v="28"/>
    <n v="3"/>
    <n v="423.58550600000001"/>
  </r>
  <r>
    <x v="3"/>
    <x v="1"/>
    <x v="2"/>
    <x v="3"/>
    <x v="0"/>
    <n v="1681"/>
    <n v="826.64837899999998"/>
    <n v="3669.15"/>
    <x v="0"/>
    <x v="1"/>
    <n v="1689"/>
    <n v="346.76653299999998"/>
    <n v="381.62467800000002"/>
    <n v="398"/>
    <n v="39"/>
    <n v="2"/>
    <n v="0"/>
    <n v="826.64837899999998"/>
  </r>
  <r>
    <x v="3"/>
    <x v="1"/>
    <x v="2"/>
    <x v="3"/>
    <x v="1"/>
    <n v="712"/>
    <s v="  "/>
    <n v="31851.235000000001"/>
    <x v="0"/>
    <x v="1"/>
    <n v="3770"/>
    <n v="73.237217000000001"/>
    <n v="48.975102"/>
    <n v="88"/>
    <n v="20"/>
    <n v="0"/>
    <n v="1"/>
    <n v="178.97458800000001"/>
  </r>
  <r>
    <x v="3"/>
    <x v="1"/>
    <x v="2"/>
    <x v="3"/>
    <x v="0"/>
    <n v="1281"/>
    <n v="579.94885899999997"/>
    <n v="3280.05"/>
    <x v="1"/>
    <x v="1"/>
    <n v="1285"/>
    <n v="275.97441500000002"/>
    <n v="234.45490799999999"/>
    <n v="263"/>
    <n v="18"/>
    <n v="9"/>
    <n v="1"/>
    <n v="579.94885899999997"/>
  </r>
  <r>
    <x v="3"/>
    <x v="1"/>
    <x v="2"/>
    <x v="3"/>
    <x v="1"/>
    <n v="649"/>
    <s v="  "/>
    <n v="34561.519999999997"/>
    <x v="1"/>
    <x v="1"/>
    <n v="3402"/>
    <n v="68.411861999999999"/>
    <n v="41.801716999999996"/>
    <n v="67"/>
    <n v="11"/>
    <n v="8"/>
    <n v="0"/>
    <n v="154.62228300000001"/>
  </r>
  <r>
    <x v="3"/>
    <x v="1"/>
    <x v="3"/>
    <x v="3"/>
    <x v="0"/>
    <n v="56892"/>
    <n v="25173.675125999998"/>
    <n v="3407.5"/>
    <x v="0"/>
    <x v="1"/>
    <n v="57335"/>
    <n v="11164.315123"/>
    <n v="11043.69112"/>
    <n v="15165"/>
    <n v="1437"/>
    <n v="127"/>
    <n v="39"/>
    <n v="25173.675125999998"/>
  </r>
  <r>
    <x v="3"/>
    <x v="1"/>
    <x v="3"/>
    <x v="3"/>
    <x v="1"/>
    <n v="26401"/>
    <s v="  "/>
    <n v="30412.34"/>
    <x v="0"/>
    <x v="1"/>
    <n v="135840"/>
    <n v="2766.7530849999998"/>
    <n v="2012.39221"/>
    <n v="3154"/>
    <n v="489"/>
    <n v="98"/>
    <n v="9"/>
    <n v="6826.9881939999996"/>
  </r>
  <r>
    <x v="3"/>
    <x v="1"/>
    <x v="3"/>
    <x v="3"/>
    <x v="0"/>
    <n v="38938"/>
    <n v="15832.662651000001"/>
    <n v="3212.11"/>
    <x v="1"/>
    <x v="1"/>
    <n v="39241"/>
    <n v="7585.4338239999997"/>
    <n v="6260.3419880000001"/>
    <n v="9652"/>
    <n v="915"/>
    <n v="324"/>
    <n v="37"/>
    <n v="15832.662651000001"/>
  </r>
  <r>
    <x v="3"/>
    <x v="1"/>
    <x v="3"/>
    <x v="3"/>
    <x v="1"/>
    <n v="21875"/>
    <s v="  "/>
    <n v="32353.81"/>
    <x v="1"/>
    <x v="1"/>
    <n v="117976"/>
    <n v="2353.2216480000002"/>
    <n v="1368.9983910000001"/>
    <n v="1985"/>
    <n v="317"/>
    <n v="192"/>
    <n v="11"/>
    <n v="5252.3358600000001"/>
  </r>
  <r>
    <x v="3"/>
    <x v="1"/>
    <x v="0"/>
    <x v="3"/>
    <x v="0"/>
    <n v="1185"/>
    <n v="655.16777200000001"/>
    <n v="3506"/>
    <x v="0"/>
    <x v="2"/>
    <n v="1188"/>
    <n v="282.49442800000003"/>
    <n v="289.28986200000003"/>
    <n v="139"/>
    <n v="24"/>
    <n v="1"/>
    <n v="1"/>
    <n v="655.16777200000001"/>
  </r>
  <r>
    <x v="3"/>
    <x v="1"/>
    <x v="0"/>
    <x v="3"/>
    <x v="1"/>
    <n v="906"/>
    <s v="  "/>
    <n v="34774.754999999997"/>
    <x v="0"/>
    <x v="2"/>
    <n v="5563"/>
    <n v="87.587152000000003"/>
    <n v="64.619730000000004"/>
    <n v="66"/>
    <n v="3"/>
    <n v="4"/>
    <n v="1"/>
    <n v="217.34754799999999"/>
  </r>
  <r>
    <x v="3"/>
    <x v="1"/>
    <x v="0"/>
    <x v="3"/>
    <x v="0"/>
    <n v="877"/>
    <n v="438.38100100000003"/>
    <n v="2954.86"/>
    <x v="1"/>
    <x v="2"/>
    <n v="877"/>
    <n v="180.50378699999999"/>
    <n v="188.91288499999999"/>
    <n v="127"/>
    <n v="20"/>
    <n v="25"/>
    <n v="1"/>
    <n v="438.38100100000003"/>
  </r>
  <r>
    <x v="3"/>
    <x v="1"/>
    <x v="0"/>
    <x v="3"/>
    <x v="1"/>
    <n v="685"/>
    <s v="  "/>
    <n v="33860.94"/>
    <x v="1"/>
    <x v="2"/>
    <n v="4292"/>
    <n v="64.488574"/>
    <n v="46.066495000000003"/>
    <n v="56"/>
    <n v="1"/>
    <n v="18"/>
    <n v="0"/>
    <n v="154.36205200000001"/>
  </r>
  <r>
    <x v="3"/>
    <x v="1"/>
    <x v="1"/>
    <x v="3"/>
    <x v="0"/>
    <n v="1041"/>
    <n v="558.52541299999996"/>
    <n v="3534.13"/>
    <x v="0"/>
    <x v="2"/>
    <n v="1043"/>
    <n v="255.960778"/>
    <n v="227.26388800000001"/>
    <n v="147"/>
    <n v="38"/>
    <n v="5"/>
    <n v="0"/>
    <n v="558.52541299999996"/>
  </r>
  <r>
    <x v="3"/>
    <x v="1"/>
    <x v="1"/>
    <x v="3"/>
    <x v="1"/>
    <n v="665"/>
    <s v="  "/>
    <n v="29800.5"/>
    <x v="0"/>
    <x v="2"/>
    <n v="3150"/>
    <n v="65.668192000000005"/>
    <n v="46.729100000000003"/>
    <n v="62"/>
    <n v="3"/>
    <n v="5"/>
    <n v="0"/>
    <n v="170.00295"/>
  </r>
  <r>
    <x v="3"/>
    <x v="1"/>
    <x v="1"/>
    <x v="3"/>
    <x v="0"/>
    <n v="814"/>
    <n v="412.89795900000001"/>
    <n v="3224.34"/>
    <x v="1"/>
    <x v="2"/>
    <n v="814"/>
    <n v="194.91862800000001"/>
    <n v="160.710364"/>
    <n v="110"/>
    <n v="18"/>
    <n v="13"/>
    <n v="1"/>
    <n v="412.89795900000001"/>
  </r>
  <r>
    <x v="3"/>
    <x v="1"/>
    <x v="1"/>
    <x v="3"/>
    <x v="1"/>
    <n v="562"/>
    <s v="  "/>
    <n v="31802.66"/>
    <x v="1"/>
    <x v="2"/>
    <n v="3239"/>
    <n v="58.474294999999998"/>
    <n v="43.117153999999999"/>
    <n v="45"/>
    <n v="2"/>
    <n v="2"/>
    <n v="0"/>
    <n v="136.87250900000001"/>
  </r>
  <r>
    <x v="3"/>
    <x v="1"/>
    <x v="2"/>
    <x v="3"/>
    <x v="0"/>
    <n v="277"/>
    <n v="141.24586600000001"/>
    <n v="3200.25"/>
    <x v="0"/>
    <x v="2"/>
    <n v="278"/>
    <n v="56.547429999999999"/>
    <n v="68.582746999999998"/>
    <n v="57"/>
    <n v="9"/>
    <n v="0"/>
    <n v="0"/>
    <n v="141.24586600000001"/>
  </r>
  <r>
    <x v="3"/>
    <x v="1"/>
    <x v="2"/>
    <x v="3"/>
    <x v="1"/>
    <n v="261"/>
    <s v="  "/>
    <n v="37353.61"/>
    <x v="0"/>
    <x v="2"/>
    <n v="1402"/>
    <n v="24.095245999999999"/>
    <n v="17.921116000000001"/>
    <n v="32"/>
    <n v="2"/>
    <n v="0"/>
    <n v="0"/>
    <n v="55.605530000000002"/>
  </r>
  <r>
    <x v="3"/>
    <x v="1"/>
    <x v="2"/>
    <x v="3"/>
    <x v="0"/>
    <n v="242"/>
    <n v="98.226146999999997"/>
    <n v="3182.05"/>
    <x v="1"/>
    <x v="2"/>
    <n v="242"/>
    <n v="51.969780999999998"/>
    <n v="34.591737000000002"/>
    <n v="42"/>
    <n v="6"/>
    <n v="3"/>
    <n v="0"/>
    <n v="98.226146999999997"/>
  </r>
  <r>
    <x v="3"/>
    <x v="1"/>
    <x v="2"/>
    <x v="3"/>
    <x v="1"/>
    <n v="220"/>
    <s v="  "/>
    <n v="39375.945"/>
    <x v="1"/>
    <x v="2"/>
    <n v="1165"/>
    <n v="23.036194999999999"/>
    <n v="12.363123999999999"/>
    <n v="24"/>
    <n v="1"/>
    <n v="0"/>
    <n v="1"/>
    <n v="42.43459"/>
  </r>
  <r>
    <x v="3"/>
    <x v="1"/>
    <x v="3"/>
    <x v="3"/>
    <x v="0"/>
    <n v="9612"/>
    <n v="4288.0179989999997"/>
    <n v="3549.1350000000002"/>
    <x v="0"/>
    <x v="2"/>
    <n v="9684"/>
    <n v="1989.4490539999999"/>
    <n v="1812.4118040000001"/>
    <n v="2295"/>
    <n v="271"/>
    <n v="47"/>
    <n v="10"/>
    <n v="4288.0179989999997"/>
  </r>
  <r>
    <x v="3"/>
    <x v="1"/>
    <x v="3"/>
    <x v="3"/>
    <x v="1"/>
    <n v="7770"/>
    <s v="  "/>
    <n v="30179.040000000001"/>
    <x v="0"/>
    <x v="2"/>
    <n v="36702"/>
    <n v="769.835959"/>
    <n v="538.90229199999999"/>
    <n v="1091"/>
    <n v="35"/>
    <n v="28"/>
    <n v="1"/>
    <n v="1834.5411340000001"/>
  </r>
  <r>
    <x v="3"/>
    <x v="1"/>
    <x v="3"/>
    <x v="3"/>
    <x v="0"/>
    <n v="8082"/>
    <n v="3285.2777470000001"/>
    <n v="3102.2049999999999"/>
    <x v="1"/>
    <x v="2"/>
    <n v="8101"/>
    <n v="1638.622631"/>
    <n v="1264.6259239999999"/>
    <n v="1760"/>
    <n v="208"/>
    <n v="87"/>
    <n v="11"/>
    <n v="3285.2777470000001"/>
  </r>
  <r>
    <x v="3"/>
    <x v="1"/>
    <x v="3"/>
    <x v="3"/>
    <x v="1"/>
    <n v="6309"/>
    <s v="  "/>
    <n v="31759.97"/>
    <x v="1"/>
    <x v="2"/>
    <n v="33357"/>
    <n v="619.84644000000003"/>
    <n v="342.00028400000002"/>
    <n v="672"/>
    <n v="30"/>
    <n v="52"/>
    <n v="5"/>
    <n v="1327.189991"/>
  </r>
  <r>
    <x v="3"/>
    <x v="2"/>
    <x v="0"/>
    <x v="0"/>
    <x v="0"/>
    <n v="62"/>
    <n v="33.905349000000001"/>
    <n v="1690.14"/>
    <x v="0"/>
    <x v="0"/>
    <n v="62"/>
    <n v="14.507462"/>
    <n v="16.63597"/>
    <n v="19"/>
    <n v="3"/>
    <n v="0"/>
    <n v="0"/>
    <n v="33.905349000000001"/>
  </r>
  <r>
    <x v="3"/>
    <x v="2"/>
    <x v="0"/>
    <x v="0"/>
    <x v="1"/>
    <n v="3"/>
    <s v="  "/>
    <n v="16837.310000000001"/>
    <x v="0"/>
    <x v="0"/>
    <n v="5"/>
    <n v="0.90740699999999996"/>
    <n v="9.2592999999999995E-2"/>
    <n v="0"/>
    <n v="0"/>
    <n v="0"/>
    <n v="0"/>
    <n v="1.6666669999999999"/>
  </r>
  <r>
    <x v="3"/>
    <x v="2"/>
    <x v="0"/>
    <x v="0"/>
    <x v="0"/>
    <n v="55"/>
    <n v="30.142503999999999"/>
    <n v="1412.47"/>
    <x v="1"/>
    <x v="0"/>
    <n v="55"/>
    <n v="13.623908999999999"/>
    <n v="14.231277"/>
    <n v="13"/>
    <n v="2"/>
    <n v="0"/>
    <n v="0"/>
    <n v="30.142503999999999"/>
  </r>
  <r>
    <x v="3"/>
    <x v="2"/>
    <x v="0"/>
    <x v="0"/>
    <x v="1"/>
    <n v="4"/>
    <s v="  "/>
    <n v="10776.275"/>
    <x v="1"/>
    <x v="0"/>
    <n v="6"/>
    <n v="0.45714300000000002"/>
    <n v="0.37142900000000001"/>
    <n v="1"/>
    <n v="0"/>
    <n v="0"/>
    <n v="0"/>
    <n v="0.82857099999999995"/>
  </r>
  <r>
    <x v="3"/>
    <x v="2"/>
    <x v="1"/>
    <x v="0"/>
    <x v="0"/>
    <n v="86"/>
    <n v="45.167408000000002"/>
    <n v="1584.63"/>
    <x v="0"/>
    <x v="0"/>
    <n v="94"/>
    <n v="20.473994999999999"/>
    <n v="18.758011"/>
    <n v="28"/>
    <n v="1"/>
    <n v="0"/>
    <n v="0"/>
    <n v="45.167408000000002"/>
  </r>
  <r>
    <x v="3"/>
    <x v="2"/>
    <x v="1"/>
    <x v="0"/>
    <x v="1"/>
    <n v="1"/>
    <s v="  "/>
    <n v="17066.939999999999"/>
    <x v="0"/>
    <x v="0"/>
    <n v="1"/>
    <n v="0"/>
    <n v="0"/>
    <n v="1"/>
    <n v="0"/>
    <n v="0"/>
    <n v="0"/>
    <n v="0"/>
  </r>
  <r>
    <x v="3"/>
    <x v="2"/>
    <x v="1"/>
    <x v="0"/>
    <x v="0"/>
    <n v="84"/>
    <n v="44.005716999999997"/>
    <n v="1553.115"/>
    <x v="1"/>
    <x v="0"/>
    <n v="84"/>
    <n v="21.500647000000001"/>
    <n v="19.499628000000001"/>
    <n v="22"/>
    <n v="3"/>
    <n v="0"/>
    <n v="0"/>
    <n v="44.005716999999997"/>
  </r>
  <r>
    <x v="3"/>
    <x v="2"/>
    <x v="1"/>
    <x v="0"/>
    <x v="1"/>
    <n v="2"/>
    <s v="  "/>
    <n v="75174.05"/>
    <x v="1"/>
    <x v="0"/>
    <n v="10"/>
    <n v="1"/>
    <n v="0"/>
    <n v="0"/>
    <n v="0"/>
    <n v="0"/>
    <n v="0"/>
    <n v="1"/>
  </r>
  <r>
    <x v="3"/>
    <x v="2"/>
    <x v="2"/>
    <x v="0"/>
    <x v="0"/>
    <n v="49"/>
    <n v="22.767886000000001"/>
    <n v="1718"/>
    <x v="0"/>
    <x v="0"/>
    <n v="49"/>
    <n v="10.823594"/>
    <n v="9.1390949999999993"/>
    <n v="17"/>
    <n v="0"/>
    <n v="0"/>
    <n v="0"/>
    <n v="22.767886000000001"/>
  </r>
  <r>
    <x v="3"/>
    <x v="2"/>
    <x v="2"/>
    <x v="0"/>
    <x v="1"/>
    <n v="1"/>
    <s v="  "/>
    <n v="69145.17"/>
    <x v="0"/>
    <x v="0"/>
    <n v="4"/>
    <s v="  "/>
    <s v="  "/>
    <s v="  "/>
    <s v="  "/>
    <s v="  "/>
    <s v="  "/>
    <s v="  "/>
  </r>
  <r>
    <x v="3"/>
    <x v="2"/>
    <x v="2"/>
    <x v="0"/>
    <x v="0"/>
    <n v="36"/>
    <n v="17.881854000000001"/>
    <n v="1487"/>
    <x v="1"/>
    <x v="0"/>
    <n v="36"/>
    <n v="10.038569000000001"/>
    <n v="6.8422640000000001"/>
    <n v="11"/>
    <n v="0"/>
    <n v="1"/>
    <n v="0"/>
    <n v="17.881854000000001"/>
  </r>
  <r>
    <x v="3"/>
    <x v="2"/>
    <x v="2"/>
    <x v="0"/>
    <x v="1"/>
    <n v="1"/>
    <s v="  "/>
    <n v="11881.6"/>
    <x v="1"/>
    <x v="0"/>
    <n v="1"/>
    <n v="1.8867999999999999E-2"/>
    <n v="0"/>
    <n v="0"/>
    <n v="0"/>
    <n v="0"/>
    <n v="0"/>
    <n v="1"/>
  </r>
  <r>
    <x v="3"/>
    <x v="2"/>
    <x v="3"/>
    <x v="0"/>
    <x v="0"/>
    <n v="454"/>
    <n v="229.984939"/>
    <n v="1485.7950000000001"/>
    <x v="0"/>
    <x v="0"/>
    <n v="456"/>
    <n v="100.21390100000001"/>
    <n v="104.94334600000001"/>
    <n v="148"/>
    <n v="5"/>
    <n v="1"/>
    <n v="0"/>
    <n v="229.984939"/>
  </r>
  <r>
    <x v="3"/>
    <x v="2"/>
    <x v="3"/>
    <x v="0"/>
    <x v="1"/>
    <n v="14"/>
    <s v="  "/>
    <n v="20941.07"/>
    <x v="0"/>
    <x v="0"/>
    <n v="39"/>
    <n v="2.0177100000000001"/>
    <n v="1.931373"/>
    <n v="2"/>
    <n v="0"/>
    <n v="0"/>
    <n v="0"/>
    <n v="4.303922"/>
  </r>
  <r>
    <x v="3"/>
    <x v="2"/>
    <x v="3"/>
    <x v="0"/>
    <x v="0"/>
    <n v="410"/>
    <n v="177.220359"/>
    <n v="1497.8050000000001"/>
    <x v="1"/>
    <x v="0"/>
    <n v="412"/>
    <n v="82.732427999999999"/>
    <n v="78.620880999999997"/>
    <n v="165"/>
    <n v="7"/>
    <n v="0"/>
    <n v="0"/>
    <n v="177.220359"/>
  </r>
  <r>
    <x v="3"/>
    <x v="2"/>
    <x v="3"/>
    <x v="0"/>
    <x v="1"/>
    <n v="19"/>
    <s v="  "/>
    <n v="21799.08"/>
    <x v="1"/>
    <x v="0"/>
    <n v="92"/>
    <n v="1.29993"/>
    <n v="2.1521699999999999"/>
    <n v="3"/>
    <n v="2"/>
    <n v="0"/>
    <n v="0"/>
    <n v="7.303922"/>
  </r>
  <r>
    <x v="3"/>
    <x v="2"/>
    <x v="0"/>
    <x v="0"/>
    <x v="0"/>
    <n v="117"/>
    <n v="65.932682999999997"/>
    <n v="1517.16"/>
    <x v="0"/>
    <x v="1"/>
    <n v="118"/>
    <n v="31.093042000000001"/>
    <n v="25.85697"/>
    <n v="25"/>
    <n v="3"/>
    <n v="0"/>
    <n v="0"/>
    <n v="65.932682999999997"/>
  </r>
  <r>
    <x v="3"/>
    <x v="2"/>
    <x v="0"/>
    <x v="0"/>
    <x v="1"/>
    <n v="2"/>
    <s v="  "/>
    <n v="50532.04"/>
    <x v="0"/>
    <x v="1"/>
    <n v="9"/>
    <n v="0.24074100000000001"/>
    <n v="9.2592999999999995E-2"/>
    <n v="0"/>
    <n v="0"/>
    <n v="0"/>
    <n v="0"/>
    <n v="1"/>
  </r>
  <r>
    <x v="3"/>
    <x v="2"/>
    <x v="0"/>
    <x v="0"/>
    <x v="0"/>
    <n v="107"/>
    <n v="56.591562000000003"/>
    <n v="1525"/>
    <x v="1"/>
    <x v="1"/>
    <n v="107"/>
    <n v="30.611184999999999"/>
    <n v="15.538107"/>
    <n v="30"/>
    <n v="1"/>
    <n v="0"/>
    <n v="0"/>
    <n v="56.591562000000003"/>
  </r>
  <r>
    <x v="3"/>
    <x v="2"/>
    <x v="0"/>
    <x v="0"/>
    <x v="1"/>
    <n v="6"/>
    <s v="  "/>
    <n v="18099.46"/>
    <x v="1"/>
    <x v="1"/>
    <n v="29"/>
    <n v="0.26850499999999999"/>
    <n v="0"/>
    <n v="2"/>
    <n v="0"/>
    <n v="0"/>
    <n v="0"/>
    <n v="2.230769"/>
  </r>
  <r>
    <x v="3"/>
    <x v="2"/>
    <x v="1"/>
    <x v="0"/>
    <x v="0"/>
    <n v="138"/>
    <n v="72.398154000000005"/>
    <n v="1390.125"/>
    <x v="0"/>
    <x v="1"/>
    <n v="138"/>
    <n v="33.453701000000002"/>
    <n v="30.861471000000002"/>
    <n v="41"/>
    <n v="2"/>
    <n v="0"/>
    <n v="0"/>
    <n v="72.398154000000005"/>
  </r>
  <r>
    <x v="3"/>
    <x v="2"/>
    <x v="1"/>
    <x v="0"/>
    <x v="1"/>
    <n v="3"/>
    <s v="  "/>
    <n v="19766.25"/>
    <x v="0"/>
    <x v="1"/>
    <n v="11"/>
    <n v="0"/>
    <n v="0"/>
    <n v="1"/>
    <n v="1"/>
    <n v="0"/>
    <n v="0"/>
    <n v="1"/>
  </r>
  <r>
    <x v="3"/>
    <x v="2"/>
    <x v="1"/>
    <x v="0"/>
    <x v="2"/>
    <n v="1"/>
    <s v="  "/>
    <n v="8015"/>
    <x v="0"/>
    <x v="1"/>
    <n v="1"/>
    <s v="  "/>
    <s v="  "/>
    <s v="  "/>
    <s v="  "/>
    <s v="  "/>
    <s v="  "/>
    <s v="  "/>
  </r>
  <r>
    <x v="3"/>
    <x v="2"/>
    <x v="1"/>
    <x v="0"/>
    <x v="0"/>
    <n v="136"/>
    <n v="80.485963999999996"/>
    <n v="1484.595"/>
    <x v="1"/>
    <x v="1"/>
    <n v="153"/>
    <n v="32.080255999999999"/>
    <n v="32.308217999999997"/>
    <n v="20"/>
    <n v="8"/>
    <n v="0"/>
    <n v="0"/>
    <n v="80.485963999999996"/>
  </r>
  <r>
    <x v="3"/>
    <x v="2"/>
    <x v="1"/>
    <x v="0"/>
    <x v="1"/>
    <n v="5"/>
    <s v="  "/>
    <n v="25817.11"/>
    <x v="1"/>
    <x v="1"/>
    <n v="20"/>
    <n v="0"/>
    <n v="0.5"/>
    <n v="0"/>
    <n v="1"/>
    <n v="0"/>
    <n v="0"/>
    <n v="0.5"/>
  </r>
  <r>
    <x v="3"/>
    <x v="2"/>
    <x v="2"/>
    <x v="0"/>
    <x v="0"/>
    <n v="101"/>
    <n v="39.929530999999997"/>
    <n v="1502.29"/>
    <x v="0"/>
    <x v="1"/>
    <n v="111"/>
    <n v="16.728601000000001"/>
    <n v="17.893329999999999"/>
    <n v="26"/>
    <n v="6"/>
    <n v="0"/>
    <n v="0"/>
    <n v="39.929530999999997"/>
  </r>
  <r>
    <x v="3"/>
    <x v="2"/>
    <x v="2"/>
    <x v="0"/>
    <x v="1"/>
    <n v="5"/>
    <s v="  "/>
    <n v="11442.78"/>
    <x v="0"/>
    <x v="1"/>
    <n v="9"/>
    <n v="0"/>
    <n v="1"/>
    <n v="0"/>
    <n v="0"/>
    <n v="0"/>
    <n v="0"/>
    <n v="1"/>
  </r>
  <r>
    <x v="3"/>
    <x v="2"/>
    <x v="2"/>
    <x v="0"/>
    <x v="0"/>
    <n v="71"/>
    <n v="37.213245999999998"/>
    <n v="1414.83"/>
    <x v="1"/>
    <x v="1"/>
    <n v="71"/>
    <n v="17.699480999999999"/>
    <n v="17.464165000000001"/>
    <n v="16"/>
    <n v="0"/>
    <n v="0"/>
    <n v="0"/>
    <n v="37.213245999999998"/>
  </r>
  <r>
    <x v="3"/>
    <x v="2"/>
    <x v="2"/>
    <x v="0"/>
    <x v="1"/>
    <n v="4"/>
    <s v="  "/>
    <n v="26560.880000000001"/>
    <x v="1"/>
    <x v="1"/>
    <n v="12"/>
    <n v="0"/>
    <n v="0.5"/>
    <n v="1"/>
    <n v="0"/>
    <n v="0"/>
    <n v="0"/>
    <n v="0.5"/>
  </r>
  <r>
    <x v="3"/>
    <x v="2"/>
    <x v="3"/>
    <x v="0"/>
    <x v="0"/>
    <n v="868"/>
    <n v="473.598658"/>
    <n v="1464.0450000000001"/>
    <x v="0"/>
    <x v="1"/>
    <n v="880"/>
    <n v="211.799609"/>
    <n v="215.21636100000001"/>
    <n v="249"/>
    <n v="19"/>
    <n v="1"/>
    <n v="0"/>
    <n v="473.598658"/>
  </r>
  <r>
    <x v="3"/>
    <x v="2"/>
    <x v="3"/>
    <x v="0"/>
    <x v="1"/>
    <n v="12"/>
    <s v="  "/>
    <n v="18169.115000000002"/>
    <x v="0"/>
    <x v="1"/>
    <n v="37"/>
    <n v="1.0531140000000001"/>
    <n v="1.589744"/>
    <n v="3"/>
    <n v="1"/>
    <n v="0"/>
    <n v="0"/>
    <n v="2.8846150000000002"/>
  </r>
  <r>
    <x v="3"/>
    <x v="2"/>
    <x v="3"/>
    <x v="0"/>
    <x v="0"/>
    <n v="841"/>
    <n v="418.13866200000001"/>
    <n v="1470.94"/>
    <x v="1"/>
    <x v="1"/>
    <n v="849"/>
    <n v="201.65714199999999"/>
    <n v="170.19597300000001"/>
    <n v="259"/>
    <n v="27"/>
    <n v="1"/>
    <n v="0"/>
    <n v="418.13866200000001"/>
  </r>
  <r>
    <x v="3"/>
    <x v="2"/>
    <x v="3"/>
    <x v="0"/>
    <x v="1"/>
    <n v="19"/>
    <s v="  "/>
    <n v="21073.06"/>
    <x v="1"/>
    <x v="1"/>
    <n v="163"/>
    <n v="2.683306"/>
    <n v="1.214021"/>
    <n v="1"/>
    <n v="4"/>
    <n v="0"/>
    <n v="0"/>
    <n v="6.8642859999999999"/>
  </r>
  <r>
    <x v="3"/>
    <x v="2"/>
    <x v="0"/>
    <x v="0"/>
    <x v="0"/>
    <n v="23"/>
    <n v="15.857047"/>
    <n v="1539.66"/>
    <x v="0"/>
    <x v="2"/>
    <n v="23"/>
    <n v="9.2263359999999999"/>
    <n v="4.7472779999999997"/>
    <n v="3"/>
    <n v="0"/>
    <n v="0"/>
    <n v="0"/>
    <n v="15.857047"/>
  </r>
  <r>
    <x v="3"/>
    <x v="2"/>
    <x v="0"/>
    <x v="0"/>
    <x v="1"/>
    <n v="2"/>
    <s v="  "/>
    <n v="15109.365"/>
    <x v="0"/>
    <x v="2"/>
    <n v="3"/>
    <n v="0.33333299999999999"/>
    <n v="0"/>
    <n v="1"/>
    <n v="0"/>
    <n v="0"/>
    <n v="0"/>
    <n v="0.33333299999999999"/>
  </r>
  <r>
    <x v="3"/>
    <x v="2"/>
    <x v="0"/>
    <x v="0"/>
    <x v="0"/>
    <n v="22"/>
    <n v="15.038"/>
    <n v="1823.175"/>
    <x v="1"/>
    <x v="2"/>
    <n v="22"/>
    <n v="7.3539060000000003"/>
    <n v="5.5918390000000002"/>
    <n v="1"/>
    <n v="0"/>
    <n v="0"/>
    <n v="0"/>
    <n v="15.038"/>
  </r>
  <r>
    <x v="3"/>
    <x v="2"/>
    <x v="0"/>
    <x v="0"/>
    <x v="1"/>
    <n v="2"/>
    <s v="  "/>
    <n v="9647.25"/>
    <x v="1"/>
    <x v="2"/>
    <n v="3"/>
    <n v="0.59071700000000005"/>
    <n v="0.37130800000000003"/>
    <n v="0"/>
    <n v="0"/>
    <n v="0"/>
    <n v="0"/>
    <n v="2"/>
  </r>
  <r>
    <x v="3"/>
    <x v="2"/>
    <x v="1"/>
    <x v="0"/>
    <x v="0"/>
    <n v="31"/>
    <n v="15.961041"/>
    <n v="1585.24"/>
    <x v="0"/>
    <x v="2"/>
    <n v="31"/>
    <n v="9.0625579999999992"/>
    <n v="5.5131500000000004"/>
    <n v="9"/>
    <n v="0"/>
    <n v="0"/>
    <n v="0"/>
    <n v="15.961041"/>
  </r>
  <r>
    <x v="3"/>
    <x v="2"/>
    <x v="1"/>
    <x v="0"/>
    <x v="1"/>
    <n v="1"/>
    <s v="  "/>
    <n v="6488.69"/>
    <x v="0"/>
    <x v="2"/>
    <n v="1"/>
    <n v="0"/>
    <n v="0.33333299999999999"/>
    <n v="0"/>
    <n v="0"/>
    <n v="0"/>
    <n v="0"/>
    <n v="1"/>
  </r>
  <r>
    <x v="3"/>
    <x v="2"/>
    <x v="1"/>
    <x v="0"/>
    <x v="0"/>
    <n v="23"/>
    <n v="14.519223"/>
    <n v="1728"/>
    <x v="1"/>
    <x v="2"/>
    <n v="23"/>
    <n v="7.756494"/>
    <n v="5.4564539999999999"/>
    <n v="5"/>
    <n v="0"/>
    <n v="0"/>
    <n v="0"/>
    <n v="14.519223"/>
  </r>
  <r>
    <x v="3"/>
    <x v="2"/>
    <x v="1"/>
    <x v="0"/>
    <x v="1"/>
    <n v="1"/>
    <s v="  "/>
    <n v="18231.93"/>
    <x v="1"/>
    <x v="2"/>
    <n v="1"/>
    <s v="  "/>
    <s v="  "/>
    <s v="  "/>
    <s v="  "/>
    <s v="  "/>
    <s v="  "/>
    <s v="  "/>
  </r>
  <r>
    <x v="3"/>
    <x v="2"/>
    <x v="2"/>
    <x v="0"/>
    <x v="0"/>
    <n v="14"/>
    <n v="7.5903359999999997"/>
    <n v="1554.71"/>
    <x v="0"/>
    <x v="2"/>
    <n v="14"/>
    <n v="3.5088650000000001"/>
    <n v="2.9576519999999999"/>
    <n v="3"/>
    <n v="0"/>
    <n v="0"/>
    <n v="0"/>
    <n v="7.5903359999999997"/>
  </r>
  <r>
    <x v="3"/>
    <x v="2"/>
    <x v="2"/>
    <x v="0"/>
    <x v="0"/>
    <n v="12"/>
    <n v="5.8774509999999998"/>
    <n v="1465"/>
    <x v="1"/>
    <x v="2"/>
    <n v="12"/>
    <n v="2.6447669999999999"/>
    <n v="2.8524539999999998"/>
    <n v="2"/>
    <n v="0"/>
    <n v="0"/>
    <n v="0"/>
    <n v="5.8774509999999998"/>
  </r>
  <r>
    <x v="3"/>
    <x v="2"/>
    <x v="3"/>
    <x v="0"/>
    <x v="0"/>
    <n v="140"/>
    <n v="86.712895000000003"/>
    <n v="1463.37"/>
    <x v="0"/>
    <x v="2"/>
    <n v="140"/>
    <n v="42.756829000000003"/>
    <n v="32.073642999999997"/>
    <n v="17"/>
    <n v="1"/>
    <n v="0"/>
    <n v="0"/>
    <n v="86.712895000000003"/>
  </r>
  <r>
    <x v="3"/>
    <x v="2"/>
    <x v="3"/>
    <x v="0"/>
    <x v="1"/>
    <n v="4"/>
    <s v="  "/>
    <n v="8884.89"/>
    <x v="0"/>
    <x v="2"/>
    <n v="4"/>
    <n v="1.122549"/>
    <n v="0.68137300000000001"/>
    <n v="1"/>
    <n v="0"/>
    <n v="0"/>
    <n v="0"/>
    <n v="1.803922"/>
  </r>
  <r>
    <x v="3"/>
    <x v="2"/>
    <x v="3"/>
    <x v="0"/>
    <x v="0"/>
    <n v="123"/>
    <n v="79.901199000000005"/>
    <n v="1445.05"/>
    <x v="1"/>
    <x v="2"/>
    <n v="123"/>
    <n v="38.070953000000003"/>
    <n v="33.152977"/>
    <n v="11"/>
    <n v="0"/>
    <n v="0"/>
    <n v="0"/>
    <n v="79.901199000000005"/>
  </r>
  <r>
    <x v="3"/>
    <x v="2"/>
    <x v="3"/>
    <x v="0"/>
    <x v="1"/>
    <n v="8"/>
    <s v="  "/>
    <n v="12460.674999999999"/>
    <x v="1"/>
    <x v="2"/>
    <n v="9"/>
    <n v="1.9550259999999999"/>
    <n v="0.56878300000000004"/>
    <n v="2"/>
    <n v="0"/>
    <n v="0"/>
    <n v="0"/>
    <n v="3.1904759999999999"/>
  </r>
  <r>
    <x v="3"/>
    <x v="2"/>
    <x v="0"/>
    <x v="1"/>
    <x v="0"/>
    <n v="84"/>
    <n v="41.659244000000001"/>
    <n v="2888.03"/>
    <x v="0"/>
    <x v="0"/>
    <n v="84"/>
    <n v="18.774559"/>
    <n v="18.023201"/>
    <n v="11"/>
    <n v="2"/>
    <n v="0"/>
    <n v="0"/>
    <n v="41.659244000000001"/>
  </r>
  <r>
    <x v="3"/>
    <x v="2"/>
    <x v="0"/>
    <x v="1"/>
    <x v="1"/>
    <n v="7"/>
    <s v="  "/>
    <n v="13133.64"/>
    <x v="0"/>
    <x v="0"/>
    <n v="37"/>
    <n v="1.2407410000000001"/>
    <n v="9.2592999999999995E-2"/>
    <n v="0"/>
    <n v="2"/>
    <n v="0"/>
    <n v="0"/>
    <n v="3"/>
  </r>
  <r>
    <x v="3"/>
    <x v="2"/>
    <x v="0"/>
    <x v="1"/>
    <x v="0"/>
    <n v="119"/>
    <n v="44.199356000000002"/>
    <n v="2054.1799999999998"/>
    <x v="1"/>
    <x v="0"/>
    <n v="121"/>
    <n v="20.118168000000001"/>
    <n v="21.288595999999998"/>
    <n v="35"/>
    <n v="6"/>
    <n v="2"/>
    <n v="0"/>
    <n v="44.199356000000002"/>
  </r>
  <r>
    <x v="3"/>
    <x v="2"/>
    <x v="0"/>
    <x v="1"/>
    <x v="1"/>
    <n v="10"/>
    <s v="  "/>
    <n v="22255.34"/>
    <x v="1"/>
    <x v="0"/>
    <n v="86"/>
    <n v="0.661972"/>
    <n v="1.3333330000000001"/>
    <n v="1"/>
    <n v="5"/>
    <n v="0"/>
    <n v="0"/>
    <n v="2.3333330000000001"/>
  </r>
  <r>
    <x v="3"/>
    <x v="2"/>
    <x v="1"/>
    <x v="1"/>
    <x v="0"/>
    <n v="114"/>
    <n v="57.031301999999997"/>
    <n v="2194.6999999999998"/>
    <x v="0"/>
    <x v="0"/>
    <n v="114"/>
    <n v="25.232021"/>
    <n v="27.454153000000002"/>
    <n v="19"/>
    <n v="5"/>
    <n v="1"/>
    <n v="0"/>
    <n v="57.031301999999997"/>
  </r>
  <r>
    <x v="3"/>
    <x v="2"/>
    <x v="1"/>
    <x v="1"/>
    <x v="1"/>
    <n v="6"/>
    <s v="  "/>
    <n v="16719.27"/>
    <x v="0"/>
    <x v="0"/>
    <n v="74"/>
    <n v="0"/>
    <n v="0"/>
    <n v="1"/>
    <n v="1"/>
    <n v="0"/>
    <n v="0"/>
    <n v="0"/>
  </r>
  <r>
    <x v="3"/>
    <x v="2"/>
    <x v="1"/>
    <x v="1"/>
    <x v="0"/>
    <n v="96"/>
    <n v="40.506357000000001"/>
    <n v="2079.7249999999999"/>
    <x v="1"/>
    <x v="0"/>
    <n v="96"/>
    <n v="18.145253"/>
    <n v="19.072468000000001"/>
    <n v="25"/>
    <n v="5"/>
    <n v="1"/>
    <n v="1"/>
    <n v="40.506357000000001"/>
  </r>
  <r>
    <x v="3"/>
    <x v="2"/>
    <x v="1"/>
    <x v="1"/>
    <x v="1"/>
    <n v="11"/>
    <s v="  "/>
    <n v="25566.06"/>
    <x v="1"/>
    <x v="0"/>
    <n v="59"/>
    <n v="0"/>
    <n v="0.66666700000000001"/>
    <n v="2"/>
    <n v="4"/>
    <n v="0"/>
    <n v="0"/>
    <n v="0.66666700000000001"/>
  </r>
  <r>
    <x v="3"/>
    <x v="2"/>
    <x v="2"/>
    <x v="1"/>
    <x v="0"/>
    <n v="57"/>
    <n v="29.519864999999999"/>
    <n v="2170.25"/>
    <x v="0"/>
    <x v="0"/>
    <n v="57"/>
    <n v="11.629937"/>
    <n v="13.381463"/>
    <n v="5"/>
    <n v="2"/>
    <n v="2"/>
    <n v="0"/>
    <n v="29.519864999999999"/>
  </r>
  <r>
    <x v="3"/>
    <x v="2"/>
    <x v="2"/>
    <x v="1"/>
    <x v="1"/>
    <n v="5"/>
    <s v="  "/>
    <n v="29712"/>
    <x v="0"/>
    <x v="0"/>
    <n v="31"/>
    <n v="0.61111099999999996"/>
    <n v="0"/>
    <n v="1"/>
    <n v="0"/>
    <n v="0"/>
    <n v="0"/>
    <n v="0.61111099999999996"/>
  </r>
  <r>
    <x v="3"/>
    <x v="2"/>
    <x v="2"/>
    <x v="1"/>
    <x v="0"/>
    <n v="38"/>
    <n v="15.771026000000001"/>
    <n v="2283.165"/>
    <x v="1"/>
    <x v="0"/>
    <n v="38"/>
    <n v="9.1456239999999998"/>
    <n v="5.9493460000000002"/>
    <n v="12"/>
    <n v="1"/>
    <n v="1"/>
    <n v="0"/>
    <n v="15.771026000000001"/>
  </r>
  <r>
    <x v="3"/>
    <x v="2"/>
    <x v="2"/>
    <x v="1"/>
    <x v="1"/>
    <n v="4"/>
    <s v="  "/>
    <n v="10863.945"/>
    <x v="1"/>
    <x v="0"/>
    <n v="16"/>
    <n v="0.75"/>
    <n v="0.25"/>
    <n v="1"/>
    <n v="2"/>
    <n v="0"/>
    <n v="0"/>
    <n v="1"/>
  </r>
  <r>
    <x v="3"/>
    <x v="2"/>
    <x v="3"/>
    <x v="1"/>
    <x v="0"/>
    <n v="580"/>
    <n v="276.73653899999999"/>
    <n v="2063.0700000000002"/>
    <x v="0"/>
    <x v="0"/>
    <n v="583"/>
    <n v="132.34133"/>
    <n v="120.600324"/>
    <n v="129"/>
    <n v="19"/>
    <n v="1"/>
    <n v="0"/>
    <n v="276.73653899999999"/>
  </r>
  <r>
    <x v="3"/>
    <x v="2"/>
    <x v="3"/>
    <x v="1"/>
    <x v="1"/>
    <n v="26"/>
    <s v="  "/>
    <n v="15165.825000000001"/>
    <x v="0"/>
    <x v="0"/>
    <n v="84"/>
    <n v="2.8978869999999999"/>
    <n v="0.5"/>
    <n v="1"/>
    <n v="7"/>
    <n v="0"/>
    <n v="0"/>
    <n v="4.073944"/>
  </r>
  <r>
    <x v="3"/>
    <x v="2"/>
    <x v="3"/>
    <x v="1"/>
    <x v="0"/>
    <n v="522"/>
    <n v="199.59718899999999"/>
    <n v="1885.9749999999999"/>
    <x v="1"/>
    <x v="0"/>
    <n v="527"/>
    <n v="91.265879999999996"/>
    <n v="91.103581000000005"/>
    <n v="171"/>
    <n v="24"/>
    <n v="18"/>
    <n v="2"/>
    <n v="199.59718899999999"/>
  </r>
  <r>
    <x v="3"/>
    <x v="2"/>
    <x v="3"/>
    <x v="1"/>
    <x v="1"/>
    <n v="61"/>
    <s v="  "/>
    <n v="15693.16"/>
    <x v="1"/>
    <x v="0"/>
    <n v="274"/>
    <n v="4.1962210000000004"/>
    <n v="1.8343469999999999"/>
    <n v="8"/>
    <n v="18"/>
    <n v="6"/>
    <n v="0"/>
    <n v="12.796595999999999"/>
  </r>
  <r>
    <x v="3"/>
    <x v="2"/>
    <x v="0"/>
    <x v="1"/>
    <x v="0"/>
    <n v="181"/>
    <n v="92.313115999999994"/>
    <n v="2499"/>
    <x v="0"/>
    <x v="1"/>
    <n v="181"/>
    <n v="45.337350999999998"/>
    <n v="37.808660000000003"/>
    <n v="20"/>
    <n v="6"/>
    <n v="0"/>
    <n v="0"/>
    <n v="92.313115999999994"/>
  </r>
  <r>
    <x v="3"/>
    <x v="2"/>
    <x v="0"/>
    <x v="1"/>
    <x v="1"/>
    <n v="4"/>
    <s v="  "/>
    <n v="18987.255000000001"/>
    <x v="0"/>
    <x v="1"/>
    <n v="12"/>
    <n v="0.4"/>
    <n v="1.1000000000000001"/>
    <n v="0"/>
    <n v="1"/>
    <n v="0"/>
    <n v="0"/>
    <n v="1.5"/>
  </r>
  <r>
    <x v="3"/>
    <x v="2"/>
    <x v="0"/>
    <x v="1"/>
    <x v="0"/>
    <n v="150"/>
    <n v="60.238142000000003"/>
    <n v="1924.85"/>
    <x v="1"/>
    <x v="1"/>
    <n v="151"/>
    <n v="30.198861000000001"/>
    <n v="26.193586"/>
    <n v="39"/>
    <n v="5"/>
    <n v="1"/>
    <n v="0"/>
    <n v="60.238142000000003"/>
  </r>
  <r>
    <x v="3"/>
    <x v="2"/>
    <x v="0"/>
    <x v="1"/>
    <x v="1"/>
    <n v="15"/>
    <s v="  "/>
    <n v="19605.68"/>
    <x v="1"/>
    <x v="1"/>
    <n v="99"/>
    <n v="0.35220099999999999"/>
    <n v="0.66666700000000001"/>
    <n v="2"/>
    <n v="9"/>
    <n v="0"/>
    <n v="0"/>
    <n v="2"/>
  </r>
  <r>
    <x v="3"/>
    <x v="2"/>
    <x v="1"/>
    <x v="1"/>
    <x v="0"/>
    <n v="232"/>
    <n v="117.844911"/>
    <n v="2317"/>
    <x v="0"/>
    <x v="1"/>
    <n v="232"/>
    <n v="60.005701000000002"/>
    <n v="49.527234"/>
    <n v="32"/>
    <n v="7"/>
    <n v="0"/>
    <n v="0"/>
    <n v="117.844911"/>
  </r>
  <r>
    <x v="3"/>
    <x v="2"/>
    <x v="1"/>
    <x v="1"/>
    <x v="1"/>
    <n v="9"/>
    <s v="  "/>
    <n v="26062"/>
    <x v="0"/>
    <x v="1"/>
    <n v="29"/>
    <n v="0"/>
    <n v="1.5"/>
    <n v="0"/>
    <n v="2"/>
    <n v="0"/>
    <n v="0"/>
    <n v="1.5"/>
  </r>
  <r>
    <x v="3"/>
    <x v="2"/>
    <x v="1"/>
    <x v="1"/>
    <x v="0"/>
    <n v="168"/>
    <n v="64.152156000000005"/>
    <n v="2054.0749999999998"/>
    <x v="1"/>
    <x v="1"/>
    <n v="168"/>
    <n v="30.092794999999999"/>
    <n v="30.723500999999999"/>
    <n v="47"/>
    <n v="9"/>
    <n v="3"/>
    <n v="1"/>
    <n v="64.152156000000005"/>
  </r>
  <r>
    <x v="3"/>
    <x v="2"/>
    <x v="1"/>
    <x v="1"/>
    <x v="1"/>
    <n v="21"/>
    <s v="  "/>
    <n v="18386.61"/>
    <x v="1"/>
    <x v="1"/>
    <n v="137"/>
    <n v="0.4"/>
    <n v="2.0666669999999998"/>
    <n v="2"/>
    <n v="10"/>
    <n v="0"/>
    <n v="0"/>
    <n v="3.4666670000000002"/>
  </r>
  <r>
    <x v="3"/>
    <x v="2"/>
    <x v="2"/>
    <x v="1"/>
    <x v="0"/>
    <n v="88"/>
    <n v="46.779443000000001"/>
    <n v="2177.6149999999998"/>
    <x v="0"/>
    <x v="1"/>
    <n v="88"/>
    <n v="22.902674999999999"/>
    <n v="18.389012999999998"/>
    <n v="14"/>
    <n v="4"/>
    <n v="3"/>
    <n v="0"/>
    <n v="46.779443000000001"/>
  </r>
  <r>
    <x v="3"/>
    <x v="2"/>
    <x v="2"/>
    <x v="1"/>
    <x v="1"/>
    <n v="7"/>
    <s v="  "/>
    <n v="20452.43"/>
    <x v="0"/>
    <x v="1"/>
    <n v="38"/>
    <n v="1.8867999999999999E-2"/>
    <n v="0"/>
    <n v="0"/>
    <n v="1"/>
    <n v="0"/>
    <n v="0"/>
    <n v="1"/>
  </r>
  <r>
    <x v="3"/>
    <x v="2"/>
    <x v="2"/>
    <x v="1"/>
    <x v="0"/>
    <n v="71"/>
    <n v="31.737331000000001"/>
    <n v="2110.4699999999998"/>
    <x v="1"/>
    <x v="1"/>
    <n v="71"/>
    <n v="11.690196"/>
    <n v="17.59761"/>
    <n v="18"/>
    <n v="3"/>
    <n v="0"/>
    <n v="0"/>
    <n v="31.737331000000001"/>
  </r>
  <r>
    <x v="3"/>
    <x v="2"/>
    <x v="2"/>
    <x v="1"/>
    <x v="1"/>
    <n v="11"/>
    <s v="  "/>
    <n v="10939.37"/>
    <x v="1"/>
    <x v="1"/>
    <n v="68"/>
    <n v="0.86197199999999996"/>
    <n v="0.2"/>
    <n v="0"/>
    <n v="7"/>
    <n v="0"/>
    <n v="0"/>
    <n v="1.4"/>
  </r>
  <r>
    <x v="3"/>
    <x v="2"/>
    <x v="3"/>
    <x v="1"/>
    <x v="0"/>
    <n v="1294"/>
    <n v="665.97054000000003"/>
    <n v="2126.7350000000001"/>
    <x v="0"/>
    <x v="1"/>
    <n v="1295"/>
    <n v="311.29498799999999"/>
    <n v="301.32507199999998"/>
    <n v="199"/>
    <n v="34"/>
    <n v="3"/>
    <n v="2"/>
    <n v="665.97054000000003"/>
  </r>
  <r>
    <x v="3"/>
    <x v="2"/>
    <x v="3"/>
    <x v="1"/>
    <x v="1"/>
    <n v="47"/>
    <s v="  "/>
    <n v="12757"/>
    <x v="0"/>
    <x v="1"/>
    <n v="149"/>
    <n v="4.7255789999999998"/>
    <n v="3.587107"/>
    <n v="1"/>
    <n v="10"/>
    <n v="1"/>
    <n v="1"/>
    <n v="12.873605"/>
  </r>
  <r>
    <x v="3"/>
    <x v="2"/>
    <x v="3"/>
    <x v="1"/>
    <x v="0"/>
    <n v="1063"/>
    <n v="496.64041900000001"/>
    <n v="2037.28"/>
    <x v="1"/>
    <x v="1"/>
    <n v="1066"/>
    <n v="236.79178999999999"/>
    <n v="225.69191000000001"/>
    <n v="299"/>
    <n v="30"/>
    <n v="9"/>
    <n v="4"/>
    <n v="496.64041900000001"/>
  </r>
  <r>
    <x v="3"/>
    <x v="2"/>
    <x v="3"/>
    <x v="1"/>
    <x v="1"/>
    <n v="91"/>
    <s v="  "/>
    <n v="14917.86"/>
    <x v="1"/>
    <x v="1"/>
    <n v="470"/>
    <n v="5.4596020000000003"/>
    <n v="1.0615380000000001"/>
    <n v="5"/>
    <n v="50"/>
    <n v="5"/>
    <n v="1"/>
    <n v="7.3620320000000001"/>
  </r>
  <r>
    <x v="3"/>
    <x v="2"/>
    <x v="0"/>
    <x v="1"/>
    <x v="0"/>
    <n v="44"/>
    <n v="26.361584000000001"/>
    <n v="2498.1"/>
    <x v="0"/>
    <x v="2"/>
    <n v="44"/>
    <n v="10.137642"/>
    <n v="15.506084"/>
    <n v="4"/>
    <n v="1"/>
    <n v="0"/>
    <n v="0"/>
    <n v="26.361584000000001"/>
  </r>
  <r>
    <x v="3"/>
    <x v="2"/>
    <x v="0"/>
    <x v="1"/>
    <x v="1"/>
    <n v="3"/>
    <s v="  "/>
    <n v="17274.21"/>
    <x v="0"/>
    <x v="2"/>
    <n v="3"/>
    <n v="0"/>
    <n v="0"/>
    <n v="1"/>
    <n v="0"/>
    <n v="0"/>
    <n v="0"/>
    <n v="0"/>
  </r>
  <r>
    <x v="3"/>
    <x v="2"/>
    <x v="0"/>
    <x v="1"/>
    <x v="0"/>
    <n v="54"/>
    <n v="21.828392000000001"/>
    <n v="2330.4250000000002"/>
    <x v="1"/>
    <x v="2"/>
    <n v="54"/>
    <n v="9.5940930000000009"/>
    <n v="11.274423000000001"/>
    <n v="10"/>
    <n v="3"/>
    <n v="3"/>
    <n v="3"/>
    <n v="21.828392000000001"/>
  </r>
  <r>
    <x v="3"/>
    <x v="2"/>
    <x v="0"/>
    <x v="1"/>
    <x v="1"/>
    <n v="6"/>
    <s v="  "/>
    <n v="29468.81"/>
    <x v="1"/>
    <x v="2"/>
    <n v="46"/>
    <n v="0"/>
    <n v="0"/>
    <n v="0"/>
    <n v="2"/>
    <n v="1"/>
    <n v="0"/>
    <n v="0"/>
  </r>
  <r>
    <x v="3"/>
    <x v="2"/>
    <x v="1"/>
    <x v="1"/>
    <x v="0"/>
    <n v="44"/>
    <n v="31.137360999999999"/>
    <n v="2301.56"/>
    <x v="0"/>
    <x v="2"/>
    <n v="44"/>
    <n v="12.47658"/>
    <n v="12.849074"/>
    <n v="4"/>
    <n v="1"/>
    <n v="0"/>
    <n v="0"/>
    <n v="31.137360999999999"/>
  </r>
  <r>
    <x v="3"/>
    <x v="2"/>
    <x v="1"/>
    <x v="1"/>
    <x v="1"/>
    <n v="4"/>
    <s v="  "/>
    <n v="16740.37"/>
    <x v="0"/>
    <x v="2"/>
    <n v="9"/>
    <n v="0.24074100000000001"/>
    <n v="9.2592999999999995E-2"/>
    <n v="0"/>
    <n v="1"/>
    <n v="0"/>
    <n v="0"/>
    <n v="1"/>
  </r>
  <r>
    <x v="3"/>
    <x v="2"/>
    <x v="1"/>
    <x v="1"/>
    <x v="0"/>
    <n v="66"/>
    <n v="32.098166999999997"/>
    <n v="1959.4949999999999"/>
    <x v="1"/>
    <x v="2"/>
    <n v="66"/>
    <n v="14.069736000000001"/>
    <n v="14.599247"/>
    <n v="11"/>
    <n v="4"/>
    <n v="4"/>
    <n v="0"/>
    <n v="32.098166999999997"/>
  </r>
  <r>
    <x v="3"/>
    <x v="2"/>
    <x v="1"/>
    <x v="1"/>
    <x v="1"/>
    <n v="7"/>
    <s v="  "/>
    <n v="16452.189999999999"/>
    <x v="1"/>
    <x v="2"/>
    <n v="25"/>
    <n v="0.661972"/>
    <n v="0"/>
    <n v="1"/>
    <n v="2"/>
    <n v="1"/>
    <n v="0"/>
    <n v="1"/>
  </r>
  <r>
    <x v="3"/>
    <x v="2"/>
    <x v="2"/>
    <x v="1"/>
    <x v="0"/>
    <n v="8"/>
    <n v="3.6346370000000001"/>
    <n v="1637.09"/>
    <x v="0"/>
    <x v="2"/>
    <n v="8"/>
    <n v="2.1644619999999999"/>
    <n v="1.4122809999999999"/>
    <n v="1"/>
    <n v="0"/>
    <n v="1"/>
    <n v="0"/>
    <n v="3.6346370000000001"/>
  </r>
  <r>
    <x v="3"/>
    <x v="2"/>
    <x v="2"/>
    <x v="1"/>
    <x v="0"/>
    <n v="23"/>
    <n v="11.319642999999999"/>
    <n v="1884"/>
    <x v="1"/>
    <x v="2"/>
    <n v="23"/>
    <n v="5.419079"/>
    <n v="5.3169310000000003"/>
    <n v="4"/>
    <n v="3"/>
    <n v="0"/>
    <n v="0"/>
    <n v="11.319642999999999"/>
  </r>
  <r>
    <x v="3"/>
    <x v="2"/>
    <x v="3"/>
    <x v="1"/>
    <x v="0"/>
    <n v="266"/>
    <n v="129.20876699999999"/>
    <n v="2153.13"/>
    <x v="0"/>
    <x v="2"/>
    <n v="266"/>
    <n v="57.633808000000002"/>
    <n v="60.82141"/>
    <n v="40"/>
    <n v="10"/>
    <n v="8"/>
    <n v="0"/>
    <n v="129.20876699999999"/>
  </r>
  <r>
    <x v="3"/>
    <x v="2"/>
    <x v="3"/>
    <x v="1"/>
    <x v="1"/>
    <n v="16"/>
    <s v="  "/>
    <n v="17272.044999999998"/>
    <x v="0"/>
    <x v="2"/>
    <n v="31"/>
    <n v="2.255868"/>
    <n v="0.97922100000000001"/>
    <n v="1"/>
    <n v="1"/>
    <n v="0"/>
    <n v="0"/>
    <n v="5.731668"/>
  </r>
  <r>
    <x v="3"/>
    <x v="2"/>
    <x v="3"/>
    <x v="1"/>
    <x v="0"/>
    <n v="246"/>
    <n v="117.09497"/>
    <n v="2056.5"/>
    <x v="1"/>
    <x v="2"/>
    <n v="246"/>
    <n v="53.352455999999997"/>
    <n v="55.970756000000002"/>
    <n v="50"/>
    <n v="9"/>
    <n v="14"/>
    <n v="2"/>
    <n v="117.09497"/>
  </r>
  <r>
    <x v="3"/>
    <x v="2"/>
    <x v="3"/>
    <x v="1"/>
    <x v="1"/>
    <n v="27"/>
    <s v="  "/>
    <n v="22318.2"/>
    <x v="1"/>
    <x v="2"/>
    <n v="84"/>
    <n v="2.0032070000000002"/>
    <n v="0.95925899999999997"/>
    <n v="4"/>
    <n v="2"/>
    <n v="3"/>
    <n v="0"/>
    <n v="4.9671609999999999"/>
  </r>
  <r>
    <x v="3"/>
    <x v="2"/>
    <x v="0"/>
    <x v="2"/>
    <x v="0"/>
    <n v="21"/>
    <n v="10.36074"/>
    <n v="2312.29"/>
    <x v="0"/>
    <x v="0"/>
    <n v="22"/>
    <n v="6.2811469999999998"/>
    <n v="1.8536619999999999"/>
    <n v="6"/>
    <n v="0"/>
    <n v="0"/>
    <n v="0"/>
    <n v="10.36074"/>
  </r>
  <r>
    <x v="3"/>
    <x v="2"/>
    <x v="0"/>
    <x v="2"/>
    <x v="1"/>
    <n v="7"/>
    <s v="  "/>
    <n v="16451.04"/>
    <x v="0"/>
    <x v="0"/>
    <n v="31"/>
    <n v="0.461538"/>
    <n v="0"/>
    <n v="0"/>
    <n v="0"/>
    <n v="0"/>
    <n v="0"/>
    <n v="1.461538"/>
  </r>
  <r>
    <x v="3"/>
    <x v="2"/>
    <x v="0"/>
    <x v="2"/>
    <x v="0"/>
    <n v="38"/>
    <n v="13.162433"/>
    <n v="2281.1750000000002"/>
    <x v="1"/>
    <x v="0"/>
    <n v="39"/>
    <n v="5.9341980000000003"/>
    <n v="6.082268"/>
    <n v="8"/>
    <n v="2"/>
    <n v="3"/>
    <n v="0"/>
    <n v="13.162433"/>
  </r>
  <r>
    <x v="3"/>
    <x v="2"/>
    <x v="0"/>
    <x v="2"/>
    <x v="1"/>
    <n v="19"/>
    <s v="  "/>
    <n v="44519.4"/>
    <x v="1"/>
    <x v="0"/>
    <n v="89"/>
    <n v="1.937729"/>
    <n v="0.461538"/>
    <n v="2"/>
    <n v="1"/>
    <n v="2"/>
    <n v="1"/>
    <n v="4.2307689999999996"/>
  </r>
  <r>
    <x v="3"/>
    <x v="2"/>
    <x v="1"/>
    <x v="2"/>
    <x v="0"/>
    <n v="23"/>
    <n v="10.803250999999999"/>
    <n v="1953.33"/>
    <x v="0"/>
    <x v="0"/>
    <n v="23"/>
    <n v="3.8653789999999999"/>
    <n v="5.2379090000000001"/>
    <n v="4"/>
    <n v="1"/>
    <n v="0"/>
    <n v="0"/>
    <n v="10.803250999999999"/>
  </r>
  <r>
    <x v="3"/>
    <x v="2"/>
    <x v="1"/>
    <x v="2"/>
    <x v="1"/>
    <n v="2"/>
    <s v="  "/>
    <n v="15011.37"/>
    <x v="0"/>
    <x v="0"/>
    <n v="3"/>
    <n v="0.24074100000000001"/>
    <n v="9.2592999999999995E-2"/>
    <n v="0"/>
    <n v="0"/>
    <n v="0"/>
    <n v="0"/>
    <n v="1"/>
  </r>
  <r>
    <x v="3"/>
    <x v="2"/>
    <x v="1"/>
    <x v="2"/>
    <x v="0"/>
    <n v="26"/>
    <n v="12.386021"/>
    <n v="3160.23"/>
    <x v="1"/>
    <x v="0"/>
    <n v="26"/>
    <n v="6.5718819999999996"/>
    <n v="5.0890139999999997"/>
    <n v="5"/>
    <n v="3"/>
    <n v="2"/>
    <n v="0"/>
    <n v="12.386021"/>
  </r>
  <r>
    <x v="3"/>
    <x v="2"/>
    <x v="1"/>
    <x v="2"/>
    <x v="1"/>
    <n v="10"/>
    <s v="  "/>
    <n v="20171.035"/>
    <x v="1"/>
    <x v="0"/>
    <n v="41"/>
    <n v="0.83408700000000002"/>
    <n v="0.43137300000000001"/>
    <n v="0"/>
    <n v="2"/>
    <n v="0"/>
    <n v="0"/>
    <n v="2.26546"/>
  </r>
  <r>
    <x v="3"/>
    <x v="2"/>
    <x v="2"/>
    <x v="2"/>
    <x v="0"/>
    <n v="16"/>
    <n v="7.2651960000000004"/>
    <n v="2330.48"/>
    <x v="0"/>
    <x v="0"/>
    <n v="16"/>
    <n v="1.471706"/>
    <n v="4.7544630000000003"/>
    <n v="2"/>
    <n v="1"/>
    <n v="0"/>
    <n v="0"/>
    <n v="7.2651960000000004"/>
  </r>
  <r>
    <x v="3"/>
    <x v="2"/>
    <x v="2"/>
    <x v="2"/>
    <x v="1"/>
    <n v="2"/>
    <s v="  "/>
    <n v="44483.254999999997"/>
    <x v="0"/>
    <x v="0"/>
    <n v="29"/>
    <n v="0"/>
    <n v="0"/>
    <n v="0"/>
    <n v="1"/>
    <n v="0"/>
    <n v="0"/>
    <n v="0"/>
  </r>
  <r>
    <x v="3"/>
    <x v="2"/>
    <x v="2"/>
    <x v="2"/>
    <x v="0"/>
    <n v="14"/>
    <n v="4.7305060000000001"/>
    <n v="2821.44"/>
    <x v="1"/>
    <x v="0"/>
    <n v="14"/>
    <n v="2.3884449999999999"/>
    <n v="1.7626539999999999"/>
    <n v="5"/>
    <n v="0"/>
    <n v="2"/>
    <n v="0"/>
    <n v="4.7305060000000001"/>
  </r>
  <r>
    <x v="3"/>
    <x v="2"/>
    <x v="2"/>
    <x v="2"/>
    <x v="1"/>
    <n v="4"/>
    <s v="  "/>
    <n v="42026.48"/>
    <x v="1"/>
    <x v="0"/>
    <n v="20"/>
    <n v="0.230769"/>
    <n v="0"/>
    <n v="1"/>
    <n v="0"/>
    <n v="0"/>
    <n v="0"/>
    <n v="0.230769"/>
  </r>
  <r>
    <x v="3"/>
    <x v="2"/>
    <x v="3"/>
    <x v="2"/>
    <x v="0"/>
    <n v="186"/>
    <n v="93.494867999999997"/>
    <n v="2278.165"/>
    <x v="0"/>
    <x v="0"/>
    <n v="186"/>
    <n v="42.712240999999999"/>
    <n v="42.066377000000003"/>
    <n v="48"/>
    <n v="2"/>
    <n v="3"/>
    <n v="0"/>
    <n v="93.494867999999997"/>
  </r>
  <r>
    <x v="3"/>
    <x v="2"/>
    <x v="3"/>
    <x v="2"/>
    <x v="1"/>
    <n v="38"/>
    <s v="  "/>
    <n v="24265.71"/>
    <x v="0"/>
    <x v="0"/>
    <n v="166"/>
    <n v="3.7212450000000001"/>
    <n v="0.57142899999999996"/>
    <n v="5"/>
    <n v="1"/>
    <n v="0"/>
    <n v="0"/>
    <n v="4.7926739999999999"/>
  </r>
  <r>
    <x v="3"/>
    <x v="2"/>
    <x v="3"/>
    <x v="2"/>
    <x v="0"/>
    <n v="214"/>
    <n v="75.445093999999997"/>
    <n v="2233.4549999999999"/>
    <x v="1"/>
    <x v="0"/>
    <n v="215"/>
    <n v="38.421500999999999"/>
    <n v="29.371297999999999"/>
    <n v="62"/>
    <n v="7"/>
    <n v="16"/>
    <n v="2"/>
    <n v="75.445093999999997"/>
  </r>
  <r>
    <x v="3"/>
    <x v="2"/>
    <x v="3"/>
    <x v="2"/>
    <x v="1"/>
    <n v="81"/>
    <s v="  "/>
    <n v="28793.31"/>
    <x v="1"/>
    <x v="0"/>
    <n v="505"/>
    <n v="10.114093"/>
    <n v="2.1194510000000002"/>
    <n v="7"/>
    <n v="6"/>
    <n v="6"/>
    <n v="0"/>
    <n v="18.986407"/>
  </r>
  <r>
    <x v="3"/>
    <x v="2"/>
    <x v="0"/>
    <x v="2"/>
    <x v="0"/>
    <n v="75"/>
    <n v="43.815871000000001"/>
    <n v="2871.24"/>
    <x v="0"/>
    <x v="1"/>
    <n v="75"/>
    <n v="18.045596"/>
    <n v="22.049607000000002"/>
    <n v="8"/>
    <n v="1"/>
    <n v="0"/>
    <n v="0"/>
    <n v="43.815871000000001"/>
  </r>
  <r>
    <x v="3"/>
    <x v="2"/>
    <x v="0"/>
    <x v="2"/>
    <x v="1"/>
    <n v="7"/>
    <s v="  "/>
    <n v="46099.46"/>
    <x v="0"/>
    <x v="1"/>
    <n v="55"/>
    <n v="0.33333299999999999"/>
    <n v="0"/>
    <n v="0"/>
    <n v="2"/>
    <n v="0"/>
    <n v="0"/>
    <n v="0.33333299999999999"/>
  </r>
  <r>
    <x v="3"/>
    <x v="2"/>
    <x v="0"/>
    <x v="2"/>
    <x v="0"/>
    <n v="91"/>
    <n v="43.32967"/>
    <n v="2784.18"/>
    <x v="1"/>
    <x v="1"/>
    <n v="91"/>
    <n v="16.925433999999999"/>
    <n v="18.731987"/>
    <n v="18"/>
    <n v="4"/>
    <n v="3"/>
    <n v="1"/>
    <n v="43.32967"/>
  </r>
  <r>
    <x v="3"/>
    <x v="2"/>
    <x v="0"/>
    <x v="2"/>
    <x v="1"/>
    <n v="25"/>
    <s v="  "/>
    <n v="31827.3"/>
    <x v="1"/>
    <x v="1"/>
    <n v="125"/>
    <n v="1.501363"/>
    <n v="0.61290299999999998"/>
    <n v="3"/>
    <n v="4"/>
    <n v="3"/>
    <n v="0"/>
    <n v="3.323944"/>
  </r>
  <r>
    <x v="3"/>
    <x v="2"/>
    <x v="1"/>
    <x v="2"/>
    <x v="0"/>
    <n v="51"/>
    <n v="27.540811000000001"/>
    <n v="2122.7399999999998"/>
    <x v="0"/>
    <x v="1"/>
    <n v="51"/>
    <n v="10.289211"/>
    <n v="15.046189999999999"/>
    <n v="4"/>
    <n v="2"/>
    <n v="0"/>
    <n v="0"/>
    <n v="27.540811000000001"/>
  </r>
  <r>
    <x v="3"/>
    <x v="2"/>
    <x v="1"/>
    <x v="2"/>
    <x v="1"/>
    <n v="4"/>
    <s v="  "/>
    <n v="43922.175000000003"/>
    <x v="0"/>
    <x v="1"/>
    <n v="26"/>
    <n v="0.51515200000000005"/>
    <n v="0.63636400000000004"/>
    <n v="0"/>
    <n v="0"/>
    <n v="0"/>
    <n v="0"/>
    <n v="1.1515150000000001"/>
  </r>
  <r>
    <x v="3"/>
    <x v="2"/>
    <x v="1"/>
    <x v="2"/>
    <x v="0"/>
    <n v="51"/>
    <n v="26.124887000000001"/>
    <n v="2875.06"/>
    <x v="1"/>
    <x v="1"/>
    <n v="51"/>
    <n v="13.360808"/>
    <n v="10.186356"/>
    <n v="8"/>
    <n v="1"/>
    <n v="3"/>
    <n v="0"/>
    <n v="26.124887000000001"/>
  </r>
  <r>
    <x v="3"/>
    <x v="2"/>
    <x v="1"/>
    <x v="2"/>
    <x v="1"/>
    <n v="10"/>
    <s v="  "/>
    <n v="21732.105"/>
    <x v="1"/>
    <x v="1"/>
    <n v="61"/>
    <n v="0.40818900000000002"/>
    <n v="0.61290299999999998"/>
    <n v="0"/>
    <n v="3"/>
    <n v="0"/>
    <n v="0"/>
    <n v="1.230769"/>
  </r>
  <r>
    <x v="3"/>
    <x v="2"/>
    <x v="2"/>
    <x v="2"/>
    <x v="0"/>
    <n v="20"/>
    <n v="7.4520780000000002"/>
    <n v="2025.7449999999999"/>
    <x v="0"/>
    <x v="1"/>
    <n v="20"/>
    <n v="3.4418009999999999"/>
    <n v="3.0113120000000002"/>
    <n v="6"/>
    <n v="2"/>
    <n v="0"/>
    <n v="0"/>
    <n v="7.4520780000000002"/>
  </r>
  <r>
    <x v="3"/>
    <x v="2"/>
    <x v="2"/>
    <x v="2"/>
    <x v="1"/>
    <n v="2"/>
    <s v="  "/>
    <n v="17656.93"/>
    <x v="0"/>
    <x v="1"/>
    <n v="5"/>
    <n v="1.3333330000000001"/>
    <n v="0"/>
    <n v="0"/>
    <n v="0"/>
    <n v="0"/>
    <n v="0"/>
    <n v="2"/>
  </r>
  <r>
    <x v="3"/>
    <x v="2"/>
    <x v="2"/>
    <x v="2"/>
    <x v="0"/>
    <n v="17"/>
    <n v="8.2931430000000006"/>
    <n v="2284"/>
    <x v="1"/>
    <x v="1"/>
    <n v="17"/>
    <n v="4.8571790000000004"/>
    <n v="2.5759569999999998"/>
    <n v="2"/>
    <n v="1"/>
    <n v="0"/>
    <n v="0"/>
    <n v="8.2931430000000006"/>
  </r>
  <r>
    <x v="3"/>
    <x v="2"/>
    <x v="2"/>
    <x v="2"/>
    <x v="1"/>
    <n v="4"/>
    <s v="  "/>
    <n v="21916.15"/>
    <x v="1"/>
    <x v="1"/>
    <n v="14"/>
    <n v="0.230769"/>
    <n v="0"/>
    <n v="2"/>
    <n v="0"/>
    <n v="0"/>
    <n v="0"/>
    <n v="0.230769"/>
  </r>
  <r>
    <x v="3"/>
    <x v="2"/>
    <x v="3"/>
    <x v="2"/>
    <x v="0"/>
    <n v="531"/>
    <n v="271.50896399999999"/>
    <n v="2463.5700000000002"/>
    <x v="0"/>
    <x v="1"/>
    <n v="531"/>
    <n v="132.38936000000001"/>
    <n v="105.079064"/>
    <n v="105"/>
    <n v="10"/>
    <n v="2"/>
    <n v="0"/>
    <n v="271.50896399999999"/>
  </r>
  <r>
    <x v="3"/>
    <x v="2"/>
    <x v="3"/>
    <x v="2"/>
    <x v="1"/>
    <n v="58"/>
    <s v="  "/>
    <n v="24208.904999999999"/>
    <x v="0"/>
    <x v="1"/>
    <n v="299"/>
    <n v="8.5947410000000009"/>
    <n v="1.9351849999999999"/>
    <n v="6"/>
    <n v="2"/>
    <n v="0"/>
    <n v="0"/>
    <n v="16.205983"/>
  </r>
  <r>
    <x v="3"/>
    <x v="2"/>
    <x v="3"/>
    <x v="2"/>
    <x v="0"/>
    <n v="622"/>
    <n v="254.241378"/>
    <n v="2583"/>
    <x v="1"/>
    <x v="1"/>
    <n v="628"/>
    <n v="120.582064"/>
    <n v="99.478921"/>
    <n v="136"/>
    <n v="14"/>
    <n v="25"/>
    <n v="3"/>
    <n v="254.241378"/>
  </r>
  <r>
    <x v="3"/>
    <x v="2"/>
    <x v="3"/>
    <x v="2"/>
    <x v="1"/>
    <n v="137"/>
    <s v="  "/>
    <n v="29236.76"/>
    <x v="1"/>
    <x v="1"/>
    <n v="810"/>
    <n v="15.546533"/>
    <n v="3.1624889999999999"/>
    <n v="11"/>
    <n v="23"/>
    <n v="8"/>
    <n v="0"/>
    <n v="24.421562999999999"/>
  </r>
  <r>
    <x v="3"/>
    <x v="2"/>
    <x v="0"/>
    <x v="2"/>
    <x v="0"/>
    <n v="17"/>
    <n v="13.046891"/>
    <n v="2129.3000000000002"/>
    <x v="0"/>
    <x v="2"/>
    <n v="17"/>
    <n v="7.5015739999999997"/>
    <n v="4.2791079999999999"/>
    <n v="1"/>
    <n v="0"/>
    <n v="0"/>
    <n v="0"/>
    <n v="13.046891"/>
  </r>
  <r>
    <x v="3"/>
    <x v="2"/>
    <x v="0"/>
    <x v="2"/>
    <x v="1"/>
    <n v="3"/>
    <s v="  "/>
    <n v="88653.39"/>
    <x v="0"/>
    <x v="2"/>
    <n v="34"/>
    <n v="0.230769"/>
    <n v="0"/>
    <n v="0"/>
    <n v="0"/>
    <n v="0"/>
    <n v="0"/>
    <n v="0.230769"/>
  </r>
  <r>
    <x v="3"/>
    <x v="2"/>
    <x v="0"/>
    <x v="2"/>
    <x v="0"/>
    <n v="38"/>
    <n v="16.545548"/>
    <n v="3295"/>
    <x v="1"/>
    <x v="2"/>
    <n v="38"/>
    <n v="8.7766500000000001"/>
    <n v="2.7183670000000002"/>
    <n v="4"/>
    <n v="2"/>
    <n v="3"/>
    <n v="0"/>
    <n v="16.545548"/>
  </r>
  <r>
    <x v="3"/>
    <x v="2"/>
    <x v="0"/>
    <x v="2"/>
    <x v="1"/>
    <n v="10"/>
    <s v="  "/>
    <n v="20077.244999999999"/>
    <x v="1"/>
    <x v="2"/>
    <n v="21"/>
    <n v="0.83333299999999999"/>
    <n v="0.5"/>
    <n v="2"/>
    <n v="3"/>
    <n v="0"/>
    <n v="0"/>
    <n v="2.0833330000000001"/>
  </r>
  <r>
    <x v="3"/>
    <x v="2"/>
    <x v="1"/>
    <x v="2"/>
    <x v="0"/>
    <n v="10"/>
    <n v="4.9258280000000001"/>
    <n v="3015.77"/>
    <x v="0"/>
    <x v="2"/>
    <n v="10"/>
    <n v="4.1202030000000001"/>
    <n v="0.62820500000000001"/>
    <n v="0"/>
    <n v="1"/>
    <n v="0"/>
    <n v="0"/>
    <n v="4.9258280000000001"/>
  </r>
  <r>
    <x v="3"/>
    <x v="2"/>
    <x v="1"/>
    <x v="2"/>
    <x v="0"/>
    <n v="9"/>
    <n v="5.052778"/>
    <n v="4611.1400000000003"/>
    <x v="1"/>
    <x v="2"/>
    <n v="9"/>
    <n v="2.2070249999999998"/>
    <n v="1.7083330000000001"/>
    <n v="0"/>
    <n v="0"/>
    <n v="0"/>
    <n v="0"/>
    <n v="5.052778"/>
  </r>
  <r>
    <x v="3"/>
    <x v="2"/>
    <x v="1"/>
    <x v="2"/>
    <x v="1"/>
    <n v="2"/>
    <s v="  "/>
    <n v="104651.94"/>
    <x v="1"/>
    <x v="2"/>
    <n v="25"/>
    <n v="0.5"/>
    <n v="0"/>
    <n v="0"/>
    <n v="0"/>
    <n v="0"/>
    <n v="0"/>
    <n v="1"/>
  </r>
  <r>
    <x v="3"/>
    <x v="2"/>
    <x v="2"/>
    <x v="2"/>
    <x v="0"/>
    <n v="5"/>
    <n v="4.3932539999999998"/>
    <n v="1496.88"/>
    <x v="0"/>
    <x v="2"/>
    <n v="5"/>
    <n v="2.70018"/>
    <n v="1.3382350000000001"/>
    <n v="0"/>
    <n v="0"/>
    <n v="0"/>
    <n v="0"/>
    <n v="4.3932539999999998"/>
  </r>
  <r>
    <x v="3"/>
    <x v="2"/>
    <x v="2"/>
    <x v="2"/>
    <x v="1"/>
    <n v="1"/>
    <s v="  "/>
    <n v="19131.53"/>
    <x v="0"/>
    <x v="2"/>
    <n v="2"/>
    <n v="0"/>
    <n v="0"/>
    <n v="1"/>
    <n v="0"/>
    <n v="0"/>
    <n v="0"/>
    <n v="0"/>
  </r>
  <r>
    <x v="3"/>
    <x v="2"/>
    <x v="2"/>
    <x v="2"/>
    <x v="0"/>
    <n v="6"/>
    <n v="1.5928020000000001"/>
    <n v="3315.62"/>
    <x v="1"/>
    <x v="2"/>
    <n v="6"/>
    <n v="0.90049400000000002"/>
    <n v="0.69230800000000003"/>
    <n v="0"/>
    <n v="0"/>
    <n v="3"/>
    <n v="0"/>
    <n v="1.5928020000000001"/>
  </r>
  <r>
    <x v="3"/>
    <x v="2"/>
    <x v="3"/>
    <x v="2"/>
    <x v="0"/>
    <n v="89"/>
    <n v="46.338721"/>
    <n v="2037.92"/>
    <x v="0"/>
    <x v="2"/>
    <n v="89"/>
    <n v="19.996096999999999"/>
    <n v="21.6189"/>
    <n v="15"/>
    <n v="1"/>
    <n v="1"/>
    <n v="0"/>
    <n v="46.338721"/>
  </r>
  <r>
    <x v="3"/>
    <x v="2"/>
    <x v="3"/>
    <x v="2"/>
    <x v="1"/>
    <n v="16"/>
    <s v="  "/>
    <n v="24201.924999999999"/>
    <x v="0"/>
    <x v="2"/>
    <n v="54"/>
    <n v="0.929867"/>
    <n v="2.258791"/>
    <n v="3"/>
    <n v="0"/>
    <n v="0"/>
    <n v="0"/>
    <n v="3.3983349999999999"/>
  </r>
  <r>
    <x v="3"/>
    <x v="2"/>
    <x v="3"/>
    <x v="2"/>
    <x v="0"/>
    <n v="151"/>
    <n v="60.479756999999999"/>
    <n v="2145.4299999999998"/>
    <x v="1"/>
    <x v="2"/>
    <n v="151"/>
    <n v="28.909500999999999"/>
    <n v="24.585165"/>
    <n v="29"/>
    <n v="5"/>
    <n v="12"/>
    <n v="1"/>
    <n v="60.479756999999999"/>
  </r>
  <r>
    <x v="3"/>
    <x v="2"/>
    <x v="3"/>
    <x v="2"/>
    <x v="1"/>
    <n v="47"/>
    <s v="  "/>
    <n v="26136.16"/>
    <x v="1"/>
    <x v="2"/>
    <n v="174"/>
    <n v="5.0938749999999997"/>
    <n v="1.5744419999999999"/>
    <n v="5"/>
    <n v="1"/>
    <n v="7"/>
    <n v="0"/>
    <n v="11.36199"/>
  </r>
  <r>
    <x v="3"/>
    <x v="2"/>
    <x v="0"/>
    <x v="3"/>
    <x v="0"/>
    <n v="3"/>
    <n v="1.3333330000000001"/>
    <n v="3268.19"/>
    <x v="0"/>
    <x v="0"/>
    <n v="3"/>
    <n v="0.83333299999999999"/>
    <n v="0"/>
    <n v="1"/>
    <n v="0"/>
    <n v="0"/>
    <n v="0"/>
    <n v="1.3333330000000001"/>
  </r>
  <r>
    <x v="3"/>
    <x v="2"/>
    <x v="0"/>
    <x v="3"/>
    <x v="0"/>
    <n v="15"/>
    <n v="4.9350550000000002"/>
    <n v="3170"/>
    <x v="1"/>
    <x v="0"/>
    <n v="15"/>
    <n v="3.101721"/>
    <n v="0"/>
    <n v="4"/>
    <n v="1"/>
    <n v="1"/>
    <n v="0"/>
    <n v="4.9350550000000002"/>
  </r>
  <r>
    <x v="3"/>
    <x v="2"/>
    <x v="0"/>
    <x v="3"/>
    <x v="1"/>
    <n v="12"/>
    <s v="  "/>
    <n v="28657.314999999999"/>
    <x v="1"/>
    <x v="0"/>
    <n v="88"/>
    <n v="1.3163769999999999"/>
    <n v="1.225806"/>
    <n v="2"/>
    <n v="1"/>
    <n v="1"/>
    <n v="0"/>
    <n v="3.461538"/>
  </r>
  <r>
    <x v="3"/>
    <x v="2"/>
    <x v="1"/>
    <x v="3"/>
    <x v="0"/>
    <n v="1"/>
    <n v="1"/>
    <n v="763"/>
    <x v="0"/>
    <x v="0"/>
    <n v="1"/>
    <n v="0.17741899999999999"/>
    <n v="0.61290299999999998"/>
    <n v="0"/>
    <n v="0"/>
    <n v="0"/>
    <n v="0"/>
    <n v="1"/>
  </r>
  <r>
    <x v="3"/>
    <x v="2"/>
    <x v="1"/>
    <x v="3"/>
    <x v="0"/>
    <n v="4"/>
    <n v="1"/>
    <n v="2893.6550000000002"/>
    <x v="1"/>
    <x v="0"/>
    <n v="4"/>
    <n v="0"/>
    <n v="0"/>
    <n v="2"/>
    <n v="0"/>
    <n v="0"/>
    <n v="0"/>
    <n v="1"/>
  </r>
  <r>
    <x v="3"/>
    <x v="2"/>
    <x v="1"/>
    <x v="3"/>
    <x v="1"/>
    <n v="7"/>
    <s v="  "/>
    <n v="22120.34"/>
    <x v="1"/>
    <x v="0"/>
    <n v="33"/>
    <n v="1.45306"/>
    <n v="1.112903"/>
    <n v="0"/>
    <n v="0"/>
    <n v="0"/>
    <n v="0"/>
    <n v="3.4423080000000001"/>
  </r>
  <r>
    <x v="3"/>
    <x v="2"/>
    <x v="2"/>
    <x v="3"/>
    <x v="0"/>
    <n v="1"/>
    <n v="1"/>
    <n v="909.01"/>
    <x v="0"/>
    <x v="0"/>
    <n v="1"/>
    <n v="0.25"/>
    <n v="0.75"/>
    <n v="0"/>
    <n v="0"/>
    <n v="0"/>
    <n v="0"/>
    <n v="1"/>
  </r>
  <r>
    <x v="3"/>
    <x v="2"/>
    <x v="2"/>
    <x v="3"/>
    <x v="1"/>
    <n v="1"/>
    <s v="  "/>
    <n v="77329.86"/>
    <x v="1"/>
    <x v="0"/>
    <n v="7"/>
    <s v="  "/>
    <s v="  "/>
    <s v="  "/>
    <s v="  "/>
    <s v="  "/>
    <s v="  "/>
    <s v="  "/>
  </r>
  <r>
    <x v="3"/>
    <x v="2"/>
    <x v="3"/>
    <x v="3"/>
    <x v="0"/>
    <n v="7"/>
    <n v="1.145594"/>
    <n v="5534.31"/>
    <x v="0"/>
    <x v="0"/>
    <n v="7"/>
    <n v="1.145594"/>
    <n v="0"/>
    <n v="3"/>
    <n v="1"/>
    <n v="0"/>
    <n v="0"/>
    <n v="1.145594"/>
  </r>
  <r>
    <x v="3"/>
    <x v="2"/>
    <x v="3"/>
    <x v="3"/>
    <x v="1"/>
    <n v="2"/>
    <s v="  "/>
    <n v="19848.685000000001"/>
    <x v="0"/>
    <x v="0"/>
    <n v="7"/>
    <n v="1.8867999999999999E-2"/>
    <n v="0"/>
    <n v="0"/>
    <n v="0"/>
    <n v="0"/>
    <n v="0"/>
    <n v="1"/>
  </r>
  <r>
    <x v="3"/>
    <x v="2"/>
    <x v="3"/>
    <x v="3"/>
    <x v="0"/>
    <n v="131"/>
    <n v="50.787837000000003"/>
    <n v="2950.93"/>
    <x v="1"/>
    <x v="0"/>
    <n v="131"/>
    <n v="22.323391999999998"/>
    <n v="20.655553999999999"/>
    <n v="33"/>
    <n v="2"/>
    <n v="5"/>
    <n v="2"/>
    <n v="50.787837000000003"/>
  </r>
  <r>
    <x v="3"/>
    <x v="2"/>
    <x v="3"/>
    <x v="3"/>
    <x v="1"/>
    <n v="126"/>
    <s v="  "/>
    <n v="30993.23"/>
    <x v="1"/>
    <x v="0"/>
    <n v="676"/>
    <n v="17.761254000000001"/>
    <n v="5.6605429999999997"/>
    <n v="14"/>
    <n v="3"/>
    <n v="1"/>
    <n v="0"/>
    <n v="35.414203000000001"/>
  </r>
  <r>
    <x v="3"/>
    <x v="2"/>
    <x v="0"/>
    <x v="3"/>
    <x v="0"/>
    <n v="5"/>
    <n v="4.198944"/>
    <n v="3832"/>
    <x v="0"/>
    <x v="1"/>
    <n v="5"/>
    <n v="0.99060999999999999"/>
    <n v="2.7083330000000001"/>
    <n v="0"/>
    <n v="0"/>
    <n v="0"/>
    <n v="0"/>
    <n v="4.198944"/>
  </r>
  <r>
    <x v="3"/>
    <x v="2"/>
    <x v="0"/>
    <x v="3"/>
    <x v="1"/>
    <n v="1"/>
    <s v="  "/>
    <n v="22446.720000000001"/>
    <x v="0"/>
    <x v="1"/>
    <n v="4"/>
    <s v="  "/>
    <s v="  "/>
    <s v="  "/>
    <s v="  "/>
    <s v="  "/>
    <s v="  "/>
    <s v="  "/>
  </r>
  <r>
    <x v="3"/>
    <x v="2"/>
    <x v="0"/>
    <x v="3"/>
    <x v="0"/>
    <n v="28"/>
    <n v="7.3539760000000003"/>
    <n v="3426.43"/>
    <x v="1"/>
    <x v="1"/>
    <n v="31"/>
    <n v="3.6645819999999998"/>
    <n v="2.9393940000000001"/>
    <n v="7"/>
    <n v="3"/>
    <n v="3"/>
    <n v="0"/>
    <n v="7.3539760000000003"/>
  </r>
  <r>
    <x v="3"/>
    <x v="2"/>
    <x v="0"/>
    <x v="3"/>
    <x v="1"/>
    <n v="14"/>
    <s v="  "/>
    <n v="28733.845000000001"/>
    <x v="1"/>
    <x v="1"/>
    <n v="54"/>
    <n v="2.3131870000000001"/>
    <n v="0.461538"/>
    <n v="1"/>
    <n v="0"/>
    <n v="1"/>
    <n v="0"/>
    <n v="3.0164840000000002"/>
  </r>
  <r>
    <x v="3"/>
    <x v="2"/>
    <x v="1"/>
    <x v="3"/>
    <x v="0"/>
    <n v="2"/>
    <n v="0.92"/>
    <n v="7515.22"/>
    <x v="0"/>
    <x v="1"/>
    <n v="2"/>
    <n v="0.2"/>
    <n v="0.72"/>
    <n v="0"/>
    <n v="0"/>
    <n v="0"/>
    <n v="0"/>
    <n v="0.92"/>
  </r>
  <r>
    <x v="3"/>
    <x v="2"/>
    <x v="1"/>
    <x v="3"/>
    <x v="0"/>
    <n v="14"/>
    <n v="4.5759749999999997"/>
    <n v="2169.8150000000001"/>
    <x v="1"/>
    <x v="1"/>
    <n v="14"/>
    <n v="1.8401479999999999"/>
    <n v="1.4166669999999999"/>
    <n v="4"/>
    <n v="0"/>
    <n v="0"/>
    <n v="1"/>
    <n v="4.5759749999999997"/>
  </r>
  <r>
    <x v="3"/>
    <x v="2"/>
    <x v="1"/>
    <x v="3"/>
    <x v="1"/>
    <n v="8"/>
    <s v="  "/>
    <n v="38061.46"/>
    <x v="1"/>
    <x v="1"/>
    <n v="70"/>
    <n v="0.249637"/>
    <n v="0"/>
    <n v="0"/>
    <n v="1"/>
    <n v="0"/>
    <n v="0"/>
    <n v="1.230769"/>
  </r>
  <r>
    <x v="3"/>
    <x v="2"/>
    <x v="2"/>
    <x v="3"/>
    <x v="0"/>
    <n v="5"/>
    <n v="2.811966"/>
    <n v="1608.07"/>
    <x v="0"/>
    <x v="1"/>
    <n v="5"/>
    <n v="0.71047000000000005"/>
    <n v="2.101496"/>
    <n v="1"/>
    <n v="1"/>
    <n v="0"/>
    <n v="0"/>
    <n v="2.811966"/>
  </r>
  <r>
    <x v="3"/>
    <x v="2"/>
    <x v="2"/>
    <x v="3"/>
    <x v="0"/>
    <n v="5"/>
    <n v="1.92"/>
    <n v="3148.2"/>
    <x v="1"/>
    <x v="1"/>
    <n v="5"/>
    <n v="0.6"/>
    <n v="1.32"/>
    <n v="3"/>
    <n v="0"/>
    <n v="0"/>
    <n v="0"/>
    <n v="1.92"/>
  </r>
  <r>
    <x v="3"/>
    <x v="2"/>
    <x v="2"/>
    <x v="3"/>
    <x v="1"/>
    <n v="1"/>
    <s v="  "/>
    <n v="25996.14"/>
    <x v="1"/>
    <x v="1"/>
    <n v="4"/>
    <n v="0"/>
    <n v="0"/>
    <n v="0"/>
    <n v="0"/>
    <n v="0"/>
    <n v="0"/>
    <n v="0"/>
  </r>
  <r>
    <x v="3"/>
    <x v="2"/>
    <x v="3"/>
    <x v="3"/>
    <x v="0"/>
    <n v="28"/>
    <n v="10.139562"/>
    <n v="2150.79"/>
    <x v="0"/>
    <x v="1"/>
    <n v="28"/>
    <n v="3.4056690000000001"/>
    <n v="5.2609519999999996"/>
    <n v="9"/>
    <n v="0"/>
    <n v="0"/>
    <n v="0"/>
    <n v="10.139562"/>
  </r>
  <r>
    <x v="3"/>
    <x v="2"/>
    <x v="3"/>
    <x v="3"/>
    <x v="1"/>
    <n v="5"/>
    <s v="  "/>
    <n v="14429.98"/>
    <x v="0"/>
    <x v="1"/>
    <n v="18"/>
    <n v="0.480769"/>
    <n v="0.5"/>
    <n v="0"/>
    <n v="1"/>
    <n v="0"/>
    <n v="0"/>
    <n v="0.980769"/>
  </r>
  <r>
    <x v="3"/>
    <x v="2"/>
    <x v="3"/>
    <x v="3"/>
    <x v="0"/>
    <n v="363"/>
    <n v="143.19343699999999"/>
    <n v="3117.13"/>
    <x v="1"/>
    <x v="1"/>
    <n v="369"/>
    <n v="67.853385000000003"/>
    <n v="52.576476"/>
    <n v="90"/>
    <n v="11"/>
    <n v="9"/>
    <n v="1"/>
    <n v="143.19343699999999"/>
  </r>
  <r>
    <x v="3"/>
    <x v="2"/>
    <x v="3"/>
    <x v="3"/>
    <x v="1"/>
    <n v="140"/>
    <s v="  "/>
    <n v="32191.919999999998"/>
    <x v="1"/>
    <x v="1"/>
    <n v="844"/>
    <n v="13.145284999999999"/>
    <n v="7.0970430000000002"/>
    <n v="10"/>
    <n v="6"/>
    <n v="0"/>
    <n v="1"/>
    <n v="26.624048999999999"/>
  </r>
  <r>
    <x v="3"/>
    <x v="2"/>
    <x v="0"/>
    <x v="3"/>
    <x v="0"/>
    <n v="1"/>
    <n v="0.61111099999999996"/>
    <n v="3279.52"/>
    <x v="0"/>
    <x v="2"/>
    <n v="1"/>
    <n v="0.61111099999999996"/>
    <n v="0"/>
    <n v="0"/>
    <n v="0"/>
    <n v="0"/>
    <n v="0"/>
    <n v="0.61111099999999996"/>
  </r>
  <r>
    <x v="3"/>
    <x v="2"/>
    <x v="0"/>
    <x v="3"/>
    <x v="0"/>
    <n v="15"/>
    <n v="4.6121030000000003"/>
    <n v="2825.91"/>
    <x v="1"/>
    <x v="2"/>
    <n v="15"/>
    <n v="1.6454519999999999"/>
    <n v="2.1351499999999999"/>
    <n v="5"/>
    <n v="0"/>
    <n v="0"/>
    <n v="0"/>
    <n v="4.6121030000000003"/>
  </r>
  <r>
    <x v="3"/>
    <x v="2"/>
    <x v="0"/>
    <x v="3"/>
    <x v="1"/>
    <n v="5"/>
    <s v="  "/>
    <n v="34257.32"/>
    <x v="1"/>
    <x v="2"/>
    <n v="53"/>
    <n v="0.230769"/>
    <n v="0"/>
    <n v="1"/>
    <n v="0"/>
    <n v="0"/>
    <n v="0"/>
    <n v="0.230769"/>
  </r>
  <r>
    <x v="3"/>
    <x v="2"/>
    <x v="1"/>
    <x v="3"/>
    <x v="0"/>
    <n v="1"/>
    <n v="0.32394400000000001"/>
    <n v="6215.07"/>
    <x v="0"/>
    <x v="2"/>
    <n v="1"/>
    <n v="0.32394400000000001"/>
    <n v="0"/>
    <n v="0"/>
    <n v="0"/>
    <n v="0"/>
    <n v="0"/>
    <n v="0.32394400000000001"/>
  </r>
  <r>
    <x v="3"/>
    <x v="2"/>
    <x v="1"/>
    <x v="3"/>
    <x v="1"/>
    <n v="1"/>
    <s v="  "/>
    <n v="6094.83"/>
    <x v="0"/>
    <x v="2"/>
    <n v="1"/>
    <n v="0"/>
    <n v="0"/>
    <n v="1"/>
    <n v="0"/>
    <n v="0"/>
    <n v="0"/>
    <n v="0"/>
  </r>
  <r>
    <x v="3"/>
    <x v="2"/>
    <x v="1"/>
    <x v="3"/>
    <x v="0"/>
    <n v="4"/>
    <n v="2.0030579999999998"/>
    <n v="4185.125"/>
    <x v="1"/>
    <x v="2"/>
    <n v="4"/>
    <n v="1.753058"/>
    <n v="0.25"/>
    <n v="0"/>
    <n v="0"/>
    <n v="0"/>
    <n v="0"/>
    <n v="2.0030579999999998"/>
  </r>
  <r>
    <x v="3"/>
    <x v="2"/>
    <x v="1"/>
    <x v="3"/>
    <x v="1"/>
    <n v="4"/>
    <s v="  "/>
    <n v="48611.144999999997"/>
    <x v="1"/>
    <x v="2"/>
    <n v="19"/>
    <n v="0.230769"/>
    <n v="0"/>
    <n v="0"/>
    <n v="0"/>
    <n v="0"/>
    <n v="0"/>
    <n v="0.230769"/>
  </r>
  <r>
    <x v="3"/>
    <x v="2"/>
    <x v="2"/>
    <x v="3"/>
    <x v="1"/>
    <n v="2"/>
    <s v="  "/>
    <n v="33358.6"/>
    <x v="1"/>
    <x v="2"/>
    <n v="10"/>
    <n v="0"/>
    <n v="0"/>
    <n v="0"/>
    <n v="1"/>
    <n v="0"/>
    <n v="0"/>
    <n v="0"/>
  </r>
  <r>
    <x v="3"/>
    <x v="2"/>
    <x v="3"/>
    <x v="3"/>
    <x v="0"/>
    <n v="3"/>
    <n v="1.611111"/>
    <n v="7468.42"/>
    <x v="0"/>
    <x v="2"/>
    <n v="3"/>
    <n v="0.98473699999999997"/>
    <n v="0.461538"/>
    <n v="1"/>
    <n v="0"/>
    <n v="0"/>
    <n v="0"/>
    <n v="1.611111"/>
  </r>
  <r>
    <x v="3"/>
    <x v="2"/>
    <x v="3"/>
    <x v="3"/>
    <x v="1"/>
    <n v="1"/>
    <s v="  "/>
    <n v="18946.73"/>
    <x v="0"/>
    <x v="2"/>
    <n v="2"/>
    <s v="  "/>
    <s v="  "/>
    <s v="  "/>
    <s v="  "/>
    <s v="  "/>
    <s v="  "/>
    <s v="  "/>
  </r>
  <r>
    <x v="3"/>
    <x v="2"/>
    <x v="3"/>
    <x v="3"/>
    <x v="0"/>
    <n v="78"/>
    <n v="32.651426999999998"/>
    <n v="3271.9749999999999"/>
    <x v="1"/>
    <x v="2"/>
    <n v="78"/>
    <n v="14.592238999999999"/>
    <n v="12.812279"/>
    <n v="12"/>
    <n v="3"/>
    <n v="3"/>
    <n v="2"/>
    <n v="32.651426999999998"/>
  </r>
  <r>
    <x v="3"/>
    <x v="2"/>
    <x v="3"/>
    <x v="3"/>
    <x v="1"/>
    <n v="70"/>
    <s v="  "/>
    <n v="29777.52"/>
    <x v="1"/>
    <x v="2"/>
    <n v="337"/>
    <n v="11.503133999999999"/>
    <n v="1.481115"/>
    <n v="5"/>
    <n v="0"/>
    <n v="1"/>
    <n v="0"/>
    <n v="21.726006999999999"/>
  </r>
  <r>
    <x v="3"/>
    <x v="3"/>
    <x v="0"/>
    <x v="0"/>
    <x v="0"/>
    <n v="1416"/>
    <n v="681.84800700000005"/>
    <n v="1729.05"/>
    <x v="0"/>
    <x v="0"/>
    <n v="1438"/>
    <n v="312.18759499999999"/>
    <n v="278.57113600000002"/>
    <n v="415"/>
    <n v="45"/>
    <n v="1"/>
    <n v="3"/>
    <n v="681.84800700000005"/>
  </r>
  <r>
    <x v="3"/>
    <x v="3"/>
    <x v="0"/>
    <x v="0"/>
    <x v="1"/>
    <n v="68"/>
    <s v="  "/>
    <n v="28694.805"/>
    <x v="0"/>
    <x v="0"/>
    <n v="362"/>
    <n v="7.6542789999999998"/>
    <n v="4.2293919999999998"/>
    <n v="12"/>
    <n v="14"/>
    <n v="0"/>
    <n v="0"/>
    <n v="17.205468"/>
  </r>
  <r>
    <x v="3"/>
    <x v="3"/>
    <x v="0"/>
    <x v="0"/>
    <x v="0"/>
    <n v="1479"/>
    <n v="631.65646800000002"/>
    <n v="1674.95"/>
    <x v="1"/>
    <x v="0"/>
    <n v="1495"/>
    <n v="272.61512699999997"/>
    <n v="275.80036799999999"/>
    <n v="524"/>
    <n v="43"/>
    <n v="1"/>
    <n v="1"/>
    <n v="631.65646800000002"/>
  </r>
  <r>
    <x v="3"/>
    <x v="3"/>
    <x v="0"/>
    <x v="0"/>
    <x v="1"/>
    <n v="75"/>
    <s v="  "/>
    <n v="25712.99"/>
    <x v="1"/>
    <x v="0"/>
    <n v="388"/>
    <n v="6.0340959999999999"/>
    <n v="6.7495450000000003"/>
    <n v="12"/>
    <n v="6"/>
    <n v="0"/>
    <n v="0"/>
    <n v="26.228075"/>
  </r>
  <r>
    <x v="3"/>
    <x v="3"/>
    <x v="1"/>
    <x v="0"/>
    <x v="0"/>
    <n v="1895"/>
    <n v="887.16846699999996"/>
    <n v="1731.63"/>
    <x v="0"/>
    <x v="0"/>
    <n v="1939"/>
    <n v="408.433201"/>
    <n v="377.31525499999998"/>
    <n v="564"/>
    <n v="67"/>
    <n v="5"/>
    <n v="5"/>
    <n v="887.16846699999996"/>
  </r>
  <r>
    <x v="3"/>
    <x v="3"/>
    <x v="1"/>
    <x v="0"/>
    <x v="1"/>
    <n v="75"/>
    <s v="  "/>
    <n v="24108.94"/>
    <x v="0"/>
    <x v="0"/>
    <n v="390"/>
    <n v="5.7616290000000001"/>
    <n v="3.1328740000000002"/>
    <n v="10"/>
    <n v="12"/>
    <n v="0"/>
    <n v="0"/>
    <n v="24.638058000000001"/>
  </r>
  <r>
    <x v="3"/>
    <x v="3"/>
    <x v="1"/>
    <x v="0"/>
    <x v="0"/>
    <n v="2058"/>
    <n v="897.97261300000002"/>
    <n v="1708.2449999999999"/>
    <x v="1"/>
    <x v="0"/>
    <n v="2079"/>
    <n v="389.92753699999997"/>
    <n v="375.20434599999999"/>
    <n v="733"/>
    <n v="46"/>
    <n v="5"/>
    <n v="3"/>
    <n v="897.97261300000002"/>
  </r>
  <r>
    <x v="3"/>
    <x v="3"/>
    <x v="1"/>
    <x v="0"/>
    <x v="1"/>
    <n v="80"/>
    <s v="  "/>
    <n v="27763.485000000001"/>
    <x v="1"/>
    <x v="0"/>
    <n v="405"/>
    <n v="6.3097529999999997"/>
    <n v="10.056153999999999"/>
    <n v="13"/>
    <n v="7"/>
    <n v="0"/>
    <n v="0"/>
    <n v="24.962422"/>
  </r>
  <r>
    <x v="3"/>
    <x v="3"/>
    <x v="2"/>
    <x v="0"/>
    <x v="0"/>
    <n v="1150"/>
    <n v="471.10285699999997"/>
    <n v="1751.1849999999999"/>
    <x v="0"/>
    <x v="0"/>
    <n v="1177"/>
    <n v="215.02336399999999"/>
    <n v="203.291616"/>
    <n v="414"/>
    <n v="58"/>
    <n v="2"/>
    <n v="3"/>
    <n v="471.10285699999997"/>
  </r>
  <r>
    <x v="3"/>
    <x v="3"/>
    <x v="2"/>
    <x v="0"/>
    <x v="1"/>
    <n v="67"/>
    <s v="  "/>
    <n v="21739.29"/>
    <x v="0"/>
    <x v="0"/>
    <n v="267"/>
    <n v="5.4786149999999996"/>
    <n v="4.5918599999999996"/>
    <n v="11"/>
    <n v="12"/>
    <n v="0"/>
    <n v="0"/>
    <n v="17.970897000000001"/>
  </r>
  <r>
    <x v="3"/>
    <x v="3"/>
    <x v="2"/>
    <x v="0"/>
    <x v="0"/>
    <n v="1382"/>
    <n v="529.78284599999995"/>
    <n v="1751.01"/>
    <x v="1"/>
    <x v="0"/>
    <n v="1395"/>
    <n v="233.734587"/>
    <n v="226.03511599999999"/>
    <n v="590"/>
    <n v="31"/>
    <n v="1"/>
    <n v="3"/>
    <n v="529.78284599999995"/>
  </r>
  <r>
    <x v="3"/>
    <x v="3"/>
    <x v="2"/>
    <x v="0"/>
    <x v="1"/>
    <n v="70"/>
    <s v="  "/>
    <n v="18735.14"/>
    <x v="1"/>
    <x v="0"/>
    <n v="233"/>
    <n v="7.7625890000000002"/>
    <n v="9.5753979999999999"/>
    <n v="13"/>
    <n v="4"/>
    <n v="0"/>
    <n v="0"/>
    <n v="27.008424999999999"/>
  </r>
  <r>
    <x v="3"/>
    <x v="3"/>
    <x v="3"/>
    <x v="0"/>
    <x v="0"/>
    <n v="8939"/>
    <n v="3223.5400650000001"/>
    <n v="1852.14"/>
    <x v="0"/>
    <x v="0"/>
    <n v="9044"/>
    <n v="1474.908764"/>
    <n v="1366.100138"/>
    <n v="3792"/>
    <n v="381"/>
    <n v="33"/>
    <n v="21"/>
    <n v="3223.5400650000001"/>
  </r>
  <r>
    <x v="3"/>
    <x v="3"/>
    <x v="3"/>
    <x v="0"/>
    <x v="1"/>
    <n v="446"/>
    <s v="  "/>
    <n v="24757.65"/>
    <x v="0"/>
    <x v="0"/>
    <n v="2081"/>
    <n v="39.450972999999998"/>
    <n v="28.10248"/>
    <n v="63"/>
    <n v="90"/>
    <n v="1"/>
    <n v="0"/>
    <n v="111.246156"/>
  </r>
  <r>
    <x v="3"/>
    <x v="3"/>
    <x v="3"/>
    <x v="0"/>
    <x v="2"/>
    <n v="1"/>
    <s v="  "/>
    <n v="23290.1"/>
    <x v="0"/>
    <x v="0"/>
    <n v="2"/>
    <s v="  "/>
    <s v="  "/>
    <s v="  "/>
    <s v="  "/>
    <s v="  "/>
    <s v="  "/>
    <s v="  "/>
  </r>
  <r>
    <x v="3"/>
    <x v="3"/>
    <x v="3"/>
    <x v="0"/>
    <x v="0"/>
    <n v="10258"/>
    <n v="3189.2827470000002"/>
    <n v="1825"/>
    <x v="1"/>
    <x v="0"/>
    <n v="10370"/>
    <n v="1457.48586"/>
    <n v="1332.760295"/>
    <n v="5149"/>
    <n v="296"/>
    <n v="35"/>
    <n v="16"/>
    <n v="3189.2827470000002"/>
  </r>
  <r>
    <x v="3"/>
    <x v="3"/>
    <x v="3"/>
    <x v="0"/>
    <x v="1"/>
    <n v="460"/>
    <s v="  "/>
    <n v="24049.345000000001"/>
    <x v="1"/>
    <x v="0"/>
    <n v="1980"/>
    <n v="39.06485"/>
    <n v="39.200248000000002"/>
    <n v="78"/>
    <n v="40"/>
    <n v="0"/>
    <n v="3"/>
    <n v="134.75716299999999"/>
  </r>
  <r>
    <x v="3"/>
    <x v="3"/>
    <x v="0"/>
    <x v="0"/>
    <x v="0"/>
    <n v="1672"/>
    <n v="790.867614"/>
    <n v="1805"/>
    <x v="0"/>
    <x v="1"/>
    <n v="1694"/>
    <n v="363.832874"/>
    <n v="320.49487199999999"/>
    <n v="433"/>
    <n v="88"/>
    <n v="2"/>
    <n v="4"/>
    <n v="790.867614"/>
  </r>
  <r>
    <x v="3"/>
    <x v="3"/>
    <x v="0"/>
    <x v="0"/>
    <x v="1"/>
    <n v="80"/>
    <s v="  "/>
    <n v="27511.3"/>
    <x v="0"/>
    <x v="1"/>
    <n v="428"/>
    <n v="8.2762089999999997"/>
    <n v="5.0208909999999998"/>
    <n v="5"/>
    <n v="21"/>
    <n v="0"/>
    <n v="0"/>
    <n v="28.399781000000001"/>
  </r>
  <r>
    <x v="3"/>
    <x v="3"/>
    <x v="0"/>
    <x v="0"/>
    <x v="0"/>
    <n v="1897"/>
    <n v="832.93665999999996"/>
    <n v="1806.5"/>
    <x v="1"/>
    <x v="1"/>
    <n v="1925"/>
    <n v="349.971835"/>
    <n v="337.73256400000002"/>
    <n v="575"/>
    <n v="97"/>
    <n v="0"/>
    <n v="6"/>
    <n v="832.93665999999996"/>
  </r>
  <r>
    <x v="3"/>
    <x v="3"/>
    <x v="0"/>
    <x v="0"/>
    <x v="1"/>
    <n v="68"/>
    <s v="  "/>
    <n v="24547.814999999999"/>
    <x v="1"/>
    <x v="1"/>
    <n v="289"/>
    <n v="5.2748660000000003"/>
    <n v="2.680828"/>
    <n v="7"/>
    <n v="12"/>
    <n v="0"/>
    <n v="2"/>
    <n v="20.823529000000001"/>
  </r>
  <r>
    <x v="3"/>
    <x v="3"/>
    <x v="1"/>
    <x v="0"/>
    <x v="0"/>
    <n v="2350"/>
    <n v="1096.7244639999999"/>
    <n v="1771.625"/>
    <x v="0"/>
    <x v="1"/>
    <n v="2389"/>
    <n v="503.108385"/>
    <n v="470.45655299999999"/>
    <n v="640"/>
    <n v="116"/>
    <n v="0"/>
    <n v="8"/>
    <n v="1096.7244639999999"/>
  </r>
  <r>
    <x v="3"/>
    <x v="3"/>
    <x v="1"/>
    <x v="0"/>
    <x v="1"/>
    <n v="91"/>
    <s v="  "/>
    <n v="26299.08"/>
    <x v="0"/>
    <x v="1"/>
    <n v="605"/>
    <n v="10.196683"/>
    <n v="6.2004010000000003"/>
    <n v="13"/>
    <n v="26"/>
    <n v="0"/>
    <n v="0"/>
    <n v="24.553163000000001"/>
  </r>
  <r>
    <x v="3"/>
    <x v="3"/>
    <x v="1"/>
    <x v="0"/>
    <x v="0"/>
    <n v="2574"/>
    <n v="1096.4941080000001"/>
    <n v="1794.82"/>
    <x v="1"/>
    <x v="1"/>
    <n v="2610"/>
    <n v="487.24271299999998"/>
    <n v="450.42831699999999"/>
    <n v="856"/>
    <n v="112"/>
    <n v="1"/>
    <n v="4"/>
    <n v="1096.4941080000001"/>
  </r>
  <r>
    <x v="3"/>
    <x v="3"/>
    <x v="1"/>
    <x v="0"/>
    <x v="1"/>
    <n v="75"/>
    <s v="  "/>
    <n v="29544.36"/>
    <x v="1"/>
    <x v="1"/>
    <n v="295"/>
    <n v="5.6405789999999998"/>
    <n v="5.5236650000000003"/>
    <n v="11"/>
    <n v="3"/>
    <n v="0"/>
    <n v="0"/>
    <n v="25.286863"/>
  </r>
  <r>
    <x v="3"/>
    <x v="3"/>
    <x v="2"/>
    <x v="0"/>
    <x v="0"/>
    <n v="1500"/>
    <n v="579.46610099999998"/>
    <n v="1795.13"/>
    <x v="0"/>
    <x v="1"/>
    <n v="1544"/>
    <n v="270.72003100000001"/>
    <n v="230.65690699999999"/>
    <n v="525"/>
    <n v="103"/>
    <n v="0"/>
    <n v="3"/>
    <n v="579.46610099999998"/>
  </r>
  <r>
    <x v="3"/>
    <x v="3"/>
    <x v="2"/>
    <x v="0"/>
    <x v="1"/>
    <n v="92"/>
    <s v="  "/>
    <n v="20063.154999999999"/>
    <x v="0"/>
    <x v="1"/>
    <n v="396"/>
    <n v="5.9287559999999999"/>
    <n v="9.5094110000000001"/>
    <n v="13"/>
    <n v="12"/>
    <n v="0"/>
    <n v="0"/>
    <n v="27.33371"/>
  </r>
  <r>
    <x v="3"/>
    <x v="3"/>
    <x v="2"/>
    <x v="0"/>
    <x v="0"/>
    <n v="1658"/>
    <n v="601.59305099999995"/>
    <n v="1835"/>
    <x v="1"/>
    <x v="1"/>
    <n v="1677"/>
    <n v="274.28851100000003"/>
    <n v="247.46934999999999"/>
    <n v="654"/>
    <n v="77"/>
    <n v="1"/>
    <n v="2"/>
    <n v="601.59305099999995"/>
  </r>
  <r>
    <x v="3"/>
    <x v="3"/>
    <x v="2"/>
    <x v="0"/>
    <x v="1"/>
    <n v="101"/>
    <s v="  "/>
    <n v="22279.39"/>
    <x v="1"/>
    <x v="1"/>
    <n v="310"/>
    <n v="7.5211819999999996"/>
    <n v="9.7656700000000001"/>
    <n v="17"/>
    <n v="8"/>
    <n v="1"/>
    <n v="0"/>
    <n v="31.449023"/>
  </r>
  <r>
    <x v="3"/>
    <x v="3"/>
    <x v="3"/>
    <x v="0"/>
    <x v="0"/>
    <n v="11068"/>
    <n v="3994.3427799999999"/>
    <n v="1942.3"/>
    <x v="0"/>
    <x v="1"/>
    <n v="11248"/>
    <n v="1845.152703"/>
    <n v="1646.756535"/>
    <n v="4210"/>
    <n v="696"/>
    <n v="4"/>
    <n v="21"/>
    <n v="3994.3427799999999"/>
  </r>
  <r>
    <x v="3"/>
    <x v="3"/>
    <x v="3"/>
    <x v="0"/>
    <x v="1"/>
    <n v="623"/>
    <s v="  "/>
    <n v="23823.33"/>
    <x v="0"/>
    <x v="1"/>
    <n v="2891"/>
    <n v="54.960830999999999"/>
    <n v="49.745240000000003"/>
    <n v="63"/>
    <n v="122"/>
    <n v="0"/>
    <n v="1"/>
    <n v="177.813874"/>
  </r>
  <r>
    <x v="3"/>
    <x v="3"/>
    <x v="3"/>
    <x v="0"/>
    <x v="2"/>
    <n v="3"/>
    <s v="  "/>
    <n v="6705.51"/>
    <x v="0"/>
    <x v="1"/>
    <n v="6"/>
    <s v="  "/>
    <s v="  "/>
    <s v="  "/>
    <s v="  "/>
    <s v="  "/>
    <s v="  "/>
    <s v="  "/>
  </r>
  <r>
    <x v="3"/>
    <x v="3"/>
    <x v="3"/>
    <x v="0"/>
    <x v="0"/>
    <n v="13384"/>
    <n v="4040.0095660000002"/>
    <n v="1903.84"/>
    <x v="1"/>
    <x v="1"/>
    <n v="13610"/>
    <n v="1827.6551669999999"/>
    <n v="1696.6333890000001"/>
    <n v="6247"/>
    <n v="650"/>
    <n v="7"/>
    <n v="35"/>
    <n v="4040.0095660000002"/>
  </r>
  <r>
    <x v="3"/>
    <x v="3"/>
    <x v="3"/>
    <x v="0"/>
    <x v="1"/>
    <n v="623"/>
    <s v="  "/>
    <n v="22268.67"/>
    <x v="1"/>
    <x v="1"/>
    <n v="2413"/>
    <n v="54.882043000000003"/>
    <n v="52.050882999999999"/>
    <n v="74"/>
    <n v="71"/>
    <n v="1"/>
    <n v="2"/>
    <n v="183.935689"/>
  </r>
  <r>
    <x v="3"/>
    <x v="3"/>
    <x v="3"/>
    <x v="0"/>
    <x v="2"/>
    <n v="1"/>
    <s v="  "/>
    <n v="47146.96"/>
    <x v="1"/>
    <x v="1"/>
    <n v="8"/>
    <s v="  "/>
    <s v="  "/>
    <s v="  "/>
    <s v="  "/>
    <s v="  "/>
    <s v="  "/>
    <s v="  "/>
  </r>
  <r>
    <x v="3"/>
    <x v="3"/>
    <x v="0"/>
    <x v="0"/>
    <x v="0"/>
    <n v="442"/>
    <n v="282.19766499999997"/>
    <n v="1822"/>
    <x v="0"/>
    <x v="2"/>
    <n v="448"/>
    <n v="121.148492"/>
    <n v="111.003107"/>
    <n v="44"/>
    <n v="4"/>
    <n v="1"/>
    <n v="1"/>
    <n v="282.19766499999997"/>
  </r>
  <r>
    <x v="3"/>
    <x v="3"/>
    <x v="0"/>
    <x v="0"/>
    <x v="1"/>
    <n v="35"/>
    <s v="  "/>
    <n v="28010.03"/>
    <x v="0"/>
    <x v="2"/>
    <n v="175"/>
    <n v="0.46540900000000002"/>
    <n v="2.5"/>
    <n v="4"/>
    <n v="6"/>
    <n v="0"/>
    <n v="0"/>
    <n v="9.8333329999999997"/>
  </r>
  <r>
    <x v="3"/>
    <x v="3"/>
    <x v="0"/>
    <x v="0"/>
    <x v="0"/>
    <n v="500"/>
    <n v="308.817949"/>
    <n v="1882.7750000000001"/>
    <x v="1"/>
    <x v="2"/>
    <n v="500"/>
    <n v="138.59222800000001"/>
    <n v="114.323536"/>
    <n v="70"/>
    <n v="1"/>
    <n v="5"/>
    <n v="1"/>
    <n v="308.817949"/>
  </r>
  <r>
    <x v="3"/>
    <x v="3"/>
    <x v="0"/>
    <x v="0"/>
    <x v="1"/>
    <n v="33"/>
    <s v="  "/>
    <n v="19257.71"/>
    <x v="1"/>
    <x v="2"/>
    <n v="99"/>
    <n v="4.1759120000000003"/>
    <n v="1.5925929999999999"/>
    <n v="6"/>
    <n v="1"/>
    <n v="0"/>
    <n v="0"/>
    <n v="10.064102999999999"/>
  </r>
  <r>
    <x v="3"/>
    <x v="3"/>
    <x v="1"/>
    <x v="0"/>
    <x v="0"/>
    <n v="558"/>
    <n v="353.047594"/>
    <n v="1740"/>
    <x v="0"/>
    <x v="2"/>
    <n v="558"/>
    <n v="166.44013899999999"/>
    <n v="147.04583199999999"/>
    <n v="58"/>
    <n v="9"/>
    <n v="1"/>
    <n v="1"/>
    <n v="353.047594"/>
  </r>
  <r>
    <x v="3"/>
    <x v="3"/>
    <x v="1"/>
    <x v="0"/>
    <x v="1"/>
    <n v="40"/>
    <s v="  "/>
    <n v="20320.555"/>
    <x v="0"/>
    <x v="2"/>
    <n v="115"/>
    <n v="3.7544559999999998"/>
    <n v="0.93518500000000004"/>
    <n v="7"/>
    <n v="4"/>
    <n v="0"/>
    <n v="0"/>
    <n v="14.049450999999999"/>
  </r>
  <r>
    <x v="3"/>
    <x v="3"/>
    <x v="1"/>
    <x v="0"/>
    <x v="0"/>
    <n v="653"/>
    <n v="394.68991999999997"/>
    <n v="1676"/>
    <x v="1"/>
    <x v="2"/>
    <n v="653"/>
    <n v="177.70105000000001"/>
    <n v="155.94103799999999"/>
    <n v="77"/>
    <n v="8"/>
    <n v="4"/>
    <n v="2"/>
    <n v="394.68991999999997"/>
  </r>
  <r>
    <x v="3"/>
    <x v="3"/>
    <x v="1"/>
    <x v="0"/>
    <x v="1"/>
    <n v="37"/>
    <s v="  "/>
    <n v="24875.48"/>
    <x v="1"/>
    <x v="2"/>
    <n v="125"/>
    <n v="2.3596620000000001"/>
    <n v="2.3041309999999999"/>
    <n v="4"/>
    <n v="2"/>
    <n v="0"/>
    <n v="0"/>
    <n v="10.730769"/>
  </r>
  <r>
    <x v="3"/>
    <x v="3"/>
    <x v="2"/>
    <x v="0"/>
    <x v="0"/>
    <n v="346"/>
    <n v="198.648067"/>
    <n v="1735.905"/>
    <x v="0"/>
    <x v="2"/>
    <n v="346"/>
    <n v="97.381180999999998"/>
    <n v="79.404377999999994"/>
    <n v="53"/>
    <n v="9"/>
    <n v="1"/>
    <n v="2"/>
    <n v="198.648067"/>
  </r>
  <r>
    <x v="3"/>
    <x v="3"/>
    <x v="2"/>
    <x v="0"/>
    <x v="1"/>
    <n v="25"/>
    <s v="  "/>
    <n v="22445.82"/>
    <x v="0"/>
    <x v="2"/>
    <n v="67"/>
    <n v="3.422015"/>
    <n v="3.5976729999999999"/>
    <n v="5"/>
    <n v="2"/>
    <n v="0"/>
    <n v="0"/>
    <n v="9.2472729999999999"/>
  </r>
  <r>
    <x v="3"/>
    <x v="3"/>
    <x v="2"/>
    <x v="0"/>
    <x v="0"/>
    <n v="426"/>
    <n v="239.95278099999999"/>
    <n v="1563.22"/>
    <x v="1"/>
    <x v="2"/>
    <n v="428"/>
    <n v="112.89116799999999"/>
    <n v="99.045118000000002"/>
    <n v="49"/>
    <n v="9"/>
    <n v="0"/>
    <n v="1"/>
    <n v="239.95278099999999"/>
  </r>
  <r>
    <x v="3"/>
    <x v="3"/>
    <x v="2"/>
    <x v="0"/>
    <x v="1"/>
    <n v="31"/>
    <s v="  "/>
    <n v="15043.35"/>
    <x v="1"/>
    <x v="2"/>
    <n v="83"/>
    <n v="4.8297590000000001"/>
    <n v="3.24186"/>
    <n v="5"/>
    <n v="0"/>
    <n v="0"/>
    <n v="0"/>
    <n v="13.357143000000001"/>
  </r>
  <r>
    <x v="3"/>
    <x v="3"/>
    <x v="3"/>
    <x v="0"/>
    <x v="0"/>
    <n v="2189"/>
    <n v="1208.3194570000001"/>
    <n v="1881"/>
    <x v="0"/>
    <x v="2"/>
    <n v="2194"/>
    <n v="601.69754699999999"/>
    <n v="474.94197700000001"/>
    <n v="287"/>
    <n v="62"/>
    <n v="26"/>
    <n v="3"/>
    <n v="1208.3194570000001"/>
  </r>
  <r>
    <x v="3"/>
    <x v="3"/>
    <x v="3"/>
    <x v="0"/>
    <x v="1"/>
    <n v="168"/>
    <s v="  "/>
    <n v="21380.955000000002"/>
    <x v="0"/>
    <x v="2"/>
    <n v="756"/>
    <n v="16.304417999999998"/>
    <n v="13.502200999999999"/>
    <n v="31"/>
    <n v="17"/>
    <n v="0"/>
    <n v="0"/>
    <n v="47.146048999999998"/>
  </r>
  <r>
    <x v="3"/>
    <x v="3"/>
    <x v="3"/>
    <x v="0"/>
    <x v="2"/>
    <n v="1"/>
    <s v="  "/>
    <n v="11034"/>
    <x v="0"/>
    <x v="2"/>
    <n v="2"/>
    <s v="  "/>
    <s v="  "/>
    <s v="  "/>
    <s v="  "/>
    <s v="  "/>
    <s v="  "/>
    <s v="  "/>
  </r>
  <r>
    <x v="3"/>
    <x v="3"/>
    <x v="3"/>
    <x v="0"/>
    <x v="0"/>
    <n v="2677"/>
    <n v="1396.2720589999999"/>
    <n v="1831.3"/>
    <x v="1"/>
    <x v="2"/>
    <n v="2682"/>
    <n v="644.04699600000004"/>
    <n v="554.06590800000004"/>
    <n v="406"/>
    <n v="69"/>
    <n v="23"/>
    <n v="8"/>
    <n v="1396.2720589999999"/>
  </r>
  <r>
    <x v="3"/>
    <x v="3"/>
    <x v="3"/>
    <x v="0"/>
    <x v="1"/>
    <n v="206"/>
    <s v="  "/>
    <n v="16758.330000000002"/>
    <x v="1"/>
    <x v="2"/>
    <n v="543"/>
    <n v="20.966379"/>
    <n v="16.339106000000001"/>
    <n v="42"/>
    <n v="8"/>
    <n v="0"/>
    <n v="0"/>
    <n v="54.880626999999997"/>
  </r>
  <r>
    <x v="3"/>
    <x v="3"/>
    <x v="0"/>
    <x v="1"/>
    <x v="0"/>
    <n v="4236"/>
    <n v="2051.7544429999998"/>
    <n v="2544.06"/>
    <x v="0"/>
    <x v="0"/>
    <n v="4243"/>
    <n v="917.41337299999998"/>
    <n v="939.66104299999995"/>
    <n v="856"/>
    <n v="110"/>
    <n v="17"/>
    <n v="15"/>
    <n v="2051.7544429999998"/>
  </r>
  <r>
    <x v="3"/>
    <x v="3"/>
    <x v="0"/>
    <x v="1"/>
    <x v="1"/>
    <n v="312"/>
    <s v="  "/>
    <n v="23821.919999999998"/>
    <x v="0"/>
    <x v="0"/>
    <n v="1352"/>
    <n v="25.211386999999998"/>
    <n v="14.300891"/>
    <n v="22"/>
    <n v="30"/>
    <n v="10"/>
    <n v="1"/>
    <n v="66.856578999999996"/>
  </r>
  <r>
    <x v="3"/>
    <x v="3"/>
    <x v="0"/>
    <x v="1"/>
    <x v="0"/>
    <n v="3008"/>
    <n v="1248.271792"/>
    <n v="2285.5500000000002"/>
    <x v="1"/>
    <x v="0"/>
    <n v="3014"/>
    <n v="547.23674600000004"/>
    <n v="568.47308599999997"/>
    <n v="1026"/>
    <n v="81"/>
    <n v="36"/>
    <n v="27"/>
    <n v="1248.271792"/>
  </r>
  <r>
    <x v="3"/>
    <x v="3"/>
    <x v="0"/>
    <x v="1"/>
    <x v="1"/>
    <n v="227"/>
    <s v="  "/>
    <n v="30083.24"/>
    <x v="1"/>
    <x v="0"/>
    <n v="1225"/>
    <n v="14.941853"/>
    <n v="6.2202640000000002"/>
    <n v="44"/>
    <n v="27"/>
    <n v="6"/>
    <n v="1"/>
    <n v="38.583317000000001"/>
  </r>
  <r>
    <x v="3"/>
    <x v="3"/>
    <x v="1"/>
    <x v="1"/>
    <x v="0"/>
    <n v="4728"/>
    <n v="2255.8546379999998"/>
    <n v="2511.66"/>
    <x v="0"/>
    <x v="0"/>
    <n v="4730"/>
    <n v="1035.910697"/>
    <n v="987.40950399999997"/>
    <n v="1048"/>
    <n v="133"/>
    <n v="26"/>
    <n v="8"/>
    <n v="2255.8546379999998"/>
  </r>
  <r>
    <x v="3"/>
    <x v="3"/>
    <x v="1"/>
    <x v="1"/>
    <x v="1"/>
    <n v="232"/>
    <s v="  "/>
    <n v="23875.62"/>
    <x v="0"/>
    <x v="0"/>
    <n v="963"/>
    <n v="21.703741000000001"/>
    <n v="15.378048"/>
    <n v="17"/>
    <n v="26"/>
    <n v="1"/>
    <n v="0"/>
    <n v="60.057087000000003"/>
  </r>
  <r>
    <x v="3"/>
    <x v="3"/>
    <x v="1"/>
    <x v="1"/>
    <x v="0"/>
    <n v="3964"/>
    <n v="1663.2222670000001"/>
    <n v="2241.5"/>
    <x v="1"/>
    <x v="0"/>
    <n v="3971"/>
    <n v="773.91567799999996"/>
    <n v="747.77277800000002"/>
    <n v="1314"/>
    <n v="102"/>
    <n v="47"/>
    <n v="25"/>
    <n v="1663.2222670000001"/>
  </r>
  <r>
    <x v="3"/>
    <x v="3"/>
    <x v="1"/>
    <x v="1"/>
    <x v="1"/>
    <n v="240"/>
    <s v="  "/>
    <n v="29451.665000000001"/>
    <x v="1"/>
    <x v="0"/>
    <n v="1242"/>
    <n v="19.004481999999999"/>
    <n v="11.869282"/>
    <n v="32"/>
    <n v="36"/>
    <n v="7"/>
    <n v="3"/>
    <n v="42.717151999999999"/>
  </r>
  <r>
    <x v="3"/>
    <x v="3"/>
    <x v="2"/>
    <x v="1"/>
    <x v="0"/>
    <n v="1798"/>
    <n v="766.52332899999999"/>
    <n v="2574.4499999999998"/>
    <x v="0"/>
    <x v="0"/>
    <n v="1800"/>
    <n v="373.55246499999998"/>
    <n v="326.85577000000001"/>
    <n v="441"/>
    <n v="68"/>
    <n v="22"/>
    <n v="7"/>
    <n v="766.52332899999999"/>
  </r>
  <r>
    <x v="3"/>
    <x v="3"/>
    <x v="2"/>
    <x v="1"/>
    <x v="1"/>
    <n v="129"/>
    <s v="  "/>
    <n v="23715.21"/>
    <x v="0"/>
    <x v="0"/>
    <n v="480"/>
    <n v="10.156777999999999"/>
    <n v="6.736243"/>
    <n v="9"/>
    <n v="22"/>
    <n v="0"/>
    <n v="0"/>
    <n v="21.325247999999998"/>
  </r>
  <r>
    <x v="3"/>
    <x v="3"/>
    <x v="2"/>
    <x v="1"/>
    <x v="0"/>
    <n v="1416"/>
    <n v="533.74269000000004"/>
    <n v="2348.6149999999998"/>
    <x v="1"/>
    <x v="0"/>
    <n v="1422"/>
    <n v="256.40323100000001"/>
    <n v="230.61260999999999"/>
    <n v="485"/>
    <n v="41"/>
    <n v="32"/>
    <n v="10"/>
    <n v="533.74269000000004"/>
  </r>
  <r>
    <x v="3"/>
    <x v="3"/>
    <x v="2"/>
    <x v="1"/>
    <x v="1"/>
    <n v="116"/>
    <s v="  "/>
    <n v="24382.145"/>
    <x v="1"/>
    <x v="0"/>
    <n v="622"/>
    <n v="10.519270000000001"/>
    <n v="5.4789620000000001"/>
    <n v="18"/>
    <n v="14"/>
    <n v="4"/>
    <n v="0"/>
    <n v="21.974112999999999"/>
  </r>
  <r>
    <x v="3"/>
    <x v="3"/>
    <x v="3"/>
    <x v="1"/>
    <x v="0"/>
    <n v="16652"/>
    <n v="7071.5709219999999"/>
    <n v="2537.71"/>
    <x v="0"/>
    <x v="0"/>
    <n v="16696"/>
    <n v="3454.0923750000002"/>
    <n v="2915.6584750000002"/>
    <n v="4167"/>
    <n v="588"/>
    <n v="231"/>
    <n v="60"/>
    <n v="7071.5709219999999"/>
  </r>
  <r>
    <x v="3"/>
    <x v="3"/>
    <x v="3"/>
    <x v="1"/>
    <x v="1"/>
    <n v="1267"/>
    <s v="  "/>
    <n v="23105.45"/>
    <x v="0"/>
    <x v="0"/>
    <n v="5779"/>
    <n v="95.561125000000004"/>
    <n v="63.636381999999998"/>
    <n v="118"/>
    <n v="186"/>
    <n v="37"/>
    <n v="6"/>
    <n v="252.893722"/>
  </r>
  <r>
    <x v="3"/>
    <x v="3"/>
    <x v="3"/>
    <x v="1"/>
    <x v="0"/>
    <n v="13770"/>
    <n v="4604.4573039999996"/>
    <n v="2331.2800000000002"/>
    <x v="1"/>
    <x v="0"/>
    <n v="13849"/>
    <n v="2358.9684940000002"/>
    <n v="1812.4317160000001"/>
    <n v="5243"/>
    <n v="574"/>
    <n v="354"/>
    <n v="131"/>
    <n v="4604.4573039999996"/>
  </r>
  <r>
    <x v="3"/>
    <x v="3"/>
    <x v="3"/>
    <x v="1"/>
    <x v="1"/>
    <n v="1226"/>
    <s v="  "/>
    <n v="24417.224999999999"/>
    <x v="1"/>
    <x v="0"/>
    <n v="5947"/>
    <n v="85.801963999999998"/>
    <n v="44.830238999999999"/>
    <n v="190"/>
    <n v="200"/>
    <n v="73"/>
    <n v="12"/>
    <n v="195.27623700000001"/>
  </r>
  <r>
    <x v="3"/>
    <x v="3"/>
    <x v="0"/>
    <x v="1"/>
    <x v="0"/>
    <n v="7470"/>
    <n v="3662.5123950000002"/>
    <n v="2707.08"/>
    <x v="0"/>
    <x v="1"/>
    <n v="7477"/>
    <n v="1651.606194"/>
    <n v="1663.604043"/>
    <n v="1384"/>
    <n v="205"/>
    <n v="16"/>
    <n v="7"/>
    <n v="3662.5123950000002"/>
  </r>
  <r>
    <x v="3"/>
    <x v="3"/>
    <x v="0"/>
    <x v="1"/>
    <x v="1"/>
    <n v="459"/>
    <s v="  "/>
    <n v="24991.38"/>
    <x v="0"/>
    <x v="1"/>
    <n v="2169"/>
    <n v="37.915261999999998"/>
    <n v="25.569728000000001"/>
    <n v="31"/>
    <n v="113"/>
    <n v="2"/>
    <n v="2"/>
    <n v="95.186712"/>
  </r>
  <r>
    <x v="3"/>
    <x v="3"/>
    <x v="0"/>
    <x v="1"/>
    <x v="0"/>
    <n v="4966"/>
    <n v="2276.1492720000001"/>
    <n v="2288.6"/>
    <x v="1"/>
    <x v="1"/>
    <n v="4975"/>
    <n v="1029.4018590000001"/>
    <n v="1031.3907859999999"/>
    <n v="1418"/>
    <n v="115"/>
    <n v="17"/>
    <n v="29"/>
    <n v="2276.1492720000001"/>
  </r>
  <r>
    <x v="3"/>
    <x v="3"/>
    <x v="0"/>
    <x v="1"/>
    <x v="1"/>
    <n v="386"/>
    <s v="  "/>
    <n v="26683.514999999999"/>
    <x v="1"/>
    <x v="1"/>
    <n v="2026"/>
    <n v="29.979662000000001"/>
    <n v="16.570644999999999"/>
    <n v="43"/>
    <n v="107"/>
    <n v="9"/>
    <n v="5"/>
    <n v="70.574883999999997"/>
  </r>
  <r>
    <x v="3"/>
    <x v="3"/>
    <x v="1"/>
    <x v="1"/>
    <x v="0"/>
    <n v="8143"/>
    <n v="4011.359371"/>
    <n v="2635"/>
    <x v="0"/>
    <x v="1"/>
    <n v="8151"/>
    <n v="1826.300966"/>
    <n v="1841.1411989999999"/>
    <n v="1589"/>
    <n v="184"/>
    <n v="9"/>
    <n v="14"/>
    <n v="4011.359371"/>
  </r>
  <r>
    <x v="3"/>
    <x v="3"/>
    <x v="1"/>
    <x v="1"/>
    <x v="1"/>
    <n v="364"/>
    <s v="  "/>
    <n v="23884.355"/>
    <x v="0"/>
    <x v="1"/>
    <n v="1487"/>
    <n v="24.736108999999999"/>
    <n v="20.25656"/>
    <n v="33"/>
    <n v="78"/>
    <n v="1"/>
    <n v="3"/>
    <n v="74.168582999999998"/>
  </r>
  <r>
    <x v="3"/>
    <x v="3"/>
    <x v="1"/>
    <x v="1"/>
    <x v="0"/>
    <n v="6781"/>
    <n v="2976.029031"/>
    <n v="2289"/>
    <x v="1"/>
    <x v="1"/>
    <n v="6787"/>
    <n v="1381.770649"/>
    <n v="1344.4086689999999"/>
    <n v="2080"/>
    <n v="165"/>
    <n v="50"/>
    <n v="29"/>
    <n v="2976.029031"/>
  </r>
  <r>
    <x v="3"/>
    <x v="3"/>
    <x v="1"/>
    <x v="1"/>
    <x v="1"/>
    <n v="406"/>
    <s v="  "/>
    <n v="27518.224999999999"/>
    <x v="1"/>
    <x v="1"/>
    <n v="2175"/>
    <n v="26.644219"/>
    <n v="17.944718999999999"/>
    <n v="57"/>
    <n v="86"/>
    <n v="5"/>
    <n v="6"/>
    <n v="75.907791000000003"/>
  </r>
  <r>
    <x v="3"/>
    <x v="3"/>
    <x v="2"/>
    <x v="1"/>
    <x v="0"/>
    <n v="2948"/>
    <n v="1269.6772989999999"/>
    <n v="2864.895"/>
    <x v="0"/>
    <x v="1"/>
    <n v="2952"/>
    <n v="619.562679"/>
    <n v="558.46759299999997"/>
    <n v="627"/>
    <n v="96"/>
    <n v="10"/>
    <n v="4"/>
    <n v="1269.6772989999999"/>
  </r>
  <r>
    <x v="3"/>
    <x v="3"/>
    <x v="2"/>
    <x v="1"/>
    <x v="1"/>
    <n v="198"/>
    <s v="  "/>
    <n v="24499.94"/>
    <x v="0"/>
    <x v="1"/>
    <n v="1023"/>
    <n v="11.744820000000001"/>
    <n v="7.0602580000000001"/>
    <n v="13"/>
    <n v="58"/>
    <n v="0"/>
    <n v="2"/>
    <n v="23.892523000000001"/>
  </r>
  <r>
    <x v="3"/>
    <x v="3"/>
    <x v="2"/>
    <x v="1"/>
    <x v="0"/>
    <n v="2274"/>
    <n v="941.214696"/>
    <n v="2491.0250000000001"/>
    <x v="1"/>
    <x v="1"/>
    <n v="2279"/>
    <n v="454.55555199999998"/>
    <n v="421.92440499999998"/>
    <n v="670"/>
    <n v="79"/>
    <n v="17"/>
    <n v="6"/>
    <n v="941.214696"/>
  </r>
  <r>
    <x v="3"/>
    <x v="3"/>
    <x v="2"/>
    <x v="1"/>
    <x v="1"/>
    <n v="192"/>
    <s v="  "/>
    <n v="25634.955000000002"/>
    <x v="1"/>
    <x v="1"/>
    <n v="1024"/>
    <n v="11.930007"/>
    <n v="8.2952759999999994"/>
    <n v="29"/>
    <n v="58"/>
    <n v="5"/>
    <n v="6"/>
    <n v="28.398208"/>
  </r>
  <r>
    <x v="3"/>
    <x v="3"/>
    <x v="3"/>
    <x v="1"/>
    <x v="0"/>
    <n v="30781"/>
    <n v="14031.161624"/>
    <n v="2800"/>
    <x v="0"/>
    <x v="1"/>
    <n v="30824"/>
    <n v="6691.6000359999998"/>
    <n v="6164.0856800000001"/>
    <n v="6192"/>
    <n v="1044"/>
    <n v="134"/>
    <n v="67"/>
    <n v="14031.161624"/>
  </r>
  <r>
    <x v="3"/>
    <x v="3"/>
    <x v="3"/>
    <x v="1"/>
    <x v="1"/>
    <n v="2060"/>
    <s v="  "/>
    <n v="22188.514999999999"/>
    <x v="0"/>
    <x v="1"/>
    <n v="9170"/>
    <n v="140.774146"/>
    <n v="89.324163999999996"/>
    <n v="170"/>
    <n v="569"/>
    <n v="40"/>
    <n v="17"/>
    <n v="361.42683799999998"/>
  </r>
  <r>
    <x v="3"/>
    <x v="3"/>
    <x v="3"/>
    <x v="1"/>
    <x v="0"/>
    <n v="23519"/>
    <n v="9168.6466110000001"/>
    <n v="2447.84"/>
    <x v="1"/>
    <x v="1"/>
    <n v="23584"/>
    <n v="4576.1157709999998"/>
    <n v="3809.4476030000001"/>
    <n v="7432"/>
    <n v="916"/>
    <n v="303"/>
    <n v="181"/>
    <n v="9168.6466110000001"/>
  </r>
  <r>
    <x v="3"/>
    <x v="3"/>
    <x v="3"/>
    <x v="1"/>
    <x v="1"/>
    <n v="2013"/>
    <s v="  "/>
    <n v="24519.98"/>
    <x v="1"/>
    <x v="1"/>
    <n v="11330"/>
    <n v="138.798755"/>
    <n v="62.240116999999998"/>
    <n v="194"/>
    <n v="603"/>
    <n v="124"/>
    <n v="34"/>
    <n v="288.631778"/>
  </r>
  <r>
    <x v="3"/>
    <x v="3"/>
    <x v="0"/>
    <x v="1"/>
    <x v="0"/>
    <n v="2099"/>
    <n v="1026.4838110000001"/>
    <n v="2699.42"/>
    <x v="0"/>
    <x v="2"/>
    <n v="2100"/>
    <n v="503.89638500000001"/>
    <n v="417.07799199999999"/>
    <n v="372"/>
    <n v="59"/>
    <n v="40"/>
    <n v="10"/>
    <n v="1026.4838110000001"/>
  </r>
  <r>
    <x v="3"/>
    <x v="3"/>
    <x v="0"/>
    <x v="1"/>
    <x v="1"/>
    <n v="170"/>
    <s v="  "/>
    <n v="22142.244999999999"/>
    <x v="0"/>
    <x v="2"/>
    <n v="630"/>
    <n v="14.372028"/>
    <n v="7.883985"/>
    <n v="15"/>
    <n v="11"/>
    <n v="1"/>
    <n v="1"/>
    <n v="39.250796999999999"/>
  </r>
  <r>
    <x v="3"/>
    <x v="3"/>
    <x v="0"/>
    <x v="1"/>
    <x v="0"/>
    <n v="1686"/>
    <n v="712.32096100000001"/>
    <n v="2475"/>
    <x v="1"/>
    <x v="2"/>
    <n v="1687"/>
    <n v="322.34702600000003"/>
    <n v="310.57187499999998"/>
    <n v="465"/>
    <n v="45"/>
    <n v="66"/>
    <n v="21"/>
    <n v="712.32096100000001"/>
  </r>
  <r>
    <x v="3"/>
    <x v="3"/>
    <x v="0"/>
    <x v="1"/>
    <x v="1"/>
    <n v="154"/>
    <s v="  "/>
    <n v="25641.505000000001"/>
    <x v="1"/>
    <x v="2"/>
    <n v="599"/>
    <n v="13.56756"/>
    <n v="5.5131170000000003"/>
    <n v="28"/>
    <n v="11"/>
    <n v="3"/>
    <n v="2"/>
    <n v="28.883832999999999"/>
  </r>
  <r>
    <x v="3"/>
    <x v="3"/>
    <x v="1"/>
    <x v="1"/>
    <x v="0"/>
    <n v="2211"/>
    <n v="1069.6147779999999"/>
    <n v="2832.05"/>
    <x v="0"/>
    <x v="2"/>
    <n v="2212"/>
    <n v="528.27646800000002"/>
    <n v="428.11516499999999"/>
    <n v="399"/>
    <n v="46"/>
    <n v="46"/>
    <n v="11"/>
    <n v="1069.6147779999999"/>
  </r>
  <r>
    <x v="3"/>
    <x v="3"/>
    <x v="1"/>
    <x v="1"/>
    <x v="1"/>
    <n v="155"/>
    <s v="  "/>
    <n v="21721.65"/>
    <x v="0"/>
    <x v="2"/>
    <n v="593"/>
    <n v="14.795054"/>
    <n v="9.4419350000000009"/>
    <n v="18"/>
    <n v="7"/>
    <n v="1"/>
    <n v="0"/>
    <n v="39.50226"/>
  </r>
  <r>
    <x v="3"/>
    <x v="3"/>
    <x v="1"/>
    <x v="1"/>
    <x v="0"/>
    <n v="2162"/>
    <n v="912.26443800000004"/>
    <n v="2508.8049999999998"/>
    <x v="1"/>
    <x v="2"/>
    <n v="2163"/>
    <n v="445.427817"/>
    <n v="370.62715900000001"/>
    <n v="590"/>
    <n v="63"/>
    <n v="71"/>
    <n v="19"/>
    <n v="912.26443800000004"/>
  </r>
  <r>
    <x v="3"/>
    <x v="3"/>
    <x v="1"/>
    <x v="1"/>
    <x v="1"/>
    <n v="153"/>
    <s v="  "/>
    <n v="25872"/>
    <x v="1"/>
    <x v="2"/>
    <n v="669"/>
    <n v="13.31306"/>
    <n v="8.1317789999999999"/>
    <n v="35"/>
    <n v="7"/>
    <n v="5"/>
    <n v="0"/>
    <n v="28.655415999999999"/>
  </r>
  <r>
    <x v="3"/>
    <x v="3"/>
    <x v="2"/>
    <x v="1"/>
    <x v="0"/>
    <n v="819"/>
    <n v="332.05104999999998"/>
    <n v="2946.6"/>
    <x v="0"/>
    <x v="2"/>
    <n v="820"/>
    <n v="167.827124"/>
    <n v="134.037297"/>
    <n v="159"/>
    <n v="30"/>
    <n v="54"/>
    <n v="2"/>
    <n v="332.05104999999998"/>
  </r>
  <r>
    <x v="3"/>
    <x v="3"/>
    <x v="2"/>
    <x v="1"/>
    <x v="1"/>
    <n v="69"/>
    <s v="  "/>
    <n v="22553.46"/>
    <x v="0"/>
    <x v="2"/>
    <n v="217"/>
    <n v="2.0031599999999998"/>
    <n v="2.292611"/>
    <n v="6"/>
    <n v="5"/>
    <n v="0"/>
    <n v="0"/>
    <n v="7.6291039999999999"/>
  </r>
  <r>
    <x v="3"/>
    <x v="3"/>
    <x v="2"/>
    <x v="1"/>
    <x v="0"/>
    <n v="750"/>
    <n v="275.01971300000002"/>
    <n v="2719.8649999999998"/>
    <x v="1"/>
    <x v="2"/>
    <n v="750"/>
    <n v="142.133194"/>
    <n v="107.368095"/>
    <n v="188"/>
    <n v="23"/>
    <n v="56"/>
    <n v="5"/>
    <n v="275.01971300000002"/>
  </r>
  <r>
    <x v="3"/>
    <x v="3"/>
    <x v="2"/>
    <x v="1"/>
    <x v="1"/>
    <n v="82"/>
    <s v="  "/>
    <n v="31459.294999999998"/>
    <x v="1"/>
    <x v="2"/>
    <n v="410"/>
    <n v="5.6482999999999999"/>
    <n v="1.6847529999999999"/>
    <n v="13"/>
    <n v="5"/>
    <n v="1"/>
    <n v="0"/>
    <n v="10.075925"/>
  </r>
  <r>
    <x v="3"/>
    <x v="3"/>
    <x v="3"/>
    <x v="1"/>
    <x v="0"/>
    <n v="7595"/>
    <n v="3388.9978190000002"/>
    <n v="2731.9"/>
    <x v="0"/>
    <x v="2"/>
    <n v="7604"/>
    <n v="1639.569606"/>
    <n v="1417.3075389999999"/>
    <n v="1372"/>
    <n v="272"/>
    <n v="321"/>
    <n v="28"/>
    <n v="3388.9978190000002"/>
  </r>
  <r>
    <x v="3"/>
    <x v="3"/>
    <x v="3"/>
    <x v="1"/>
    <x v="1"/>
    <n v="687"/>
    <s v="  "/>
    <n v="22725.32"/>
    <x v="0"/>
    <x v="2"/>
    <n v="2335"/>
    <n v="48.388210999999998"/>
    <n v="43.155954000000001"/>
    <n v="105"/>
    <n v="44"/>
    <n v="14"/>
    <n v="3"/>
    <n v="133.452281"/>
  </r>
  <r>
    <x v="3"/>
    <x v="3"/>
    <x v="3"/>
    <x v="1"/>
    <x v="0"/>
    <n v="6828"/>
    <n v="2363.680781"/>
    <n v="2521.88"/>
    <x v="1"/>
    <x v="2"/>
    <n v="6836"/>
    <n v="1217.222178"/>
    <n v="919.59281399999998"/>
    <n v="1938"/>
    <n v="282"/>
    <n v="470"/>
    <n v="83"/>
    <n v="2363.680781"/>
  </r>
  <r>
    <x v="3"/>
    <x v="3"/>
    <x v="3"/>
    <x v="1"/>
    <x v="1"/>
    <n v="707"/>
    <s v="  "/>
    <n v="25054.25"/>
    <x v="1"/>
    <x v="2"/>
    <n v="2916"/>
    <n v="53.344817999999997"/>
    <n v="26.257718000000001"/>
    <n v="160"/>
    <n v="44"/>
    <n v="40"/>
    <n v="3"/>
    <n v="109.90439499999999"/>
  </r>
  <r>
    <x v="3"/>
    <x v="3"/>
    <x v="0"/>
    <x v="2"/>
    <x v="0"/>
    <n v="2316"/>
    <n v="1195.7933780000001"/>
    <n v="2972.41"/>
    <x v="0"/>
    <x v="0"/>
    <n v="2320"/>
    <n v="517.61208899999997"/>
    <n v="553.98336800000004"/>
    <n v="499"/>
    <n v="25"/>
    <n v="7"/>
    <n v="0"/>
    <n v="1195.7933780000001"/>
  </r>
  <r>
    <x v="3"/>
    <x v="3"/>
    <x v="0"/>
    <x v="2"/>
    <x v="1"/>
    <n v="450"/>
    <s v="  "/>
    <n v="30120.06"/>
    <x v="0"/>
    <x v="0"/>
    <n v="2630"/>
    <n v="42.019799999999996"/>
    <n v="27.315913999999999"/>
    <n v="29"/>
    <n v="12"/>
    <n v="3"/>
    <n v="1"/>
    <n v="99.250606000000005"/>
  </r>
  <r>
    <x v="3"/>
    <x v="3"/>
    <x v="0"/>
    <x v="2"/>
    <x v="0"/>
    <n v="1523"/>
    <n v="744.84153100000003"/>
    <n v="2547.3000000000002"/>
    <x v="1"/>
    <x v="0"/>
    <n v="1526"/>
    <n v="321.47477900000001"/>
    <n v="328.82294400000001"/>
    <n v="338"/>
    <n v="9"/>
    <n v="36"/>
    <n v="6"/>
    <n v="744.84153100000003"/>
  </r>
  <r>
    <x v="3"/>
    <x v="3"/>
    <x v="0"/>
    <x v="2"/>
    <x v="1"/>
    <n v="367"/>
    <s v="  "/>
    <n v="31045.29"/>
    <x v="1"/>
    <x v="0"/>
    <n v="1924"/>
    <n v="32.162767000000002"/>
    <n v="23.586145999999999"/>
    <n v="28"/>
    <n v="5"/>
    <n v="9"/>
    <n v="0"/>
    <n v="83.294004999999999"/>
  </r>
  <r>
    <x v="3"/>
    <x v="3"/>
    <x v="1"/>
    <x v="2"/>
    <x v="0"/>
    <n v="2157"/>
    <n v="1064.662415"/>
    <n v="2799.51"/>
    <x v="0"/>
    <x v="0"/>
    <n v="2160"/>
    <n v="474.26813399999998"/>
    <n v="487.17037599999998"/>
    <n v="472"/>
    <n v="44"/>
    <n v="9"/>
    <n v="3"/>
    <n v="1064.662415"/>
  </r>
  <r>
    <x v="3"/>
    <x v="3"/>
    <x v="1"/>
    <x v="2"/>
    <x v="1"/>
    <n v="308"/>
    <s v="  "/>
    <n v="26087.32"/>
    <x v="0"/>
    <x v="0"/>
    <n v="1450"/>
    <n v="27.994419000000001"/>
    <n v="17.610911000000002"/>
    <n v="30"/>
    <n v="15"/>
    <n v="3"/>
    <n v="0"/>
    <n v="67.446565000000007"/>
  </r>
  <r>
    <x v="3"/>
    <x v="3"/>
    <x v="1"/>
    <x v="2"/>
    <x v="0"/>
    <n v="1746"/>
    <n v="758.82587899999999"/>
    <n v="2733.1350000000002"/>
    <x v="1"/>
    <x v="0"/>
    <n v="1748"/>
    <n v="358.54909300000003"/>
    <n v="311.26109500000001"/>
    <n v="444"/>
    <n v="26"/>
    <n v="34"/>
    <n v="5"/>
    <n v="758.82587899999999"/>
  </r>
  <r>
    <x v="3"/>
    <x v="3"/>
    <x v="1"/>
    <x v="2"/>
    <x v="1"/>
    <n v="329"/>
    <s v="  "/>
    <n v="29792.05"/>
    <x v="1"/>
    <x v="0"/>
    <n v="1918"/>
    <n v="25.813054000000001"/>
    <n v="10.439843"/>
    <n v="41"/>
    <n v="10"/>
    <n v="10"/>
    <n v="3"/>
    <n v="50.600219000000003"/>
  </r>
  <r>
    <x v="3"/>
    <x v="3"/>
    <x v="2"/>
    <x v="2"/>
    <x v="0"/>
    <n v="777"/>
    <n v="361.96947699999998"/>
    <n v="3118"/>
    <x v="0"/>
    <x v="0"/>
    <n v="780"/>
    <n v="155.20568599999999"/>
    <n v="171.99593899999999"/>
    <n v="219"/>
    <n v="13"/>
    <n v="8"/>
    <n v="0"/>
    <n v="361.96947699999998"/>
  </r>
  <r>
    <x v="3"/>
    <x v="3"/>
    <x v="2"/>
    <x v="2"/>
    <x v="1"/>
    <n v="156"/>
    <s v="  "/>
    <n v="26923.075000000001"/>
    <x v="0"/>
    <x v="0"/>
    <n v="731"/>
    <n v="15.510139000000001"/>
    <n v="7.3301959999999999"/>
    <n v="23"/>
    <n v="8"/>
    <n v="1"/>
    <n v="1"/>
    <n v="34.641674000000002"/>
  </r>
  <r>
    <x v="3"/>
    <x v="3"/>
    <x v="2"/>
    <x v="2"/>
    <x v="0"/>
    <n v="647"/>
    <n v="260.75757099999998"/>
    <n v="2762.3"/>
    <x v="1"/>
    <x v="0"/>
    <n v="647"/>
    <n v="127.76569600000001"/>
    <n v="112.059133"/>
    <n v="193"/>
    <n v="13"/>
    <n v="18"/>
    <n v="1"/>
    <n v="260.75757099999998"/>
  </r>
  <r>
    <x v="3"/>
    <x v="3"/>
    <x v="2"/>
    <x v="2"/>
    <x v="1"/>
    <n v="189"/>
    <s v="  "/>
    <n v="28778.79"/>
    <x v="1"/>
    <x v="0"/>
    <n v="932"/>
    <n v="19.220555000000001"/>
    <n v="12.810342"/>
    <n v="18"/>
    <n v="8"/>
    <n v="4"/>
    <n v="0"/>
    <n v="47.753377999999998"/>
  </r>
  <r>
    <x v="3"/>
    <x v="3"/>
    <x v="3"/>
    <x v="2"/>
    <x v="0"/>
    <n v="11922"/>
    <n v="4858.0093450000004"/>
    <n v="2817.21"/>
    <x v="0"/>
    <x v="0"/>
    <n v="11948"/>
    <n v="2318.0250940000001"/>
    <n v="2016.35259"/>
    <n v="3587"/>
    <n v="226"/>
    <n v="189"/>
    <n v="24"/>
    <n v="4858.0093450000004"/>
  </r>
  <r>
    <x v="3"/>
    <x v="3"/>
    <x v="3"/>
    <x v="2"/>
    <x v="1"/>
    <n v="2877"/>
    <s v="  "/>
    <n v="27309.39"/>
    <x v="0"/>
    <x v="0"/>
    <n v="13818"/>
    <n v="266.66324500000002"/>
    <n v="146.40475699999999"/>
    <n v="336"/>
    <n v="107"/>
    <n v="85"/>
    <n v="5"/>
    <n v="614.10210400000005"/>
  </r>
  <r>
    <x v="3"/>
    <x v="3"/>
    <x v="3"/>
    <x v="2"/>
    <x v="0"/>
    <n v="10268"/>
    <n v="3672.2779150000001"/>
    <n v="2839.915"/>
    <x v="1"/>
    <x v="0"/>
    <n v="10295"/>
    <n v="1866.446956"/>
    <n v="1398.009597"/>
    <n v="3162"/>
    <n v="163"/>
    <n v="288"/>
    <n v="33"/>
    <n v="3672.2779150000001"/>
  </r>
  <r>
    <x v="3"/>
    <x v="3"/>
    <x v="3"/>
    <x v="2"/>
    <x v="1"/>
    <n v="3455"/>
    <s v="  "/>
    <n v="28973.3"/>
    <x v="1"/>
    <x v="0"/>
    <n v="17093"/>
    <n v="354.45638100000002"/>
    <n v="138.851947"/>
    <n v="390"/>
    <n v="86"/>
    <n v="191"/>
    <n v="5"/>
    <n v="676.30655000000002"/>
  </r>
  <r>
    <x v="3"/>
    <x v="3"/>
    <x v="0"/>
    <x v="2"/>
    <x v="0"/>
    <n v="5055"/>
    <n v="2637.4159850000001"/>
    <n v="3132.1"/>
    <x v="0"/>
    <x v="1"/>
    <n v="5056"/>
    <n v="1107.826004"/>
    <n v="1256.140398"/>
    <n v="962"/>
    <n v="61"/>
    <n v="9"/>
    <n v="4"/>
    <n v="2637.4159850000001"/>
  </r>
  <r>
    <x v="3"/>
    <x v="3"/>
    <x v="0"/>
    <x v="2"/>
    <x v="1"/>
    <n v="624"/>
    <s v="  "/>
    <n v="29381.985000000001"/>
    <x v="0"/>
    <x v="1"/>
    <n v="3007"/>
    <n v="53.217067999999998"/>
    <n v="31.013907"/>
    <n v="48"/>
    <n v="35"/>
    <n v="5"/>
    <n v="1"/>
    <n v="131.807121"/>
  </r>
  <r>
    <x v="3"/>
    <x v="3"/>
    <x v="0"/>
    <x v="2"/>
    <x v="0"/>
    <n v="3512"/>
    <n v="1750.872104"/>
    <n v="2639.09"/>
    <x v="1"/>
    <x v="1"/>
    <n v="3516"/>
    <n v="748.45462799999996"/>
    <n v="821.499326"/>
    <n v="765"/>
    <n v="30"/>
    <n v="28"/>
    <n v="13"/>
    <n v="1750.872104"/>
  </r>
  <r>
    <x v="3"/>
    <x v="3"/>
    <x v="0"/>
    <x v="2"/>
    <x v="1"/>
    <n v="575"/>
    <s v="  "/>
    <n v="31524.31"/>
    <x v="1"/>
    <x v="1"/>
    <n v="3244"/>
    <n v="60.484426999999997"/>
    <n v="35.384683000000003"/>
    <n v="41"/>
    <n v="15"/>
    <n v="17"/>
    <n v="1"/>
    <n v="130.550951"/>
  </r>
  <r>
    <x v="3"/>
    <x v="3"/>
    <x v="1"/>
    <x v="2"/>
    <x v="0"/>
    <n v="4936"/>
    <n v="2576.0472239999999"/>
    <n v="3056.665"/>
    <x v="0"/>
    <x v="1"/>
    <n v="4942"/>
    <n v="1123.503252"/>
    <n v="1200.0592529999999"/>
    <n v="961"/>
    <n v="79"/>
    <n v="3"/>
    <n v="3"/>
    <n v="2576.0472239999999"/>
  </r>
  <r>
    <x v="3"/>
    <x v="3"/>
    <x v="1"/>
    <x v="2"/>
    <x v="1"/>
    <n v="416"/>
    <s v="  "/>
    <n v="28481.29"/>
    <x v="0"/>
    <x v="1"/>
    <n v="1939"/>
    <n v="41.176451"/>
    <n v="18.002006999999999"/>
    <n v="44"/>
    <n v="31"/>
    <n v="1"/>
    <n v="1"/>
    <n v="89.440355999999994"/>
  </r>
  <r>
    <x v="3"/>
    <x v="3"/>
    <x v="1"/>
    <x v="2"/>
    <x v="0"/>
    <n v="3785"/>
    <n v="1704.937267"/>
    <n v="2770.84"/>
    <x v="1"/>
    <x v="1"/>
    <n v="3796"/>
    <n v="791.87651300000005"/>
    <n v="738.30229799999995"/>
    <n v="1014"/>
    <n v="40"/>
    <n v="34"/>
    <n v="5"/>
    <n v="1704.937267"/>
  </r>
  <r>
    <x v="3"/>
    <x v="3"/>
    <x v="1"/>
    <x v="2"/>
    <x v="1"/>
    <n v="486"/>
    <s v="  "/>
    <n v="31549.78"/>
    <x v="1"/>
    <x v="1"/>
    <n v="2370"/>
    <n v="53.236615"/>
    <n v="24.251944999999999"/>
    <n v="46"/>
    <n v="28"/>
    <n v="20"/>
    <n v="2"/>
    <n v="108.92920100000001"/>
  </r>
  <r>
    <x v="3"/>
    <x v="3"/>
    <x v="2"/>
    <x v="2"/>
    <x v="0"/>
    <n v="1734"/>
    <n v="830.57626200000004"/>
    <n v="3189.11"/>
    <x v="0"/>
    <x v="1"/>
    <n v="1734"/>
    <n v="363.88338800000002"/>
    <n v="396.77464099999997"/>
    <n v="415"/>
    <n v="34"/>
    <n v="3"/>
    <n v="1"/>
    <n v="830.57626200000004"/>
  </r>
  <r>
    <x v="3"/>
    <x v="3"/>
    <x v="2"/>
    <x v="2"/>
    <x v="1"/>
    <n v="208"/>
    <s v="  "/>
    <n v="28064.98"/>
    <x v="0"/>
    <x v="1"/>
    <n v="932"/>
    <n v="17.363057000000001"/>
    <n v="12.785185999999999"/>
    <n v="20"/>
    <n v="16"/>
    <n v="2"/>
    <n v="0"/>
    <n v="46.692954"/>
  </r>
  <r>
    <x v="3"/>
    <x v="3"/>
    <x v="2"/>
    <x v="2"/>
    <x v="0"/>
    <n v="1452"/>
    <n v="656.76860099999999"/>
    <n v="3028.875"/>
    <x v="1"/>
    <x v="1"/>
    <n v="1453"/>
    <n v="295.455421"/>
    <n v="304.81145700000002"/>
    <n v="379"/>
    <n v="13"/>
    <n v="16"/>
    <n v="2"/>
    <n v="656.76860099999999"/>
  </r>
  <r>
    <x v="3"/>
    <x v="3"/>
    <x v="2"/>
    <x v="2"/>
    <x v="1"/>
    <n v="263"/>
    <s v="  "/>
    <n v="33242.49"/>
    <x v="1"/>
    <x v="1"/>
    <n v="1222"/>
    <n v="30.055655999999999"/>
    <n v="13.269342"/>
    <n v="18"/>
    <n v="10"/>
    <n v="10"/>
    <n v="0"/>
    <n v="57.826855999999999"/>
  </r>
  <r>
    <x v="3"/>
    <x v="3"/>
    <x v="3"/>
    <x v="2"/>
    <x v="0"/>
    <n v="29979"/>
    <n v="13480.820680999999"/>
    <n v="3098"/>
    <x v="0"/>
    <x v="1"/>
    <n v="30024"/>
    <n v="6430.9880519999997"/>
    <n v="5795.4654959999998"/>
    <n v="7255"/>
    <n v="549"/>
    <n v="216"/>
    <n v="33"/>
    <n v="13480.820680999999"/>
  </r>
  <r>
    <x v="3"/>
    <x v="3"/>
    <x v="3"/>
    <x v="2"/>
    <x v="1"/>
    <n v="4308"/>
    <s v="  "/>
    <n v="27208.94"/>
    <x v="0"/>
    <x v="1"/>
    <n v="19986"/>
    <n v="391.99714599999999"/>
    <n v="209.80251799999999"/>
    <n v="408"/>
    <n v="317"/>
    <n v="124"/>
    <n v="9"/>
    <n v="873.63892699999997"/>
  </r>
  <r>
    <x v="3"/>
    <x v="3"/>
    <x v="3"/>
    <x v="2"/>
    <x v="0"/>
    <n v="25299"/>
    <n v="10041.614973"/>
    <n v="2968.88"/>
    <x v="1"/>
    <x v="1"/>
    <n v="25351"/>
    <n v="4979.3847779999996"/>
    <n v="4055.4846670000002"/>
    <n v="6729"/>
    <n v="380"/>
    <n v="438"/>
    <n v="49"/>
    <n v="10041.614973"/>
  </r>
  <r>
    <x v="3"/>
    <x v="3"/>
    <x v="3"/>
    <x v="2"/>
    <x v="1"/>
    <n v="5282"/>
    <s v="  "/>
    <n v="29509.275000000001"/>
    <x v="1"/>
    <x v="1"/>
    <n v="25312"/>
    <n v="540.63649199999998"/>
    <n v="220.163229"/>
    <n v="476"/>
    <n v="281"/>
    <n v="276"/>
    <n v="10"/>
    <n v="1060.7613229999999"/>
  </r>
  <r>
    <x v="3"/>
    <x v="3"/>
    <x v="0"/>
    <x v="2"/>
    <x v="0"/>
    <n v="1250"/>
    <n v="689.24824999999998"/>
    <n v="3132.5"/>
    <x v="0"/>
    <x v="2"/>
    <n v="1250"/>
    <n v="291.87495899999999"/>
    <n v="317.73986000000002"/>
    <n v="206"/>
    <n v="18"/>
    <n v="6"/>
    <n v="2"/>
    <n v="689.24824999999998"/>
  </r>
  <r>
    <x v="3"/>
    <x v="3"/>
    <x v="0"/>
    <x v="2"/>
    <x v="1"/>
    <n v="265"/>
    <s v="  "/>
    <n v="28366.28"/>
    <x v="0"/>
    <x v="2"/>
    <n v="1458"/>
    <n v="23.739484000000001"/>
    <n v="12.358271"/>
    <n v="18"/>
    <n v="2"/>
    <n v="4"/>
    <n v="1"/>
    <n v="62.240060999999997"/>
  </r>
  <r>
    <x v="3"/>
    <x v="3"/>
    <x v="0"/>
    <x v="2"/>
    <x v="0"/>
    <n v="1033"/>
    <n v="530.83293600000002"/>
    <n v="2721.16"/>
    <x v="1"/>
    <x v="2"/>
    <n v="1033"/>
    <n v="241.87848299999999"/>
    <n v="223.25857300000001"/>
    <n v="204"/>
    <n v="4"/>
    <n v="18"/>
    <n v="2"/>
    <n v="530.83293600000002"/>
  </r>
  <r>
    <x v="3"/>
    <x v="3"/>
    <x v="0"/>
    <x v="2"/>
    <x v="1"/>
    <n v="234"/>
    <s v="  "/>
    <n v="31882.61"/>
    <x v="1"/>
    <x v="2"/>
    <n v="1144"/>
    <n v="14.825704999999999"/>
    <n v="11.997011000000001"/>
    <n v="20"/>
    <n v="0"/>
    <n v="4"/>
    <n v="0"/>
    <n v="41.361607999999997"/>
  </r>
  <r>
    <x v="3"/>
    <x v="3"/>
    <x v="1"/>
    <x v="2"/>
    <x v="0"/>
    <n v="1078"/>
    <n v="583.54642899999999"/>
    <n v="3239.4949999999999"/>
    <x v="0"/>
    <x v="2"/>
    <n v="1078"/>
    <n v="270.35638599999999"/>
    <n v="243.96768399999999"/>
    <n v="171"/>
    <n v="16"/>
    <n v="7"/>
    <n v="4"/>
    <n v="583.54642899999999"/>
  </r>
  <r>
    <x v="3"/>
    <x v="3"/>
    <x v="1"/>
    <x v="2"/>
    <x v="1"/>
    <n v="151"/>
    <s v="  "/>
    <n v="24818.81"/>
    <x v="0"/>
    <x v="2"/>
    <n v="581"/>
    <n v="16.248021000000001"/>
    <n v="9.8944989999999997"/>
    <n v="12"/>
    <n v="4"/>
    <n v="1"/>
    <n v="0"/>
    <n v="40.996403999999998"/>
  </r>
  <r>
    <x v="3"/>
    <x v="3"/>
    <x v="1"/>
    <x v="2"/>
    <x v="0"/>
    <n v="977"/>
    <n v="439.69099"/>
    <n v="3090.87"/>
    <x v="1"/>
    <x v="2"/>
    <n v="978"/>
    <n v="211.55650800000001"/>
    <n v="179.994574"/>
    <n v="184"/>
    <n v="8"/>
    <n v="22"/>
    <n v="2"/>
    <n v="439.69099"/>
  </r>
  <r>
    <x v="3"/>
    <x v="3"/>
    <x v="1"/>
    <x v="2"/>
    <x v="1"/>
    <n v="199"/>
    <s v="  "/>
    <n v="30846.93"/>
    <x v="1"/>
    <x v="2"/>
    <n v="939"/>
    <n v="19.220897000000001"/>
    <n v="8.893891"/>
    <n v="24"/>
    <n v="1"/>
    <n v="9"/>
    <n v="1"/>
    <n v="36.637633000000001"/>
  </r>
  <r>
    <x v="3"/>
    <x v="3"/>
    <x v="2"/>
    <x v="2"/>
    <x v="0"/>
    <n v="365"/>
    <n v="194.362528"/>
    <n v="3484.2"/>
    <x v="0"/>
    <x v="2"/>
    <n v="365"/>
    <n v="89.021968999999999"/>
    <n v="87.351470000000006"/>
    <n v="66"/>
    <n v="2"/>
    <n v="2"/>
    <n v="0"/>
    <n v="194.362528"/>
  </r>
  <r>
    <x v="3"/>
    <x v="3"/>
    <x v="2"/>
    <x v="2"/>
    <x v="1"/>
    <n v="106"/>
    <s v="  "/>
    <n v="32587.21"/>
    <x v="0"/>
    <x v="2"/>
    <n v="472"/>
    <n v="4.92598"/>
    <n v="4.1310060000000002"/>
    <n v="15"/>
    <n v="0"/>
    <n v="1"/>
    <n v="1"/>
    <n v="12.221821"/>
  </r>
  <r>
    <x v="3"/>
    <x v="3"/>
    <x v="2"/>
    <x v="2"/>
    <x v="0"/>
    <n v="351"/>
    <n v="150.82690700000001"/>
    <n v="3500"/>
    <x v="1"/>
    <x v="2"/>
    <n v="351"/>
    <n v="79.881467000000001"/>
    <n v="53.478757999999999"/>
    <n v="69"/>
    <n v="3"/>
    <n v="1"/>
    <n v="1"/>
    <n v="150.82690700000001"/>
  </r>
  <r>
    <x v="3"/>
    <x v="3"/>
    <x v="2"/>
    <x v="2"/>
    <x v="1"/>
    <n v="100"/>
    <s v="  "/>
    <n v="25290.294999999998"/>
    <x v="1"/>
    <x v="2"/>
    <n v="445"/>
    <n v="7.935886"/>
    <n v="2.9727269999999999"/>
    <n v="9"/>
    <n v="1"/>
    <n v="5"/>
    <n v="0"/>
    <n v="14.206640999999999"/>
  </r>
  <r>
    <x v="3"/>
    <x v="3"/>
    <x v="3"/>
    <x v="2"/>
    <x v="0"/>
    <n v="6305"/>
    <n v="2846.8517700000002"/>
    <n v="3119"/>
    <x v="0"/>
    <x v="2"/>
    <n v="6313"/>
    <n v="1374.811134"/>
    <n v="1192.4950710000001"/>
    <n v="1258"/>
    <n v="152"/>
    <n v="77"/>
    <n v="7"/>
    <n v="2846.8517700000002"/>
  </r>
  <r>
    <x v="3"/>
    <x v="3"/>
    <x v="3"/>
    <x v="2"/>
    <x v="1"/>
    <n v="1409"/>
    <s v="  "/>
    <n v="27327.19"/>
    <x v="0"/>
    <x v="2"/>
    <n v="5828"/>
    <n v="121.143743"/>
    <n v="57.194344999999998"/>
    <n v="161"/>
    <n v="15"/>
    <n v="48"/>
    <n v="2"/>
    <n v="248.093109"/>
  </r>
  <r>
    <x v="3"/>
    <x v="3"/>
    <x v="3"/>
    <x v="2"/>
    <x v="0"/>
    <n v="6349"/>
    <n v="2512.5294709999998"/>
    <n v="3173.06"/>
    <x v="1"/>
    <x v="2"/>
    <n v="6364"/>
    <n v="1300.9796329999999"/>
    <n v="956.97368300000005"/>
    <n v="1320"/>
    <n v="98"/>
    <n v="112"/>
    <n v="16"/>
    <n v="2512.5294709999998"/>
  </r>
  <r>
    <x v="3"/>
    <x v="3"/>
    <x v="3"/>
    <x v="2"/>
    <x v="1"/>
    <n v="1762"/>
    <s v="  "/>
    <n v="28881.525000000001"/>
    <x v="1"/>
    <x v="2"/>
    <n v="7406"/>
    <n v="138.24881600000001"/>
    <n v="60.110804999999999"/>
    <n v="190"/>
    <n v="22"/>
    <n v="99"/>
    <n v="5"/>
    <n v="279.41345000000001"/>
  </r>
  <r>
    <x v="3"/>
    <x v="3"/>
    <x v="3"/>
    <x v="3"/>
    <x v="0"/>
    <n v="1"/>
    <n v="0"/>
    <n v="0"/>
    <x v="1"/>
    <x v="3"/>
    <s v="  "/>
    <n v="0"/>
    <n v="0"/>
    <n v="0"/>
    <n v="0"/>
    <n v="0"/>
    <n v="0"/>
    <n v="0"/>
  </r>
  <r>
    <x v="3"/>
    <x v="3"/>
    <x v="0"/>
    <x v="3"/>
    <x v="0"/>
    <n v="195"/>
    <n v="89.857889"/>
    <n v="3610.93"/>
    <x v="0"/>
    <x v="0"/>
    <n v="195"/>
    <n v="35.474091000000001"/>
    <n v="45.514547"/>
    <n v="49"/>
    <n v="0"/>
    <n v="0"/>
    <n v="0"/>
    <n v="89.857889"/>
  </r>
  <r>
    <x v="3"/>
    <x v="3"/>
    <x v="0"/>
    <x v="3"/>
    <x v="1"/>
    <n v="110"/>
    <s v="  "/>
    <n v="31800.544999999998"/>
    <x v="0"/>
    <x v="0"/>
    <n v="639"/>
    <n v="11.623799"/>
    <n v="6.0413560000000004"/>
    <n v="6"/>
    <n v="1"/>
    <n v="0"/>
    <n v="0"/>
    <n v="27.842006000000001"/>
  </r>
  <r>
    <x v="3"/>
    <x v="3"/>
    <x v="0"/>
    <x v="3"/>
    <x v="0"/>
    <n v="211"/>
    <n v="93.050809999999998"/>
    <n v="2786.65"/>
    <x v="1"/>
    <x v="0"/>
    <n v="211"/>
    <n v="41.353309000000003"/>
    <n v="38.840848999999999"/>
    <n v="48"/>
    <n v="3"/>
    <n v="2"/>
    <n v="2"/>
    <n v="93.050809999999998"/>
  </r>
  <r>
    <x v="3"/>
    <x v="3"/>
    <x v="0"/>
    <x v="3"/>
    <x v="1"/>
    <n v="100"/>
    <s v="  "/>
    <n v="38110.154999999999"/>
    <x v="1"/>
    <x v="0"/>
    <n v="616"/>
    <n v="7.4258300000000004"/>
    <n v="5.56196"/>
    <n v="11"/>
    <n v="1"/>
    <n v="1"/>
    <n v="0"/>
    <n v="16.714562000000001"/>
  </r>
  <r>
    <x v="3"/>
    <x v="3"/>
    <x v="1"/>
    <x v="3"/>
    <x v="0"/>
    <n v="215"/>
    <n v="114.394153"/>
    <n v="3574.52"/>
    <x v="0"/>
    <x v="0"/>
    <n v="217"/>
    <n v="42.877799000000003"/>
    <n v="49.767907999999998"/>
    <n v="53"/>
    <n v="4"/>
    <n v="0"/>
    <n v="1"/>
    <n v="114.394153"/>
  </r>
  <r>
    <x v="3"/>
    <x v="3"/>
    <x v="1"/>
    <x v="3"/>
    <x v="1"/>
    <n v="61"/>
    <s v="  "/>
    <n v="35290.300000000003"/>
    <x v="0"/>
    <x v="0"/>
    <n v="320"/>
    <n v="7.9838269999999998"/>
    <n v="3.3634270000000002"/>
    <n v="8"/>
    <n v="2"/>
    <n v="0"/>
    <n v="0"/>
    <n v="15.554532999999999"/>
  </r>
  <r>
    <x v="3"/>
    <x v="3"/>
    <x v="1"/>
    <x v="3"/>
    <x v="0"/>
    <n v="167"/>
    <n v="74.251733999999999"/>
    <n v="3169"/>
    <x v="1"/>
    <x v="0"/>
    <n v="168"/>
    <n v="35.914572999999997"/>
    <n v="30.119064999999999"/>
    <n v="45"/>
    <n v="1"/>
    <n v="5"/>
    <n v="0"/>
    <n v="74.251733999999999"/>
  </r>
  <r>
    <x v="3"/>
    <x v="3"/>
    <x v="1"/>
    <x v="3"/>
    <x v="1"/>
    <n v="80"/>
    <s v="  "/>
    <n v="33448.425000000003"/>
    <x v="1"/>
    <x v="0"/>
    <n v="488"/>
    <n v="8.0464509999999994"/>
    <n v="3.0518519999999998"/>
    <n v="6"/>
    <n v="1"/>
    <n v="0"/>
    <n v="0"/>
    <n v="14.774359"/>
  </r>
  <r>
    <x v="3"/>
    <x v="3"/>
    <x v="2"/>
    <x v="3"/>
    <x v="0"/>
    <n v="93"/>
    <n v="35.429737000000003"/>
    <n v="3595.53"/>
    <x v="0"/>
    <x v="0"/>
    <n v="93"/>
    <n v="12.870365"/>
    <n v="18.968025000000001"/>
    <n v="36"/>
    <n v="0"/>
    <n v="0"/>
    <n v="0"/>
    <n v="35.429737000000003"/>
  </r>
  <r>
    <x v="3"/>
    <x v="3"/>
    <x v="2"/>
    <x v="3"/>
    <x v="1"/>
    <n v="40"/>
    <s v="  "/>
    <n v="39890.800000000003"/>
    <x v="0"/>
    <x v="0"/>
    <n v="212"/>
    <n v="3.77244"/>
    <n v="1.538829"/>
    <n v="9"/>
    <n v="1"/>
    <n v="0"/>
    <n v="0"/>
    <n v="8.1923080000000006"/>
  </r>
  <r>
    <x v="3"/>
    <x v="3"/>
    <x v="2"/>
    <x v="3"/>
    <x v="0"/>
    <n v="101"/>
    <n v="36.670782000000003"/>
    <n v="3376.3"/>
    <x v="1"/>
    <x v="0"/>
    <n v="101"/>
    <n v="20.23217"/>
    <n v="11.839430999999999"/>
    <n v="32"/>
    <n v="0"/>
    <n v="1"/>
    <n v="0"/>
    <n v="36.670782000000003"/>
  </r>
  <r>
    <x v="3"/>
    <x v="3"/>
    <x v="2"/>
    <x v="3"/>
    <x v="1"/>
    <n v="48"/>
    <s v="  "/>
    <n v="35224.184999999998"/>
    <x v="1"/>
    <x v="0"/>
    <n v="242"/>
    <n v="4.6060090000000002"/>
    <n v="2.9047800000000001"/>
    <n v="6"/>
    <n v="0"/>
    <n v="0"/>
    <n v="0"/>
    <n v="8.9192140000000002"/>
  </r>
  <r>
    <x v="3"/>
    <x v="3"/>
    <x v="3"/>
    <x v="3"/>
    <x v="0"/>
    <n v="1788"/>
    <n v="642.91542200000004"/>
    <n v="3400.5"/>
    <x v="0"/>
    <x v="0"/>
    <n v="1803"/>
    <n v="275.67883799999998"/>
    <n v="282.731561"/>
    <n v="655"/>
    <n v="25"/>
    <n v="10"/>
    <n v="2"/>
    <n v="642.91542200000004"/>
  </r>
  <r>
    <x v="3"/>
    <x v="3"/>
    <x v="3"/>
    <x v="3"/>
    <x v="1"/>
    <n v="868"/>
    <s v="  "/>
    <n v="33547.81"/>
    <x v="0"/>
    <x v="0"/>
    <n v="4614"/>
    <n v="88.024484999999999"/>
    <n v="40.132128999999999"/>
    <n v="118"/>
    <n v="21"/>
    <n v="5"/>
    <n v="1"/>
    <n v="192.72688500000001"/>
  </r>
  <r>
    <x v="3"/>
    <x v="3"/>
    <x v="3"/>
    <x v="3"/>
    <x v="0"/>
    <n v="1803"/>
    <n v="631.49607300000002"/>
    <n v="3079.4"/>
    <x v="1"/>
    <x v="0"/>
    <n v="1810"/>
    <n v="321.13067000000001"/>
    <n v="237.74863400000001"/>
    <n v="564"/>
    <n v="30"/>
    <n v="48"/>
    <n v="0"/>
    <n v="631.49607300000002"/>
  </r>
  <r>
    <x v="3"/>
    <x v="3"/>
    <x v="3"/>
    <x v="3"/>
    <x v="1"/>
    <n v="1155"/>
    <s v="  "/>
    <n v="33952"/>
    <x v="1"/>
    <x v="0"/>
    <n v="6683"/>
    <n v="107.94573200000001"/>
    <n v="53.599350999999999"/>
    <n v="133"/>
    <n v="19"/>
    <n v="15"/>
    <n v="1"/>
    <n v="233.479242"/>
  </r>
  <r>
    <x v="3"/>
    <x v="3"/>
    <x v="0"/>
    <x v="3"/>
    <x v="0"/>
    <n v="671"/>
    <n v="334.47338000000002"/>
    <n v="3127.7"/>
    <x v="0"/>
    <x v="1"/>
    <n v="682"/>
    <n v="133.27759499999999"/>
    <n v="163.097207"/>
    <n v="154"/>
    <n v="7"/>
    <n v="1"/>
    <n v="0"/>
    <n v="334.47338000000002"/>
  </r>
  <r>
    <x v="3"/>
    <x v="3"/>
    <x v="0"/>
    <x v="3"/>
    <x v="1"/>
    <n v="175"/>
    <s v="  "/>
    <n v="31250.41"/>
    <x v="0"/>
    <x v="1"/>
    <n v="864"/>
    <n v="15.828493"/>
    <n v="11.729272999999999"/>
    <n v="6"/>
    <n v="7"/>
    <n v="5"/>
    <n v="1"/>
    <n v="40.302526999999998"/>
  </r>
  <r>
    <x v="3"/>
    <x v="3"/>
    <x v="0"/>
    <x v="3"/>
    <x v="0"/>
    <n v="531"/>
    <n v="246.89441299999999"/>
    <n v="3088"/>
    <x v="1"/>
    <x v="1"/>
    <n v="533"/>
    <n v="113.328727"/>
    <n v="106.026161"/>
    <n v="106"/>
    <n v="4"/>
    <n v="3"/>
    <n v="0"/>
    <n v="246.89441299999999"/>
  </r>
  <r>
    <x v="3"/>
    <x v="3"/>
    <x v="0"/>
    <x v="3"/>
    <x v="1"/>
    <n v="189"/>
    <s v="  "/>
    <n v="30400.16"/>
    <x v="1"/>
    <x v="1"/>
    <n v="1041"/>
    <n v="14.093588"/>
    <n v="12.945830000000001"/>
    <n v="10"/>
    <n v="4"/>
    <n v="2"/>
    <n v="0"/>
    <n v="39.971809"/>
  </r>
  <r>
    <x v="3"/>
    <x v="3"/>
    <x v="1"/>
    <x v="3"/>
    <x v="0"/>
    <n v="502"/>
    <n v="258.09641599999998"/>
    <n v="3298.0050000000001"/>
    <x v="0"/>
    <x v="1"/>
    <n v="504"/>
    <n v="106.64809700000001"/>
    <n v="122.043307"/>
    <n v="103"/>
    <n v="8"/>
    <n v="0"/>
    <n v="1"/>
    <n v="258.09641599999998"/>
  </r>
  <r>
    <x v="3"/>
    <x v="3"/>
    <x v="1"/>
    <x v="3"/>
    <x v="1"/>
    <n v="97"/>
    <s v="  "/>
    <n v="28215.58"/>
    <x v="0"/>
    <x v="1"/>
    <n v="553"/>
    <n v="12.692710999999999"/>
    <n v="4.994326"/>
    <n v="8"/>
    <n v="4"/>
    <n v="0"/>
    <n v="0"/>
    <n v="29.520879000000001"/>
  </r>
  <r>
    <x v="3"/>
    <x v="3"/>
    <x v="1"/>
    <x v="3"/>
    <x v="0"/>
    <n v="481"/>
    <n v="223.061365"/>
    <n v="3020.6"/>
    <x v="1"/>
    <x v="1"/>
    <n v="493"/>
    <n v="98.911465000000007"/>
    <n v="101.413849"/>
    <n v="108"/>
    <n v="5"/>
    <n v="3"/>
    <n v="2"/>
    <n v="223.061365"/>
  </r>
  <r>
    <x v="3"/>
    <x v="3"/>
    <x v="1"/>
    <x v="3"/>
    <x v="1"/>
    <n v="113"/>
    <s v="  "/>
    <n v="33229.72"/>
    <x v="1"/>
    <x v="1"/>
    <n v="573"/>
    <n v="13.107837"/>
    <n v="5.1908209999999997"/>
    <n v="6"/>
    <n v="5"/>
    <n v="2"/>
    <n v="0"/>
    <n v="29.015995"/>
  </r>
  <r>
    <x v="3"/>
    <x v="3"/>
    <x v="2"/>
    <x v="3"/>
    <x v="0"/>
    <n v="226"/>
    <n v="101.726911"/>
    <n v="3800.5"/>
    <x v="0"/>
    <x v="1"/>
    <n v="226"/>
    <n v="47.314458999999999"/>
    <n v="42.415467999999997"/>
    <n v="61"/>
    <n v="3"/>
    <n v="0"/>
    <n v="0"/>
    <n v="101.726911"/>
  </r>
  <r>
    <x v="3"/>
    <x v="3"/>
    <x v="2"/>
    <x v="3"/>
    <x v="1"/>
    <n v="58"/>
    <s v="  "/>
    <n v="31827.634999999998"/>
    <x v="0"/>
    <x v="1"/>
    <n v="356"/>
    <n v="7.5764199999999997"/>
    <n v="5.4882"/>
    <n v="8"/>
    <n v="1"/>
    <n v="0"/>
    <n v="0"/>
    <n v="19.10641"/>
  </r>
  <r>
    <x v="3"/>
    <x v="3"/>
    <x v="2"/>
    <x v="3"/>
    <x v="0"/>
    <n v="245"/>
    <n v="93.911529000000002"/>
    <n v="3352.13"/>
    <x v="1"/>
    <x v="1"/>
    <n v="245"/>
    <n v="43.321542000000001"/>
    <n v="42.768928000000002"/>
    <n v="68"/>
    <n v="2"/>
    <n v="1"/>
    <n v="0"/>
    <n v="93.911529000000002"/>
  </r>
  <r>
    <x v="3"/>
    <x v="3"/>
    <x v="2"/>
    <x v="3"/>
    <x v="1"/>
    <n v="72"/>
    <s v="  "/>
    <n v="38790.695"/>
    <x v="1"/>
    <x v="1"/>
    <n v="442"/>
    <n v="8.2204689999999996"/>
    <n v="3.4897800000000001"/>
    <n v="8"/>
    <n v="1"/>
    <n v="0"/>
    <n v="0"/>
    <n v="15.129604"/>
  </r>
  <r>
    <x v="3"/>
    <x v="3"/>
    <x v="3"/>
    <x v="3"/>
    <x v="0"/>
    <n v="5504"/>
    <n v="2339.2727100000002"/>
    <n v="3318.12"/>
    <x v="0"/>
    <x v="1"/>
    <n v="5530"/>
    <n v="1072.201386"/>
    <n v="987.18149400000004"/>
    <n v="1623"/>
    <n v="79"/>
    <n v="12"/>
    <n v="5"/>
    <n v="2339.2727100000002"/>
  </r>
  <r>
    <x v="3"/>
    <x v="3"/>
    <x v="3"/>
    <x v="3"/>
    <x v="1"/>
    <n v="1486"/>
    <s v="  "/>
    <n v="31839.455000000002"/>
    <x v="0"/>
    <x v="1"/>
    <n v="7565"/>
    <n v="156.45937599999999"/>
    <n v="90.067548000000002"/>
    <n v="145"/>
    <n v="72"/>
    <n v="7"/>
    <n v="1"/>
    <n v="368.777331"/>
  </r>
  <r>
    <x v="3"/>
    <x v="3"/>
    <x v="3"/>
    <x v="3"/>
    <x v="0"/>
    <n v="5170"/>
    <n v="1979.940912"/>
    <n v="3213.5"/>
    <x v="1"/>
    <x v="1"/>
    <n v="5182"/>
    <n v="961.34657100000004"/>
    <n v="787.89884199999995"/>
    <n v="1493"/>
    <n v="47"/>
    <n v="34"/>
    <n v="4"/>
    <n v="1979.940912"/>
  </r>
  <r>
    <x v="3"/>
    <x v="3"/>
    <x v="3"/>
    <x v="3"/>
    <x v="1"/>
    <n v="1873"/>
    <s v="  "/>
    <n v="35282"/>
    <x v="1"/>
    <x v="1"/>
    <n v="9825"/>
    <n v="176.47306599999999"/>
    <n v="96.942097000000004"/>
    <n v="194"/>
    <n v="45"/>
    <n v="27"/>
    <n v="2"/>
    <n v="388.041357"/>
  </r>
  <r>
    <x v="3"/>
    <x v="3"/>
    <x v="0"/>
    <x v="3"/>
    <x v="0"/>
    <n v="125"/>
    <n v="65.215553999999997"/>
    <n v="3124"/>
    <x v="0"/>
    <x v="2"/>
    <n v="125"/>
    <n v="28.649625"/>
    <n v="24.869636"/>
    <n v="22"/>
    <n v="1"/>
    <n v="0"/>
    <n v="0"/>
    <n v="65.215553999999997"/>
  </r>
  <r>
    <x v="3"/>
    <x v="3"/>
    <x v="0"/>
    <x v="3"/>
    <x v="1"/>
    <n v="58"/>
    <s v="  "/>
    <n v="36606.519999999997"/>
    <x v="0"/>
    <x v="2"/>
    <n v="352"/>
    <n v="6.7725600000000004"/>
    <n v="3.2035840000000002"/>
    <n v="6"/>
    <n v="0"/>
    <n v="1"/>
    <n v="0"/>
    <n v="16.426922999999999"/>
  </r>
  <r>
    <x v="3"/>
    <x v="3"/>
    <x v="0"/>
    <x v="3"/>
    <x v="0"/>
    <n v="127"/>
    <n v="70.295551000000003"/>
    <n v="2799"/>
    <x v="1"/>
    <x v="2"/>
    <n v="130"/>
    <n v="36.205939000000001"/>
    <n v="27.659670999999999"/>
    <n v="14"/>
    <n v="1"/>
    <n v="0"/>
    <n v="1"/>
    <n v="70.295551000000003"/>
  </r>
  <r>
    <x v="3"/>
    <x v="3"/>
    <x v="0"/>
    <x v="3"/>
    <x v="1"/>
    <n v="72"/>
    <s v="  "/>
    <n v="36331.294999999998"/>
    <x v="1"/>
    <x v="2"/>
    <n v="423"/>
    <n v="5.0168429999999997"/>
    <n v="1.4361839999999999"/>
    <n v="6"/>
    <n v="0"/>
    <n v="0"/>
    <n v="0"/>
    <n v="10.334066"/>
  </r>
  <r>
    <x v="3"/>
    <x v="3"/>
    <x v="1"/>
    <x v="3"/>
    <x v="0"/>
    <n v="85"/>
    <n v="50.823034"/>
    <n v="3126.19"/>
    <x v="0"/>
    <x v="2"/>
    <n v="85"/>
    <n v="18.800543000000001"/>
    <n v="23.562304999999999"/>
    <n v="9"/>
    <n v="2"/>
    <n v="0"/>
    <n v="0"/>
    <n v="50.823034"/>
  </r>
  <r>
    <x v="3"/>
    <x v="3"/>
    <x v="1"/>
    <x v="3"/>
    <x v="1"/>
    <n v="36"/>
    <s v="  "/>
    <n v="20625.43"/>
    <x v="0"/>
    <x v="2"/>
    <n v="141"/>
    <n v="5.6837549999999997"/>
    <n v="2.7591580000000002"/>
    <n v="3"/>
    <n v="2"/>
    <n v="0"/>
    <n v="0"/>
    <n v="12.170624"/>
  </r>
  <r>
    <x v="3"/>
    <x v="3"/>
    <x v="1"/>
    <x v="3"/>
    <x v="0"/>
    <n v="87"/>
    <n v="41.643714000000003"/>
    <n v="3565"/>
    <x v="1"/>
    <x v="2"/>
    <n v="87"/>
    <n v="20.280999000000001"/>
    <n v="11.193338000000001"/>
    <n v="13"/>
    <n v="3"/>
    <n v="1"/>
    <n v="0"/>
    <n v="41.643714000000003"/>
  </r>
  <r>
    <x v="3"/>
    <x v="3"/>
    <x v="1"/>
    <x v="3"/>
    <x v="1"/>
    <n v="41"/>
    <s v="  "/>
    <n v="28317.15"/>
    <x v="1"/>
    <x v="2"/>
    <n v="236"/>
    <n v="3.9815109999999998"/>
    <n v="4.1063270000000003"/>
    <n v="5"/>
    <n v="0"/>
    <n v="1"/>
    <n v="0"/>
    <n v="11.109291000000001"/>
  </r>
  <r>
    <x v="3"/>
    <x v="3"/>
    <x v="2"/>
    <x v="3"/>
    <x v="0"/>
    <n v="45"/>
    <n v="21.906473999999999"/>
    <n v="3562.05"/>
    <x v="0"/>
    <x v="2"/>
    <n v="46"/>
    <n v="8.298311"/>
    <n v="12.248302000000001"/>
    <n v="11"/>
    <n v="1"/>
    <n v="0"/>
    <n v="0"/>
    <n v="21.906473999999999"/>
  </r>
  <r>
    <x v="3"/>
    <x v="3"/>
    <x v="2"/>
    <x v="3"/>
    <x v="1"/>
    <n v="22"/>
    <s v="  "/>
    <n v="40354.949999999997"/>
    <x v="0"/>
    <x v="2"/>
    <n v="122"/>
    <n v="2.7192620000000001"/>
    <n v="1.439762"/>
    <n v="6"/>
    <n v="0"/>
    <n v="0"/>
    <n v="0"/>
    <n v="5.3776219999999997"/>
  </r>
  <r>
    <x v="3"/>
    <x v="3"/>
    <x v="2"/>
    <x v="3"/>
    <x v="0"/>
    <n v="49"/>
    <n v="21.240677000000002"/>
    <n v="3149.74"/>
    <x v="1"/>
    <x v="2"/>
    <n v="53"/>
    <n v="12.573603"/>
    <n v="7.298845"/>
    <n v="6"/>
    <n v="3"/>
    <n v="0"/>
    <n v="0"/>
    <n v="21.240677000000002"/>
  </r>
  <r>
    <x v="3"/>
    <x v="3"/>
    <x v="2"/>
    <x v="3"/>
    <x v="1"/>
    <n v="30"/>
    <s v="  "/>
    <n v="31386.965"/>
    <x v="1"/>
    <x v="2"/>
    <n v="133"/>
    <n v="4.4763849999999996"/>
    <n v="2.3685589999999999"/>
    <n v="3"/>
    <n v="0"/>
    <n v="0"/>
    <n v="0"/>
    <n v="7.7963800000000001"/>
  </r>
  <r>
    <x v="3"/>
    <x v="3"/>
    <x v="3"/>
    <x v="3"/>
    <x v="0"/>
    <n v="976"/>
    <n v="435.40979499999997"/>
    <n v="3659.1950000000002"/>
    <x v="0"/>
    <x v="2"/>
    <n v="979"/>
    <n v="206.34367599999999"/>
    <n v="185.85722699999999"/>
    <n v="233"/>
    <n v="20"/>
    <n v="4"/>
    <n v="1"/>
    <n v="435.40979499999997"/>
  </r>
  <r>
    <x v="3"/>
    <x v="3"/>
    <x v="3"/>
    <x v="3"/>
    <x v="1"/>
    <n v="448"/>
    <s v="  "/>
    <n v="33519.885000000002"/>
    <x v="0"/>
    <x v="2"/>
    <n v="2119"/>
    <n v="45.790303000000002"/>
    <n v="22.512727999999999"/>
    <n v="61"/>
    <n v="0"/>
    <n v="5"/>
    <n v="0"/>
    <n v="98.827168"/>
  </r>
  <r>
    <x v="3"/>
    <x v="3"/>
    <x v="3"/>
    <x v="3"/>
    <x v="0"/>
    <n v="1169"/>
    <n v="457.15686199999999"/>
    <n v="3474"/>
    <x v="1"/>
    <x v="2"/>
    <n v="1169"/>
    <n v="240.12614300000001"/>
    <n v="166.014475"/>
    <n v="228"/>
    <n v="18"/>
    <n v="6"/>
    <n v="0"/>
    <n v="457.15686199999999"/>
  </r>
  <r>
    <x v="3"/>
    <x v="3"/>
    <x v="3"/>
    <x v="3"/>
    <x v="1"/>
    <n v="583"/>
    <s v="  "/>
    <n v="30714.33"/>
    <x v="1"/>
    <x v="2"/>
    <n v="2838"/>
    <n v="62.069522999999997"/>
    <n v="24.973766000000001"/>
    <n v="66"/>
    <n v="4"/>
    <n v="10"/>
    <n v="2"/>
    <n v="119.12200799999999"/>
  </r>
  <r>
    <x v="3"/>
    <x v="4"/>
    <x v="0"/>
    <x v="0"/>
    <x v="0"/>
    <n v="410"/>
    <n v="217.408029"/>
    <n v="1503.64"/>
    <x v="0"/>
    <x v="0"/>
    <n v="417"/>
    <n v="86.466739000000004"/>
    <n v="106.040284"/>
    <n v="115"/>
    <n v="11"/>
    <n v="0"/>
    <n v="0"/>
    <n v="217.408029"/>
  </r>
  <r>
    <x v="3"/>
    <x v="4"/>
    <x v="0"/>
    <x v="0"/>
    <x v="1"/>
    <n v="4"/>
    <s v="  "/>
    <n v="21104.055"/>
    <x v="0"/>
    <x v="0"/>
    <n v="12"/>
    <n v="1.8867999999999999E-2"/>
    <n v="0.33333299999999999"/>
    <n v="1"/>
    <n v="0"/>
    <n v="0"/>
    <n v="0"/>
    <n v="2"/>
  </r>
  <r>
    <x v="3"/>
    <x v="4"/>
    <x v="0"/>
    <x v="0"/>
    <x v="2"/>
    <n v="1"/>
    <s v="  "/>
    <n v="8351.09"/>
    <x v="0"/>
    <x v="0"/>
    <n v="2"/>
    <s v="  "/>
    <s v="  "/>
    <s v="  "/>
    <s v="  "/>
    <s v="  "/>
    <s v="  "/>
    <s v="  "/>
  </r>
  <r>
    <x v="3"/>
    <x v="4"/>
    <x v="0"/>
    <x v="0"/>
    <x v="0"/>
    <n v="390"/>
    <n v="171.802268"/>
    <n v="1744.9849999999999"/>
    <x v="1"/>
    <x v="0"/>
    <n v="392"/>
    <n v="72.070274999999995"/>
    <n v="79.457532999999998"/>
    <n v="123"/>
    <n v="5"/>
    <n v="1"/>
    <n v="0"/>
    <n v="171.802268"/>
  </r>
  <r>
    <x v="3"/>
    <x v="4"/>
    <x v="0"/>
    <x v="0"/>
    <x v="1"/>
    <n v="5"/>
    <s v="  "/>
    <n v="15646.59"/>
    <x v="1"/>
    <x v="0"/>
    <n v="7"/>
    <n v="0"/>
    <n v="1.6666669999999999"/>
    <n v="1"/>
    <n v="0"/>
    <n v="0"/>
    <n v="0"/>
    <n v="1.6666669999999999"/>
  </r>
  <r>
    <x v="3"/>
    <x v="4"/>
    <x v="1"/>
    <x v="0"/>
    <x v="0"/>
    <n v="1185"/>
    <n v="656.26471400000003"/>
    <n v="1923.78"/>
    <x v="0"/>
    <x v="0"/>
    <n v="1187"/>
    <n v="329.37313899999998"/>
    <n v="267.55146300000001"/>
    <n v="269"/>
    <n v="22"/>
    <n v="0"/>
    <n v="2"/>
    <n v="656.26471400000003"/>
  </r>
  <r>
    <x v="3"/>
    <x v="4"/>
    <x v="1"/>
    <x v="0"/>
    <x v="1"/>
    <n v="11"/>
    <s v="  "/>
    <n v="14531.66"/>
    <x v="0"/>
    <x v="0"/>
    <n v="26"/>
    <n v="1.534483"/>
    <n v="0.5"/>
    <n v="1"/>
    <n v="1"/>
    <n v="0"/>
    <n v="0"/>
    <n v="2.0344829999999998"/>
  </r>
  <r>
    <x v="3"/>
    <x v="4"/>
    <x v="1"/>
    <x v="0"/>
    <x v="0"/>
    <n v="1252"/>
    <n v="681.67177000000004"/>
    <n v="1878"/>
    <x v="1"/>
    <x v="0"/>
    <n v="1253"/>
    <n v="317.42783600000001"/>
    <n v="287.77490899999998"/>
    <n v="331"/>
    <n v="11"/>
    <n v="2"/>
    <n v="0"/>
    <n v="681.67177000000004"/>
  </r>
  <r>
    <x v="3"/>
    <x v="4"/>
    <x v="1"/>
    <x v="0"/>
    <x v="1"/>
    <n v="12"/>
    <s v="  "/>
    <n v="20875.32"/>
    <x v="1"/>
    <x v="0"/>
    <n v="30"/>
    <n v="0.57262299999999999"/>
    <n v="0.72079800000000005"/>
    <n v="4"/>
    <n v="0"/>
    <n v="0"/>
    <n v="0"/>
    <n v="5.8846150000000002"/>
  </r>
  <r>
    <x v="3"/>
    <x v="4"/>
    <x v="2"/>
    <x v="0"/>
    <x v="0"/>
    <n v="162"/>
    <n v="75.408361999999997"/>
    <n v="1807"/>
    <x v="0"/>
    <x v="0"/>
    <n v="162"/>
    <n v="33.020153000000001"/>
    <n v="32.791488999999999"/>
    <n v="51"/>
    <n v="1"/>
    <n v="0"/>
    <n v="1"/>
    <n v="75.408361999999997"/>
  </r>
  <r>
    <x v="3"/>
    <x v="4"/>
    <x v="2"/>
    <x v="0"/>
    <x v="1"/>
    <n v="3"/>
    <s v="  "/>
    <n v="15702.05"/>
    <x v="0"/>
    <x v="0"/>
    <n v="5"/>
    <n v="0.33333299999999999"/>
    <n v="0"/>
    <n v="0"/>
    <n v="0"/>
    <n v="0"/>
    <n v="0"/>
    <n v="1"/>
  </r>
  <r>
    <x v="3"/>
    <x v="4"/>
    <x v="2"/>
    <x v="0"/>
    <x v="0"/>
    <n v="180"/>
    <n v="81.421173999999993"/>
    <n v="1610.76"/>
    <x v="1"/>
    <x v="0"/>
    <n v="180"/>
    <n v="35.442210000000003"/>
    <n v="37.063524000000001"/>
    <n v="52"/>
    <n v="2"/>
    <n v="1"/>
    <n v="1"/>
    <n v="81.421173999999993"/>
  </r>
  <r>
    <x v="3"/>
    <x v="4"/>
    <x v="2"/>
    <x v="0"/>
    <x v="1"/>
    <n v="2"/>
    <s v="  "/>
    <n v="18692.224999999999"/>
    <x v="1"/>
    <x v="0"/>
    <n v="4"/>
    <n v="0.35714299999999999"/>
    <n v="0.25"/>
    <n v="1"/>
    <n v="0"/>
    <n v="0"/>
    <n v="0"/>
    <n v="0.60714299999999999"/>
  </r>
  <r>
    <x v="3"/>
    <x v="4"/>
    <x v="3"/>
    <x v="0"/>
    <x v="0"/>
    <n v="479"/>
    <n v="212.804225"/>
    <n v="1502.67"/>
    <x v="0"/>
    <x v="0"/>
    <n v="486"/>
    <n v="94.242940000000004"/>
    <n v="97.342663999999999"/>
    <n v="167"/>
    <n v="19"/>
    <n v="2"/>
    <n v="0"/>
    <n v="212.804225"/>
  </r>
  <r>
    <x v="3"/>
    <x v="4"/>
    <x v="3"/>
    <x v="0"/>
    <x v="1"/>
    <n v="11"/>
    <s v="  "/>
    <n v="13351.33"/>
    <x v="0"/>
    <x v="0"/>
    <n v="62"/>
    <n v="3.056648"/>
    <n v="0.95048699999999997"/>
    <n v="1"/>
    <n v="0"/>
    <n v="0"/>
    <n v="0"/>
    <n v="5.069725"/>
  </r>
  <r>
    <x v="3"/>
    <x v="4"/>
    <x v="3"/>
    <x v="0"/>
    <x v="0"/>
    <n v="475"/>
    <n v="179.63062400000001"/>
    <n v="1479.99"/>
    <x v="1"/>
    <x v="0"/>
    <n v="475"/>
    <n v="86.395499000000001"/>
    <n v="76.449214999999995"/>
    <n v="181"/>
    <n v="10"/>
    <n v="2"/>
    <n v="1"/>
    <n v="179.63062400000001"/>
  </r>
  <r>
    <x v="3"/>
    <x v="4"/>
    <x v="3"/>
    <x v="0"/>
    <x v="1"/>
    <n v="11"/>
    <s v="  "/>
    <n v="31749.67"/>
    <x v="1"/>
    <x v="0"/>
    <n v="41"/>
    <n v="1.420593"/>
    <n v="1.5"/>
    <n v="4"/>
    <n v="1"/>
    <n v="0"/>
    <n v="0"/>
    <n v="3.5"/>
  </r>
  <r>
    <x v="3"/>
    <x v="4"/>
    <x v="0"/>
    <x v="0"/>
    <x v="0"/>
    <n v="598"/>
    <n v="302.36591299999998"/>
    <n v="1678"/>
    <x v="0"/>
    <x v="1"/>
    <n v="598"/>
    <n v="139.58378400000001"/>
    <n v="135.68341599999999"/>
    <n v="153"/>
    <n v="17"/>
    <n v="0"/>
    <n v="1"/>
    <n v="302.36591299999998"/>
  </r>
  <r>
    <x v="3"/>
    <x v="4"/>
    <x v="0"/>
    <x v="0"/>
    <x v="1"/>
    <n v="11"/>
    <s v="  "/>
    <n v="25165.599999999999"/>
    <x v="0"/>
    <x v="1"/>
    <n v="55"/>
    <n v="1.5"/>
    <n v="0.5"/>
    <n v="0"/>
    <n v="3"/>
    <n v="0"/>
    <n v="1"/>
    <n v="3.5"/>
  </r>
  <r>
    <x v="3"/>
    <x v="4"/>
    <x v="0"/>
    <x v="0"/>
    <x v="0"/>
    <n v="611"/>
    <n v="274.65259800000001"/>
    <n v="1602.01"/>
    <x v="1"/>
    <x v="1"/>
    <n v="611"/>
    <n v="121.72636900000001"/>
    <n v="120.38594399999999"/>
    <n v="188"/>
    <n v="14"/>
    <n v="0"/>
    <n v="1"/>
    <n v="274.65259800000001"/>
  </r>
  <r>
    <x v="3"/>
    <x v="4"/>
    <x v="0"/>
    <x v="0"/>
    <x v="1"/>
    <n v="1"/>
    <s v="  "/>
    <n v="9145.1"/>
    <x v="1"/>
    <x v="1"/>
    <n v="1"/>
    <n v="1.8867999999999999E-2"/>
    <n v="0"/>
    <n v="0"/>
    <n v="0"/>
    <n v="0"/>
    <n v="0"/>
    <n v="1"/>
  </r>
  <r>
    <x v="3"/>
    <x v="4"/>
    <x v="1"/>
    <x v="0"/>
    <x v="0"/>
    <n v="1482"/>
    <n v="804.05145600000003"/>
    <n v="1902.41"/>
    <x v="0"/>
    <x v="1"/>
    <n v="1484"/>
    <n v="376.76687199999998"/>
    <n v="352.128918"/>
    <n v="337"/>
    <n v="35"/>
    <n v="0"/>
    <n v="1"/>
    <n v="804.05145600000003"/>
  </r>
  <r>
    <x v="3"/>
    <x v="4"/>
    <x v="1"/>
    <x v="0"/>
    <x v="1"/>
    <n v="12"/>
    <s v="  "/>
    <n v="16133.735000000001"/>
    <x v="0"/>
    <x v="1"/>
    <n v="30"/>
    <n v="1.8867999999999999E-2"/>
    <n v="0"/>
    <n v="0"/>
    <n v="2"/>
    <n v="0"/>
    <n v="0"/>
    <n v="1"/>
  </r>
  <r>
    <x v="3"/>
    <x v="4"/>
    <x v="1"/>
    <x v="0"/>
    <x v="2"/>
    <n v="1"/>
    <s v="  "/>
    <n v="9895.5300000000007"/>
    <x v="0"/>
    <x v="1"/>
    <n v="1"/>
    <s v="  "/>
    <s v="  "/>
    <s v="  "/>
    <s v="  "/>
    <s v="  "/>
    <s v="  "/>
    <s v="  "/>
  </r>
  <r>
    <x v="3"/>
    <x v="4"/>
    <x v="1"/>
    <x v="0"/>
    <x v="0"/>
    <n v="1739"/>
    <n v="878.377835"/>
    <n v="1843"/>
    <x v="1"/>
    <x v="1"/>
    <n v="1740"/>
    <n v="389.16771299999999"/>
    <n v="393.14982199999997"/>
    <n v="473"/>
    <n v="44"/>
    <n v="3"/>
    <n v="4"/>
    <n v="878.377835"/>
  </r>
  <r>
    <x v="3"/>
    <x v="4"/>
    <x v="1"/>
    <x v="0"/>
    <x v="1"/>
    <n v="10"/>
    <s v="  "/>
    <n v="32399.705000000002"/>
    <x v="1"/>
    <x v="1"/>
    <n v="73"/>
    <n v="0.65818900000000002"/>
    <n v="0.61290299999999998"/>
    <n v="0"/>
    <n v="0"/>
    <n v="0"/>
    <n v="0"/>
    <n v="2.230769"/>
  </r>
  <r>
    <x v="3"/>
    <x v="4"/>
    <x v="2"/>
    <x v="0"/>
    <x v="0"/>
    <n v="223"/>
    <n v="109.266515"/>
    <n v="1878"/>
    <x v="0"/>
    <x v="1"/>
    <n v="225"/>
    <n v="51.963309000000002"/>
    <n v="44.045704999999998"/>
    <n v="56"/>
    <n v="8"/>
    <n v="0"/>
    <n v="0"/>
    <n v="109.266515"/>
  </r>
  <r>
    <x v="3"/>
    <x v="4"/>
    <x v="2"/>
    <x v="0"/>
    <x v="1"/>
    <n v="8"/>
    <s v="  "/>
    <n v="11979"/>
    <x v="0"/>
    <x v="1"/>
    <n v="21"/>
    <n v="0.33333299999999999"/>
    <n v="1.3333330000000001"/>
    <n v="0"/>
    <n v="0"/>
    <n v="0"/>
    <n v="0"/>
    <n v="3"/>
  </r>
  <r>
    <x v="3"/>
    <x v="4"/>
    <x v="2"/>
    <x v="0"/>
    <x v="0"/>
    <n v="254"/>
    <n v="116.461789"/>
    <n v="1461"/>
    <x v="1"/>
    <x v="1"/>
    <n v="254"/>
    <n v="52.520767999999997"/>
    <n v="56.149563000000001"/>
    <n v="78"/>
    <n v="6"/>
    <n v="0"/>
    <n v="0"/>
    <n v="116.461789"/>
  </r>
  <r>
    <x v="3"/>
    <x v="4"/>
    <x v="2"/>
    <x v="0"/>
    <x v="1"/>
    <n v="5"/>
    <s v="  "/>
    <n v="13334.65"/>
    <x v="1"/>
    <x v="1"/>
    <n v="8"/>
    <n v="1.26529"/>
    <n v="0.43137300000000001"/>
    <n v="1"/>
    <n v="0"/>
    <n v="0"/>
    <n v="0"/>
    <n v="2.034691"/>
  </r>
  <r>
    <x v="3"/>
    <x v="4"/>
    <x v="3"/>
    <x v="0"/>
    <x v="0"/>
    <n v="673"/>
    <n v="260.00199700000002"/>
    <n v="1582.35"/>
    <x v="0"/>
    <x v="1"/>
    <n v="674"/>
    <n v="125.04137900000001"/>
    <n v="110.360512"/>
    <n v="248"/>
    <n v="29"/>
    <n v="0"/>
    <n v="0"/>
    <n v="260.00199700000002"/>
  </r>
  <r>
    <x v="3"/>
    <x v="4"/>
    <x v="3"/>
    <x v="0"/>
    <x v="1"/>
    <n v="14"/>
    <s v="  "/>
    <n v="20707.154999999999"/>
    <x v="0"/>
    <x v="1"/>
    <n v="53"/>
    <n v="1.0744959999999999"/>
    <n v="2.5077919999999998"/>
    <n v="1"/>
    <n v="2"/>
    <n v="0"/>
    <n v="0"/>
    <n v="5.9800870000000002"/>
  </r>
  <r>
    <x v="3"/>
    <x v="4"/>
    <x v="3"/>
    <x v="0"/>
    <x v="0"/>
    <n v="715"/>
    <n v="296.67580400000003"/>
    <n v="1568.64"/>
    <x v="1"/>
    <x v="1"/>
    <n v="716"/>
    <n v="129.82223099999999"/>
    <n v="134.03036399999999"/>
    <n v="278"/>
    <n v="28"/>
    <n v="0"/>
    <n v="2"/>
    <n v="296.67580400000003"/>
  </r>
  <r>
    <x v="3"/>
    <x v="4"/>
    <x v="3"/>
    <x v="0"/>
    <x v="1"/>
    <n v="15"/>
    <s v="  "/>
    <n v="19239.05"/>
    <x v="1"/>
    <x v="1"/>
    <n v="28"/>
    <n v="1.76529"/>
    <n v="1.931373"/>
    <n v="1"/>
    <n v="0"/>
    <n v="0"/>
    <n v="0"/>
    <n v="4.0346909999999996"/>
  </r>
  <r>
    <x v="3"/>
    <x v="4"/>
    <x v="0"/>
    <x v="0"/>
    <x v="0"/>
    <n v="145"/>
    <n v="76.070801000000003"/>
    <n v="1811.59"/>
    <x v="0"/>
    <x v="2"/>
    <n v="145"/>
    <n v="37.042408999999999"/>
    <n v="27.110023000000002"/>
    <n v="32"/>
    <n v="4"/>
    <n v="0"/>
    <n v="0"/>
    <n v="76.070801000000003"/>
  </r>
  <r>
    <x v="3"/>
    <x v="4"/>
    <x v="0"/>
    <x v="0"/>
    <x v="1"/>
    <n v="6"/>
    <s v="  "/>
    <n v="28557.16"/>
    <x v="0"/>
    <x v="2"/>
    <n v="24"/>
    <n v="0.661972"/>
    <n v="0.5"/>
    <n v="1"/>
    <n v="0"/>
    <n v="0"/>
    <n v="0"/>
    <n v="2.5"/>
  </r>
  <r>
    <x v="3"/>
    <x v="4"/>
    <x v="0"/>
    <x v="0"/>
    <x v="0"/>
    <n v="149"/>
    <n v="88.599912000000003"/>
    <n v="1479.99"/>
    <x v="1"/>
    <x v="2"/>
    <n v="149"/>
    <n v="42.943537999999997"/>
    <n v="27.942094999999998"/>
    <n v="24"/>
    <n v="0"/>
    <n v="0"/>
    <n v="0"/>
    <n v="88.599912000000003"/>
  </r>
  <r>
    <x v="3"/>
    <x v="4"/>
    <x v="0"/>
    <x v="0"/>
    <x v="1"/>
    <n v="5"/>
    <s v="  "/>
    <n v="12801.61"/>
    <x v="1"/>
    <x v="2"/>
    <n v="11"/>
    <n v="0.99635899999999999"/>
    <n v="1.3028010000000001"/>
    <n v="2"/>
    <n v="0"/>
    <n v="0"/>
    <n v="0"/>
    <n v="2.2991600000000001"/>
  </r>
  <r>
    <x v="3"/>
    <x v="4"/>
    <x v="1"/>
    <x v="0"/>
    <x v="0"/>
    <n v="409"/>
    <n v="254.463616"/>
    <n v="2024.36"/>
    <x v="0"/>
    <x v="2"/>
    <n v="409"/>
    <n v="121.708303"/>
    <n v="109.20858800000001"/>
    <n v="60"/>
    <n v="4"/>
    <n v="4"/>
    <n v="1"/>
    <n v="254.463616"/>
  </r>
  <r>
    <x v="3"/>
    <x v="4"/>
    <x v="1"/>
    <x v="0"/>
    <x v="1"/>
    <n v="12"/>
    <s v="  "/>
    <n v="17105.09"/>
    <x v="0"/>
    <x v="2"/>
    <n v="23"/>
    <n v="1.5042800000000001"/>
    <n v="1.4318599999999999"/>
    <n v="0"/>
    <n v="1"/>
    <n v="0"/>
    <n v="0"/>
    <n v="4.6418340000000002"/>
  </r>
  <r>
    <x v="3"/>
    <x v="4"/>
    <x v="1"/>
    <x v="0"/>
    <x v="0"/>
    <n v="423"/>
    <n v="270.75236599999999"/>
    <n v="1960.28"/>
    <x v="1"/>
    <x v="2"/>
    <n v="423"/>
    <n v="125.272935"/>
    <n v="117.588211"/>
    <n v="43"/>
    <n v="2"/>
    <n v="2"/>
    <n v="2"/>
    <n v="270.75236599999999"/>
  </r>
  <r>
    <x v="3"/>
    <x v="4"/>
    <x v="1"/>
    <x v="0"/>
    <x v="1"/>
    <n v="12"/>
    <s v="  "/>
    <n v="17982.34"/>
    <x v="1"/>
    <x v="2"/>
    <n v="28"/>
    <n v="0.25960899999999998"/>
    <n v="9.2592999999999995E-2"/>
    <n v="4"/>
    <n v="0"/>
    <n v="0"/>
    <n v="0"/>
    <n v="2"/>
  </r>
  <r>
    <x v="3"/>
    <x v="4"/>
    <x v="2"/>
    <x v="0"/>
    <x v="0"/>
    <n v="45"/>
    <n v="32.329037999999997"/>
    <n v="1654"/>
    <x v="0"/>
    <x v="2"/>
    <n v="45"/>
    <n v="17.497029999999999"/>
    <n v="11.929252"/>
    <n v="4"/>
    <n v="0"/>
    <n v="1"/>
    <n v="0"/>
    <n v="32.329037999999997"/>
  </r>
  <r>
    <x v="3"/>
    <x v="4"/>
    <x v="2"/>
    <x v="0"/>
    <x v="2"/>
    <n v="1"/>
    <s v="  "/>
    <n v="5050.6499999999996"/>
    <x v="0"/>
    <x v="2"/>
    <n v="1"/>
    <s v="  "/>
    <s v="  "/>
    <s v="  "/>
    <s v="  "/>
    <s v="  "/>
    <s v="  "/>
    <s v="  "/>
  </r>
  <r>
    <x v="3"/>
    <x v="4"/>
    <x v="2"/>
    <x v="0"/>
    <x v="0"/>
    <n v="61"/>
    <n v="34.19755"/>
    <n v="1887.36"/>
    <x v="1"/>
    <x v="2"/>
    <n v="61"/>
    <n v="16.587831999999999"/>
    <n v="12.286656000000001"/>
    <n v="9"/>
    <n v="0"/>
    <n v="1"/>
    <n v="0"/>
    <n v="34.19755"/>
  </r>
  <r>
    <x v="3"/>
    <x v="4"/>
    <x v="2"/>
    <x v="0"/>
    <x v="1"/>
    <n v="1"/>
    <s v="  "/>
    <n v="10727.48"/>
    <x v="1"/>
    <x v="2"/>
    <n v="1"/>
    <n v="0.28421099999999999"/>
    <n v="0.65789500000000001"/>
    <n v="0"/>
    <n v="0"/>
    <n v="0"/>
    <n v="0"/>
    <n v="1"/>
  </r>
  <r>
    <x v="3"/>
    <x v="4"/>
    <x v="3"/>
    <x v="0"/>
    <x v="0"/>
    <n v="119"/>
    <n v="71.600506999999993"/>
    <n v="1461"/>
    <x v="0"/>
    <x v="2"/>
    <n v="119"/>
    <n v="35.390596000000002"/>
    <n v="25.234560999999999"/>
    <n v="14"/>
    <n v="5"/>
    <n v="0"/>
    <n v="0"/>
    <n v="71.600506999999993"/>
  </r>
  <r>
    <x v="3"/>
    <x v="4"/>
    <x v="3"/>
    <x v="0"/>
    <x v="1"/>
    <n v="2"/>
    <s v="  "/>
    <n v="11982.92"/>
    <x v="0"/>
    <x v="2"/>
    <n v="2"/>
    <n v="0"/>
    <n v="0.5"/>
    <n v="0"/>
    <n v="0"/>
    <n v="0"/>
    <n v="0"/>
    <n v="0.5"/>
  </r>
  <r>
    <x v="3"/>
    <x v="4"/>
    <x v="3"/>
    <x v="0"/>
    <x v="0"/>
    <n v="139"/>
    <n v="84.40025"/>
    <n v="1621.04"/>
    <x v="1"/>
    <x v="2"/>
    <n v="139"/>
    <n v="39.786051"/>
    <n v="33.860300000000002"/>
    <n v="15"/>
    <n v="2"/>
    <n v="2"/>
    <n v="1"/>
    <n v="84.40025"/>
  </r>
  <r>
    <x v="3"/>
    <x v="4"/>
    <x v="3"/>
    <x v="0"/>
    <x v="1"/>
    <n v="6"/>
    <s v="  "/>
    <n v="26661.544999999998"/>
    <x v="1"/>
    <x v="2"/>
    <n v="13"/>
    <n v="0"/>
    <n v="0.5"/>
    <n v="3"/>
    <n v="0"/>
    <n v="0"/>
    <n v="0"/>
    <n v="1.5"/>
  </r>
  <r>
    <x v="3"/>
    <x v="4"/>
    <x v="1"/>
    <x v="1"/>
    <x v="0"/>
    <n v="1"/>
    <n v="0"/>
    <n v="1674.66"/>
    <x v="1"/>
    <x v="3"/>
    <n v="1"/>
    <n v="0"/>
    <n v="0"/>
    <n v="1"/>
    <n v="0"/>
    <n v="0"/>
    <n v="0"/>
    <n v="0"/>
  </r>
  <r>
    <x v="3"/>
    <x v="4"/>
    <x v="0"/>
    <x v="1"/>
    <x v="0"/>
    <n v="1390"/>
    <n v="684.86970799999995"/>
    <n v="2485.1799999999998"/>
    <x v="0"/>
    <x v="0"/>
    <n v="1391"/>
    <n v="307.38220899999999"/>
    <n v="308.79100699999998"/>
    <n v="283"/>
    <n v="28"/>
    <n v="18"/>
    <n v="6"/>
    <n v="684.86970799999995"/>
  </r>
  <r>
    <x v="3"/>
    <x v="4"/>
    <x v="0"/>
    <x v="1"/>
    <x v="1"/>
    <n v="57"/>
    <s v="  "/>
    <n v="26581.83"/>
    <x v="0"/>
    <x v="0"/>
    <n v="305"/>
    <n v="3.8888410000000002"/>
    <n v="3.4917579999999999"/>
    <n v="4"/>
    <n v="8"/>
    <n v="2"/>
    <n v="1"/>
    <n v="8.2551120000000004"/>
  </r>
  <r>
    <x v="3"/>
    <x v="4"/>
    <x v="0"/>
    <x v="1"/>
    <x v="0"/>
    <n v="2054"/>
    <n v="869.84400700000003"/>
    <n v="2282.0149999999999"/>
    <x v="1"/>
    <x v="0"/>
    <n v="2063"/>
    <n v="384.86217099999999"/>
    <n v="372.973501"/>
    <n v="624"/>
    <n v="65"/>
    <n v="69"/>
    <n v="36"/>
    <n v="869.84400700000003"/>
  </r>
  <r>
    <x v="3"/>
    <x v="4"/>
    <x v="0"/>
    <x v="1"/>
    <x v="1"/>
    <n v="60"/>
    <s v="  "/>
    <n v="28067.744999999999"/>
    <x v="1"/>
    <x v="0"/>
    <n v="285"/>
    <n v="2.7777080000000001"/>
    <n v="2.5064280000000001"/>
    <n v="11"/>
    <n v="8"/>
    <n v="2"/>
    <n v="0"/>
    <n v="9.9827510000000004"/>
  </r>
  <r>
    <x v="3"/>
    <x v="4"/>
    <x v="0"/>
    <x v="1"/>
    <x v="0"/>
    <n v="1"/>
    <n v="5.8824000000000001E-2"/>
    <n v="4296.8599999999997"/>
    <x v="3"/>
    <x v="0"/>
    <n v="1"/>
    <n v="5.8824000000000001E-2"/>
    <n v="0"/>
    <n v="0"/>
    <n v="0"/>
    <n v="0"/>
    <n v="0"/>
    <n v="5.8824000000000001E-2"/>
  </r>
  <r>
    <x v="3"/>
    <x v="4"/>
    <x v="1"/>
    <x v="1"/>
    <x v="0"/>
    <n v="3638"/>
    <n v="1870.44327"/>
    <n v="2913.29"/>
    <x v="0"/>
    <x v="0"/>
    <n v="3640"/>
    <n v="886.53924500000005"/>
    <n v="807.91255200000001"/>
    <n v="571"/>
    <n v="86"/>
    <n v="36"/>
    <n v="4"/>
    <n v="1870.44327"/>
  </r>
  <r>
    <x v="3"/>
    <x v="4"/>
    <x v="1"/>
    <x v="1"/>
    <x v="1"/>
    <n v="139"/>
    <s v="  "/>
    <n v="26345.51"/>
    <x v="0"/>
    <x v="0"/>
    <n v="577"/>
    <n v="13.305778999999999"/>
    <n v="9.4384990000000002"/>
    <n v="10"/>
    <n v="5"/>
    <n v="4"/>
    <n v="2"/>
    <n v="31.956842000000002"/>
  </r>
  <r>
    <x v="3"/>
    <x v="4"/>
    <x v="1"/>
    <x v="1"/>
    <x v="0"/>
    <n v="4735"/>
    <n v="1856.6380919999999"/>
    <n v="2448.98"/>
    <x v="1"/>
    <x v="0"/>
    <n v="4743"/>
    <n v="866.64620300000001"/>
    <n v="815.96652300000005"/>
    <n v="1358"/>
    <n v="101"/>
    <n v="429"/>
    <n v="56"/>
    <n v="1856.6380919999999"/>
  </r>
  <r>
    <x v="3"/>
    <x v="4"/>
    <x v="1"/>
    <x v="1"/>
    <x v="1"/>
    <n v="225"/>
    <s v="  "/>
    <n v="25533.53"/>
    <x v="1"/>
    <x v="0"/>
    <n v="931"/>
    <n v="20.169319999999999"/>
    <n v="7.3454030000000001"/>
    <n v="28"/>
    <n v="11"/>
    <n v="28"/>
    <n v="2"/>
    <n v="39.976053"/>
  </r>
  <r>
    <x v="3"/>
    <x v="4"/>
    <x v="2"/>
    <x v="1"/>
    <x v="0"/>
    <n v="491"/>
    <n v="221.35716300000001"/>
    <n v="2624.78"/>
    <x v="0"/>
    <x v="0"/>
    <n v="492"/>
    <n v="98.769375999999994"/>
    <n v="96.735647999999998"/>
    <n v="91"/>
    <n v="16"/>
    <n v="12"/>
    <n v="3"/>
    <n v="221.35716300000001"/>
  </r>
  <r>
    <x v="3"/>
    <x v="4"/>
    <x v="2"/>
    <x v="1"/>
    <x v="1"/>
    <n v="15"/>
    <s v="  "/>
    <n v="17164.259999999998"/>
    <x v="0"/>
    <x v="0"/>
    <n v="53"/>
    <n v="1.5544800000000001"/>
    <n v="9.2592999999999995E-2"/>
    <n v="2"/>
    <n v="1"/>
    <n v="0"/>
    <n v="0"/>
    <n v="4.7948719999999998"/>
  </r>
  <r>
    <x v="3"/>
    <x v="4"/>
    <x v="2"/>
    <x v="1"/>
    <x v="0"/>
    <n v="622"/>
    <n v="226.582626"/>
    <n v="2132"/>
    <x v="1"/>
    <x v="0"/>
    <n v="622"/>
    <n v="106.66800600000001"/>
    <n v="101.617268"/>
    <n v="195"/>
    <n v="17"/>
    <n v="48"/>
    <n v="7"/>
    <n v="226.582626"/>
  </r>
  <r>
    <x v="3"/>
    <x v="4"/>
    <x v="2"/>
    <x v="1"/>
    <x v="1"/>
    <n v="23"/>
    <s v="  "/>
    <n v="28876.639999999999"/>
    <x v="1"/>
    <x v="0"/>
    <n v="65"/>
    <n v="1.1784699999999999"/>
    <n v="0.55413100000000004"/>
    <n v="4"/>
    <n v="0"/>
    <n v="0"/>
    <n v="0"/>
    <n v="4.2307689999999996"/>
  </r>
  <r>
    <x v="3"/>
    <x v="4"/>
    <x v="3"/>
    <x v="1"/>
    <x v="0"/>
    <n v="1962"/>
    <n v="822.25887999999998"/>
    <n v="2288.855"/>
    <x v="0"/>
    <x v="0"/>
    <n v="1962"/>
    <n v="385.05552999999998"/>
    <n v="330.60959400000002"/>
    <n v="523"/>
    <n v="78"/>
    <n v="68"/>
    <n v="18"/>
    <n v="822.25887999999998"/>
  </r>
  <r>
    <x v="3"/>
    <x v="4"/>
    <x v="3"/>
    <x v="1"/>
    <x v="1"/>
    <n v="87"/>
    <s v="  "/>
    <n v="29800.91"/>
    <x v="0"/>
    <x v="0"/>
    <n v="348"/>
    <n v="5.9703480000000004"/>
    <n v="4.3398269999999997"/>
    <n v="11"/>
    <n v="6"/>
    <n v="3"/>
    <n v="2"/>
    <n v="15.973421"/>
  </r>
  <r>
    <x v="3"/>
    <x v="4"/>
    <x v="3"/>
    <x v="1"/>
    <x v="0"/>
    <n v="2702"/>
    <n v="905.260805"/>
    <n v="2144.8850000000002"/>
    <x v="1"/>
    <x v="0"/>
    <n v="2709"/>
    <n v="437.33412700000002"/>
    <n v="356.89617099999998"/>
    <n v="952"/>
    <n v="113"/>
    <n v="168"/>
    <n v="58"/>
    <n v="905.260805"/>
  </r>
  <r>
    <x v="3"/>
    <x v="4"/>
    <x v="3"/>
    <x v="1"/>
    <x v="1"/>
    <n v="132"/>
    <s v="  "/>
    <n v="18989.23"/>
    <x v="1"/>
    <x v="0"/>
    <n v="450"/>
    <n v="10.878558"/>
    <n v="2.485185"/>
    <n v="27"/>
    <n v="17"/>
    <n v="11"/>
    <n v="1"/>
    <n v="20.592224000000002"/>
  </r>
  <r>
    <x v="3"/>
    <x v="4"/>
    <x v="0"/>
    <x v="1"/>
    <x v="0"/>
    <n v="2631"/>
    <n v="1381.85644"/>
    <n v="2440.4"/>
    <x v="0"/>
    <x v="1"/>
    <n v="2634"/>
    <n v="592.47261600000002"/>
    <n v="656.56313799999998"/>
    <n v="484"/>
    <n v="76"/>
    <n v="15"/>
    <n v="15"/>
    <n v="1381.85644"/>
  </r>
  <r>
    <x v="3"/>
    <x v="4"/>
    <x v="0"/>
    <x v="1"/>
    <x v="1"/>
    <n v="78"/>
    <s v="  "/>
    <n v="25653.1"/>
    <x v="0"/>
    <x v="1"/>
    <n v="471"/>
    <n v="5.6543200000000002"/>
    <n v="3.7518340000000001"/>
    <n v="4"/>
    <n v="26"/>
    <n v="1"/>
    <n v="0"/>
    <n v="15.102370000000001"/>
  </r>
  <r>
    <x v="3"/>
    <x v="4"/>
    <x v="0"/>
    <x v="1"/>
    <x v="0"/>
    <n v="3420"/>
    <n v="1621.186344"/>
    <n v="2143.1149999999998"/>
    <x v="1"/>
    <x v="1"/>
    <n v="3427"/>
    <n v="703.34028499999999"/>
    <n v="761.663138"/>
    <n v="892"/>
    <n v="83"/>
    <n v="40"/>
    <n v="34"/>
    <n v="1621.186344"/>
  </r>
  <r>
    <x v="3"/>
    <x v="4"/>
    <x v="0"/>
    <x v="1"/>
    <x v="1"/>
    <n v="117"/>
    <s v="  "/>
    <n v="22759.9"/>
    <x v="1"/>
    <x v="1"/>
    <n v="426"/>
    <n v="8.3733059999999995"/>
    <n v="6.0271059999999999"/>
    <n v="12"/>
    <n v="26"/>
    <n v="3"/>
    <n v="4"/>
    <n v="24.356959"/>
  </r>
  <r>
    <x v="3"/>
    <x v="4"/>
    <x v="1"/>
    <x v="1"/>
    <x v="0"/>
    <n v="5835"/>
    <n v="3034.0231140000001"/>
    <n v="2874.33"/>
    <x v="0"/>
    <x v="1"/>
    <n v="5840"/>
    <n v="1400.860414"/>
    <n v="1343.1647399999999"/>
    <n v="887"/>
    <n v="104"/>
    <n v="19"/>
    <n v="11"/>
    <n v="3034.0231140000001"/>
  </r>
  <r>
    <x v="3"/>
    <x v="4"/>
    <x v="1"/>
    <x v="1"/>
    <x v="1"/>
    <n v="150"/>
    <s v="  "/>
    <n v="24554.12"/>
    <x v="0"/>
    <x v="1"/>
    <n v="561"/>
    <n v="12.280571"/>
    <n v="8.9093239999999998"/>
    <n v="6"/>
    <n v="14"/>
    <n v="4"/>
    <n v="0"/>
    <n v="32.754272"/>
  </r>
  <r>
    <x v="3"/>
    <x v="4"/>
    <x v="1"/>
    <x v="1"/>
    <x v="0"/>
    <n v="7639"/>
    <n v="3410.8537200000001"/>
    <n v="2375"/>
    <x v="1"/>
    <x v="1"/>
    <n v="7651"/>
    <n v="1579.931934"/>
    <n v="1516.27287"/>
    <n v="2059"/>
    <n v="135"/>
    <n v="410"/>
    <n v="55"/>
    <n v="3410.8537200000001"/>
  </r>
  <r>
    <x v="3"/>
    <x v="4"/>
    <x v="1"/>
    <x v="1"/>
    <x v="1"/>
    <n v="344"/>
    <s v="  "/>
    <n v="24840.37"/>
    <x v="1"/>
    <x v="1"/>
    <n v="1516"/>
    <n v="32.932245999999999"/>
    <n v="16.056524"/>
    <n v="47"/>
    <n v="36"/>
    <n v="36"/>
    <n v="1"/>
    <n v="67.093783999999999"/>
  </r>
  <r>
    <x v="3"/>
    <x v="4"/>
    <x v="2"/>
    <x v="1"/>
    <x v="0"/>
    <n v="874"/>
    <n v="408.55775399999999"/>
    <n v="2672.4"/>
    <x v="0"/>
    <x v="1"/>
    <n v="875"/>
    <n v="204.19645199999999"/>
    <n v="171.85386399999999"/>
    <n v="166"/>
    <n v="27"/>
    <n v="3"/>
    <n v="5"/>
    <n v="408.55775399999999"/>
  </r>
  <r>
    <x v="3"/>
    <x v="4"/>
    <x v="2"/>
    <x v="1"/>
    <x v="1"/>
    <n v="27"/>
    <s v="  "/>
    <n v="26119.46"/>
    <x v="0"/>
    <x v="1"/>
    <n v="170"/>
    <n v="1.484604"/>
    <n v="0.828704"/>
    <n v="1"/>
    <n v="7"/>
    <n v="0"/>
    <n v="0"/>
    <n v="5.1196580000000003"/>
  </r>
  <r>
    <x v="3"/>
    <x v="4"/>
    <x v="2"/>
    <x v="1"/>
    <x v="0"/>
    <n v="975"/>
    <n v="384.42784999999998"/>
    <n v="2280.5"/>
    <x v="1"/>
    <x v="1"/>
    <n v="977"/>
    <n v="178.684967"/>
    <n v="173.35676699999999"/>
    <n v="276"/>
    <n v="34"/>
    <n v="38"/>
    <n v="9"/>
    <n v="384.42784999999998"/>
  </r>
  <r>
    <x v="3"/>
    <x v="4"/>
    <x v="2"/>
    <x v="1"/>
    <x v="1"/>
    <n v="51"/>
    <s v="  "/>
    <n v="30322.34"/>
    <x v="1"/>
    <x v="1"/>
    <n v="274"/>
    <n v="2.5492249999999999"/>
    <n v="1.1000000000000001"/>
    <n v="5"/>
    <n v="13"/>
    <n v="1"/>
    <n v="2"/>
    <n v="6.9472529999999999"/>
  </r>
  <r>
    <x v="3"/>
    <x v="4"/>
    <x v="3"/>
    <x v="1"/>
    <x v="0"/>
    <n v="3419"/>
    <n v="1571.450372"/>
    <n v="2303"/>
    <x v="0"/>
    <x v="1"/>
    <n v="3420"/>
    <n v="720.77040599999998"/>
    <n v="683.28381300000001"/>
    <n v="866"/>
    <n v="121"/>
    <n v="46"/>
    <n v="23"/>
    <n v="1571.450372"/>
  </r>
  <r>
    <x v="3"/>
    <x v="4"/>
    <x v="3"/>
    <x v="1"/>
    <x v="1"/>
    <n v="122"/>
    <s v="  "/>
    <n v="20950.669999999998"/>
    <x v="0"/>
    <x v="1"/>
    <n v="514"/>
    <n v="8.1419300000000003"/>
    <n v="3.4925929999999998"/>
    <n v="10"/>
    <n v="29"/>
    <n v="8"/>
    <n v="4"/>
    <n v="22.602755999999999"/>
  </r>
  <r>
    <x v="3"/>
    <x v="4"/>
    <x v="3"/>
    <x v="1"/>
    <x v="0"/>
    <n v="4693"/>
    <n v="1819.802731"/>
    <n v="2068.1999999999998"/>
    <x v="1"/>
    <x v="1"/>
    <n v="4710"/>
    <n v="891.03232200000002"/>
    <n v="715.572138"/>
    <n v="1588"/>
    <n v="201"/>
    <n v="107"/>
    <n v="67"/>
    <n v="1819.802731"/>
  </r>
  <r>
    <x v="3"/>
    <x v="4"/>
    <x v="3"/>
    <x v="1"/>
    <x v="1"/>
    <n v="173"/>
    <s v="  "/>
    <n v="21232.42"/>
    <x v="1"/>
    <x v="1"/>
    <n v="719"/>
    <n v="13.381938999999999"/>
    <n v="4.9504869999999999"/>
    <n v="20"/>
    <n v="49"/>
    <n v="16"/>
    <n v="8"/>
    <n v="25.482955"/>
  </r>
  <r>
    <x v="3"/>
    <x v="4"/>
    <x v="0"/>
    <x v="1"/>
    <x v="0"/>
    <n v="701"/>
    <n v="327.87499500000001"/>
    <n v="2800"/>
    <x v="0"/>
    <x v="2"/>
    <n v="702"/>
    <n v="151.80139399999999"/>
    <n v="141.32941400000001"/>
    <n v="142"/>
    <n v="20"/>
    <n v="29"/>
    <n v="5"/>
    <n v="327.87499500000001"/>
  </r>
  <r>
    <x v="3"/>
    <x v="4"/>
    <x v="0"/>
    <x v="1"/>
    <x v="1"/>
    <n v="40"/>
    <s v="  "/>
    <n v="16054.56"/>
    <x v="0"/>
    <x v="2"/>
    <n v="83"/>
    <n v="4.3011200000000001"/>
    <n v="3.4336829999999998"/>
    <n v="4"/>
    <n v="0"/>
    <n v="1"/>
    <n v="0"/>
    <n v="11.828383000000001"/>
  </r>
  <r>
    <x v="3"/>
    <x v="4"/>
    <x v="0"/>
    <x v="1"/>
    <x v="0"/>
    <n v="1258"/>
    <n v="529.86081300000001"/>
    <n v="2407.09"/>
    <x v="1"/>
    <x v="2"/>
    <n v="1258"/>
    <n v="232.668296"/>
    <n v="224.658016"/>
    <n v="328"/>
    <n v="38"/>
    <n v="72"/>
    <n v="22"/>
    <n v="529.86081300000001"/>
  </r>
  <r>
    <x v="3"/>
    <x v="4"/>
    <x v="0"/>
    <x v="1"/>
    <x v="1"/>
    <n v="53"/>
    <s v="  "/>
    <n v="21244.91"/>
    <x v="1"/>
    <x v="2"/>
    <n v="132"/>
    <n v="4.5298800000000004"/>
    <n v="2.9542660000000001"/>
    <n v="10"/>
    <n v="1"/>
    <n v="3"/>
    <n v="0"/>
    <n v="10.716426"/>
  </r>
  <r>
    <x v="3"/>
    <x v="4"/>
    <x v="1"/>
    <x v="1"/>
    <x v="0"/>
    <n v="1605"/>
    <n v="743.69307500000002"/>
    <n v="3078.74"/>
    <x v="0"/>
    <x v="2"/>
    <n v="1605"/>
    <n v="355.17248899999998"/>
    <n v="298.71713999999997"/>
    <n v="276"/>
    <n v="49"/>
    <n v="64"/>
    <n v="4"/>
    <n v="743.69307500000002"/>
  </r>
  <r>
    <x v="3"/>
    <x v="4"/>
    <x v="1"/>
    <x v="1"/>
    <x v="1"/>
    <n v="113"/>
    <s v="  "/>
    <n v="22872.17"/>
    <x v="0"/>
    <x v="2"/>
    <n v="278"/>
    <n v="11.202603"/>
    <n v="7.6387229999999997"/>
    <n v="13"/>
    <n v="1"/>
    <n v="0"/>
    <n v="0"/>
    <n v="23.613616"/>
  </r>
  <r>
    <x v="3"/>
    <x v="4"/>
    <x v="1"/>
    <x v="1"/>
    <x v="0"/>
    <n v="2696"/>
    <n v="955.31253700000002"/>
    <n v="2756.415"/>
    <x v="1"/>
    <x v="2"/>
    <n v="2704"/>
    <n v="479.39787200000001"/>
    <n v="367.41905600000001"/>
    <n v="699"/>
    <n v="67"/>
    <n v="371"/>
    <n v="31"/>
    <n v="955.31253700000002"/>
  </r>
  <r>
    <x v="3"/>
    <x v="4"/>
    <x v="1"/>
    <x v="1"/>
    <x v="1"/>
    <n v="165"/>
    <s v="  "/>
    <n v="26311.72"/>
    <x v="1"/>
    <x v="2"/>
    <n v="611"/>
    <n v="10.616739000000001"/>
    <n v="7.9750810000000003"/>
    <n v="28"/>
    <n v="4"/>
    <n v="21"/>
    <n v="1"/>
    <n v="26.647489"/>
  </r>
  <r>
    <x v="3"/>
    <x v="4"/>
    <x v="2"/>
    <x v="1"/>
    <x v="0"/>
    <n v="295"/>
    <n v="114.788464"/>
    <n v="2589.6999999999998"/>
    <x v="0"/>
    <x v="2"/>
    <n v="295"/>
    <n v="57.164673000000001"/>
    <n v="47.367123999999997"/>
    <n v="56"/>
    <n v="11"/>
    <n v="33"/>
    <n v="3"/>
    <n v="114.788464"/>
  </r>
  <r>
    <x v="3"/>
    <x v="4"/>
    <x v="2"/>
    <x v="1"/>
    <x v="1"/>
    <n v="18"/>
    <s v="  "/>
    <n v="18619.27"/>
    <x v="0"/>
    <x v="2"/>
    <n v="32"/>
    <n v="0.75471299999999997"/>
    <n v="0.2"/>
    <n v="2"/>
    <n v="0"/>
    <n v="1"/>
    <n v="1"/>
    <n v="1.9547129999999999"/>
  </r>
  <r>
    <x v="3"/>
    <x v="4"/>
    <x v="2"/>
    <x v="1"/>
    <x v="0"/>
    <n v="360"/>
    <n v="116.516492"/>
    <n v="2460.085"/>
    <x v="1"/>
    <x v="2"/>
    <n v="360"/>
    <n v="56.632702000000002"/>
    <n v="48.937046000000002"/>
    <n v="85"/>
    <n v="13"/>
    <n v="55"/>
    <n v="5"/>
    <n v="116.516492"/>
  </r>
  <r>
    <x v="3"/>
    <x v="4"/>
    <x v="2"/>
    <x v="1"/>
    <x v="1"/>
    <n v="18"/>
    <s v="  "/>
    <n v="25144.785"/>
    <x v="1"/>
    <x v="2"/>
    <n v="45"/>
    <n v="1.119375"/>
    <n v="1.1194329999999999"/>
    <n v="3"/>
    <n v="1"/>
    <n v="1"/>
    <n v="0"/>
    <n v="3.461538"/>
  </r>
  <r>
    <x v="3"/>
    <x v="4"/>
    <x v="3"/>
    <x v="1"/>
    <x v="0"/>
    <n v="998"/>
    <n v="383.81685800000002"/>
    <n v="2429.8049999999998"/>
    <x v="0"/>
    <x v="2"/>
    <n v="999"/>
    <n v="178.41260199999999"/>
    <n v="160.716331"/>
    <n v="243"/>
    <n v="51"/>
    <n v="89"/>
    <n v="12"/>
    <n v="383.81685800000002"/>
  </r>
  <r>
    <x v="3"/>
    <x v="4"/>
    <x v="3"/>
    <x v="1"/>
    <x v="1"/>
    <n v="57"/>
    <s v="  "/>
    <n v="20473.77"/>
    <x v="0"/>
    <x v="2"/>
    <n v="168"/>
    <n v="6.8404780000000001"/>
    <n v="1.920798"/>
    <n v="12"/>
    <n v="0"/>
    <n v="4"/>
    <n v="1"/>
    <n v="12.524065"/>
  </r>
  <r>
    <x v="3"/>
    <x v="4"/>
    <x v="3"/>
    <x v="1"/>
    <x v="0"/>
    <n v="1556"/>
    <n v="522.57391199999995"/>
    <n v="2193.12"/>
    <x v="1"/>
    <x v="2"/>
    <n v="1558"/>
    <n v="264.18508800000001"/>
    <n v="185.16451000000001"/>
    <n v="460"/>
    <n v="71"/>
    <n v="155"/>
    <n v="40"/>
    <n v="522.57391199999995"/>
  </r>
  <r>
    <x v="3"/>
    <x v="4"/>
    <x v="3"/>
    <x v="1"/>
    <x v="1"/>
    <n v="75"/>
    <s v="  "/>
    <n v="19841.259999999998"/>
    <x v="1"/>
    <x v="2"/>
    <n v="169"/>
    <n v="6.2973330000000001"/>
    <n v="9.2592999999999995E-2"/>
    <n v="25"/>
    <n v="4"/>
    <n v="5"/>
    <n v="0"/>
    <n v="10.389837"/>
  </r>
  <r>
    <x v="3"/>
    <x v="4"/>
    <x v="0"/>
    <x v="2"/>
    <x v="0"/>
    <n v="502"/>
    <n v="247.248862"/>
    <n v="2751.2"/>
    <x v="0"/>
    <x v="0"/>
    <n v="505"/>
    <n v="103.62696"/>
    <n v="115.33176400000001"/>
    <n v="127"/>
    <n v="7"/>
    <n v="7"/>
    <n v="1"/>
    <n v="247.248862"/>
  </r>
  <r>
    <x v="3"/>
    <x v="4"/>
    <x v="0"/>
    <x v="2"/>
    <x v="1"/>
    <n v="61"/>
    <s v="  "/>
    <n v="33800.769999999997"/>
    <x v="0"/>
    <x v="0"/>
    <n v="385"/>
    <n v="5.5461580000000001"/>
    <n v="0.80341499999999999"/>
    <n v="6"/>
    <n v="3"/>
    <n v="0"/>
    <n v="0"/>
    <n v="12.583342999999999"/>
  </r>
  <r>
    <x v="3"/>
    <x v="4"/>
    <x v="0"/>
    <x v="2"/>
    <x v="0"/>
    <n v="534"/>
    <n v="216.93782400000001"/>
    <n v="2523.7350000000001"/>
    <x v="1"/>
    <x v="0"/>
    <n v="534"/>
    <n v="83.245508999999998"/>
    <n v="99.370232999999999"/>
    <n v="122"/>
    <n v="10"/>
    <n v="47"/>
    <n v="17"/>
    <n v="216.93782400000001"/>
  </r>
  <r>
    <x v="3"/>
    <x v="4"/>
    <x v="0"/>
    <x v="2"/>
    <x v="1"/>
    <n v="69"/>
    <s v="  "/>
    <n v="29968.39"/>
    <x v="1"/>
    <x v="0"/>
    <n v="507"/>
    <n v="5.3924029999999998"/>
    <n v="2.0259260000000001"/>
    <n v="8"/>
    <n v="3"/>
    <n v="1"/>
    <n v="0"/>
    <n v="11.909708"/>
  </r>
  <r>
    <x v="3"/>
    <x v="4"/>
    <x v="1"/>
    <x v="2"/>
    <x v="0"/>
    <n v="1013"/>
    <n v="559.050791"/>
    <n v="3426.03"/>
    <x v="0"/>
    <x v="0"/>
    <n v="1016"/>
    <n v="234.676726"/>
    <n v="260.09942999999998"/>
    <n v="169"/>
    <n v="21"/>
    <n v="7"/>
    <n v="3"/>
    <n v="559.050791"/>
  </r>
  <r>
    <x v="3"/>
    <x v="4"/>
    <x v="1"/>
    <x v="2"/>
    <x v="1"/>
    <n v="76"/>
    <s v="  "/>
    <n v="28883.195"/>
    <x v="0"/>
    <x v="0"/>
    <n v="414"/>
    <n v="9.4478010000000001"/>
    <n v="2.568092"/>
    <n v="4"/>
    <n v="2"/>
    <n v="1"/>
    <n v="0"/>
    <n v="20.061326999999999"/>
  </r>
  <r>
    <x v="3"/>
    <x v="4"/>
    <x v="1"/>
    <x v="2"/>
    <x v="0"/>
    <n v="1362"/>
    <n v="478.47109499999999"/>
    <n v="2844.9450000000002"/>
    <x v="1"/>
    <x v="0"/>
    <n v="1366"/>
    <n v="215.26791499999999"/>
    <n v="198.91359800000001"/>
    <n v="295"/>
    <n v="23"/>
    <n v="286"/>
    <n v="10"/>
    <n v="478.47109499999999"/>
  </r>
  <r>
    <x v="3"/>
    <x v="4"/>
    <x v="1"/>
    <x v="2"/>
    <x v="1"/>
    <n v="149"/>
    <s v="  "/>
    <n v="29212.27"/>
    <x v="1"/>
    <x v="0"/>
    <n v="801"/>
    <n v="13.208731999999999"/>
    <n v="7.1773790000000002"/>
    <n v="16"/>
    <n v="0"/>
    <n v="16"/>
    <n v="0"/>
    <n v="30.116541999999999"/>
  </r>
  <r>
    <x v="3"/>
    <x v="4"/>
    <x v="2"/>
    <x v="2"/>
    <x v="0"/>
    <n v="203"/>
    <n v="93.025621000000001"/>
    <n v="2794.95"/>
    <x v="0"/>
    <x v="0"/>
    <n v="203"/>
    <n v="39.434144000000003"/>
    <n v="41.261443999999997"/>
    <n v="42"/>
    <n v="3"/>
    <n v="6"/>
    <n v="0"/>
    <n v="93.025621000000001"/>
  </r>
  <r>
    <x v="3"/>
    <x v="4"/>
    <x v="2"/>
    <x v="2"/>
    <x v="1"/>
    <n v="25"/>
    <s v="  "/>
    <n v="32633.83"/>
    <x v="0"/>
    <x v="0"/>
    <n v="139"/>
    <n v="2.447146"/>
    <n v="1.6258060000000001"/>
    <n v="4"/>
    <n v="3"/>
    <n v="0"/>
    <n v="0"/>
    <n v="4.4923080000000004"/>
  </r>
  <r>
    <x v="3"/>
    <x v="4"/>
    <x v="2"/>
    <x v="2"/>
    <x v="0"/>
    <n v="227"/>
    <n v="84.475941000000006"/>
    <n v="3029.74"/>
    <x v="1"/>
    <x v="0"/>
    <n v="230"/>
    <n v="37.636442000000002"/>
    <n v="33.852651999999999"/>
    <n v="58"/>
    <n v="6"/>
    <n v="18"/>
    <n v="3"/>
    <n v="84.475941000000006"/>
  </r>
  <r>
    <x v="3"/>
    <x v="4"/>
    <x v="2"/>
    <x v="2"/>
    <x v="1"/>
    <n v="33"/>
    <s v="  "/>
    <n v="30515.62"/>
    <x v="1"/>
    <x v="0"/>
    <n v="150"/>
    <n v="2.839531"/>
    <n v="2.98563"/>
    <n v="2"/>
    <n v="3"/>
    <n v="2"/>
    <n v="0"/>
    <n v="8.3519810000000003"/>
  </r>
  <r>
    <x v="3"/>
    <x v="4"/>
    <x v="3"/>
    <x v="2"/>
    <x v="0"/>
    <n v="860"/>
    <n v="363.38192299999997"/>
    <n v="2593.96"/>
    <x v="0"/>
    <x v="0"/>
    <n v="861"/>
    <n v="159.62601900000001"/>
    <n v="163.042889"/>
    <n v="231"/>
    <n v="27"/>
    <n v="48"/>
    <n v="1"/>
    <n v="363.38192299999997"/>
  </r>
  <r>
    <x v="3"/>
    <x v="4"/>
    <x v="3"/>
    <x v="2"/>
    <x v="1"/>
    <n v="104"/>
    <s v="  "/>
    <n v="29404.465"/>
    <x v="0"/>
    <x v="0"/>
    <n v="479"/>
    <n v="10.463444000000001"/>
    <n v="3.187433"/>
    <n v="10"/>
    <n v="7"/>
    <n v="9"/>
    <n v="1"/>
    <n v="21.823423999999999"/>
  </r>
  <r>
    <x v="3"/>
    <x v="4"/>
    <x v="3"/>
    <x v="2"/>
    <x v="0"/>
    <n v="1126"/>
    <n v="357.89775900000001"/>
    <n v="2566.9299999999998"/>
    <x v="1"/>
    <x v="0"/>
    <n v="1134"/>
    <n v="170.424983"/>
    <n v="137.76852400000001"/>
    <n v="311"/>
    <n v="37"/>
    <n v="158"/>
    <n v="10"/>
    <n v="357.89775900000001"/>
  </r>
  <r>
    <x v="3"/>
    <x v="4"/>
    <x v="3"/>
    <x v="2"/>
    <x v="1"/>
    <n v="258"/>
    <s v="  "/>
    <n v="30206.07"/>
    <x v="1"/>
    <x v="0"/>
    <n v="1157"/>
    <n v="24.31025"/>
    <n v="4.161924"/>
    <n v="32"/>
    <n v="5"/>
    <n v="23"/>
    <n v="1"/>
    <n v="43.530475000000003"/>
  </r>
  <r>
    <x v="3"/>
    <x v="4"/>
    <x v="0"/>
    <x v="2"/>
    <x v="0"/>
    <n v="1105"/>
    <n v="586.72855400000003"/>
    <n v="2870.82"/>
    <x v="0"/>
    <x v="1"/>
    <n v="1106"/>
    <n v="235.559213"/>
    <n v="279.91603199999997"/>
    <n v="222"/>
    <n v="23"/>
    <n v="5"/>
    <n v="2"/>
    <n v="586.72855400000003"/>
  </r>
  <r>
    <x v="3"/>
    <x v="4"/>
    <x v="0"/>
    <x v="2"/>
    <x v="1"/>
    <n v="115"/>
    <s v="  "/>
    <n v="28234.33"/>
    <x v="0"/>
    <x v="1"/>
    <n v="677"/>
    <n v="10.180389999999999"/>
    <n v="6.1585939999999999"/>
    <n v="6"/>
    <n v="9"/>
    <n v="1"/>
    <n v="1"/>
    <n v="25.443594999999998"/>
  </r>
  <r>
    <x v="3"/>
    <x v="4"/>
    <x v="0"/>
    <x v="2"/>
    <x v="0"/>
    <n v="1164"/>
    <n v="534.81768999999997"/>
    <n v="2532.5"/>
    <x v="1"/>
    <x v="1"/>
    <n v="1171"/>
    <n v="207.27828"/>
    <n v="257.75610999999998"/>
    <n v="281"/>
    <n v="21"/>
    <n v="30"/>
    <n v="13"/>
    <n v="534.81768999999997"/>
  </r>
  <r>
    <x v="3"/>
    <x v="4"/>
    <x v="0"/>
    <x v="2"/>
    <x v="1"/>
    <n v="105"/>
    <s v="  "/>
    <n v="27297.73"/>
    <x v="1"/>
    <x v="1"/>
    <n v="529"/>
    <n v="8.7256090000000004"/>
    <n v="3.5464850000000001"/>
    <n v="11"/>
    <n v="9"/>
    <n v="6"/>
    <n v="0"/>
    <n v="20.638901000000001"/>
  </r>
  <r>
    <x v="3"/>
    <x v="4"/>
    <x v="1"/>
    <x v="2"/>
    <x v="0"/>
    <n v="2057"/>
    <n v="1142.9678650000001"/>
    <n v="3141.96"/>
    <x v="0"/>
    <x v="1"/>
    <n v="2058"/>
    <n v="488.35931399999998"/>
    <n v="541.20920999999998"/>
    <n v="356"/>
    <n v="28"/>
    <n v="5"/>
    <n v="3"/>
    <n v="1142.9678650000001"/>
  </r>
  <r>
    <x v="3"/>
    <x v="4"/>
    <x v="1"/>
    <x v="2"/>
    <x v="1"/>
    <n v="108"/>
    <s v="  "/>
    <n v="30313.064999999999"/>
    <x v="0"/>
    <x v="1"/>
    <n v="590"/>
    <n v="12.896274999999999"/>
    <n v="7.2854109999999999"/>
    <n v="9"/>
    <n v="8"/>
    <n v="1"/>
    <n v="0"/>
    <n v="27.341270000000002"/>
  </r>
  <r>
    <x v="3"/>
    <x v="4"/>
    <x v="1"/>
    <x v="2"/>
    <x v="0"/>
    <n v="2608"/>
    <n v="1084.958558"/>
    <n v="2714.9"/>
    <x v="1"/>
    <x v="1"/>
    <n v="2611"/>
    <n v="468.304351"/>
    <n v="469.55539700000003"/>
    <n v="569"/>
    <n v="38"/>
    <n v="356"/>
    <n v="15"/>
    <n v="1084.958558"/>
  </r>
  <r>
    <x v="3"/>
    <x v="4"/>
    <x v="1"/>
    <x v="2"/>
    <x v="1"/>
    <n v="219"/>
    <s v="  "/>
    <n v="30611.96"/>
    <x v="1"/>
    <x v="1"/>
    <n v="1032"/>
    <n v="21.670542999999999"/>
    <n v="10.472519"/>
    <n v="16"/>
    <n v="8"/>
    <n v="41"/>
    <n v="1"/>
    <n v="52.522092000000001"/>
  </r>
  <r>
    <x v="3"/>
    <x v="4"/>
    <x v="2"/>
    <x v="2"/>
    <x v="0"/>
    <n v="354"/>
    <n v="187.957155"/>
    <n v="3073.9650000000001"/>
    <x v="0"/>
    <x v="1"/>
    <n v="354"/>
    <n v="76.467122000000003"/>
    <n v="94.892543000000003"/>
    <n v="67"/>
    <n v="8"/>
    <n v="1"/>
    <n v="0"/>
    <n v="187.957155"/>
  </r>
  <r>
    <x v="3"/>
    <x v="4"/>
    <x v="2"/>
    <x v="2"/>
    <x v="1"/>
    <n v="31"/>
    <s v="  "/>
    <n v="35759.589999999997"/>
    <x v="0"/>
    <x v="1"/>
    <n v="190"/>
    <n v="1.4822630000000001"/>
    <n v="2.2054960000000001"/>
    <n v="3"/>
    <n v="4"/>
    <n v="0"/>
    <n v="0"/>
    <n v="6.8974359999999999"/>
  </r>
  <r>
    <x v="3"/>
    <x v="4"/>
    <x v="2"/>
    <x v="2"/>
    <x v="0"/>
    <n v="429"/>
    <n v="188.246825"/>
    <n v="2713.34"/>
    <x v="1"/>
    <x v="1"/>
    <n v="430"/>
    <n v="79.698201999999995"/>
    <n v="89.147250999999997"/>
    <n v="103"/>
    <n v="8"/>
    <n v="21"/>
    <n v="5"/>
    <n v="188.246825"/>
  </r>
  <r>
    <x v="3"/>
    <x v="4"/>
    <x v="2"/>
    <x v="2"/>
    <x v="1"/>
    <n v="42"/>
    <s v="  "/>
    <n v="54850.16"/>
    <x v="1"/>
    <x v="1"/>
    <n v="304"/>
    <n v="4.7720640000000003"/>
    <n v="1.044276"/>
    <n v="5"/>
    <n v="2"/>
    <n v="5"/>
    <n v="0"/>
    <n v="8.0307119999999994"/>
  </r>
  <r>
    <x v="3"/>
    <x v="4"/>
    <x v="3"/>
    <x v="2"/>
    <x v="0"/>
    <n v="2075"/>
    <n v="936.51591900000005"/>
    <n v="2659"/>
    <x v="0"/>
    <x v="1"/>
    <n v="2082"/>
    <n v="399.80596100000002"/>
    <n v="422.47053499999998"/>
    <n v="539"/>
    <n v="62"/>
    <n v="42"/>
    <n v="8"/>
    <n v="936.51591900000005"/>
  </r>
  <r>
    <x v="3"/>
    <x v="4"/>
    <x v="3"/>
    <x v="2"/>
    <x v="1"/>
    <n v="217"/>
    <s v="  "/>
    <n v="27057"/>
    <x v="0"/>
    <x v="1"/>
    <n v="978"/>
    <n v="23.513055000000001"/>
    <n v="12.754614"/>
    <n v="19"/>
    <n v="18"/>
    <n v="16"/>
    <n v="0"/>
    <n v="52.427922000000002"/>
  </r>
  <r>
    <x v="3"/>
    <x v="4"/>
    <x v="3"/>
    <x v="2"/>
    <x v="0"/>
    <n v="2612"/>
    <n v="943.72490400000004"/>
    <n v="2606.94"/>
    <x v="1"/>
    <x v="1"/>
    <n v="2617"/>
    <n v="430.84389800000002"/>
    <n v="398.26236"/>
    <n v="742"/>
    <n v="67"/>
    <n v="148"/>
    <n v="12"/>
    <n v="943.72490400000004"/>
  </r>
  <r>
    <x v="3"/>
    <x v="4"/>
    <x v="3"/>
    <x v="2"/>
    <x v="1"/>
    <n v="344"/>
    <s v="  "/>
    <n v="27277.825000000001"/>
    <x v="1"/>
    <x v="1"/>
    <n v="2114"/>
    <n v="36.037880999999999"/>
    <n v="11.14152"/>
    <n v="29"/>
    <n v="27"/>
    <n v="33"/>
    <n v="0"/>
    <n v="72.192171999999999"/>
  </r>
  <r>
    <x v="3"/>
    <x v="4"/>
    <x v="0"/>
    <x v="2"/>
    <x v="0"/>
    <n v="264"/>
    <n v="144.29744099999999"/>
    <n v="3148.62"/>
    <x v="0"/>
    <x v="2"/>
    <n v="264"/>
    <n v="64.555209000000005"/>
    <n v="62.092142000000003"/>
    <n v="36"/>
    <n v="6"/>
    <n v="4"/>
    <n v="0"/>
    <n v="144.29744099999999"/>
  </r>
  <r>
    <x v="3"/>
    <x v="4"/>
    <x v="0"/>
    <x v="2"/>
    <x v="1"/>
    <n v="53"/>
    <s v="  "/>
    <n v="31274.87"/>
    <x v="0"/>
    <x v="2"/>
    <n v="269"/>
    <n v="6.0419470000000004"/>
    <n v="6.2220610000000001"/>
    <n v="3"/>
    <n v="0"/>
    <n v="0"/>
    <n v="0"/>
    <n v="17.567366"/>
  </r>
  <r>
    <x v="3"/>
    <x v="4"/>
    <x v="0"/>
    <x v="2"/>
    <x v="0"/>
    <n v="376"/>
    <n v="165.64006000000001"/>
    <n v="2609"/>
    <x v="1"/>
    <x v="2"/>
    <n v="376"/>
    <n v="78.724614000000003"/>
    <n v="69.355056000000005"/>
    <n v="64"/>
    <n v="17"/>
    <n v="20"/>
    <n v="7"/>
    <n v="165.64006000000001"/>
  </r>
  <r>
    <x v="3"/>
    <x v="4"/>
    <x v="0"/>
    <x v="2"/>
    <x v="1"/>
    <n v="49"/>
    <s v="  "/>
    <n v="19909.080000000002"/>
    <x v="1"/>
    <x v="2"/>
    <n v="148"/>
    <n v="8.6924989999999998"/>
    <n v="4.2596270000000001"/>
    <n v="4"/>
    <n v="0"/>
    <n v="2"/>
    <n v="1"/>
    <n v="20.461538000000001"/>
  </r>
  <r>
    <x v="3"/>
    <x v="4"/>
    <x v="1"/>
    <x v="2"/>
    <x v="0"/>
    <n v="456"/>
    <n v="255.17147499999999"/>
    <n v="3224.6849999999999"/>
    <x v="0"/>
    <x v="2"/>
    <n v="456"/>
    <n v="114.152688"/>
    <n v="111.437045"/>
    <n v="52"/>
    <n v="11"/>
    <n v="6"/>
    <n v="3"/>
    <n v="255.17147499999999"/>
  </r>
  <r>
    <x v="3"/>
    <x v="4"/>
    <x v="1"/>
    <x v="2"/>
    <x v="1"/>
    <n v="46"/>
    <s v="  "/>
    <n v="27702.695"/>
    <x v="0"/>
    <x v="2"/>
    <n v="155"/>
    <n v="7.3987610000000004"/>
    <n v="4.3391970000000004"/>
    <n v="4"/>
    <n v="0"/>
    <n v="0"/>
    <n v="0"/>
    <n v="17.889593000000001"/>
  </r>
  <r>
    <x v="3"/>
    <x v="4"/>
    <x v="1"/>
    <x v="2"/>
    <x v="0"/>
    <n v="649"/>
    <n v="252.20799299999999"/>
    <n v="2937.18"/>
    <x v="1"/>
    <x v="2"/>
    <n v="652"/>
    <n v="123.65994000000001"/>
    <n v="96.932862"/>
    <n v="113"/>
    <n v="11"/>
    <n v="106"/>
    <n v="4"/>
    <n v="252.20799299999999"/>
  </r>
  <r>
    <x v="3"/>
    <x v="4"/>
    <x v="1"/>
    <x v="2"/>
    <x v="1"/>
    <n v="96"/>
    <s v="  "/>
    <n v="22997.924999999999"/>
    <x v="1"/>
    <x v="2"/>
    <n v="571"/>
    <n v="5.1063470000000004"/>
    <n v="4.4032960000000001"/>
    <n v="9"/>
    <n v="0"/>
    <n v="17"/>
    <n v="0"/>
    <n v="14.224595000000001"/>
  </r>
  <r>
    <x v="3"/>
    <x v="4"/>
    <x v="2"/>
    <x v="2"/>
    <x v="0"/>
    <n v="81"/>
    <n v="40.982616999999998"/>
    <n v="3607.31"/>
    <x v="0"/>
    <x v="2"/>
    <n v="81"/>
    <n v="19.867294000000001"/>
    <n v="17.130413999999998"/>
    <n v="14"/>
    <n v="4"/>
    <n v="1"/>
    <n v="0"/>
    <n v="40.982616999999998"/>
  </r>
  <r>
    <x v="3"/>
    <x v="4"/>
    <x v="2"/>
    <x v="2"/>
    <x v="1"/>
    <n v="16"/>
    <s v="  "/>
    <n v="23706.154999999999"/>
    <x v="0"/>
    <x v="2"/>
    <n v="54"/>
    <n v="0.59743599999999997"/>
    <n v="1.1000000000000001"/>
    <n v="4"/>
    <n v="0"/>
    <n v="0"/>
    <n v="0"/>
    <n v="2.3641030000000001"/>
  </r>
  <r>
    <x v="3"/>
    <x v="4"/>
    <x v="2"/>
    <x v="2"/>
    <x v="0"/>
    <n v="131"/>
    <n v="45.686760999999997"/>
    <n v="2749.69"/>
    <x v="1"/>
    <x v="2"/>
    <n v="131"/>
    <n v="19.843139999999998"/>
    <n v="20.715122999999998"/>
    <n v="29"/>
    <n v="5"/>
    <n v="15"/>
    <n v="2"/>
    <n v="45.686760999999997"/>
  </r>
  <r>
    <x v="3"/>
    <x v="4"/>
    <x v="2"/>
    <x v="2"/>
    <x v="1"/>
    <n v="20"/>
    <s v="  "/>
    <n v="27907.764999999999"/>
    <x v="1"/>
    <x v="2"/>
    <n v="73"/>
    <n v="1.5158370000000001"/>
    <n v="0"/>
    <n v="2"/>
    <n v="0"/>
    <n v="1"/>
    <n v="0"/>
    <n v="1.5158370000000001"/>
  </r>
  <r>
    <x v="3"/>
    <x v="4"/>
    <x v="3"/>
    <x v="2"/>
    <x v="0"/>
    <n v="415"/>
    <n v="176.557784"/>
    <n v="2570.12"/>
    <x v="0"/>
    <x v="2"/>
    <n v="422"/>
    <n v="90.590695999999994"/>
    <n v="66.095563999999996"/>
    <n v="90"/>
    <n v="8"/>
    <n v="21"/>
    <n v="2"/>
    <n v="176.557784"/>
  </r>
  <r>
    <x v="3"/>
    <x v="4"/>
    <x v="3"/>
    <x v="2"/>
    <x v="1"/>
    <n v="84"/>
    <s v="  "/>
    <n v="23270.22"/>
    <x v="0"/>
    <x v="2"/>
    <n v="368"/>
    <n v="8.6520569999999992"/>
    <n v="2.8370980000000001"/>
    <n v="5"/>
    <n v="3"/>
    <n v="1"/>
    <n v="0"/>
    <n v="14.980708"/>
  </r>
  <r>
    <x v="3"/>
    <x v="4"/>
    <x v="3"/>
    <x v="2"/>
    <x v="0"/>
    <n v="634"/>
    <n v="230.117977"/>
    <n v="2833.61"/>
    <x v="1"/>
    <x v="2"/>
    <n v="635"/>
    <n v="117.325406"/>
    <n v="77.712777000000003"/>
    <n v="145"/>
    <n v="18"/>
    <n v="53"/>
    <n v="9"/>
    <n v="230.117977"/>
  </r>
  <r>
    <x v="3"/>
    <x v="4"/>
    <x v="3"/>
    <x v="2"/>
    <x v="1"/>
    <n v="119"/>
    <s v="  "/>
    <n v="28426.92"/>
    <x v="1"/>
    <x v="2"/>
    <n v="509"/>
    <n v="9.3207599999999999"/>
    <n v="2.149003"/>
    <n v="12"/>
    <n v="1"/>
    <n v="11"/>
    <n v="0"/>
    <n v="19.680793999999999"/>
  </r>
  <r>
    <x v="3"/>
    <x v="4"/>
    <x v="2"/>
    <x v="3"/>
    <x v="0"/>
    <n v="1"/>
    <n v="0.9375"/>
    <n v="0"/>
    <x v="0"/>
    <x v="3"/>
    <s v="  "/>
    <n v="0"/>
    <n v="0.9375"/>
    <n v="0"/>
    <n v="0"/>
    <n v="0"/>
    <n v="0"/>
    <n v="0.9375"/>
  </r>
  <r>
    <x v="3"/>
    <x v="4"/>
    <x v="0"/>
    <x v="3"/>
    <x v="0"/>
    <n v="77"/>
    <n v="42.662740999999997"/>
    <n v="3851"/>
    <x v="0"/>
    <x v="0"/>
    <n v="77"/>
    <n v="16.026198000000001"/>
    <n v="20.527692999999999"/>
    <n v="13"/>
    <n v="2"/>
    <n v="0"/>
    <n v="0"/>
    <n v="42.662740999999997"/>
  </r>
  <r>
    <x v="3"/>
    <x v="4"/>
    <x v="0"/>
    <x v="3"/>
    <x v="1"/>
    <n v="25"/>
    <s v="  "/>
    <n v="26670.45"/>
    <x v="0"/>
    <x v="0"/>
    <n v="226"/>
    <n v="2.6086260000000001"/>
    <n v="1.8721620000000001"/>
    <n v="0"/>
    <n v="0"/>
    <n v="0"/>
    <n v="0"/>
    <n v="7.0237990000000003"/>
  </r>
  <r>
    <x v="3"/>
    <x v="4"/>
    <x v="0"/>
    <x v="3"/>
    <x v="0"/>
    <n v="70"/>
    <n v="32.812615999999998"/>
    <n v="2972.2550000000001"/>
    <x v="1"/>
    <x v="0"/>
    <n v="71"/>
    <n v="11.372605"/>
    <n v="14.35575"/>
    <n v="7"/>
    <n v="1"/>
    <n v="8"/>
    <n v="0"/>
    <n v="32.812615999999998"/>
  </r>
  <r>
    <x v="3"/>
    <x v="4"/>
    <x v="0"/>
    <x v="3"/>
    <x v="1"/>
    <n v="18"/>
    <s v="  "/>
    <n v="43327.735000000001"/>
    <x v="1"/>
    <x v="0"/>
    <n v="142"/>
    <n v="0.79487200000000002"/>
    <n v="0"/>
    <n v="3"/>
    <n v="0"/>
    <n v="0"/>
    <n v="0"/>
    <n v="1.461538"/>
  </r>
  <r>
    <x v="3"/>
    <x v="4"/>
    <x v="1"/>
    <x v="3"/>
    <x v="0"/>
    <n v="128"/>
    <n v="71.716980000000007"/>
    <n v="4131.085"/>
    <x v="0"/>
    <x v="0"/>
    <n v="128"/>
    <n v="31.266653000000002"/>
    <n v="28.807310000000001"/>
    <n v="22"/>
    <n v="2"/>
    <n v="1"/>
    <n v="0"/>
    <n v="71.716980000000007"/>
  </r>
  <r>
    <x v="3"/>
    <x v="4"/>
    <x v="1"/>
    <x v="3"/>
    <x v="1"/>
    <n v="38"/>
    <s v="  "/>
    <n v="21590.28"/>
    <x v="0"/>
    <x v="0"/>
    <n v="244"/>
    <n v="4.5774739999999996"/>
    <n v="3.9470499999999999"/>
    <n v="2"/>
    <n v="0"/>
    <n v="0"/>
    <n v="0"/>
    <n v="12.378489"/>
  </r>
  <r>
    <x v="3"/>
    <x v="4"/>
    <x v="1"/>
    <x v="3"/>
    <x v="0"/>
    <n v="137"/>
    <n v="58.581994000000002"/>
    <n v="3312.87"/>
    <x v="1"/>
    <x v="0"/>
    <n v="137"/>
    <n v="23.694417999999999"/>
    <n v="26.707518"/>
    <n v="18"/>
    <n v="1"/>
    <n v="26"/>
    <n v="0"/>
    <n v="58.581994000000002"/>
  </r>
  <r>
    <x v="3"/>
    <x v="4"/>
    <x v="1"/>
    <x v="3"/>
    <x v="1"/>
    <n v="31"/>
    <s v="  "/>
    <n v="30632.14"/>
    <x v="1"/>
    <x v="0"/>
    <n v="168"/>
    <n v="3.3589699999999998"/>
    <n v="2.610992"/>
    <n v="4"/>
    <n v="0"/>
    <n v="1"/>
    <n v="0"/>
    <n v="7.7226499999999998"/>
  </r>
  <r>
    <x v="3"/>
    <x v="4"/>
    <x v="2"/>
    <x v="3"/>
    <x v="0"/>
    <n v="58"/>
    <n v="28.510456999999999"/>
    <n v="2937"/>
    <x v="0"/>
    <x v="0"/>
    <n v="58"/>
    <n v="13.774986"/>
    <n v="10.919682"/>
    <n v="10"/>
    <n v="3"/>
    <n v="0"/>
    <n v="0"/>
    <n v="28.510456999999999"/>
  </r>
  <r>
    <x v="3"/>
    <x v="4"/>
    <x v="2"/>
    <x v="3"/>
    <x v="1"/>
    <n v="16"/>
    <s v="  "/>
    <n v="30628.83"/>
    <x v="0"/>
    <x v="0"/>
    <n v="87"/>
    <n v="1.5279720000000001"/>
    <n v="1.3479019999999999"/>
    <n v="3"/>
    <n v="0"/>
    <n v="0"/>
    <n v="0"/>
    <n v="3.117632"/>
  </r>
  <r>
    <x v="3"/>
    <x v="4"/>
    <x v="2"/>
    <x v="3"/>
    <x v="0"/>
    <n v="52"/>
    <n v="17.157340000000001"/>
    <n v="2836.4650000000001"/>
    <x v="1"/>
    <x v="0"/>
    <n v="54"/>
    <n v="7.6873420000000001"/>
    <n v="6.2488570000000001"/>
    <n v="9"/>
    <n v="1"/>
    <n v="2"/>
    <n v="0"/>
    <n v="17.157340000000001"/>
  </r>
  <r>
    <x v="3"/>
    <x v="4"/>
    <x v="2"/>
    <x v="3"/>
    <x v="1"/>
    <n v="9"/>
    <s v="  "/>
    <n v="31745.54"/>
    <x v="1"/>
    <x v="0"/>
    <n v="61"/>
    <n v="0.40818900000000002"/>
    <n v="0.61290299999999998"/>
    <n v="1"/>
    <n v="0"/>
    <n v="0"/>
    <n v="0"/>
    <n v="1.230769"/>
  </r>
  <r>
    <x v="3"/>
    <x v="4"/>
    <x v="3"/>
    <x v="3"/>
    <x v="0"/>
    <n v="119"/>
    <n v="40.998134999999998"/>
    <n v="3320.16"/>
    <x v="0"/>
    <x v="0"/>
    <n v="119"/>
    <n v="17.311143000000001"/>
    <n v="18.282646"/>
    <n v="38"/>
    <n v="3"/>
    <n v="4"/>
    <n v="0"/>
    <n v="40.998134999999998"/>
  </r>
  <r>
    <x v="3"/>
    <x v="4"/>
    <x v="3"/>
    <x v="3"/>
    <x v="1"/>
    <n v="35"/>
    <s v="  "/>
    <n v="28304.82"/>
    <x v="0"/>
    <x v="0"/>
    <n v="162"/>
    <n v="4.4215720000000003"/>
    <n v="2.6104219999999998"/>
    <n v="8"/>
    <n v="1"/>
    <n v="0"/>
    <n v="0"/>
    <n v="9.4615379999999991"/>
  </r>
  <r>
    <x v="3"/>
    <x v="4"/>
    <x v="3"/>
    <x v="3"/>
    <x v="0"/>
    <n v="139"/>
    <n v="41.202779999999997"/>
    <n v="3461"/>
    <x v="1"/>
    <x v="0"/>
    <n v="139"/>
    <n v="16.406127999999999"/>
    <n v="17.088853"/>
    <n v="50"/>
    <n v="5"/>
    <n v="3"/>
    <n v="0"/>
    <n v="41.202779999999997"/>
  </r>
  <r>
    <x v="3"/>
    <x v="4"/>
    <x v="3"/>
    <x v="3"/>
    <x v="1"/>
    <n v="54"/>
    <s v="  "/>
    <n v="27975.205000000002"/>
    <x v="1"/>
    <x v="0"/>
    <n v="301"/>
    <n v="4.2094500000000004"/>
    <n v="2.6262940000000001"/>
    <n v="9"/>
    <n v="2"/>
    <n v="1"/>
    <n v="0"/>
    <n v="10.620513000000001"/>
  </r>
  <r>
    <x v="3"/>
    <x v="4"/>
    <x v="0"/>
    <x v="3"/>
    <x v="0"/>
    <n v="214"/>
    <n v="105.457796"/>
    <n v="3321.165"/>
    <x v="0"/>
    <x v="1"/>
    <n v="218"/>
    <n v="41.856886000000003"/>
    <n v="45.48724"/>
    <n v="51"/>
    <n v="1"/>
    <n v="1"/>
    <n v="0"/>
    <n v="105.457796"/>
  </r>
  <r>
    <x v="3"/>
    <x v="4"/>
    <x v="0"/>
    <x v="3"/>
    <x v="1"/>
    <n v="45"/>
    <s v="  "/>
    <n v="29539.1"/>
    <x v="0"/>
    <x v="1"/>
    <n v="230"/>
    <n v="3.0770569999999999"/>
    <n v="2.4616210000000001"/>
    <n v="4"/>
    <n v="2"/>
    <n v="0"/>
    <n v="0"/>
    <n v="7.3961540000000001"/>
  </r>
  <r>
    <x v="3"/>
    <x v="4"/>
    <x v="0"/>
    <x v="3"/>
    <x v="0"/>
    <n v="139"/>
    <n v="70.263195999999994"/>
    <n v="3139.39"/>
    <x v="1"/>
    <x v="1"/>
    <n v="139"/>
    <n v="27.836791000000002"/>
    <n v="32.015839999999997"/>
    <n v="27"/>
    <n v="1"/>
    <n v="2"/>
    <n v="0"/>
    <n v="70.263195999999994"/>
  </r>
  <r>
    <x v="3"/>
    <x v="4"/>
    <x v="0"/>
    <x v="3"/>
    <x v="1"/>
    <n v="44"/>
    <s v="  "/>
    <n v="38663.224999999999"/>
    <x v="1"/>
    <x v="1"/>
    <n v="366"/>
    <n v="3.2016200000000001"/>
    <n v="3.3387150000000001"/>
    <n v="6"/>
    <n v="3"/>
    <n v="1"/>
    <n v="0"/>
    <n v="10.265610000000001"/>
  </r>
  <r>
    <x v="3"/>
    <x v="4"/>
    <x v="1"/>
    <x v="3"/>
    <x v="0"/>
    <n v="335"/>
    <n v="182.758466"/>
    <n v="3544.91"/>
    <x v="0"/>
    <x v="1"/>
    <n v="351"/>
    <n v="69.396550000000005"/>
    <n v="87.897857000000002"/>
    <n v="56"/>
    <n v="5"/>
    <n v="1"/>
    <n v="0"/>
    <n v="182.758466"/>
  </r>
  <r>
    <x v="3"/>
    <x v="4"/>
    <x v="1"/>
    <x v="3"/>
    <x v="1"/>
    <n v="60"/>
    <s v="  "/>
    <n v="29464.264999999999"/>
    <x v="0"/>
    <x v="1"/>
    <n v="281"/>
    <n v="5.4624940000000004"/>
    <n v="2.4708160000000001"/>
    <n v="4"/>
    <n v="1"/>
    <n v="0"/>
    <n v="0"/>
    <n v="10.791159"/>
  </r>
  <r>
    <x v="3"/>
    <x v="4"/>
    <x v="1"/>
    <x v="3"/>
    <x v="0"/>
    <n v="302"/>
    <n v="154.288735"/>
    <n v="3168.085"/>
    <x v="1"/>
    <x v="1"/>
    <n v="302"/>
    <n v="66.554331000000005"/>
    <n v="66.845663999999999"/>
    <n v="58"/>
    <n v="1"/>
    <n v="11"/>
    <n v="1"/>
    <n v="154.288735"/>
  </r>
  <r>
    <x v="3"/>
    <x v="4"/>
    <x v="1"/>
    <x v="3"/>
    <x v="1"/>
    <n v="44"/>
    <s v="  "/>
    <n v="34264.135000000002"/>
    <x v="1"/>
    <x v="1"/>
    <n v="324"/>
    <n v="5.6871869999999998"/>
    <n v="4.0784710000000004"/>
    <n v="5"/>
    <n v="0"/>
    <n v="3"/>
    <n v="0"/>
    <n v="12.957964"/>
  </r>
  <r>
    <x v="3"/>
    <x v="4"/>
    <x v="2"/>
    <x v="3"/>
    <x v="0"/>
    <n v="139"/>
    <n v="57.986387000000001"/>
    <n v="3269.48"/>
    <x v="0"/>
    <x v="1"/>
    <n v="143"/>
    <n v="23.726800999999998"/>
    <n v="29.094797"/>
    <n v="33"/>
    <n v="4"/>
    <n v="1"/>
    <n v="0"/>
    <n v="57.986387000000001"/>
  </r>
  <r>
    <x v="3"/>
    <x v="4"/>
    <x v="2"/>
    <x v="3"/>
    <x v="1"/>
    <n v="23"/>
    <s v="  "/>
    <n v="24401.45"/>
    <x v="0"/>
    <x v="1"/>
    <n v="78"/>
    <n v="3.656266"/>
    <n v="0.81290300000000004"/>
    <n v="2"/>
    <n v="0"/>
    <n v="0"/>
    <n v="0"/>
    <n v="4.6788460000000001"/>
  </r>
  <r>
    <x v="3"/>
    <x v="4"/>
    <x v="2"/>
    <x v="3"/>
    <x v="0"/>
    <n v="99"/>
    <n v="36.657525999999997"/>
    <n v="3067.81"/>
    <x v="1"/>
    <x v="1"/>
    <n v="99"/>
    <n v="13.240129"/>
    <n v="18.373936"/>
    <n v="19"/>
    <n v="1"/>
    <n v="10"/>
    <n v="0"/>
    <n v="36.657525999999997"/>
  </r>
  <r>
    <x v="3"/>
    <x v="4"/>
    <x v="2"/>
    <x v="3"/>
    <x v="1"/>
    <n v="19"/>
    <s v="  "/>
    <n v="31900.32"/>
    <x v="1"/>
    <x v="1"/>
    <n v="105"/>
    <n v="1.436299"/>
    <n v="0.56532000000000004"/>
    <n v="0"/>
    <n v="0"/>
    <n v="0"/>
    <n v="0"/>
    <n v="4.316084"/>
  </r>
  <r>
    <x v="3"/>
    <x v="4"/>
    <x v="3"/>
    <x v="3"/>
    <x v="0"/>
    <n v="335"/>
    <n v="115.353308"/>
    <n v="2742.17"/>
    <x v="0"/>
    <x v="1"/>
    <n v="336"/>
    <n v="52.103821000000003"/>
    <n v="49.112174000000003"/>
    <n v="131"/>
    <n v="12"/>
    <n v="7"/>
    <n v="0"/>
    <n v="115.353308"/>
  </r>
  <r>
    <x v="3"/>
    <x v="4"/>
    <x v="3"/>
    <x v="3"/>
    <x v="1"/>
    <n v="82"/>
    <s v="  "/>
    <n v="35827.57"/>
    <x v="0"/>
    <x v="1"/>
    <n v="396"/>
    <n v="8.0300700000000003"/>
    <n v="7.0078719999999999"/>
    <n v="12"/>
    <n v="6"/>
    <n v="1"/>
    <n v="0"/>
    <n v="21.614325999999998"/>
  </r>
  <r>
    <x v="3"/>
    <x v="4"/>
    <x v="3"/>
    <x v="3"/>
    <x v="0"/>
    <n v="436"/>
    <n v="137.583879"/>
    <n v="3309.2550000000001"/>
    <x v="1"/>
    <x v="1"/>
    <n v="437"/>
    <n v="59.881213000000002"/>
    <n v="58.799399999999999"/>
    <n v="147"/>
    <n v="11"/>
    <n v="16"/>
    <n v="0"/>
    <n v="137.583879"/>
  </r>
  <r>
    <x v="3"/>
    <x v="4"/>
    <x v="3"/>
    <x v="3"/>
    <x v="1"/>
    <n v="106"/>
    <s v="  "/>
    <n v="33156.26"/>
    <x v="1"/>
    <x v="1"/>
    <n v="603"/>
    <n v="11.261218"/>
    <n v="5.4193309999999997"/>
    <n v="8"/>
    <n v="3"/>
    <n v="2"/>
    <n v="0"/>
    <n v="19.690442999999998"/>
  </r>
  <r>
    <x v="3"/>
    <x v="4"/>
    <x v="0"/>
    <x v="3"/>
    <x v="0"/>
    <n v="33"/>
    <n v="15.252031000000001"/>
    <n v="4716.45"/>
    <x v="0"/>
    <x v="2"/>
    <n v="33"/>
    <n v="5.7477539999999996"/>
    <n v="8.1254690000000007"/>
    <n v="10"/>
    <n v="1"/>
    <n v="1"/>
    <n v="0"/>
    <n v="15.252031000000001"/>
  </r>
  <r>
    <x v="3"/>
    <x v="4"/>
    <x v="0"/>
    <x v="3"/>
    <x v="1"/>
    <n v="17"/>
    <s v="  "/>
    <n v="27052.42"/>
    <x v="0"/>
    <x v="2"/>
    <n v="67"/>
    <n v="2.213813"/>
    <n v="1.225806"/>
    <n v="0"/>
    <n v="0"/>
    <n v="0"/>
    <n v="0"/>
    <n v="5.0256410000000002"/>
  </r>
  <r>
    <x v="3"/>
    <x v="4"/>
    <x v="0"/>
    <x v="3"/>
    <x v="0"/>
    <n v="40"/>
    <n v="17.920023"/>
    <n v="3602.5"/>
    <x v="1"/>
    <x v="2"/>
    <n v="40"/>
    <n v="8.9103549999999991"/>
    <n v="7.9130710000000004"/>
    <n v="8"/>
    <n v="1"/>
    <n v="2"/>
    <n v="0"/>
    <n v="17.920023"/>
  </r>
  <r>
    <x v="3"/>
    <x v="4"/>
    <x v="0"/>
    <x v="3"/>
    <x v="1"/>
    <n v="18"/>
    <s v="  "/>
    <n v="33009.224999999999"/>
    <x v="1"/>
    <x v="2"/>
    <n v="77"/>
    <n v="0.77710999999999997"/>
    <n v="1.528205"/>
    <n v="3"/>
    <n v="0"/>
    <n v="0"/>
    <n v="0"/>
    <n v="3.5282049999999998"/>
  </r>
  <r>
    <x v="3"/>
    <x v="4"/>
    <x v="1"/>
    <x v="3"/>
    <x v="0"/>
    <n v="55"/>
    <n v="30.790697999999999"/>
    <n v="3866.05"/>
    <x v="0"/>
    <x v="2"/>
    <n v="55"/>
    <n v="15.71763"/>
    <n v="10.496048999999999"/>
    <n v="6"/>
    <n v="2"/>
    <n v="0"/>
    <n v="0"/>
    <n v="30.790697999999999"/>
  </r>
  <r>
    <x v="3"/>
    <x v="4"/>
    <x v="1"/>
    <x v="3"/>
    <x v="1"/>
    <n v="23"/>
    <s v="  "/>
    <n v="25944.5"/>
    <x v="0"/>
    <x v="2"/>
    <n v="180"/>
    <n v="3.126719"/>
    <n v="2.353847"/>
    <n v="1"/>
    <n v="0"/>
    <n v="0"/>
    <n v="0"/>
    <n v="7.5986690000000001"/>
  </r>
  <r>
    <x v="3"/>
    <x v="4"/>
    <x v="1"/>
    <x v="3"/>
    <x v="0"/>
    <n v="63"/>
    <n v="30.033899999999999"/>
    <n v="2594.9"/>
    <x v="1"/>
    <x v="2"/>
    <n v="63"/>
    <n v="14.499425"/>
    <n v="12.828619"/>
    <n v="6"/>
    <n v="1"/>
    <n v="5"/>
    <n v="0"/>
    <n v="30.033899999999999"/>
  </r>
  <r>
    <x v="3"/>
    <x v="4"/>
    <x v="1"/>
    <x v="3"/>
    <x v="1"/>
    <n v="29"/>
    <s v="  "/>
    <n v="33757.06"/>
    <x v="1"/>
    <x v="2"/>
    <n v="136"/>
    <n v="2.65639"/>
    <n v="2.2596270000000001"/>
    <n v="3"/>
    <n v="1"/>
    <n v="1"/>
    <n v="0"/>
    <n v="6.8782050000000003"/>
  </r>
  <r>
    <x v="3"/>
    <x v="4"/>
    <x v="2"/>
    <x v="3"/>
    <x v="0"/>
    <n v="25"/>
    <n v="11.18244"/>
    <n v="4381"/>
    <x v="0"/>
    <x v="2"/>
    <n v="25"/>
    <n v="4.8048450000000003"/>
    <n v="5.0818960000000004"/>
    <n v="4"/>
    <n v="1"/>
    <n v="0"/>
    <n v="0"/>
    <n v="11.18244"/>
  </r>
  <r>
    <x v="3"/>
    <x v="4"/>
    <x v="2"/>
    <x v="3"/>
    <x v="1"/>
    <n v="16"/>
    <s v="  "/>
    <n v="34699.94"/>
    <x v="0"/>
    <x v="2"/>
    <n v="64"/>
    <n v="1.4099930000000001"/>
    <n v="1.4855039999999999"/>
    <n v="5"/>
    <n v="0"/>
    <n v="0"/>
    <n v="0"/>
    <n v="3.803922"/>
  </r>
  <r>
    <x v="3"/>
    <x v="4"/>
    <x v="2"/>
    <x v="3"/>
    <x v="0"/>
    <n v="17"/>
    <n v="6.9454370000000001"/>
    <n v="3886"/>
    <x v="1"/>
    <x v="2"/>
    <n v="17"/>
    <n v="2.4869810000000001"/>
    <n v="2.2865139999999999"/>
    <n v="3"/>
    <n v="0"/>
    <n v="3"/>
    <n v="0"/>
    <n v="6.9454370000000001"/>
  </r>
  <r>
    <x v="3"/>
    <x v="4"/>
    <x v="2"/>
    <x v="3"/>
    <x v="1"/>
    <n v="12"/>
    <s v="  "/>
    <n v="48702.48"/>
    <x v="1"/>
    <x v="2"/>
    <n v="64"/>
    <n v="0.17741899999999999"/>
    <n v="0.61290299999999998"/>
    <n v="1"/>
    <n v="0"/>
    <n v="0"/>
    <n v="0"/>
    <n v="2"/>
  </r>
  <r>
    <x v="3"/>
    <x v="4"/>
    <x v="3"/>
    <x v="3"/>
    <x v="0"/>
    <n v="48"/>
    <n v="16.888193999999999"/>
    <n v="3311.76"/>
    <x v="0"/>
    <x v="2"/>
    <n v="50"/>
    <n v="5.7566230000000003"/>
    <n v="8.8660029999999992"/>
    <n v="11"/>
    <n v="4"/>
    <n v="1"/>
    <n v="2"/>
    <n v="16.888193999999999"/>
  </r>
  <r>
    <x v="3"/>
    <x v="4"/>
    <x v="3"/>
    <x v="3"/>
    <x v="1"/>
    <n v="23"/>
    <s v="  "/>
    <n v="24332.76"/>
    <x v="0"/>
    <x v="2"/>
    <n v="90"/>
    <n v="1.987887"/>
    <n v="1.5183990000000001"/>
    <n v="3"/>
    <n v="0"/>
    <n v="0"/>
    <n v="0"/>
    <n v="6.0923080000000001"/>
  </r>
  <r>
    <x v="3"/>
    <x v="4"/>
    <x v="3"/>
    <x v="3"/>
    <x v="0"/>
    <n v="83"/>
    <n v="32.230362"/>
    <n v="3415.27"/>
    <x v="1"/>
    <x v="2"/>
    <n v="84"/>
    <n v="17.377780999999999"/>
    <n v="10.71766"/>
    <n v="16"/>
    <n v="2"/>
    <n v="2"/>
    <n v="0"/>
    <n v="32.230362"/>
  </r>
  <r>
    <x v="3"/>
    <x v="4"/>
    <x v="3"/>
    <x v="3"/>
    <x v="1"/>
    <n v="30"/>
    <s v="  "/>
    <n v="47811.014999999999"/>
    <x v="1"/>
    <x v="2"/>
    <n v="381"/>
    <n v="2.7773560000000002"/>
    <n v="0"/>
    <n v="5"/>
    <n v="0"/>
    <n v="0"/>
    <n v="0"/>
    <n v="3.6153849999999998"/>
  </r>
  <r>
    <x v="4"/>
    <x v="0"/>
    <x v="0"/>
    <x v="0"/>
    <x v="0"/>
    <n v="3921"/>
    <n v="2037.2489210000001"/>
    <n v="1745.43"/>
    <x v="0"/>
    <x v="0"/>
    <n v="4002"/>
    <n v="890.26142600000003"/>
    <n v="896.69619899999998"/>
    <n v="920"/>
    <n v="152"/>
    <n v="2"/>
    <n v="3"/>
    <n v="2037.2489210000001"/>
  </r>
  <r>
    <x v="4"/>
    <x v="0"/>
    <x v="0"/>
    <x v="0"/>
    <x v="1"/>
    <n v="149"/>
    <s v="  "/>
    <n v="27492.46"/>
    <x v="0"/>
    <x v="0"/>
    <n v="687"/>
    <n v="16.367864999999998"/>
    <n v="11.112549"/>
    <n v="22"/>
    <n v="16"/>
    <n v="0"/>
    <n v="0"/>
    <n v="52.985368000000001"/>
  </r>
  <r>
    <x v="4"/>
    <x v="0"/>
    <x v="0"/>
    <x v="0"/>
    <x v="0"/>
    <n v="4084"/>
    <n v="1979.2009069999999"/>
    <n v="1705.855"/>
    <x v="1"/>
    <x v="0"/>
    <n v="4181"/>
    <n v="879.37105399999996"/>
    <n v="858.43401400000005"/>
    <n v="1137"/>
    <n v="125"/>
    <n v="2"/>
    <n v="8"/>
    <n v="1979.2009069999999"/>
  </r>
  <r>
    <x v="4"/>
    <x v="0"/>
    <x v="0"/>
    <x v="0"/>
    <x v="1"/>
    <n v="169"/>
    <s v="  "/>
    <n v="28455.08"/>
    <x v="1"/>
    <x v="0"/>
    <n v="897"/>
    <n v="19.423545000000001"/>
    <n v="14.562397000000001"/>
    <n v="31"/>
    <n v="14"/>
    <n v="0"/>
    <n v="0"/>
    <n v="50.507854000000002"/>
  </r>
  <r>
    <x v="4"/>
    <x v="0"/>
    <x v="0"/>
    <x v="0"/>
    <x v="2"/>
    <n v="1"/>
    <s v="  "/>
    <n v="10654.94"/>
    <x v="1"/>
    <x v="0"/>
    <n v="2"/>
    <s v="  "/>
    <s v="  "/>
    <s v="  "/>
    <s v="  "/>
    <s v="  "/>
    <s v="  "/>
    <s v="  "/>
  </r>
  <r>
    <x v="4"/>
    <x v="0"/>
    <x v="1"/>
    <x v="0"/>
    <x v="0"/>
    <n v="10625"/>
    <n v="5967.172071"/>
    <n v="1640"/>
    <x v="0"/>
    <x v="0"/>
    <n v="10810"/>
    <n v="2742.5660760000001"/>
    <n v="2686.6963679999999"/>
    <n v="2133"/>
    <n v="275"/>
    <n v="5"/>
    <n v="14"/>
    <n v="5967.172071"/>
  </r>
  <r>
    <x v="4"/>
    <x v="0"/>
    <x v="1"/>
    <x v="0"/>
    <x v="1"/>
    <n v="316"/>
    <s v="  "/>
    <n v="26512.395"/>
    <x v="0"/>
    <x v="0"/>
    <n v="1449"/>
    <n v="26.433115999999998"/>
    <n v="30.075939000000002"/>
    <n v="40"/>
    <n v="44"/>
    <n v="1"/>
    <n v="0"/>
    <n v="88.860005999999998"/>
  </r>
  <r>
    <x v="4"/>
    <x v="0"/>
    <x v="1"/>
    <x v="0"/>
    <x v="0"/>
    <n v="11033"/>
    <n v="5856.0401250000004"/>
    <n v="1609.49"/>
    <x v="1"/>
    <x v="0"/>
    <n v="11204"/>
    <n v="2641.096759"/>
    <n v="2640.2663859999998"/>
    <n v="2731"/>
    <n v="206"/>
    <n v="7"/>
    <n v="17"/>
    <n v="5856.0401250000004"/>
  </r>
  <r>
    <x v="4"/>
    <x v="0"/>
    <x v="1"/>
    <x v="0"/>
    <x v="1"/>
    <n v="346"/>
    <s v="  "/>
    <n v="25120.560000000001"/>
    <x v="1"/>
    <x v="0"/>
    <n v="1611"/>
    <n v="31.700216000000001"/>
    <n v="27.726834"/>
    <n v="68"/>
    <n v="14"/>
    <n v="0"/>
    <n v="0"/>
    <n v="98.738333999999995"/>
  </r>
  <r>
    <x v="4"/>
    <x v="0"/>
    <x v="2"/>
    <x v="0"/>
    <x v="0"/>
    <n v="1432"/>
    <n v="751.09096299999999"/>
    <n v="1675.91"/>
    <x v="0"/>
    <x v="0"/>
    <n v="1450"/>
    <n v="351.26841300000001"/>
    <n v="336.27266800000001"/>
    <n v="363"/>
    <n v="37"/>
    <n v="0"/>
    <n v="2"/>
    <n v="751.09096299999999"/>
  </r>
  <r>
    <x v="4"/>
    <x v="0"/>
    <x v="2"/>
    <x v="0"/>
    <x v="1"/>
    <n v="45"/>
    <s v="  "/>
    <n v="44310.52"/>
    <x v="0"/>
    <x v="0"/>
    <n v="297"/>
    <n v="3.1200739999999998"/>
    <n v="4.1351849999999999"/>
    <n v="7"/>
    <n v="4"/>
    <n v="0"/>
    <n v="0"/>
    <n v="9.569725"/>
  </r>
  <r>
    <x v="4"/>
    <x v="0"/>
    <x v="2"/>
    <x v="0"/>
    <x v="0"/>
    <n v="1613"/>
    <n v="824.72742000000005"/>
    <n v="1611.49"/>
    <x v="1"/>
    <x v="0"/>
    <n v="1620"/>
    <n v="382.64200399999999"/>
    <n v="369.87782299999998"/>
    <n v="416"/>
    <n v="37"/>
    <n v="0"/>
    <n v="5"/>
    <n v="824.72742000000005"/>
  </r>
  <r>
    <x v="4"/>
    <x v="0"/>
    <x v="2"/>
    <x v="0"/>
    <x v="1"/>
    <n v="49"/>
    <s v="  "/>
    <n v="28034.63"/>
    <x v="1"/>
    <x v="0"/>
    <n v="180"/>
    <n v="2.4877669999999998"/>
    <n v="5.6904950000000003"/>
    <n v="10"/>
    <n v="1"/>
    <n v="0"/>
    <n v="0"/>
    <n v="12.548951000000001"/>
  </r>
  <r>
    <x v="4"/>
    <x v="0"/>
    <x v="2"/>
    <x v="0"/>
    <x v="2"/>
    <n v="2"/>
    <s v="  "/>
    <n v="12673.5"/>
    <x v="1"/>
    <x v="0"/>
    <n v="6"/>
    <s v="  "/>
    <s v="  "/>
    <s v="  "/>
    <s v="  "/>
    <s v="  "/>
    <s v="  "/>
    <s v="  "/>
  </r>
  <r>
    <x v="4"/>
    <x v="0"/>
    <x v="3"/>
    <x v="0"/>
    <x v="0"/>
    <n v="5017"/>
    <n v="2340.5871830000001"/>
    <n v="1691.01"/>
    <x v="0"/>
    <x v="0"/>
    <n v="5146"/>
    <n v="1061.9726969999999"/>
    <n v="1072.851044"/>
    <n v="1453"/>
    <n v="285"/>
    <n v="7"/>
    <n v="11"/>
    <n v="2340.5871830000001"/>
  </r>
  <r>
    <x v="4"/>
    <x v="0"/>
    <x v="3"/>
    <x v="0"/>
    <x v="1"/>
    <n v="171"/>
    <s v="  "/>
    <n v="25222.68"/>
    <x v="0"/>
    <x v="0"/>
    <n v="723"/>
    <n v="16.225076000000001"/>
    <n v="14.547601"/>
    <n v="35"/>
    <n v="25"/>
    <n v="0"/>
    <n v="0"/>
    <n v="50.772827999999997"/>
  </r>
  <r>
    <x v="4"/>
    <x v="0"/>
    <x v="3"/>
    <x v="0"/>
    <x v="0"/>
    <n v="5002"/>
    <n v="2052.2050709999999"/>
    <n v="1664.81"/>
    <x v="1"/>
    <x v="0"/>
    <n v="5246"/>
    <n v="953.21920299999999"/>
    <n v="900.07687099999998"/>
    <n v="1773"/>
    <n v="262"/>
    <n v="10"/>
    <n v="7"/>
    <n v="2052.2050709999999"/>
  </r>
  <r>
    <x v="4"/>
    <x v="0"/>
    <x v="3"/>
    <x v="0"/>
    <x v="1"/>
    <n v="194"/>
    <s v="  "/>
    <n v="30016.875"/>
    <x v="1"/>
    <x v="0"/>
    <n v="1096"/>
    <n v="16.301642000000001"/>
    <n v="16.154228"/>
    <n v="34"/>
    <n v="16"/>
    <n v="1"/>
    <n v="2"/>
    <n v="52.464323"/>
  </r>
  <r>
    <x v="4"/>
    <x v="0"/>
    <x v="3"/>
    <x v="0"/>
    <x v="2"/>
    <n v="1"/>
    <s v="  "/>
    <n v="25220.74"/>
    <x v="1"/>
    <x v="0"/>
    <n v="3"/>
    <s v="  "/>
    <s v="  "/>
    <s v="  "/>
    <s v="  "/>
    <s v="  "/>
    <s v="  "/>
    <s v="  "/>
  </r>
  <r>
    <x v="4"/>
    <x v="0"/>
    <x v="0"/>
    <x v="0"/>
    <x v="0"/>
    <n v="6113"/>
    <n v="3372.79324"/>
    <n v="1751.18"/>
    <x v="0"/>
    <x v="1"/>
    <n v="6201"/>
    <n v="1507.622181"/>
    <n v="1481.6479159999999"/>
    <n v="1128"/>
    <n v="253"/>
    <n v="2"/>
    <n v="6"/>
    <n v="3372.79324"/>
  </r>
  <r>
    <x v="4"/>
    <x v="0"/>
    <x v="0"/>
    <x v="0"/>
    <x v="1"/>
    <n v="193"/>
    <s v="  "/>
    <n v="32313.17"/>
    <x v="0"/>
    <x v="1"/>
    <n v="1372"/>
    <n v="12.342961000000001"/>
    <n v="11.444901"/>
    <n v="26"/>
    <n v="44"/>
    <n v="0"/>
    <n v="0"/>
    <n v="48.209158000000002"/>
  </r>
  <r>
    <x v="4"/>
    <x v="0"/>
    <x v="0"/>
    <x v="0"/>
    <x v="2"/>
    <n v="2"/>
    <s v="  "/>
    <n v="9061.4349999999995"/>
    <x v="0"/>
    <x v="1"/>
    <n v="4"/>
    <s v="  "/>
    <s v="  "/>
    <s v="  "/>
    <s v="  "/>
    <s v="  "/>
    <s v="  "/>
    <s v="  "/>
  </r>
  <r>
    <x v="4"/>
    <x v="0"/>
    <x v="0"/>
    <x v="0"/>
    <x v="0"/>
    <n v="6458"/>
    <n v="3223.2537520000001"/>
    <n v="1708.24"/>
    <x v="1"/>
    <x v="1"/>
    <n v="6634"/>
    <n v="1426.2677040000001"/>
    <n v="1386.7037989999999"/>
    <n v="1532"/>
    <n v="287"/>
    <n v="0"/>
    <n v="6"/>
    <n v="3223.2537520000001"/>
  </r>
  <r>
    <x v="4"/>
    <x v="0"/>
    <x v="0"/>
    <x v="0"/>
    <x v="1"/>
    <n v="229"/>
    <s v="  "/>
    <n v="30243.83"/>
    <x v="1"/>
    <x v="1"/>
    <n v="1431"/>
    <n v="15.938314"/>
    <n v="17.384350000000001"/>
    <n v="32"/>
    <n v="23"/>
    <n v="0"/>
    <n v="1"/>
    <n v="72.944078000000005"/>
  </r>
  <r>
    <x v="4"/>
    <x v="0"/>
    <x v="0"/>
    <x v="0"/>
    <x v="2"/>
    <n v="1"/>
    <s v="  "/>
    <n v="14111.12"/>
    <x v="1"/>
    <x v="1"/>
    <n v="2"/>
    <s v="  "/>
    <s v="  "/>
    <s v="  "/>
    <s v="  "/>
    <s v="  "/>
    <s v="  "/>
    <s v="  "/>
  </r>
  <r>
    <x v="4"/>
    <x v="0"/>
    <x v="1"/>
    <x v="0"/>
    <x v="0"/>
    <n v="15777"/>
    <n v="9136.7699560000001"/>
    <n v="1627.84"/>
    <x v="0"/>
    <x v="1"/>
    <n v="15989"/>
    <n v="4197.5306389999996"/>
    <n v="4008.3958200000002"/>
    <n v="2601"/>
    <n v="475"/>
    <n v="6"/>
    <n v="10"/>
    <n v="9136.7699560000001"/>
  </r>
  <r>
    <x v="4"/>
    <x v="0"/>
    <x v="1"/>
    <x v="0"/>
    <x v="1"/>
    <n v="404"/>
    <s v="  "/>
    <n v="26905.035"/>
    <x v="0"/>
    <x v="1"/>
    <n v="2119"/>
    <n v="27.920909999999999"/>
    <n v="30.180641999999999"/>
    <n v="47"/>
    <n v="46"/>
    <n v="0"/>
    <n v="2"/>
    <n v="116.62815500000001"/>
  </r>
  <r>
    <x v="4"/>
    <x v="0"/>
    <x v="1"/>
    <x v="0"/>
    <x v="0"/>
    <n v="16168"/>
    <n v="8821.4366260000006"/>
    <n v="1608"/>
    <x v="1"/>
    <x v="1"/>
    <n v="16437"/>
    <n v="3942.9104050000001"/>
    <n v="3899.2521620000002"/>
    <n v="3311"/>
    <n v="479"/>
    <n v="7"/>
    <n v="12"/>
    <n v="8821.4366260000006"/>
  </r>
  <r>
    <x v="4"/>
    <x v="0"/>
    <x v="1"/>
    <x v="0"/>
    <x v="1"/>
    <n v="472"/>
    <s v="  "/>
    <n v="25833.215"/>
    <x v="1"/>
    <x v="1"/>
    <n v="2976"/>
    <n v="35.715648999999999"/>
    <n v="44.580680999999998"/>
    <n v="61"/>
    <n v="44"/>
    <n v="0"/>
    <n v="2"/>
    <n v="149.47125"/>
  </r>
  <r>
    <x v="4"/>
    <x v="0"/>
    <x v="2"/>
    <x v="0"/>
    <x v="0"/>
    <n v="2158"/>
    <n v="1151.679435"/>
    <n v="1700"/>
    <x v="0"/>
    <x v="1"/>
    <n v="2181"/>
    <n v="517.59886300000005"/>
    <n v="519.71287099999995"/>
    <n v="458"/>
    <n v="93"/>
    <n v="1"/>
    <n v="1"/>
    <n v="1151.679435"/>
  </r>
  <r>
    <x v="4"/>
    <x v="0"/>
    <x v="2"/>
    <x v="0"/>
    <x v="1"/>
    <n v="79"/>
    <s v="  "/>
    <n v="35377.910000000003"/>
    <x v="0"/>
    <x v="1"/>
    <n v="379"/>
    <n v="3.7670720000000002"/>
    <n v="7.1906319999999999"/>
    <n v="9"/>
    <n v="15"/>
    <n v="0"/>
    <n v="0"/>
    <n v="14.220587999999999"/>
  </r>
  <r>
    <x v="4"/>
    <x v="0"/>
    <x v="2"/>
    <x v="0"/>
    <x v="2"/>
    <n v="2"/>
    <s v="  "/>
    <n v="6981.5"/>
    <x v="0"/>
    <x v="1"/>
    <n v="4"/>
    <s v="  "/>
    <s v="  "/>
    <s v="  "/>
    <s v="  "/>
    <s v="  "/>
    <s v="  "/>
    <s v="  "/>
  </r>
  <r>
    <x v="4"/>
    <x v="0"/>
    <x v="2"/>
    <x v="0"/>
    <x v="0"/>
    <n v="2318"/>
    <n v="1172.2111600000001"/>
    <n v="1686.4449999999999"/>
    <x v="1"/>
    <x v="1"/>
    <n v="2358"/>
    <n v="545.38626899999997"/>
    <n v="511.21337199999999"/>
    <n v="563"/>
    <n v="73"/>
    <n v="0"/>
    <n v="4"/>
    <n v="1172.2111600000001"/>
  </r>
  <r>
    <x v="4"/>
    <x v="0"/>
    <x v="2"/>
    <x v="0"/>
    <x v="1"/>
    <n v="92"/>
    <s v="  "/>
    <n v="25882.38"/>
    <x v="1"/>
    <x v="1"/>
    <n v="502"/>
    <n v="8.2199819999999999"/>
    <n v="7.0936810000000001"/>
    <n v="18"/>
    <n v="6"/>
    <n v="0"/>
    <n v="1"/>
    <n v="25.415610000000001"/>
  </r>
  <r>
    <x v="4"/>
    <x v="0"/>
    <x v="2"/>
    <x v="0"/>
    <x v="2"/>
    <n v="1"/>
    <s v="  "/>
    <n v="7020"/>
    <x v="1"/>
    <x v="1"/>
    <n v="2"/>
    <s v="  "/>
    <s v="  "/>
    <s v="  "/>
    <s v="  "/>
    <s v="  "/>
    <s v="  "/>
    <s v="  "/>
  </r>
  <r>
    <x v="4"/>
    <x v="0"/>
    <x v="3"/>
    <x v="0"/>
    <x v="0"/>
    <n v="7032"/>
    <n v="3329.1371140000001"/>
    <n v="1714.63"/>
    <x v="0"/>
    <x v="1"/>
    <n v="7216"/>
    <n v="1505.770164"/>
    <n v="1511.9457629999999"/>
    <n v="1857"/>
    <n v="471"/>
    <n v="6"/>
    <n v="17"/>
    <n v="3329.1371140000001"/>
  </r>
  <r>
    <x v="4"/>
    <x v="0"/>
    <x v="3"/>
    <x v="0"/>
    <x v="1"/>
    <n v="252"/>
    <s v="  "/>
    <n v="33238.870000000003"/>
    <x v="0"/>
    <x v="1"/>
    <n v="1787"/>
    <n v="15.019966"/>
    <n v="22.520966999999999"/>
    <n v="28"/>
    <n v="67"/>
    <n v="0"/>
    <n v="1"/>
    <n v="53.841101000000002"/>
  </r>
  <r>
    <x v="4"/>
    <x v="0"/>
    <x v="3"/>
    <x v="0"/>
    <x v="2"/>
    <n v="2"/>
    <s v="  "/>
    <n v="7020.5"/>
    <x v="0"/>
    <x v="1"/>
    <n v="4"/>
    <s v="  "/>
    <s v="  "/>
    <s v="  "/>
    <s v="  "/>
    <s v="  "/>
    <s v="  "/>
    <s v="  "/>
  </r>
  <r>
    <x v="4"/>
    <x v="0"/>
    <x v="3"/>
    <x v="0"/>
    <x v="0"/>
    <n v="7660"/>
    <n v="3152.6652519999998"/>
    <n v="1699.81"/>
    <x v="1"/>
    <x v="1"/>
    <n v="7912"/>
    <n v="1462.9041689999999"/>
    <n v="1384.1838849999999"/>
    <n v="2589"/>
    <n v="472"/>
    <n v="10"/>
    <n v="8"/>
    <n v="3152.6652519999998"/>
  </r>
  <r>
    <x v="4"/>
    <x v="0"/>
    <x v="3"/>
    <x v="0"/>
    <x v="1"/>
    <n v="273"/>
    <s v="  "/>
    <n v="29939.24"/>
    <x v="1"/>
    <x v="1"/>
    <n v="1663"/>
    <n v="18.388667999999999"/>
    <n v="22.416789999999999"/>
    <n v="35"/>
    <n v="41"/>
    <n v="0"/>
    <n v="2"/>
    <n v="70.502972999999997"/>
  </r>
  <r>
    <x v="4"/>
    <x v="0"/>
    <x v="3"/>
    <x v="0"/>
    <x v="2"/>
    <n v="2"/>
    <s v="  "/>
    <n v="68463.789999999994"/>
    <x v="1"/>
    <x v="1"/>
    <n v="23"/>
    <s v="  "/>
    <s v="  "/>
    <s v="  "/>
    <s v="  "/>
    <s v="  "/>
    <s v="  "/>
    <s v="  "/>
  </r>
  <r>
    <x v="4"/>
    <x v="0"/>
    <x v="3"/>
    <x v="0"/>
    <x v="0"/>
    <n v="1"/>
    <n v="0.80392200000000003"/>
    <n v="2465.8000000000002"/>
    <x v="3"/>
    <x v="1"/>
    <n v="1"/>
    <n v="0.37254900000000002"/>
    <n v="0.43137300000000001"/>
    <n v="0"/>
    <n v="0"/>
    <n v="0"/>
    <n v="0"/>
    <n v="0.80392200000000003"/>
  </r>
  <r>
    <x v="4"/>
    <x v="0"/>
    <x v="0"/>
    <x v="0"/>
    <x v="0"/>
    <n v="1410"/>
    <n v="861.30169899999999"/>
    <n v="1784.5"/>
    <x v="0"/>
    <x v="2"/>
    <n v="1421"/>
    <n v="388.086321"/>
    <n v="359.93638399999998"/>
    <n v="161"/>
    <n v="30"/>
    <n v="2"/>
    <n v="2"/>
    <n v="861.30169899999999"/>
  </r>
  <r>
    <x v="4"/>
    <x v="0"/>
    <x v="0"/>
    <x v="0"/>
    <x v="1"/>
    <n v="94"/>
    <s v="  "/>
    <n v="26022.66"/>
    <x v="0"/>
    <x v="2"/>
    <n v="426"/>
    <n v="7.4495849999999999"/>
    <n v="7.3674010000000001"/>
    <n v="15"/>
    <n v="13"/>
    <n v="0"/>
    <n v="1"/>
    <n v="29.743023999999998"/>
  </r>
  <r>
    <x v="4"/>
    <x v="0"/>
    <x v="0"/>
    <x v="0"/>
    <x v="0"/>
    <n v="1488"/>
    <n v="901.16466600000001"/>
    <n v="1712.98"/>
    <x v="1"/>
    <x v="2"/>
    <n v="1492"/>
    <n v="389.04668500000002"/>
    <n v="362.808784"/>
    <n v="178"/>
    <n v="16"/>
    <n v="2"/>
    <n v="4"/>
    <n v="901.16466600000001"/>
  </r>
  <r>
    <x v="4"/>
    <x v="0"/>
    <x v="0"/>
    <x v="0"/>
    <x v="1"/>
    <n v="103"/>
    <s v="  "/>
    <n v="25668.48"/>
    <x v="1"/>
    <x v="2"/>
    <n v="516"/>
    <n v="7.4346040000000002"/>
    <n v="7.9310729999999996"/>
    <n v="12"/>
    <n v="7"/>
    <n v="0"/>
    <n v="0"/>
    <n v="33.322279000000002"/>
  </r>
  <r>
    <x v="4"/>
    <x v="0"/>
    <x v="0"/>
    <x v="0"/>
    <x v="2"/>
    <n v="1"/>
    <s v="  "/>
    <n v="11936.38"/>
    <x v="1"/>
    <x v="2"/>
    <n v="2"/>
    <s v="  "/>
    <s v="  "/>
    <s v="  "/>
    <s v="  "/>
    <s v="  "/>
    <s v="  "/>
    <s v="  "/>
  </r>
  <r>
    <x v="4"/>
    <x v="0"/>
    <x v="1"/>
    <x v="0"/>
    <x v="0"/>
    <n v="3707"/>
    <n v="2445.6741240000001"/>
    <n v="1709.67"/>
    <x v="0"/>
    <x v="2"/>
    <n v="3727"/>
    <n v="1139.0348220000001"/>
    <n v="1052.4839059999999"/>
    <n v="277"/>
    <n v="56"/>
    <n v="2"/>
    <n v="2"/>
    <n v="2445.6741240000001"/>
  </r>
  <r>
    <x v="4"/>
    <x v="0"/>
    <x v="1"/>
    <x v="0"/>
    <x v="1"/>
    <n v="187"/>
    <s v="  "/>
    <n v="20172.02"/>
    <x v="0"/>
    <x v="2"/>
    <n v="638"/>
    <n v="17.981465"/>
    <n v="13.576128000000001"/>
    <n v="34"/>
    <n v="7"/>
    <n v="0"/>
    <n v="0"/>
    <n v="64.534390000000002"/>
  </r>
  <r>
    <x v="4"/>
    <x v="0"/>
    <x v="1"/>
    <x v="0"/>
    <x v="0"/>
    <n v="3873"/>
    <n v="2556.9194109999999"/>
    <n v="1614.34"/>
    <x v="1"/>
    <x v="2"/>
    <n v="3911"/>
    <n v="1173.3345409999999"/>
    <n v="1088.3004699999999"/>
    <n v="333"/>
    <n v="49"/>
    <n v="5"/>
    <n v="3"/>
    <n v="2556.9194109999999"/>
  </r>
  <r>
    <x v="4"/>
    <x v="0"/>
    <x v="1"/>
    <x v="0"/>
    <x v="1"/>
    <n v="174"/>
    <s v="  "/>
    <n v="20894.8"/>
    <x v="1"/>
    <x v="2"/>
    <n v="713"/>
    <n v="14.507469"/>
    <n v="18.447301"/>
    <n v="32"/>
    <n v="4"/>
    <n v="0"/>
    <n v="1"/>
    <n v="56.894975000000002"/>
  </r>
  <r>
    <x v="4"/>
    <x v="0"/>
    <x v="2"/>
    <x v="0"/>
    <x v="0"/>
    <n v="542"/>
    <n v="347.02108399999997"/>
    <n v="1566.585"/>
    <x v="0"/>
    <x v="2"/>
    <n v="542"/>
    <n v="161.51589100000001"/>
    <n v="152.01090099999999"/>
    <n v="35"/>
    <n v="10"/>
    <n v="1"/>
    <n v="0"/>
    <n v="347.02108399999997"/>
  </r>
  <r>
    <x v="4"/>
    <x v="0"/>
    <x v="2"/>
    <x v="0"/>
    <x v="1"/>
    <n v="34"/>
    <s v="  "/>
    <n v="19564.669999999998"/>
    <x v="0"/>
    <x v="2"/>
    <n v="123"/>
    <n v="4.7304469999999998"/>
    <n v="3.6420680000000001"/>
    <n v="7"/>
    <n v="1"/>
    <n v="0"/>
    <n v="0"/>
    <n v="11.392674"/>
  </r>
  <r>
    <x v="4"/>
    <x v="0"/>
    <x v="2"/>
    <x v="0"/>
    <x v="2"/>
    <n v="1"/>
    <s v="  "/>
    <n v="4234"/>
    <x v="0"/>
    <x v="2"/>
    <n v="1"/>
    <s v="  "/>
    <s v="  "/>
    <s v="  "/>
    <s v="  "/>
    <s v="  "/>
    <s v="  "/>
    <s v="  "/>
  </r>
  <r>
    <x v="4"/>
    <x v="0"/>
    <x v="2"/>
    <x v="0"/>
    <x v="0"/>
    <n v="627"/>
    <n v="410.02431200000001"/>
    <n v="1692.82"/>
    <x v="1"/>
    <x v="2"/>
    <n v="630"/>
    <n v="190.18302"/>
    <n v="178.88109700000001"/>
    <n v="65"/>
    <n v="9"/>
    <n v="0"/>
    <n v="1"/>
    <n v="410.02431200000001"/>
  </r>
  <r>
    <x v="4"/>
    <x v="0"/>
    <x v="2"/>
    <x v="0"/>
    <x v="1"/>
    <n v="33"/>
    <s v="  "/>
    <n v="27853.51"/>
    <x v="1"/>
    <x v="2"/>
    <n v="166"/>
    <n v="2.7067800000000002"/>
    <n v="3.7047620000000001"/>
    <n v="10"/>
    <n v="0"/>
    <n v="0"/>
    <n v="0"/>
    <n v="8.0593409999999999"/>
  </r>
  <r>
    <x v="4"/>
    <x v="0"/>
    <x v="2"/>
    <x v="0"/>
    <x v="2"/>
    <n v="1"/>
    <s v="  "/>
    <n v="10871"/>
    <x v="1"/>
    <x v="2"/>
    <n v="3"/>
    <s v="  "/>
    <s v="  "/>
    <s v="  "/>
    <s v="  "/>
    <s v="  "/>
    <s v="  "/>
    <s v="  "/>
  </r>
  <r>
    <x v="4"/>
    <x v="0"/>
    <x v="3"/>
    <x v="0"/>
    <x v="0"/>
    <n v="1283"/>
    <n v="750.59622899999999"/>
    <n v="1708.47"/>
    <x v="0"/>
    <x v="2"/>
    <n v="1293"/>
    <n v="352.09712200000001"/>
    <n v="322.24492500000002"/>
    <n v="162"/>
    <n v="51"/>
    <n v="5"/>
    <n v="2"/>
    <n v="750.59622899999999"/>
  </r>
  <r>
    <x v="4"/>
    <x v="0"/>
    <x v="3"/>
    <x v="0"/>
    <x v="1"/>
    <n v="68"/>
    <s v="  "/>
    <n v="24853.915000000001"/>
    <x v="0"/>
    <x v="2"/>
    <n v="307"/>
    <n v="4.1351490000000002"/>
    <n v="3.230057"/>
    <n v="22"/>
    <n v="7"/>
    <n v="0"/>
    <n v="1"/>
    <n v="13.669725"/>
  </r>
  <r>
    <x v="4"/>
    <x v="0"/>
    <x v="3"/>
    <x v="0"/>
    <x v="0"/>
    <n v="1334"/>
    <n v="765.69773899999996"/>
    <n v="1596"/>
    <x v="1"/>
    <x v="2"/>
    <n v="1354"/>
    <n v="361.36671999999999"/>
    <n v="317.50445300000001"/>
    <n v="186"/>
    <n v="25"/>
    <n v="3"/>
    <n v="3"/>
    <n v="765.69773899999996"/>
  </r>
  <r>
    <x v="4"/>
    <x v="0"/>
    <x v="3"/>
    <x v="0"/>
    <x v="1"/>
    <n v="80"/>
    <s v="  "/>
    <n v="26251.02"/>
    <x v="1"/>
    <x v="2"/>
    <n v="356"/>
    <n v="7.3067120000000001"/>
    <n v="9.4473699999999994"/>
    <n v="15"/>
    <n v="7"/>
    <n v="0"/>
    <n v="0"/>
    <n v="21.208231000000001"/>
  </r>
  <r>
    <x v="4"/>
    <x v="0"/>
    <x v="3"/>
    <x v="0"/>
    <x v="2"/>
    <n v="1"/>
    <s v="  "/>
    <n v="10187.450000000001"/>
    <x v="1"/>
    <x v="2"/>
    <n v="1"/>
    <s v="  "/>
    <s v="  "/>
    <s v="  "/>
    <s v="  "/>
    <s v="  "/>
    <s v="  "/>
    <s v="  "/>
  </r>
  <r>
    <x v="4"/>
    <x v="0"/>
    <x v="1"/>
    <x v="1"/>
    <x v="1"/>
    <n v="1"/>
    <s v="  "/>
    <n v="23195"/>
    <x v="1"/>
    <x v="3"/>
    <n v="1"/>
    <n v="0"/>
    <n v="0"/>
    <n v="1"/>
    <n v="0"/>
    <n v="0"/>
    <n v="0"/>
    <n v="0"/>
  </r>
  <r>
    <x v="4"/>
    <x v="0"/>
    <x v="0"/>
    <x v="1"/>
    <x v="0"/>
    <n v="8509"/>
    <n v="4168.2874540000003"/>
    <n v="2801.44"/>
    <x v="0"/>
    <x v="0"/>
    <n v="8563"/>
    <n v="1911.5289150000001"/>
    <n v="1837.493931"/>
    <n v="1257"/>
    <n v="281"/>
    <n v="124"/>
    <n v="116"/>
    <n v="4168.2874540000003"/>
  </r>
  <r>
    <x v="4"/>
    <x v="0"/>
    <x v="0"/>
    <x v="1"/>
    <x v="1"/>
    <n v="737"/>
    <s v="  "/>
    <n v="27740.720000000001"/>
    <x v="0"/>
    <x v="0"/>
    <n v="3785"/>
    <n v="71.567285999999996"/>
    <n v="31.603254"/>
    <n v="65"/>
    <n v="105"/>
    <n v="9"/>
    <n v="6"/>
    <n v="171.45791700000001"/>
  </r>
  <r>
    <x v="4"/>
    <x v="0"/>
    <x v="0"/>
    <x v="1"/>
    <x v="0"/>
    <n v="6368"/>
    <n v="2515.3685959999998"/>
    <n v="2586"/>
    <x v="1"/>
    <x v="0"/>
    <n v="6458"/>
    <n v="1103.178555"/>
    <n v="1101.833122"/>
    <n v="1422"/>
    <n v="402"/>
    <n v="303"/>
    <n v="360"/>
    <n v="2515.3685959999998"/>
  </r>
  <r>
    <x v="4"/>
    <x v="0"/>
    <x v="0"/>
    <x v="1"/>
    <x v="1"/>
    <n v="717"/>
    <s v="  "/>
    <n v="29352.86"/>
    <x v="1"/>
    <x v="0"/>
    <n v="4306"/>
    <n v="45.145873000000002"/>
    <n v="25.711238000000002"/>
    <n v="138"/>
    <n v="141"/>
    <n v="30"/>
    <n v="11"/>
    <n v="120.007165"/>
  </r>
  <r>
    <x v="4"/>
    <x v="0"/>
    <x v="1"/>
    <x v="1"/>
    <x v="0"/>
    <n v="15142"/>
    <n v="7728.9251219999996"/>
    <n v="2660.1"/>
    <x v="0"/>
    <x v="0"/>
    <n v="15185"/>
    <n v="3604.768697"/>
    <n v="3315.6190240000001"/>
    <n v="1990"/>
    <n v="449"/>
    <n v="133"/>
    <n v="115"/>
    <n v="7728.9251219999996"/>
  </r>
  <r>
    <x v="4"/>
    <x v="0"/>
    <x v="1"/>
    <x v="1"/>
    <x v="1"/>
    <n v="946"/>
    <s v="  "/>
    <n v="28064.12"/>
    <x v="0"/>
    <x v="0"/>
    <n v="4285"/>
    <n v="79.943426000000002"/>
    <n v="49.906201000000003"/>
    <n v="77"/>
    <n v="109"/>
    <n v="21"/>
    <n v="9"/>
    <n v="208.56646699999999"/>
  </r>
  <r>
    <x v="4"/>
    <x v="0"/>
    <x v="1"/>
    <x v="1"/>
    <x v="0"/>
    <n v="8715"/>
    <n v="3759.1176"/>
    <n v="2501.96"/>
    <x v="1"/>
    <x v="0"/>
    <n v="8802"/>
    <n v="1714.073177"/>
    <n v="1581.6692849999999"/>
    <n v="1924"/>
    <n v="417"/>
    <n v="279"/>
    <n v="393"/>
    <n v="3759.1176"/>
  </r>
  <r>
    <x v="4"/>
    <x v="0"/>
    <x v="1"/>
    <x v="1"/>
    <x v="1"/>
    <n v="986"/>
    <s v="  "/>
    <n v="30176.52"/>
    <x v="1"/>
    <x v="0"/>
    <n v="6200"/>
    <n v="62.096625000000003"/>
    <n v="23.061129999999999"/>
    <n v="140"/>
    <n v="191"/>
    <n v="72"/>
    <n v="15"/>
    <n v="167.58245299999999"/>
  </r>
  <r>
    <x v="4"/>
    <x v="0"/>
    <x v="2"/>
    <x v="1"/>
    <x v="0"/>
    <n v="1745"/>
    <n v="869.20397300000002"/>
    <n v="2650.99"/>
    <x v="0"/>
    <x v="0"/>
    <n v="1754"/>
    <n v="387.855052"/>
    <n v="401.48827599999998"/>
    <n v="249"/>
    <n v="68"/>
    <n v="30"/>
    <n v="9"/>
    <n v="869.20397300000002"/>
  </r>
  <r>
    <x v="4"/>
    <x v="0"/>
    <x v="2"/>
    <x v="1"/>
    <x v="1"/>
    <n v="130"/>
    <s v="  "/>
    <n v="29578.865000000002"/>
    <x v="0"/>
    <x v="0"/>
    <n v="683"/>
    <n v="9.1308050000000005"/>
    <n v="5.834657"/>
    <n v="16"/>
    <n v="21"/>
    <n v="2"/>
    <n v="2"/>
    <n v="23.139306999999999"/>
  </r>
  <r>
    <x v="4"/>
    <x v="0"/>
    <x v="2"/>
    <x v="1"/>
    <x v="0"/>
    <n v="1177"/>
    <n v="510.265401"/>
    <n v="2366.84"/>
    <x v="1"/>
    <x v="0"/>
    <n v="1185"/>
    <n v="248.89777699999999"/>
    <n v="214.26131799999999"/>
    <n v="266"/>
    <n v="64"/>
    <n v="33"/>
    <n v="39"/>
    <n v="510.265401"/>
  </r>
  <r>
    <x v="4"/>
    <x v="0"/>
    <x v="2"/>
    <x v="1"/>
    <x v="1"/>
    <n v="138"/>
    <s v="  "/>
    <n v="34652.915000000001"/>
    <x v="1"/>
    <x v="0"/>
    <n v="997"/>
    <n v="4.5315200000000004"/>
    <n v="2.513836"/>
    <n v="28"/>
    <n v="28"/>
    <n v="7"/>
    <n v="2"/>
    <n v="12.232618"/>
  </r>
  <r>
    <x v="4"/>
    <x v="0"/>
    <x v="3"/>
    <x v="1"/>
    <x v="0"/>
    <n v="12949"/>
    <n v="5865.4966039999999"/>
    <n v="2461.42"/>
    <x v="0"/>
    <x v="0"/>
    <n v="13026"/>
    <n v="2785.3683970000002"/>
    <n v="2443.274829"/>
    <n v="2294"/>
    <n v="676"/>
    <n v="430"/>
    <n v="183"/>
    <n v="5865.4966039999999"/>
  </r>
  <r>
    <x v="4"/>
    <x v="0"/>
    <x v="3"/>
    <x v="1"/>
    <x v="1"/>
    <n v="1270"/>
    <s v="  "/>
    <n v="25452.3"/>
    <x v="0"/>
    <x v="0"/>
    <n v="7045"/>
    <n v="86.175713999999999"/>
    <n v="46.373154999999997"/>
    <n v="134"/>
    <n v="250"/>
    <n v="136"/>
    <n v="19"/>
    <n v="209.94868600000001"/>
  </r>
  <r>
    <x v="4"/>
    <x v="0"/>
    <x v="3"/>
    <x v="1"/>
    <x v="0"/>
    <n v="8778"/>
    <n v="3069.6343539999998"/>
    <n v="2388.8249999999998"/>
    <x v="1"/>
    <x v="0"/>
    <n v="8914"/>
    <n v="1504.9820589999999"/>
    <n v="1225.4720890000001"/>
    <n v="2247"/>
    <n v="635"/>
    <n v="696"/>
    <n v="387"/>
    <n v="3069.6343539999998"/>
  </r>
  <r>
    <x v="4"/>
    <x v="0"/>
    <x v="3"/>
    <x v="1"/>
    <x v="1"/>
    <n v="1469"/>
    <s v="  "/>
    <n v="26482.65"/>
    <x v="1"/>
    <x v="0"/>
    <n v="9125"/>
    <n v="88.847830999999999"/>
    <n v="26.965244999999999"/>
    <n v="204"/>
    <n v="337"/>
    <n v="262"/>
    <n v="33"/>
    <n v="199.79486"/>
  </r>
  <r>
    <x v="4"/>
    <x v="0"/>
    <x v="0"/>
    <x v="1"/>
    <x v="0"/>
    <n v="17583"/>
    <n v="9038.1948329999996"/>
    <n v="2815.48"/>
    <x v="0"/>
    <x v="1"/>
    <n v="17627"/>
    <n v="4056.3603149999999"/>
    <n v="4132.2798860000003"/>
    <n v="2324"/>
    <n v="545"/>
    <n v="121"/>
    <n v="128"/>
    <n v="9038.1948329999996"/>
  </r>
  <r>
    <x v="4"/>
    <x v="0"/>
    <x v="0"/>
    <x v="1"/>
    <x v="1"/>
    <n v="1235"/>
    <s v="  "/>
    <n v="28806.400000000001"/>
    <x v="0"/>
    <x v="1"/>
    <n v="6999"/>
    <n v="79.004591000000005"/>
    <n v="62.123069000000001"/>
    <n v="73"/>
    <n v="338"/>
    <n v="40"/>
    <n v="22"/>
    <n v="250.41279499999999"/>
  </r>
  <r>
    <x v="4"/>
    <x v="0"/>
    <x v="0"/>
    <x v="1"/>
    <x v="0"/>
    <n v="11156"/>
    <n v="5155.8312020000003"/>
    <n v="2504.9250000000002"/>
    <x v="1"/>
    <x v="1"/>
    <n v="11218"/>
    <n v="2223.7957649999998"/>
    <n v="2299.0107159999998"/>
    <n v="2238"/>
    <n v="490"/>
    <n v="230"/>
    <n v="382"/>
    <n v="5155.8312020000003"/>
  </r>
  <r>
    <x v="4"/>
    <x v="0"/>
    <x v="0"/>
    <x v="1"/>
    <x v="1"/>
    <n v="1381"/>
    <s v="  "/>
    <n v="32508.58"/>
    <x v="1"/>
    <x v="1"/>
    <n v="10064"/>
    <n v="65.717108999999994"/>
    <n v="36.701087999999999"/>
    <n v="149"/>
    <n v="519"/>
    <n v="49"/>
    <n v="31"/>
    <n v="188.67210399999999"/>
  </r>
  <r>
    <x v="4"/>
    <x v="0"/>
    <x v="1"/>
    <x v="1"/>
    <x v="0"/>
    <n v="29629"/>
    <n v="15706.573892"/>
    <n v="2684.21"/>
    <x v="0"/>
    <x v="1"/>
    <n v="29683"/>
    <n v="7133.7392730000001"/>
    <n v="6991.4680079999998"/>
    <n v="3539"/>
    <n v="798"/>
    <n v="96"/>
    <n v="209"/>
    <n v="15706.573892"/>
  </r>
  <r>
    <x v="4"/>
    <x v="0"/>
    <x v="1"/>
    <x v="1"/>
    <x v="1"/>
    <n v="1517"/>
    <s v="  "/>
    <n v="26733.39"/>
    <x v="0"/>
    <x v="1"/>
    <n v="7446"/>
    <n v="106.163838"/>
    <n v="82.431077999999999"/>
    <n v="97"/>
    <n v="350"/>
    <n v="23"/>
    <n v="19"/>
    <n v="322.42544199999998"/>
  </r>
  <r>
    <x v="4"/>
    <x v="0"/>
    <x v="1"/>
    <x v="1"/>
    <x v="0"/>
    <n v="15912"/>
    <n v="7598.0275620000002"/>
    <n v="2413.415"/>
    <x v="1"/>
    <x v="1"/>
    <n v="16052"/>
    <n v="3508.5975870000002"/>
    <n v="3273.1095949999999"/>
    <n v="3053"/>
    <n v="719"/>
    <n v="257"/>
    <n v="465"/>
    <n v="7598.0275620000002"/>
  </r>
  <r>
    <x v="4"/>
    <x v="0"/>
    <x v="1"/>
    <x v="1"/>
    <x v="1"/>
    <n v="1622"/>
    <s v="  "/>
    <n v="28161.384999999998"/>
    <x v="1"/>
    <x v="1"/>
    <n v="10320"/>
    <n v="81.536137999999994"/>
    <n v="36.516137000000001"/>
    <n v="151"/>
    <n v="514"/>
    <n v="128"/>
    <n v="29"/>
    <n v="217.76290900000001"/>
  </r>
  <r>
    <x v="4"/>
    <x v="0"/>
    <x v="1"/>
    <x v="1"/>
    <x v="0"/>
    <n v="1"/>
    <n v="0.66972500000000001"/>
    <n v="2175.31"/>
    <x v="3"/>
    <x v="1"/>
    <n v="1"/>
    <n v="0.66972500000000001"/>
    <n v="0"/>
    <n v="0"/>
    <n v="0"/>
    <n v="0"/>
    <n v="0"/>
    <n v="0.66972500000000001"/>
  </r>
  <r>
    <x v="4"/>
    <x v="0"/>
    <x v="2"/>
    <x v="1"/>
    <x v="0"/>
    <n v="3200"/>
    <n v="1577.4842080000001"/>
    <n v="2798"/>
    <x v="0"/>
    <x v="1"/>
    <n v="3204"/>
    <n v="703.50000699999998"/>
    <n v="722.22998900000005"/>
    <n v="418"/>
    <n v="109"/>
    <n v="18"/>
    <n v="28"/>
    <n v="1577.4842080000001"/>
  </r>
  <r>
    <x v="4"/>
    <x v="0"/>
    <x v="2"/>
    <x v="1"/>
    <x v="1"/>
    <n v="227"/>
    <s v="  "/>
    <n v="27963.37"/>
    <x v="0"/>
    <x v="1"/>
    <n v="1498"/>
    <n v="6.9537329999999997"/>
    <n v="5.5109500000000002"/>
    <n v="17"/>
    <n v="84"/>
    <n v="5"/>
    <n v="3"/>
    <n v="28.154532"/>
  </r>
  <r>
    <x v="4"/>
    <x v="0"/>
    <x v="2"/>
    <x v="1"/>
    <x v="0"/>
    <n v="1980"/>
    <n v="909.22970799999996"/>
    <n v="2422.9499999999998"/>
    <x v="1"/>
    <x v="1"/>
    <n v="1995"/>
    <n v="424.40566100000001"/>
    <n v="397.36992099999998"/>
    <n v="390"/>
    <n v="100"/>
    <n v="54"/>
    <n v="40"/>
    <n v="909.22970799999996"/>
  </r>
  <r>
    <x v="4"/>
    <x v="0"/>
    <x v="2"/>
    <x v="1"/>
    <x v="1"/>
    <n v="243"/>
    <s v="  "/>
    <n v="28533.16"/>
    <x v="1"/>
    <x v="1"/>
    <n v="1631"/>
    <n v="10.643969"/>
    <n v="2.7810920000000001"/>
    <n v="20"/>
    <n v="99"/>
    <n v="15"/>
    <n v="5"/>
    <n v="22.213858999999999"/>
  </r>
  <r>
    <x v="4"/>
    <x v="0"/>
    <x v="3"/>
    <x v="1"/>
    <x v="0"/>
    <n v="24930"/>
    <n v="12249.572071000001"/>
    <n v="2538.915"/>
    <x v="0"/>
    <x v="1"/>
    <n v="25056"/>
    <n v="5674.2840569999998"/>
    <n v="5303.0601939999997"/>
    <n v="3667"/>
    <n v="1140"/>
    <n v="540"/>
    <n v="383"/>
    <n v="12249.572071000001"/>
  </r>
  <r>
    <x v="4"/>
    <x v="0"/>
    <x v="3"/>
    <x v="1"/>
    <x v="1"/>
    <n v="2099"/>
    <s v="  "/>
    <n v="25422.3"/>
    <x v="0"/>
    <x v="1"/>
    <n v="12140"/>
    <n v="119.556949"/>
    <n v="63.616331000000002"/>
    <n v="163"/>
    <n v="691"/>
    <n v="197"/>
    <n v="49"/>
    <n v="305.50401900000003"/>
  </r>
  <r>
    <x v="4"/>
    <x v="0"/>
    <x v="3"/>
    <x v="1"/>
    <x v="0"/>
    <n v="15937"/>
    <n v="6468.6980229999999"/>
    <n v="2337.2800000000002"/>
    <x v="1"/>
    <x v="1"/>
    <n v="16068"/>
    <n v="3091.052682"/>
    <n v="2690.600105"/>
    <n v="3552"/>
    <n v="961"/>
    <n v="872"/>
    <n v="642"/>
    <n v="6468.6980229999999"/>
  </r>
  <r>
    <x v="4"/>
    <x v="0"/>
    <x v="3"/>
    <x v="1"/>
    <x v="1"/>
    <n v="2407"/>
    <s v="  "/>
    <n v="25662.05"/>
    <x v="1"/>
    <x v="1"/>
    <n v="15788"/>
    <n v="107.103691"/>
    <n v="33.526290000000003"/>
    <n v="216"/>
    <n v="945"/>
    <n v="315"/>
    <n v="89"/>
    <n v="248.25428400000001"/>
  </r>
  <r>
    <x v="4"/>
    <x v="0"/>
    <x v="0"/>
    <x v="1"/>
    <x v="0"/>
    <n v="4980"/>
    <n v="2414.0241259999998"/>
    <n v="2987.2449999999999"/>
    <x v="0"/>
    <x v="2"/>
    <n v="4995"/>
    <n v="1073.5402369999999"/>
    <n v="1053.585411"/>
    <n v="703"/>
    <n v="195"/>
    <n v="107"/>
    <n v="88"/>
    <n v="2414.0241259999998"/>
  </r>
  <r>
    <x v="4"/>
    <x v="0"/>
    <x v="0"/>
    <x v="1"/>
    <x v="1"/>
    <n v="476"/>
    <s v="  "/>
    <n v="26514.61"/>
    <x v="0"/>
    <x v="2"/>
    <n v="1944"/>
    <n v="41.974888999999997"/>
    <n v="26.926197999999999"/>
    <n v="53"/>
    <n v="32"/>
    <n v="12"/>
    <n v="3"/>
    <n v="123.824179"/>
  </r>
  <r>
    <x v="4"/>
    <x v="0"/>
    <x v="0"/>
    <x v="1"/>
    <x v="0"/>
    <n v="4837"/>
    <n v="1990.6478669999999"/>
    <n v="2642.92"/>
    <x v="1"/>
    <x v="2"/>
    <n v="4870"/>
    <n v="846.62259100000006"/>
    <n v="886.55483700000002"/>
    <n v="969"/>
    <n v="299"/>
    <n v="217"/>
    <n v="262"/>
    <n v="1990.6478669999999"/>
  </r>
  <r>
    <x v="4"/>
    <x v="0"/>
    <x v="0"/>
    <x v="1"/>
    <x v="1"/>
    <n v="543"/>
    <s v="  "/>
    <n v="30205.32"/>
    <x v="1"/>
    <x v="2"/>
    <n v="2554"/>
    <n v="34.533566999999998"/>
    <n v="18.935202"/>
    <n v="139"/>
    <n v="47"/>
    <n v="20"/>
    <n v="2"/>
    <n v="103.847403"/>
  </r>
  <r>
    <x v="4"/>
    <x v="0"/>
    <x v="0"/>
    <x v="1"/>
    <x v="1"/>
    <n v="1"/>
    <s v="  "/>
    <n v="142242.84"/>
    <x v="3"/>
    <x v="2"/>
    <n v="9"/>
    <n v="0"/>
    <n v="0"/>
    <n v="1"/>
    <n v="0"/>
    <n v="0"/>
    <n v="0"/>
    <n v="0"/>
  </r>
  <r>
    <x v="4"/>
    <x v="0"/>
    <x v="1"/>
    <x v="1"/>
    <x v="0"/>
    <n v="7143"/>
    <n v="3552.6203209999999"/>
    <n v="2935.18"/>
    <x v="0"/>
    <x v="2"/>
    <n v="7156"/>
    <n v="1742.153143"/>
    <n v="1402.8505600000001"/>
    <n v="894"/>
    <n v="272"/>
    <n v="137"/>
    <n v="99"/>
    <n v="3552.6203209999999"/>
  </r>
  <r>
    <x v="4"/>
    <x v="0"/>
    <x v="1"/>
    <x v="1"/>
    <x v="1"/>
    <n v="623"/>
    <s v="  "/>
    <n v="25681.74"/>
    <x v="0"/>
    <x v="2"/>
    <n v="2343"/>
    <n v="48.651806000000001"/>
    <n v="25.901373"/>
    <n v="69"/>
    <n v="38"/>
    <n v="14"/>
    <n v="3"/>
    <n v="139.09113600000001"/>
  </r>
  <r>
    <x v="4"/>
    <x v="0"/>
    <x v="1"/>
    <x v="1"/>
    <x v="0"/>
    <n v="5463"/>
    <n v="2295.1702789999999"/>
    <n v="2667.05"/>
    <x v="1"/>
    <x v="2"/>
    <n v="5478"/>
    <n v="1015.485263"/>
    <n v="953.22158899999999"/>
    <n v="1012"/>
    <n v="335"/>
    <n v="241"/>
    <n v="294"/>
    <n v="2295.1702789999999"/>
  </r>
  <r>
    <x v="4"/>
    <x v="0"/>
    <x v="1"/>
    <x v="1"/>
    <x v="1"/>
    <n v="753"/>
    <s v="  "/>
    <n v="29495.54"/>
    <x v="1"/>
    <x v="2"/>
    <n v="3827"/>
    <n v="53.852155000000003"/>
    <n v="23.754899000000002"/>
    <n v="159"/>
    <n v="40"/>
    <n v="56"/>
    <n v="6"/>
    <n v="138.78048200000001"/>
  </r>
  <r>
    <x v="4"/>
    <x v="0"/>
    <x v="2"/>
    <x v="1"/>
    <x v="0"/>
    <n v="751"/>
    <n v="356.138937"/>
    <n v="3075.18"/>
    <x v="0"/>
    <x v="2"/>
    <n v="753"/>
    <n v="169.73734999999999"/>
    <n v="157.09643800000001"/>
    <n v="107"/>
    <n v="28"/>
    <n v="30"/>
    <n v="13"/>
    <n v="356.138937"/>
  </r>
  <r>
    <x v="4"/>
    <x v="0"/>
    <x v="2"/>
    <x v="1"/>
    <x v="1"/>
    <n v="90"/>
    <s v="  "/>
    <n v="24043.83"/>
    <x v="0"/>
    <x v="2"/>
    <n v="460"/>
    <n v="8.3258609999999997"/>
    <n v="2.7653249999999998"/>
    <n v="5"/>
    <n v="4"/>
    <n v="4"/>
    <n v="0"/>
    <n v="28.469080000000002"/>
  </r>
  <r>
    <x v="4"/>
    <x v="0"/>
    <x v="2"/>
    <x v="1"/>
    <x v="0"/>
    <n v="653"/>
    <n v="266.34708999999998"/>
    <n v="2544"/>
    <x v="1"/>
    <x v="2"/>
    <n v="653"/>
    <n v="135.873065"/>
    <n v="101.81292500000001"/>
    <n v="148"/>
    <n v="34"/>
    <n v="21"/>
    <n v="21"/>
    <n v="266.34708999999998"/>
  </r>
  <r>
    <x v="4"/>
    <x v="0"/>
    <x v="2"/>
    <x v="1"/>
    <x v="1"/>
    <n v="90"/>
    <s v="  "/>
    <n v="34331.21"/>
    <x v="1"/>
    <x v="2"/>
    <n v="408"/>
    <n v="5.1516169999999999"/>
    <n v="2.6"/>
    <n v="28"/>
    <n v="3"/>
    <n v="8"/>
    <n v="2"/>
    <n v="9.7846150000000005"/>
  </r>
  <r>
    <x v="4"/>
    <x v="0"/>
    <x v="3"/>
    <x v="1"/>
    <x v="0"/>
    <n v="5627"/>
    <n v="2490.8628050000002"/>
    <n v="2658.14"/>
    <x v="0"/>
    <x v="2"/>
    <n v="5644"/>
    <n v="1185.3004149999999"/>
    <n v="1017.738805"/>
    <n v="904"/>
    <n v="324"/>
    <n v="265"/>
    <n v="115"/>
    <n v="2490.8628050000002"/>
  </r>
  <r>
    <x v="4"/>
    <x v="0"/>
    <x v="3"/>
    <x v="1"/>
    <x v="1"/>
    <n v="788"/>
    <s v="  "/>
    <n v="25063.044999999998"/>
    <x v="0"/>
    <x v="2"/>
    <n v="3610"/>
    <n v="60.818739999999998"/>
    <n v="32.773124000000003"/>
    <n v="101"/>
    <n v="58"/>
    <n v="92"/>
    <n v="13"/>
    <n v="145.20261500000001"/>
  </r>
  <r>
    <x v="4"/>
    <x v="0"/>
    <x v="3"/>
    <x v="1"/>
    <x v="0"/>
    <n v="4681"/>
    <n v="1694.8062729999999"/>
    <n v="2510.7600000000002"/>
    <x v="1"/>
    <x v="2"/>
    <n v="4709"/>
    <n v="810.05287699999997"/>
    <n v="684.61968300000001"/>
    <n v="1021"/>
    <n v="327"/>
    <n v="356"/>
    <n v="248"/>
    <n v="1694.8062729999999"/>
  </r>
  <r>
    <x v="4"/>
    <x v="0"/>
    <x v="3"/>
    <x v="1"/>
    <x v="1"/>
    <n v="837"/>
    <s v="  "/>
    <n v="24850.89"/>
    <x v="1"/>
    <x v="2"/>
    <n v="3736"/>
    <n v="52.970565999999998"/>
    <n v="19.254397999999998"/>
    <n v="152"/>
    <n v="58"/>
    <n v="159"/>
    <n v="13"/>
    <n v="134.005021"/>
  </r>
  <r>
    <x v="4"/>
    <x v="0"/>
    <x v="0"/>
    <x v="2"/>
    <x v="0"/>
    <n v="2509"/>
    <n v="1220.4936720000001"/>
    <n v="3133.7"/>
    <x v="0"/>
    <x v="0"/>
    <n v="2547"/>
    <n v="515.29846699999996"/>
    <n v="547.32757000000004"/>
    <n v="387"/>
    <n v="65"/>
    <n v="172"/>
    <n v="34"/>
    <n v="1220.4936720000001"/>
  </r>
  <r>
    <x v="4"/>
    <x v="0"/>
    <x v="0"/>
    <x v="2"/>
    <x v="1"/>
    <n v="660"/>
    <s v="  "/>
    <n v="33194.355000000003"/>
    <x v="0"/>
    <x v="0"/>
    <n v="4255"/>
    <n v="65.699016999999998"/>
    <n v="37.705804999999998"/>
    <n v="59"/>
    <n v="45"/>
    <n v="13"/>
    <n v="5"/>
    <n v="166.06988799999999"/>
  </r>
  <r>
    <x v="4"/>
    <x v="0"/>
    <x v="0"/>
    <x v="2"/>
    <x v="0"/>
    <n v="3454"/>
    <n v="1227.1523749999999"/>
    <n v="2866.3649999999998"/>
    <x v="1"/>
    <x v="0"/>
    <n v="3516"/>
    <n v="535.69692499999996"/>
    <n v="511.38167900000002"/>
    <n v="553"/>
    <n v="121"/>
    <n v="633"/>
    <n v="177"/>
    <n v="1227.1523749999999"/>
  </r>
  <r>
    <x v="4"/>
    <x v="0"/>
    <x v="0"/>
    <x v="2"/>
    <x v="1"/>
    <n v="881"/>
    <s v="  "/>
    <n v="34732.589999999997"/>
    <x v="1"/>
    <x v="0"/>
    <n v="5636"/>
    <n v="78.106378000000007"/>
    <n v="42.916310000000003"/>
    <n v="93"/>
    <n v="54"/>
    <n v="54"/>
    <n v="9"/>
    <n v="181.30048500000001"/>
  </r>
  <r>
    <x v="4"/>
    <x v="0"/>
    <x v="1"/>
    <x v="2"/>
    <x v="0"/>
    <n v="3966"/>
    <n v="2154.0325250000001"/>
    <n v="3144.9549999999999"/>
    <x v="0"/>
    <x v="0"/>
    <n v="3988"/>
    <n v="935.91456700000003"/>
    <n v="945.08521900000005"/>
    <n v="532"/>
    <n v="139"/>
    <n v="56"/>
    <n v="11"/>
    <n v="2154.0325250000001"/>
  </r>
  <r>
    <x v="4"/>
    <x v="0"/>
    <x v="1"/>
    <x v="2"/>
    <x v="1"/>
    <n v="819"/>
    <s v="  "/>
    <n v="32724.33"/>
    <x v="0"/>
    <x v="0"/>
    <n v="4721"/>
    <n v="85.382616999999996"/>
    <n v="45.418838999999998"/>
    <n v="64"/>
    <n v="49"/>
    <n v="18"/>
    <n v="1"/>
    <n v="213.57931199999999"/>
  </r>
  <r>
    <x v="4"/>
    <x v="0"/>
    <x v="1"/>
    <x v="2"/>
    <x v="0"/>
    <n v="3120"/>
    <n v="1287.4431959999999"/>
    <n v="2908.3249999999998"/>
    <x v="1"/>
    <x v="0"/>
    <n v="3155"/>
    <n v="575.13108299999999"/>
    <n v="543.56550700000003"/>
    <n v="574"/>
    <n v="95"/>
    <n v="370"/>
    <n v="97"/>
    <n v="1287.4431959999999"/>
  </r>
  <r>
    <x v="4"/>
    <x v="0"/>
    <x v="1"/>
    <x v="2"/>
    <x v="1"/>
    <n v="968"/>
    <s v="  "/>
    <n v="34860.92"/>
    <x v="1"/>
    <x v="0"/>
    <n v="6273"/>
    <n v="84.151326999999995"/>
    <n v="44.404578999999998"/>
    <n v="96"/>
    <n v="40"/>
    <n v="101"/>
    <n v="7"/>
    <n v="191.769082"/>
  </r>
  <r>
    <x v="4"/>
    <x v="0"/>
    <x v="2"/>
    <x v="2"/>
    <x v="0"/>
    <n v="515"/>
    <n v="252.77455900000001"/>
    <n v="3180.82"/>
    <x v="0"/>
    <x v="0"/>
    <n v="516"/>
    <n v="113.309603"/>
    <n v="109.94672"/>
    <n v="86"/>
    <n v="16"/>
    <n v="12"/>
    <n v="3"/>
    <n v="252.77455900000001"/>
  </r>
  <r>
    <x v="4"/>
    <x v="0"/>
    <x v="2"/>
    <x v="2"/>
    <x v="1"/>
    <n v="121"/>
    <s v="  "/>
    <n v="41435.33"/>
    <x v="0"/>
    <x v="0"/>
    <n v="1368"/>
    <n v="11.206773999999999"/>
    <n v="5.7397619999999998"/>
    <n v="11"/>
    <n v="11"/>
    <n v="4"/>
    <n v="0"/>
    <n v="26.986902000000001"/>
  </r>
  <r>
    <x v="4"/>
    <x v="0"/>
    <x v="2"/>
    <x v="2"/>
    <x v="0"/>
    <n v="535"/>
    <n v="214.881508"/>
    <n v="2882"/>
    <x v="1"/>
    <x v="0"/>
    <n v="537"/>
    <n v="95.406910999999994"/>
    <n v="92.454040000000006"/>
    <n v="112"/>
    <n v="8"/>
    <n v="47"/>
    <n v="12"/>
    <n v="214.881508"/>
  </r>
  <r>
    <x v="4"/>
    <x v="0"/>
    <x v="2"/>
    <x v="2"/>
    <x v="1"/>
    <n v="152"/>
    <s v="  "/>
    <n v="40463.635000000002"/>
    <x v="1"/>
    <x v="0"/>
    <n v="1150"/>
    <n v="10.901121"/>
    <n v="5.1123089999999998"/>
    <n v="17"/>
    <n v="4"/>
    <n v="11"/>
    <n v="0"/>
    <n v="25.398305000000001"/>
  </r>
  <r>
    <x v="4"/>
    <x v="0"/>
    <x v="2"/>
    <x v="2"/>
    <x v="0"/>
    <n v="1"/>
    <n v="0.66972500000000001"/>
    <n v="1712.98"/>
    <x v="3"/>
    <x v="0"/>
    <n v="1"/>
    <n v="0.66972500000000001"/>
    <n v="0"/>
    <n v="0"/>
    <n v="0"/>
    <n v="0"/>
    <n v="0"/>
    <n v="0.66972500000000001"/>
  </r>
  <r>
    <x v="4"/>
    <x v="0"/>
    <x v="3"/>
    <x v="2"/>
    <x v="0"/>
    <n v="4617"/>
    <n v="1952.8390059999999"/>
    <n v="2860.37"/>
    <x v="0"/>
    <x v="0"/>
    <n v="4655"/>
    <n v="892.95136000000002"/>
    <n v="795.64330399999994"/>
    <n v="972"/>
    <n v="208"/>
    <n v="380"/>
    <n v="42"/>
    <n v="1952.8390059999999"/>
  </r>
  <r>
    <x v="4"/>
    <x v="0"/>
    <x v="3"/>
    <x v="2"/>
    <x v="1"/>
    <n v="1513"/>
    <s v="  "/>
    <n v="30722.68"/>
    <x v="0"/>
    <x v="0"/>
    <n v="8897"/>
    <n v="140.38231300000001"/>
    <n v="61.619785999999998"/>
    <n v="144"/>
    <n v="133"/>
    <n v="158"/>
    <n v="7"/>
    <n v="303.90084400000001"/>
  </r>
  <r>
    <x v="4"/>
    <x v="0"/>
    <x v="3"/>
    <x v="2"/>
    <x v="0"/>
    <n v="5480"/>
    <n v="1743.2499130000001"/>
    <n v="2863.5450000000001"/>
    <x v="1"/>
    <x v="0"/>
    <n v="5623"/>
    <n v="825.09698700000001"/>
    <n v="659.93427799999995"/>
    <n v="1115"/>
    <n v="246"/>
    <n v="1129"/>
    <n v="102"/>
    <n v="1743.2499130000001"/>
  </r>
  <r>
    <x v="4"/>
    <x v="0"/>
    <x v="3"/>
    <x v="2"/>
    <x v="1"/>
    <n v="2283"/>
    <s v="  "/>
    <n v="33386.379999999997"/>
    <x v="1"/>
    <x v="0"/>
    <n v="14458"/>
    <n v="203.327798"/>
    <n v="68.691582999999994"/>
    <n v="213"/>
    <n v="138"/>
    <n v="379"/>
    <n v="10"/>
    <n v="410.61201499999999"/>
  </r>
  <r>
    <x v="4"/>
    <x v="0"/>
    <x v="0"/>
    <x v="2"/>
    <x v="0"/>
    <n v="6168"/>
    <n v="3360.2342939999999"/>
    <n v="2953.7"/>
    <x v="0"/>
    <x v="1"/>
    <n v="6196"/>
    <n v="1375.433575"/>
    <n v="1554.8764289999999"/>
    <n v="822"/>
    <n v="132"/>
    <n v="138"/>
    <n v="45"/>
    <n v="3360.2342939999999"/>
  </r>
  <r>
    <x v="4"/>
    <x v="0"/>
    <x v="0"/>
    <x v="2"/>
    <x v="1"/>
    <n v="1223"/>
    <s v="  "/>
    <n v="33877.370000000003"/>
    <x v="0"/>
    <x v="1"/>
    <n v="7350"/>
    <n v="118.50197199999999"/>
    <n v="65.960085000000007"/>
    <n v="88"/>
    <n v="127"/>
    <n v="20"/>
    <n v="11"/>
    <n v="313.26742300000001"/>
  </r>
  <r>
    <x v="4"/>
    <x v="0"/>
    <x v="0"/>
    <x v="2"/>
    <x v="0"/>
    <n v="6742"/>
    <n v="3010.7031609999999"/>
    <n v="2699.41"/>
    <x v="1"/>
    <x v="1"/>
    <n v="6808"/>
    <n v="1220.513011"/>
    <n v="1349.7018849999999"/>
    <n v="1069"/>
    <n v="203"/>
    <n v="569"/>
    <n v="195"/>
    <n v="3010.7031609999999"/>
  </r>
  <r>
    <x v="4"/>
    <x v="0"/>
    <x v="0"/>
    <x v="2"/>
    <x v="1"/>
    <n v="1491"/>
    <s v="  "/>
    <n v="33853.39"/>
    <x v="1"/>
    <x v="1"/>
    <n v="10281"/>
    <n v="111.31532799999999"/>
    <n v="81.627724999999998"/>
    <n v="117"/>
    <n v="191"/>
    <n v="99"/>
    <n v="16"/>
    <n v="297.76059700000002"/>
  </r>
  <r>
    <x v="4"/>
    <x v="0"/>
    <x v="1"/>
    <x v="2"/>
    <x v="0"/>
    <n v="10237"/>
    <n v="5871.2155339999999"/>
    <n v="3091.76"/>
    <x v="0"/>
    <x v="1"/>
    <n v="10255"/>
    <n v="2533.4387839999999"/>
    <n v="2584.8959220000002"/>
    <n v="1257"/>
    <n v="248"/>
    <n v="54"/>
    <n v="37"/>
    <n v="5871.2155339999999"/>
  </r>
  <r>
    <x v="4"/>
    <x v="0"/>
    <x v="1"/>
    <x v="2"/>
    <x v="1"/>
    <n v="1201"/>
    <s v="  "/>
    <n v="33986.42"/>
    <x v="0"/>
    <x v="1"/>
    <n v="6773"/>
    <n v="116.73367399999999"/>
    <n v="65.399839"/>
    <n v="84"/>
    <n v="119"/>
    <n v="13"/>
    <n v="0"/>
    <n v="312.38199700000001"/>
  </r>
  <r>
    <x v="4"/>
    <x v="0"/>
    <x v="1"/>
    <x v="2"/>
    <x v="0"/>
    <n v="6984"/>
    <n v="3362.0844390000002"/>
    <n v="2852.7950000000001"/>
    <x v="1"/>
    <x v="1"/>
    <n v="7100"/>
    <n v="1438.745921"/>
    <n v="1469.723872"/>
    <n v="1151"/>
    <n v="178"/>
    <n v="344"/>
    <n v="149"/>
    <n v="3362.0844390000002"/>
  </r>
  <r>
    <x v="4"/>
    <x v="0"/>
    <x v="1"/>
    <x v="2"/>
    <x v="1"/>
    <n v="1406"/>
    <s v="  "/>
    <n v="34456.724999999999"/>
    <x v="1"/>
    <x v="1"/>
    <n v="9504"/>
    <n v="122.12949"/>
    <n v="58.180103000000003"/>
    <n v="102"/>
    <n v="147"/>
    <n v="151"/>
    <n v="9"/>
    <n v="272.21351499999997"/>
  </r>
  <r>
    <x v="4"/>
    <x v="0"/>
    <x v="2"/>
    <x v="2"/>
    <x v="0"/>
    <n v="1096"/>
    <n v="613.78297699999996"/>
    <n v="3162.0250000000001"/>
    <x v="0"/>
    <x v="1"/>
    <n v="1097"/>
    <n v="260.75771800000001"/>
    <n v="293.42637000000002"/>
    <n v="146"/>
    <n v="29"/>
    <n v="8"/>
    <n v="1"/>
    <n v="613.78297699999996"/>
  </r>
  <r>
    <x v="4"/>
    <x v="0"/>
    <x v="2"/>
    <x v="2"/>
    <x v="1"/>
    <n v="173"/>
    <s v="  "/>
    <n v="39049.58"/>
    <x v="0"/>
    <x v="1"/>
    <n v="1244"/>
    <n v="9.8647659999999995"/>
    <n v="5.8538860000000001"/>
    <n v="17"/>
    <n v="16"/>
    <n v="9"/>
    <n v="1"/>
    <n v="29.100441"/>
  </r>
  <r>
    <x v="4"/>
    <x v="0"/>
    <x v="2"/>
    <x v="2"/>
    <x v="0"/>
    <n v="1111"/>
    <n v="548.19800599999996"/>
    <n v="2821.24"/>
    <x v="1"/>
    <x v="1"/>
    <n v="1122"/>
    <n v="253.518168"/>
    <n v="248.63136299999999"/>
    <n v="187"/>
    <n v="23"/>
    <n v="43"/>
    <n v="14"/>
    <n v="548.19800599999996"/>
  </r>
  <r>
    <x v="4"/>
    <x v="0"/>
    <x v="2"/>
    <x v="2"/>
    <x v="1"/>
    <n v="235"/>
    <s v="  "/>
    <n v="34782.69"/>
    <x v="1"/>
    <x v="1"/>
    <n v="1416"/>
    <n v="23.746607000000001"/>
    <n v="10.823582999999999"/>
    <n v="16"/>
    <n v="12"/>
    <n v="25"/>
    <n v="0"/>
    <n v="49.049176000000003"/>
  </r>
  <r>
    <x v="4"/>
    <x v="0"/>
    <x v="3"/>
    <x v="2"/>
    <x v="0"/>
    <n v="12513"/>
    <n v="6087.5895389999996"/>
    <n v="2753.77"/>
    <x v="0"/>
    <x v="1"/>
    <n v="12593"/>
    <n v="2711.2753189999999"/>
    <n v="2675.9840989999998"/>
    <n v="2235"/>
    <n v="470"/>
    <n v="509"/>
    <n v="87"/>
    <n v="6087.5895389999996"/>
  </r>
  <r>
    <x v="4"/>
    <x v="0"/>
    <x v="3"/>
    <x v="2"/>
    <x v="1"/>
    <n v="2260"/>
    <s v="  "/>
    <n v="30347.07"/>
    <x v="0"/>
    <x v="1"/>
    <n v="13153"/>
    <n v="201.84823800000001"/>
    <n v="91.346891999999997"/>
    <n v="203"/>
    <n v="340"/>
    <n v="233"/>
    <n v="10"/>
    <n v="451.09644600000001"/>
  </r>
  <r>
    <x v="4"/>
    <x v="0"/>
    <x v="3"/>
    <x v="2"/>
    <x v="0"/>
    <n v="12764"/>
    <n v="4957.20795"/>
    <n v="2745.14"/>
    <x v="1"/>
    <x v="1"/>
    <n v="12911"/>
    <n v="2294.9484929999999"/>
    <n v="2061.1731709999999"/>
    <n v="2466"/>
    <n v="427"/>
    <n v="1543"/>
    <n v="193"/>
    <n v="4957.20795"/>
  </r>
  <r>
    <x v="4"/>
    <x v="0"/>
    <x v="3"/>
    <x v="2"/>
    <x v="1"/>
    <n v="3615"/>
    <s v="  "/>
    <n v="31689.84"/>
    <x v="1"/>
    <x v="1"/>
    <n v="22326"/>
    <n v="299.95989300000002"/>
    <n v="124.597373"/>
    <n v="320"/>
    <n v="415"/>
    <n v="624"/>
    <n v="24"/>
    <n v="637.04040599999996"/>
  </r>
  <r>
    <x v="4"/>
    <x v="0"/>
    <x v="0"/>
    <x v="2"/>
    <x v="0"/>
    <n v="1663"/>
    <n v="851.83955300000002"/>
    <n v="3266.4"/>
    <x v="0"/>
    <x v="2"/>
    <n v="1676"/>
    <n v="383.34922899999998"/>
    <n v="377.30330900000001"/>
    <n v="175"/>
    <n v="65"/>
    <n v="54"/>
    <n v="31"/>
    <n v="851.83955300000002"/>
  </r>
  <r>
    <x v="4"/>
    <x v="0"/>
    <x v="0"/>
    <x v="2"/>
    <x v="1"/>
    <n v="432"/>
    <s v="  "/>
    <n v="33194.730000000003"/>
    <x v="0"/>
    <x v="2"/>
    <n v="2615"/>
    <n v="38.107500999999999"/>
    <n v="20.734261"/>
    <n v="45"/>
    <n v="12"/>
    <n v="5"/>
    <n v="3"/>
    <n v="92.142735000000002"/>
  </r>
  <r>
    <x v="4"/>
    <x v="0"/>
    <x v="0"/>
    <x v="2"/>
    <x v="0"/>
    <n v="2750"/>
    <n v="1153.876436"/>
    <n v="2785.91"/>
    <x v="1"/>
    <x v="2"/>
    <n v="2760"/>
    <n v="475.37151899999998"/>
    <n v="511.50510500000001"/>
    <n v="416"/>
    <n v="113"/>
    <n v="266"/>
    <n v="147"/>
    <n v="1153.876436"/>
  </r>
  <r>
    <x v="4"/>
    <x v="0"/>
    <x v="0"/>
    <x v="2"/>
    <x v="1"/>
    <n v="626"/>
    <s v="  "/>
    <n v="31300.25"/>
    <x v="1"/>
    <x v="2"/>
    <n v="3196"/>
    <n v="51.426375"/>
    <n v="32.735737999999998"/>
    <n v="63"/>
    <n v="20"/>
    <n v="37"/>
    <n v="9"/>
    <n v="131.90914000000001"/>
  </r>
  <r>
    <x v="4"/>
    <x v="0"/>
    <x v="1"/>
    <x v="2"/>
    <x v="0"/>
    <n v="1949"/>
    <n v="1103.3163320000001"/>
    <n v="3206.68"/>
    <x v="0"/>
    <x v="2"/>
    <n v="1955"/>
    <n v="477.82394099999999"/>
    <n v="453.20427699999999"/>
    <n v="185"/>
    <n v="69"/>
    <n v="29"/>
    <n v="12"/>
    <n v="1103.3163320000001"/>
  </r>
  <r>
    <x v="4"/>
    <x v="0"/>
    <x v="1"/>
    <x v="2"/>
    <x v="1"/>
    <n v="460"/>
    <s v="  "/>
    <n v="28687.88"/>
    <x v="0"/>
    <x v="2"/>
    <n v="2138"/>
    <n v="41.067616999999998"/>
    <n v="27.094335000000001"/>
    <n v="42"/>
    <n v="16"/>
    <n v="16"/>
    <n v="2"/>
    <n v="109.929396"/>
  </r>
  <r>
    <x v="4"/>
    <x v="0"/>
    <x v="1"/>
    <x v="2"/>
    <x v="0"/>
    <n v="1925"/>
    <n v="865.14831900000001"/>
    <n v="2979.32"/>
    <x v="1"/>
    <x v="2"/>
    <n v="1932"/>
    <n v="380.78835700000002"/>
    <n v="364.98781400000001"/>
    <n v="286"/>
    <n v="73"/>
    <n v="122"/>
    <n v="72"/>
    <n v="865.14831900000001"/>
  </r>
  <r>
    <x v="4"/>
    <x v="0"/>
    <x v="1"/>
    <x v="2"/>
    <x v="1"/>
    <n v="586"/>
    <s v="  "/>
    <n v="33053.014999999999"/>
    <x v="1"/>
    <x v="2"/>
    <n v="3308"/>
    <n v="51.658160000000002"/>
    <n v="24.536777000000001"/>
    <n v="61"/>
    <n v="12"/>
    <n v="78"/>
    <n v="4"/>
    <n v="116.571792"/>
  </r>
  <r>
    <x v="4"/>
    <x v="0"/>
    <x v="2"/>
    <x v="2"/>
    <x v="0"/>
    <n v="255"/>
    <n v="134.909977"/>
    <n v="3594.29"/>
    <x v="0"/>
    <x v="2"/>
    <n v="257"/>
    <n v="62.741649000000002"/>
    <n v="54.767496000000001"/>
    <n v="31"/>
    <n v="8"/>
    <n v="4"/>
    <n v="0"/>
    <n v="134.909977"/>
  </r>
  <r>
    <x v="4"/>
    <x v="0"/>
    <x v="2"/>
    <x v="2"/>
    <x v="1"/>
    <n v="60"/>
    <s v="  "/>
    <n v="34757.635000000002"/>
    <x v="0"/>
    <x v="2"/>
    <n v="375"/>
    <n v="7.6711159999999996"/>
    <n v="2.518837"/>
    <n v="8"/>
    <n v="2"/>
    <n v="0"/>
    <n v="0"/>
    <n v="15.280844999999999"/>
  </r>
  <r>
    <x v="4"/>
    <x v="0"/>
    <x v="2"/>
    <x v="2"/>
    <x v="0"/>
    <n v="300"/>
    <n v="141.62365800000001"/>
    <n v="3075.73"/>
    <x v="1"/>
    <x v="2"/>
    <n v="300"/>
    <n v="67.967611000000005"/>
    <n v="62.340083"/>
    <n v="44"/>
    <n v="7"/>
    <n v="19"/>
    <n v="2"/>
    <n v="141.62365800000001"/>
  </r>
  <r>
    <x v="4"/>
    <x v="0"/>
    <x v="2"/>
    <x v="2"/>
    <x v="1"/>
    <n v="119"/>
    <s v="  "/>
    <n v="36491.089999999997"/>
    <x v="1"/>
    <x v="2"/>
    <n v="698"/>
    <n v="8.9467359999999996"/>
    <n v="5.4141680000000001"/>
    <n v="13"/>
    <n v="4"/>
    <n v="11"/>
    <n v="0"/>
    <n v="20.898501"/>
  </r>
  <r>
    <x v="4"/>
    <x v="0"/>
    <x v="3"/>
    <x v="2"/>
    <x v="0"/>
    <n v="2254"/>
    <n v="1034.54864"/>
    <n v="3074.3150000000001"/>
    <x v="0"/>
    <x v="2"/>
    <n v="2260"/>
    <n v="491.07664999999997"/>
    <n v="398.21755400000001"/>
    <n v="359"/>
    <n v="95"/>
    <n v="155"/>
    <n v="25"/>
    <n v="1034.54864"/>
  </r>
  <r>
    <x v="4"/>
    <x v="0"/>
    <x v="3"/>
    <x v="2"/>
    <x v="1"/>
    <n v="780"/>
    <s v="  "/>
    <n v="28549.200000000001"/>
    <x v="0"/>
    <x v="2"/>
    <n v="3913"/>
    <n v="77.156740999999997"/>
    <n v="37.406902000000002"/>
    <n v="74"/>
    <n v="31"/>
    <n v="88"/>
    <n v="3"/>
    <n v="169.12765999999999"/>
  </r>
  <r>
    <x v="4"/>
    <x v="0"/>
    <x v="3"/>
    <x v="2"/>
    <x v="0"/>
    <n v="3058"/>
    <n v="1183.6234159999999"/>
    <n v="2891.63"/>
    <x v="1"/>
    <x v="2"/>
    <n v="3078"/>
    <n v="575.85112500000002"/>
    <n v="440.90052200000002"/>
    <n v="505"/>
    <n v="153"/>
    <n v="386"/>
    <n v="59"/>
    <n v="1183.6234159999999"/>
  </r>
  <r>
    <x v="4"/>
    <x v="0"/>
    <x v="3"/>
    <x v="2"/>
    <x v="1"/>
    <n v="1249"/>
    <s v="  "/>
    <n v="30183.63"/>
    <x v="1"/>
    <x v="2"/>
    <n v="6355"/>
    <n v="110.410929"/>
    <n v="42.849935000000002"/>
    <n v="149"/>
    <n v="19"/>
    <n v="260"/>
    <n v="2"/>
    <n v="228.15497099999999"/>
  </r>
  <r>
    <x v="4"/>
    <x v="0"/>
    <x v="3"/>
    <x v="3"/>
    <x v="0"/>
    <n v="1"/>
    <n v="0.66972500000000001"/>
    <n v="0"/>
    <x v="0"/>
    <x v="3"/>
    <s v="  "/>
    <n v="0.66972500000000001"/>
    <n v="0"/>
    <n v="0"/>
    <n v="0"/>
    <n v="0"/>
    <n v="0"/>
    <n v="0.66972500000000001"/>
  </r>
  <r>
    <x v="4"/>
    <x v="0"/>
    <x v="0"/>
    <x v="3"/>
    <x v="0"/>
    <n v="83"/>
    <n v="42.578563000000003"/>
    <n v="3605"/>
    <x v="0"/>
    <x v="0"/>
    <n v="85"/>
    <n v="19.360409000000001"/>
    <n v="18.820505000000001"/>
    <n v="13"/>
    <n v="1"/>
    <n v="2"/>
    <n v="0"/>
    <n v="42.578563000000003"/>
  </r>
  <r>
    <x v="4"/>
    <x v="0"/>
    <x v="0"/>
    <x v="3"/>
    <x v="1"/>
    <n v="121"/>
    <s v="  "/>
    <n v="38746.53"/>
    <x v="0"/>
    <x v="0"/>
    <n v="840"/>
    <n v="8.1990040000000004"/>
    <n v="3.317666"/>
    <n v="14"/>
    <n v="3"/>
    <n v="3"/>
    <n v="0"/>
    <n v="16.97092"/>
  </r>
  <r>
    <x v="4"/>
    <x v="0"/>
    <x v="0"/>
    <x v="3"/>
    <x v="0"/>
    <n v="78"/>
    <n v="31.012411"/>
    <n v="3551.7150000000001"/>
    <x v="1"/>
    <x v="0"/>
    <n v="78"/>
    <n v="13.228127000000001"/>
    <n v="13.936051000000001"/>
    <n v="18"/>
    <n v="1"/>
    <n v="7"/>
    <n v="1"/>
    <n v="31.012411"/>
  </r>
  <r>
    <x v="4"/>
    <x v="0"/>
    <x v="0"/>
    <x v="3"/>
    <x v="1"/>
    <n v="66"/>
    <s v="  "/>
    <n v="39507.504999999997"/>
    <x v="1"/>
    <x v="0"/>
    <n v="592"/>
    <n v="4.7384579999999996"/>
    <n v="1.9497720000000001"/>
    <n v="4"/>
    <n v="3"/>
    <n v="2"/>
    <n v="0"/>
    <n v="10.107585"/>
  </r>
  <r>
    <x v="4"/>
    <x v="0"/>
    <x v="1"/>
    <x v="3"/>
    <x v="0"/>
    <n v="303"/>
    <n v="169.23086699999999"/>
    <n v="3670.39"/>
    <x v="0"/>
    <x v="0"/>
    <n v="306"/>
    <n v="67.854934"/>
    <n v="70.743448000000001"/>
    <n v="43"/>
    <n v="10"/>
    <n v="2"/>
    <n v="1"/>
    <n v="169.23086699999999"/>
  </r>
  <r>
    <x v="4"/>
    <x v="0"/>
    <x v="1"/>
    <x v="3"/>
    <x v="1"/>
    <n v="202"/>
    <s v="  "/>
    <n v="39466.28"/>
    <x v="0"/>
    <x v="0"/>
    <n v="1331"/>
    <n v="20.881433000000001"/>
    <n v="13.773771"/>
    <n v="16"/>
    <n v="3"/>
    <n v="0"/>
    <n v="0"/>
    <n v="53.276566000000003"/>
  </r>
  <r>
    <x v="4"/>
    <x v="0"/>
    <x v="1"/>
    <x v="3"/>
    <x v="0"/>
    <n v="110"/>
    <n v="49.869092000000002"/>
    <n v="3562.2350000000001"/>
    <x v="1"/>
    <x v="0"/>
    <n v="110"/>
    <n v="26.140331"/>
    <n v="14.998704999999999"/>
    <n v="22"/>
    <n v="4"/>
    <n v="3"/>
    <n v="2"/>
    <n v="49.869092000000002"/>
  </r>
  <r>
    <x v="4"/>
    <x v="0"/>
    <x v="1"/>
    <x v="3"/>
    <x v="1"/>
    <n v="92"/>
    <s v="  "/>
    <n v="38503.54"/>
    <x v="1"/>
    <x v="0"/>
    <n v="969"/>
    <n v="8.3574210000000004"/>
    <n v="5.7688240000000004"/>
    <n v="8"/>
    <n v="3"/>
    <n v="0"/>
    <n v="0"/>
    <n v="19.107330000000001"/>
  </r>
  <r>
    <x v="4"/>
    <x v="0"/>
    <x v="2"/>
    <x v="3"/>
    <x v="0"/>
    <n v="78"/>
    <n v="45.707281000000002"/>
    <n v="3424.0250000000001"/>
    <x v="0"/>
    <x v="0"/>
    <n v="78"/>
    <n v="17.911242999999999"/>
    <n v="22.152621"/>
    <n v="17"/>
    <n v="0"/>
    <n v="0"/>
    <n v="0"/>
    <n v="45.707281000000002"/>
  </r>
  <r>
    <x v="4"/>
    <x v="0"/>
    <x v="2"/>
    <x v="3"/>
    <x v="1"/>
    <n v="74"/>
    <s v="  "/>
    <n v="30345.375"/>
    <x v="0"/>
    <x v="0"/>
    <n v="415"/>
    <n v="9.6815599999999993"/>
    <n v="4.0384630000000001"/>
    <n v="10"/>
    <n v="1"/>
    <n v="1"/>
    <n v="0"/>
    <n v="19.657285000000002"/>
  </r>
  <r>
    <x v="4"/>
    <x v="0"/>
    <x v="2"/>
    <x v="3"/>
    <x v="0"/>
    <n v="26"/>
    <n v="10.656566"/>
    <n v="4062.5949999999998"/>
    <x v="1"/>
    <x v="0"/>
    <n v="26"/>
    <n v="3.5012029999999998"/>
    <n v="5.773479"/>
    <n v="3"/>
    <n v="0"/>
    <n v="0"/>
    <n v="0"/>
    <n v="10.656566"/>
  </r>
  <r>
    <x v="4"/>
    <x v="0"/>
    <x v="2"/>
    <x v="3"/>
    <x v="1"/>
    <n v="31"/>
    <s v="  "/>
    <n v="36285.19"/>
    <x v="1"/>
    <x v="0"/>
    <n v="160"/>
    <n v="3.101178"/>
    <n v="4.3293819999999998"/>
    <n v="3"/>
    <n v="0"/>
    <n v="0"/>
    <n v="0"/>
    <n v="9.0569039999999994"/>
  </r>
  <r>
    <x v="4"/>
    <x v="0"/>
    <x v="3"/>
    <x v="3"/>
    <x v="0"/>
    <n v="140"/>
    <n v="59.876185"/>
    <n v="3745.2849999999999"/>
    <x v="0"/>
    <x v="0"/>
    <n v="140"/>
    <n v="28.369769999999999"/>
    <n v="22.710322999999999"/>
    <n v="29"/>
    <n v="5"/>
    <n v="1"/>
    <n v="0"/>
    <n v="59.876185"/>
  </r>
  <r>
    <x v="4"/>
    <x v="0"/>
    <x v="3"/>
    <x v="3"/>
    <x v="1"/>
    <n v="141"/>
    <s v="  "/>
    <n v="43802.9"/>
    <x v="0"/>
    <x v="0"/>
    <n v="934"/>
    <n v="13.226796999999999"/>
    <n v="10.333645000000001"/>
    <n v="12"/>
    <n v="9"/>
    <n v="1"/>
    <n v="0"/>
    <n v="33.468775999999998"/>
  </r>
  <r>
    <x v="4"/>
    <x v="0"/>
    <x v="3"/>
    <x v="3"/>
    <x v="0"/>
    <n v="137"/>
    <n v="47.871172000000001"/>
    <n v="2236.34"/>
    <x v="1"/>
    <x v="0"/>
    <n v="141"/>
    <n v="22.206983000000001"/>
    <n v="19.480533000000001"/>
    <n v="19"/>
    <n v="4"/>
    <n v="23"/>
    <n v="0"/>
    <n v="47.871172000000001"/>
  </r>
  <r>
    <x v="4"/>
    <x v="0"/>
    <x v="3"/>
    <x v="3"/>
    <x v="1"/>
    <n v="72"/>
    <s v="  "/>
    <n v="40230.055"/>
    <x v="1"/>
    <x v="0"/>
    <n v="523"/>
    <n v="4.8910850000000003"/>
    <n v="4.8684070000000004"/>
    <n v="3"/>
    <n v="3"/>
    <n v="3"/>
    <n v="0"/>
    <n v="11.570074999999999"/>
  </r>
  <r>
    <x v="4"/>
    <x v="0"/>
    <x v="0"/>
    <x v="3"/>
    <x v="0"/>
    <n v="319"/>
    <n v="178.201336"/>
    <n v="3623.55"/>
    <x v="0"/>
    <x v="1"/>
    <n v="323"/>
    <n v="67.416321999999994"/>
    <n v="87.778178999999994"/>
    <n v="38"/>
    <n v="11"/>
    <n v="2"/>
    <n v="1"/>
    <n v="178.201336"/>
  </r>
  <r>
    <x v="4"/>
    <x v="0"/>
    <x v="0"/>
    <x v="3"/>
    <x v="1"/>
    <n v="183"/>
    <s v="  "/>
    <n v="38396.699999999997"/>
    <x v="0"/>
    <x v="1"/>
    <n v="1459"/>
    <n v="15.904911"/>
    <n v="14.731607"/>
    <n v="11"/>
    <n v="6"/>
    <n v="3"/>
    <n v="0"/>
    <n v="43.000391999999998"/>
  </r>
  <r>
    <x v="4"/>
    <x v="0"/>
    <x v="0"/>
    <x v="3"/>
    <x v="0"/>
    <n v="191"/>
    <n v="86.056695000000005"/>
    <n v="3549"/>
    <x v="1"/>
    <x v="1"/>
    <n v="192"/>
    <n v="37.168776000000001"/>
    <n v="37.631914000000002"/>
    <n v="27"/>
    <n v="3"/>
    <n v="11"/>
    <n v="4"/>
    <n v="86.056695000000005"/>
  </r>
  <r>
    <x v="4"/>
    <x v="0"/>
    <x v="0"/>
    <x v="3"/>
    <x v="1"/>
    <n v="132"/>
    <s v="  "/>
    <n v="47884.144999999997"/>
    <x v="1"/>
    <x v="1"/>
    <n v="1253"/>
    <n v="12.878667999999999"/>
    <n v="7.240532"/>
    <n v="8"/>
    <n v="3"/>
    <n v="3"/>
    <n v="1"/>
    <n v="28.877087"/>
  </r>
  <r>
    <x v="4"/>
    <x v="0"/>
    <x v="0"/>
    <x v="3"/>
    <x v="0"/>
    <n v="1"/>
    <n v="0"/>
    <n v="11086.94"/>
    <x v="3"/>
    <x v="1"/>
    <n v="1"/>
    <n v="0"/>
    <n v="0"/>
    <n v="1"/>
    <n v="0"/>
    <n v="0"/>
    <n v="0"/>
    <n v="0"/>
  </r>
  <r>
    <x v="4"/>
    <x v="0"/>
    <x v="1"/>
    <x v="3"/>
    <x v="0"/>
    <n v="1004"/>
    <n v="576.95144600000003"/>
    <n v="3474.0949999999998"/>
    <x v="0"/>
    <x v="1"/>
    <n v="1011"/>
    <n v="244.49962500000001"/>
    <n v="250.345339"/>
    <n v="139"/>
    <n v="17"/>
    <n v="0"/>
    <n v="0"/>
    <n v="576.95144600000003"/>
  </r>
  <r>
    <x v="4"/>
    <x v="0"/>
    <x v="1"/>
    <x v="3"/>
    <x v="1"/>
    <n v="325"/>
    <s v="  "/>
    <n v="37600.15"/>
    <x v="0"/>
    <x v="1"/>
    <n v="1938"/>
    <n v="36.647607000000001"/>
    <n v="21.568636999999999"/>
    <n v="24"/>
    <n v="7"/>
    <n v="0"/>
    <n v="0"/>
    <n v="95.918176000000003"/>
  </r>
  <r>
    <x v="4"/>
    <x v="0"/>
    <x v="1"/>
    <x v="3"/>
    <x v="0"/>
    <n v="364"/>
    <n v="177.44531799999999"/>
    <n v="3172.18"/>
    <x v="1"/>
    <x v="1"/>
    <n v="364"/>
    <n v="81.344305000000006"/>
    <n v="65.951566"/>
    <n v="56"/>
    <n v="5"/>
    <n v="5"/>
    <n v="4"/>
    <n v="177.44531799999999"/>
  </r>
  <r>
    <x v="4"/>
    <x v="0"/>
    <x v="1"/>
    <x v="3"/>
    <x v="1"/>
    <n v="143"/>
    <s v="  "/>
    <n v="42700.34"/>
    <x v="1"/>
    <x v="1"/>
    <n v="1079"/>
    <n v="13.576129999999999"/>
    <n v="7.4181730000000003"/>
    <n v="8"/>
    <n v="6"/>
    <n v="2"/>
    <n v="1"/>
    <n v="31.189648999999999"/>
  </r>
  <r>
    <x v="4"/>
    <x v="0"/>
    <x v="2"/>
    <x v="3"/>
    <x v="0"/>
    <n v="159"/>
    <n v="78.292208000000002"/>
    <n v="3725.94"/>
    <x v="0"/>
    <x v="1"/>
    <n v="159"/>
    <n v="34.596454999999999"/>
    <n v="33.327252000000001"/>
    <n v="30"/>
    <n v="4"/>
    <n v="1"/>
    <n v="0"/>
    <n v="78.292208000000002"/>
  </r>
  <r>
    <x v="4"/>
    <x v="0"/>
    <x v="2"/>
    <x v="3"/>
    <x v="1"/>
    <n v="95"/>
    <s v="  "/>
    <n v="39541.760000000002"/>
    <x v="0"/>
    <x v="1"/>
    <n v="641"/>
    <n v="7.1448119999999999"/>
    <n v="5.5067180000000002"/>
    <n v="8"/>
    <n v="3"/>
    <n v="0"/>
    <n v="0"/>
    <n v="16.467521000000001"/>
  </r>
  <r>
    <x v="4"/>
    <x v="0"/>
    <x v="2"/>
    <x v="3"/>
    <x v="0"/>
    <n v="78"/>
    <n v="38.283163000000002"/>
    <n v="3338.29"/>
    <x v="1"/>
    <x v="1"/>
    <n v="83"/>
    <n v="17.887979999999999"/>
    <n v="14.515409999999999"/>
    <n v="14"/>
    <n v="0"/>
    <n v="0"/>
    <n v="0"/>
    <n v="38.283163000000002"/>
  </r>
  <r>
    <x v="4"/>
    <x v="0"/>
    <x v="2"/>
    <x v="3"/>
    <x v="1"/>
    <n v="58"/>
    <s v="  "/>
    <n v="40571.56"/>
    <x v="1"/>
    <x v="1"/>
    <n v="386"/>
    <n v="6.891432"/>
    <n v="2.9567779999999999"/>
    <n v="5"/>
    <n v="0"/>
    <n v="0"/>
    <n v="0"/>
    <n v="13.894273"/>
  </r>
  <r>
    <x v="4"/>
    <x v="0"/>
    <x v="3"/>
    <x v="3"/>
    <x v="0"/>
    <n v="437"/>
    <n v="205.767472"/>
    <n v="3375.27"/>
    <x v="0"/>
    <x v="1"/>
    <n v="443"/>
    <n v="88.199145000000001"/>
    <n v="89.472819000000001"/>
    <n v="91"/>
    <n v="18"/>
    <n v="2"/>
    <n v="1"/>
    <n v="205.767472"/>
  </r>
  <r>
    <x v="4"/>
    <x v="0"/>
    <x v="3"/>
    <x v="3"/>
    <x v="1"/>
    <n v="197"/>
    <s v="  "/>
    <n v="37979.379999999997"/>
    <x v="0"/>
    <x v="1"/>
    <n v="1355"/>
    <n v="22.841184999999999"/>
    <n v="10.650233999999999"/>
    <n v="17"/>
    <n v="6"/>
    <n v="1"/>
    <n v="0"/>
    <n v="46.621741"/>
  </r>
  <r>
    <x v="4"/>
    <x v="0"/>
    <x v="3"/>
    <x v="3"/>
    <x v="0"/>
    <n v="308"/>
    <n v="140.39618899999999"/>
    <n v="2994.5949999999998"/>
    <x v="1"/>
    <x v="1"/>
    <n v="311"/>
    <n v="55.319332000000003"/>
    <n v="65.172745000000006"/>
    <n v="47"/>
    <n v="17"/>
    <n v="17"/>
    <n v="3"/>
    <n v="140.39618899999999"/>
  </r>
  <r>
    <x v="4"/>
    <x v="0"/>
    <x v="3"/>
    <x v="3"/>
    <x v="1"/>
    <n v="145"/>
    <s v="  "/>
    <n v="42267.82"/>
    <x v="1"/>
    <x v="1"/>
    <n v="1175"/>
    <n v="15.067736"/>
    <n v="5.8880980000000003"/>
    <n v="12"/>
    <n v="8"/>
    <n v="5"/>
    <n v="0"/>
    <n v="30.227622"/>
  </r>
  <r>
    <x v="4"/>
    <x v="0"/>
    <x v="0"/>
    <x v="3"/>
    <x v="0"/>
    <n v="69"/>
    <n v="38.968510000000002"/>
    <n v="4317.66"/>
    <x v="0"/>
    <x v="2"/>
    <n v="71"/>
    <n v="14.265864000000001"/>
    <n v="17.342784999999999"/>
    <n v="6"/>
    <n v="2"/>
    <n v="2"/>
    <n v="0"/>
    <n v="38.968510000000002"/>
  </r>
  <r>
    <x v="4"/>
    <x v="0"/>
    <x v="0"/>
    <x v="3"/>
    <x v="1"/>
    <n v="82"/>
    <s v="  "/>
    <n v="45122.785000000003"/>
    <x v="0"/>
    <x v="2"/>
    <n v="671"/>
    <n v="6.7728440000000001"/>
    <n v="5.2829519999999999"/>
    <n v="9"/>
    <n v="0"/>
    <n v="3"/>
    <n v="0"/>
    <n v="16.707692000000002"/>
  </r>
  <r>
    <x v="4"/>
    <x v="0"/>
    <x v="0"/>
    <x v="3"/>
    <x v="0"/>
    <n v="49"/>
    <n v="22.411425000000001"/>
    <n v="3747.6"/>
    <x v="1"/>
    <x v="2"/>
    <n v="49"/>
    <n v="10.831486999999999"/>
    <n v="9.6713369999999994"/>
    <n v="5"/>
    <n v="1"/>
    <n v="0"/>
    <n v="2"/>
    <n v="22.411425000000001"/>
  </r>
  <r>
    <x v="4"/>
    <x v="0"/>
    <x v="0"/>
    <x v="3"/>
    <x v="1"/>
    <n v="39"/>
    <s v="  "/>
    <n v="43696.09"/>
    <x v="1"/>
    <x v="2"/>
    <n v="287"/>
    <n v="4.2766869999999999"/>
    <n v="1.8873450000000001"/>
    <n v="2"/>
    <n v="0"/>
    <n v="2"/>
    <n v="0"/>
    <n v="7.4256409999999997"/>
  </r>
  <r>
    <x v="4"/>
    <x v="0"/>
    <x v="1"/>
    <x v="3"/>
    <x v="0"/>
    <n v="138"/>
    <n v="74.186961999999994"/>
    <n v="3498.44"/>
    <x v="0"/>
    <x v="2"/>
    <n v="141"/>
    <n v="32.388294999999999"/>
    <n v="30.291905"/>
    <n v="17"/>
    <n v="3"/>
    <n v="0"/>
    <n v="0"/>
    <n v="74.186961999999994"/>
  </r>
  <r>
    <x v="4"/>
    <x v="0"/>
    <x v="1"/>
    <x v="3"/>
    <x v="1"/>
    <n v="125"/>
    <s v="  "/>
    <n v="36697.449999999997"/>
    <x v="0"/>
    <x v="2"/>
    <n v="649"/>
    <n v="10.141540000000001"/>
    <n v="8.7366320000000002"/>
    <n v="15"/>
    <n v="1"/>
    <n v="2"/>
    <n v="0"/>
    <n v="28.550183000000001"/>
  </r>
  <r>
    <x v="4"/>
    <x v="0"/>
    <x v="1"/>
    <x v="3"/>
    <x v="0"/>
    <n v="59"/>
    <n v="30.961012"/>
    <n v="3655.16"/>
    <x v="1"/>
    <x v="2"/>
    <n v="59"/>
    <n v="12.718124"/>
    <n v="12.140834999999999"/>
    <n v="5"/>
    <n v="1"/>
    <n v="2"/>
    <n v="0"/>
    <n v="30.961012"/>
  </r>
  <r>
    <x v="4"/>
    <x v="0"/>
    <x v="1"/>
    <x v="3"/>
    <x v="1"/>
    <n v="56"/>
    <s v="  "/>
    <n v="37291.105000000003"/>
    <x v="1"/>
    <x v="2"/>
    <n v="354"/>
    <n v="5.7123100000000004"/>
    <n v="4.2966220000000002"/>
    <n v="3"/>
    <n v="2"/>
    <n v="0"/>
    <n v="0"/>
    <n v="13.212676999999999"/>
  </r>
  <r>
    <x v="4"/>
    <x v="0"/>
    <x v="2"/>
    <x v="3"/>
    <x v="0"/>
    <n v="35"/>
    <n v="18.385362000000001"/>
    <n v="3468.25"/>
    <x v="0"/>
    <x v="2"/>
    <n v="35"/>
    <n v="8.4921480000000003"/>
    <n v="8.0561039999999995"/>
    <n v="3"/>
    <n v="0"/>
    <n v="0"/>
    <n v="0"/>
    <n v="18.385362000000001"/>
  </r>
  <r>
    <x v="4"/>
    <x v="0"/>
    <x v="2"/>
    <x v="3"/>
    <x v="1"/>
    <n v="35"/>
    <s v="  "/>
    <n v="36898.42"/>
    <x v="0"/>
    <x v="2"/>
    <n v="308"/>
    <n v="2.8438500000000002"/>
    <n v="1.6873450000000001"/>
    <n v="2"/>
    <n v="4"/>
    <n v="0"/>
    <n v="0"/>
    <n v="5.6153849999999998"/>
  </r>
  <r>
    <x v="4"/>
    <x v="0"/>
    <x v="2"/>
    <x v="3"/>
    <x v="0"/>
    <n v="18"/>
    <n v="8.1497220000000006"/>
    <n v="4159.125"/>
    <x v="1"/>
    <x v="2"/>
    <n v="18"/>
    <n v="3.9417239999999998"/>
    <n v="2.1791610000000001"/>
    <n v="3"/>
    <n v="0"/>
    <n v="0"/>
    <n v="0"/>
    <n v="8.1497220000000006"/>
  </r>
  <r>
    <x v="4"/>
    <x v="0"/>
    <x v="2"/>
    <x v="3"/>
    <x v="1"/>
    <n v="18"/>
    <s v="  "/>
    <n v="37631.084999999999"/>
    <x v="1"/>
    <x v="2"/>
    <n v="86"/>
    <n v="1.4730479999999999"/>
    <n v="9.2592999999999995E-2"/>
    <n v="0"/>
    <n v="0"/>
    <n v="0"/>
    <n v="0"/>
    <n v="3.6923080000000001"/>
  </r>
  <r>
    <x v="4"/>
    <x v="0"/>
    <x v="3"/>
    <x v="3"/>
    <x v="0"/>
    <n v="82"/>
    <n v="46.563971000000002"/>
    <n v="3950.6849999999999"/>
    <x v="0"/>
    <x v="2"/>
    <n v="82"/>
    <n v="17.305713000000001"/>
    <n v="20.892783000000001"/>
    <n v="11"/>
    <n v="6"/>
    <n v="1"/>
    <n v="0"/>
    <n v="46.563971000000002"/>
  </r>
  <r>
    <x v="4"/>
    <x v="0"/>
    <x v="3"/>
    <x v="3"/>
    <x v="1"/>
    <n v="77"/>
    <s v="  "/>
    <n v="35099.11"/>
    <x v="0"/>
    <x v="2"/>
    <n v="482"/>
    <n v="5.7410389999999998"/>
    <n v="2.2443249999999999"/>
    <n v="9"/>
    <n v="0"/>
    <n v="0"/>
    <n v="0"/>
    <n v="11.418803"/>
  </r>
  <r>
    <x v="4"/>
    <x v="0"/>
    <x v="3"/>
    <x v="3"/>
    <x v="0"/>
    <n v="79"/>
    <n v="35.429932999999998"/>
    <n v="2895"/>
    <x v="1"/>
    <x v="2"/>
    <n v="79"/>
    <n v="16.133082999999999"/>
    <n v="13.034559"/>
    <n v="10"/>
    <n v="2"/>
    <n v="2"/>
    <n v="1"/>
    <n v="35.429932999999998"/>
  </r>
  <r>
    <x v="4"/>
    <x v="0"/>
    <x v="3"/>
    <x v="3"/>
    <x v="1"/>
    <n v="49"/>
    <s v="  "/>
    <n v="44429.29"/>
    <x v="1"/>
    <x v="2"/>
    <n v="310"/>
    <n v="2.7779379999999998"/>
    <n v="1.5925929999999999"/>
    <n v="3"/>
    <n v="0"/>
    <n v="2"/>
    <n v="0"/>
    <n v="5.3752259999999996"/>
  </r>
  <r>
    <x v="4"/>
    <x v="1"/>
    <x v="0"/>
    <x v="0"/>
    <x v="0"/>
    <n v="2"/>
    <n v="1.823529"/>
    <n v="1621.49"/>
    <x v="0"/>
    <x v="0"/>
    <n v="2"/>
    <n v="0.235294"/>
    <n v="1.5882350000000001"/>
    <n v="0"/>
    <n v="0"/>
    <n v="0"/>
    <n v="0"/>
    <n v="1.823529"/>
  </r>
  <r>
    <x v="4"/>
    <x v="1"/>
    <x v="1"/>
    <x v="0"/>
    <x v="0"/>
    <n v="1"/>
    <n v="1"/>
    <n v="1937.73"/>
    <x v="1"/>
    <x v="0"/>
    <n v="1"/>
    <n v="0.59071700000000005"/>
    <n v="0.37130800000000003"/>
    <n v="0"/>
    <n v="0"/>
    <n v="0"/>
    <n v="0"/>
    <n v="1"/>
  </r>
  <r>
    <x v="4"/>
    <x v="1"/>
    <x v="1"/>
    <x v="0"/>
    <x v="1"/>
    <n v="1"/>
    <s v="  "/>
    <n v="49995.81"/>
    <x v="1"/>
    <x v="0"/>
    <n v="5"/>
    <n v="0"/>
    <n v="1"/>
    <n v="0"/>
    <n v="0"/>
    <n v="0"/>
    <n v="0"/>
    <n v="1"/>
  </r>
  <r>
    <x v="4"/>
    <x v="1"/>
    <x v="2"/>
    <x v="0"/>
    <x v="0"/>
    <n v="1"/>
    <n v="0"/>
    <n v="1750.95"/>
    <x v="0"/>
    <x v="0"/>
    <n v="1"/>
    <n v="0"/>
    <n v="0"/>
    <n v="1"/>
    <n v="0"/>
    <n v="0"/>
    <n v="0"/>
    <n v="0"/>
  </r>
  <r>
    <x v="4"/>
    <x v="1"/>
    <x v="2"/>
    <x v="0"/>
    <x v="0"/>
    <n v="1"/>
    <n v="0"/>
    <n v="3454.2"/>
    <x v="1"/>
    <x v="0"/>
    <n v="1"/>
    <n v="0"/>
    <n v="0"/>
    <n v="1"/>
    <n v="0"/>
    <n v="0"/>
    <n v="0"/>
    <n v="0"/>
  </r>
  <r>
    <x v="4"/>
    <x v="1"/>
    <x v="3"/>
    <x v="0"/>
    <x v="0"/>
    <n v="3"/>
    <n v="0"/>
    <n v="2176.5"/>
    <x v="0"/>
    <x v="0"/>
    <n v="3"/>
    <n v="0"/>
    <n v="0"/>
    <n v="2"/>
    <n v="1"/>
    <n v="0"/>
    <n v="0"/>
    <n v="0"/>
  </r>
  <r>
    <x v="4"/>
    <x v="1"/>
    <x v="3"/>
    <x v="0"/>
    <x v="1"/>
    <n v="1"/>
    <s v="  "/>
    <n v="39455.81"/>
    <x v="0"/>
    <x v="0"/>
    <n v="4"/>
    <n v="0"/>
    <n v="0"/>
    <n v="1"/>
    <n v="0"/>
    <n v="0"/>
    <n v="0"/>
    <n v="0"/>
  </r>
  <r>
    <x v="4"/>
    <x v="1"/>
    <x v="3"/>
    <x v="0"/>
    <x v="0"/>
    <n v="4"/>
    <n v="1.573529"/>
    <n v="1293.5350000000001"/>
    <x v="1"/>
    <x v="0"/>
    <n v="4"/>
    <n v="0.485294"/>
    <n v="1.0882350000000001"/>
    <n v="2"/>
    <n v="0"/>
    <n v="0"/>
    <n v="0"/>
    <n v="1.573529"/>
  </r>
  <r>
    <x v="4"/>
    <x v="1"/>
    <x v="0"/>
    <x v="0"/>
    <x v="0"/>
    <n v="2"/>
    <n v="0"/>
    <n v="2503.04"/>
    <x v="1"/>
    <x v="1"/>
    <n v="2"/>
    <n v="0"/>
    <n v="0"/>
    <n v="1"/>
    <n v="0"/>
    <n v="0"/>
    <n v="0"/>
    <n v="0"/>
  </r>
  <r>
    <x v="4"/>
    <x v="1"/>
    <x v="1"/>
    <x v="0"/>
    <x v="0"/>
    <n v="3"/>
    <n v="2.8235290000000002"/>
    <n v="1594.71"/>
    <x v="0"/>
    <x v="1"/>
    <n v="3"/>
    <n v="0.80371499999999996"/>
    <n v="1.9040250000000001"/>
    <n v="0"/>
    <n v="0"/>
    <n v="0"/>
    <n v="0"/>
    <n v="2.8235290000000002"/>
  </r>
  <r>
    <x v="4"/>
    <x v="1"/>
    <x v="1"/>
    <x v="0"/>
    <x v="0"/>
    <n v="1"/>
    <s v="  "/>
    <n v="1210"/>
    <x v="1"/>
    <x v="1"/>
    <n v="1"/>
    <s v="  "/>
    <s v="  "/>
    <s v="  "/>
    <s v="  "/>
    <s v="  "/>
    <s v="  "/>
    <s v="  "/>
  </r>
  <r>
    <x v="4"/>
    <x v="1"/>
    <x v="2"/>
    <x v="0"/>
    <x v="0"/>
    <n v="1"/>
    <s v="  "/>
    <n v="795"/>
    <x v="0"/>
    <x v="1"/>
    <n v="1"/>
    <s v="  "/>
    <s v="  "/>
    <s v="  "/>
    <s v="  "/>
    <s v="  "/>
    <s v="  "/>
    <s v="  "/>
  </r>
  <r>
    <x v="4"/>
    <x v="1"/>
    <x v="3"/>
    <x v="0"/>
    <x v="0"/>
    <n v="4"/>
    <n v="2.8888889999999998"/>
    <n v="1579.19"/>
    <x v="0"/>
    <x v="1"/>
    <n v="4"/>
    <n v="0.76714499999999997"/>
    <n v="1.2902420000000001"/>
    <n v="1"/>
    <n v="0"/>
    <n v="0"/>
    <n v="0"/>
    <n v="2.8888889999999998"/>
  </r>
  <r>
    <x v="4"/>
    <x v="1"/>
    <x v="3"/>
    <x v="0"/>
    <x v="0"/>
    <n v="2"/>
    <n v="0"/>
    <n v="1728.45"/>
    <x v="1"/>
    <x v="1"/>
    <n v="2"/>
    <n v="0"/>
    <n v="0"/>
    <n v="2"/>
    <n v="0"/>
    <n v="0"/>
    <n v="0"/>
    <n v="0"/>
  </r>
  <r>
    <x v="4"/>
    <x v="1"/>
    <x v="0"/>
    <x v="0"/>
    <x v="0"/>
    <n v="2"/>
    <n v="1.6697249999999999"/>
    <n v="8755.875"/>
    <x v="1"/>
    <x v="2"/>
    <n v="2"/>
    <n v="0.66972500000000001"/>
    <n v="1"/>
    <n v="0"/>
    <n v="0"/>
    <n v="0"/>
    <n v="0"/>
    <n v="1.6697249999999999"/>
  </r>
  <r>
    <x v="4"/>
    <x v="1"/>
    <x v="3"/>
    <x v="0"/>
    <x v="0"/>
    <n v="1"/>
    <s v="  "/>
    <n v="1500"/>
    <x v="0"/>
    <x v="2"/>
    <n v="1"/>
    <s v="  "/>
    <s v="  "/>
    <s v="  "/>
    <s v="  "/>
    <s v="  "/>
    <s v="  "/>
    <s v="  "/>
  </r>
  <r>
    <x v="4"/>
    <x v="1"/>
    <x v="3"/>
    <x v="0"/>
    <x v="1"/>
    <n v="1"/>
    <s v="  "/>
    <n v="83484.94"/>
    <x v="0"/>
    <x v="2"/>
    <n v="6"/>
    <n v="0"/>
    <n v="0"/>
    <n v="1"/>
    <n v="0"/>
    <n v="0"/>
    <n v="0"/>
    <n v="0"/>
  </r>
  <r>
    <x v="4"/>
    <x v="1"/>
    <x v="3"/>
    <x v="0"/>
    <x v="1"/>
    <n v="1"/>
    <s v="  "/>
    <n v="109844.57"/>
    <x v="1"/>
    <x v="2"/>
    <n v="5"/>
    <n v="0"/>
    <n v="0"/>
    <n v="1"/>
    <n v="0"/>
    <n v="0"/>
    <n v="0"/>
    <n v="0"/>
  </r>
  <r>
    <x v="4"/>
    <x v="1"/>
    <x v="0"/>
    <x v="1"/>
    <x v="0"/>
    <n v="490"/>
    <n v="216.67492999999999"/>
    <n v="3065.165"/>
    <x v="0"/>
    <x v="0"/>
    <n v="500"/>
    <n v="98.747615999999994"/>
    <n v="90.749156999999997"/>
    <n v="56"/>
    <n v="59"/>
    <n v="22"/>
    <n v="6"/>
    <n v="216.67492999999999"/>
  </r>
  <r>
    <x v="4"/>
    <x v="1"/>
    <x v="0"/>
    <x v="1"/>
    <x v="1"/>
    <n v="168"/>
    <s v="  "/>
    <n v="30157.705000000002"/>
    <x v="0"/>
    <x v="0"/>
    <n v="968"/>
    <n v="19.642562000000002"/>
    <n v="10.718481000000001"/>
    <n v="17"/>
    <n v="26"/>
    <n v="0"/>
    <n v="2"/>
    <n v="45.648119999999999"/>
  </r>
  <r>
    <x v="4"/>
    <x v="1"/>
    <x v="0"/>
    <x v="1"/>
    <x v="0"/>
    <n v="590"/>
    <n v="202.66747100000001"/>
    <n v="2616.29"/>
    <x v="1"/>
    <x v="0"/>
    <n v="613"/>
    <n v="85.713883999999993"/>
    <n v="97.202871999999999"/>
    <n v="69"/>
    <n v="120"/>
    <n v="33"/>
    <n v="27"/>
    <n v="202.66747100000001"/>
  </r>
  <r>
    <x v="4"/>
    <x v="1"/>
    <x v="0"/>
    <x v="1"/>
    <x v="1"/>
    <n v="123"/>
    <s v="  "/>
    <n v="31225.91"/>
    <x v="1"/>
    <x v="0"/>
    <n v="912"/>
    <n v="13.517984999999999"/>
    <n v="3.3953229999999999"/>
    <n v="15"/>
    <n v="34"/>
    <n v="1"/>
    <n v="2"/>
    <n v="25.098096999999999"/>
  </r>
  <r>
    <x v="4"/>
    <x v="1"/>
    <x v="1"/>
    <x v="1"/>
    <x v="0"/>
    <n v="595"/>
    <n v="275.36379899999997"/>
    <n v="3064.53"/>
    <x v="0"/>
    <x v="0"/>
    <n v="603"/>
    <n v="137.96631199999999"/>
    <n v="105.004139"/>
    <n v="71"/>
    <n v="42"/>
    <n v="11"/>
    <n v="3"/>
    <n v="275.36379899999997"/>
  </r>
  <r>
    <x v="4"/>
    <x v="1"/>
    <x v="1"/>
    <x v="1"/>
    <x v="1"/>
    <n v="96"/>
    <s v="  "/>
    <n v="34315.949999999997"/>
    <x v="0"/>
    <x v="0"/>
    <n v="729"/>
    <n v="8.7052440000000004"/>
    <n v="2.7425600000000001"/>
    <n v="10"/>
    <n v="20"/>
    <n v="2"/>
    <n v="1"/>
    <n v="21.100517"/>
  </r>
  <r>
    <x v="4"/>
    <x v="1"/>
    <x v="1"/>
    <x v="1"/>
    <x v="0"/>
    <n v="600"/>
    <n v="265.634547"/>
    <n v="2616.46"/>
    <x v="1"/>
    <x v="0"/>
    <n v="603"/>
    <n v="128.54725999999999"/>
    <n v="111.175596"/>
    <n v="95"/>
    <n v="66"/>
    <n v="8"/>
    <n v="21"/>
    <n v="265.634547"/>
  </r>
  <r>
    <x v="4"/>
    <x v="1"/>
    <x v="1"/>
    <x v="1"/>
    <x v="1"/>
    <n v="104"/>
    <s v="  "/>
    <n v="36525.985000000001"/>
    <x v="1"/>
    <x v="0"/>
    <n v="737"/>
    <n v="6.8569849999999999"/>
    <n v="4.7258060000000004"/>
    <n v="14"/>
    <n v="21"/>
    <n v="1"/>
    <n v="2"/>
    <n v="20.188956000000001"/>
  </r>
  <r>
    <x v="4"/>
    <x v="1"/>
    <x v="2"/>
    <x v="1"/>
    <x v="0"/>
    <n v="78"/>
    <n v="38.756863000000003"/>
    <n v="3102.2649999999999"/>
    <x v="0"/>
    <x v="0"/>
    <n v="80"/>
    <n v="17.150774999999999"/>
    <n v="16.463311000000001"/>
    <n v="12"/>
    <n v="9"/>
    <n v="3"/>
    <n v="0"/>
    <n v="38.756863000000003"/>
  </r>
  <r>
    <x v="4"/>
    <x v="1"/>
    <x v="2"/>
    <x v="1"/>
    <x v="1"/>
    <n v="12"/>
    <s v="  "/>
    <n v="22033.904999999999"/>
    <x v="0"/>
    <x v="0"/>
    <n v="63"/>
    <n v="0.230769"/>
    <n v="0.83333299999999999"/>
    <n v="0"/>
    <n v="4"/>
    <n v="0"/>
    <n v="2"/>
    <n v="2.730769"/>
  </r>
  <r>
    <x v="4"/>
    <x v="1"/>
    <x v="2"/>
    <x v="1"/>
    <x v="0"/>
    <n v="74"/>
    <n v="28.787341000000001"/>
    <n v="2676.53"/>
    <x v="1"/>
    <x v="0"/>
    <n v="74"/>
    <n v="11.295926"/>
    <n v="14.959198000000001"/>
    <n v="14"/>
    <n v="7"/>
    <n v="3"/>
    <n v="3"/>
    <n v="28.787341000000001"/>
  </r>
  <r>
    <x v="4"/>
    <x v="1"/>
    <x v="2"/>
    <x v="1"/>
    <x v="1"/>
    <n v="24"/>
    <s v="  "/>
    <n v="33065.230000000003"/>
    <x v="1"/>
    <x v="0"/>
    <n v="199"/>
    <n v="0.461538"/>
    <n v="0.33333299999999999"/>
    <n v="3"/>
    <n v="10"/>
    <n v="0"/>
    <n v="0"/>
    <n v="1.461538"/>
  </r>
  <r>
    <x v="4"/>
    <x v="1"/>
    <x v="3"/>
    <x v="1"/>
    <x v="0"/>
    <n v="1289"/>
    <n v="563.26925500000004"/>
    <n v="2767.41"/>
    <x v="0"/>
    <x v="0"/>
    <n v="1302"/>
    <n v="272.58998200000002"/>
    <n v="227.40773799999999"/>
    <n v="197"/>
    <n v="143"/>
    <n v="21"/>
    <n v="18"/>
    <n v="563.26925500000004"/>
  </r>
  <r>
    <x v="4"/>
    <x v="1"/>
    <x v="3"/>
    <x v="1"/>
    <x v="1"/>
    <n v="239"/>
    <s v="  "/>
    <n v="29435.14"/>
    <x v="0"/>
    <x v="0"/>
    <n v="1785"/>
    <n v="18.523038"/>
    <n v="11.628261999999999"/>
    <n v="27"/>
    <n v="68"/>
    <n v="7"/>
    <n v="2"/>
    <n v="49.244962000000001"/>
  </r>
  <r>
    <x v="4"/>
    <x v="1"/>
    <x v="3"/>
    <x v="1"/>
    <x v="0"/>
    <n v="1085"/>
    <n v="359.33869299999998"/>
    <n v="2324.9499999999998"/>
    <x v="1"/>
    <x v="0"/>
    <n v="1123"/>
    <n v="160.34279000000001"/>
    <n v="156.86550099999999"/>
    <n v="196"/>
    <n v="183"/>
    <n v="75"/>
    <n v="30"/>
    <n v="359.33869299999998"/>
  </r>
  <r>
    <x v="4"/>
    <x v="1"/>
    <x v="3"/>
    <x v="1"/>
    <x v="1"/>
    <n v="290"/>
    <s v="  "/>
    <n v="28926.58"/>
    <x v="1"/>
    <x v="0"/>
    <n v="2291"/>
    <n v="23.076830999999999"/>
    <n v="8.0873570000000008"/>
    <n v="23"/>
    <n v="93"/>
    <n v="16"/>
    <n v="5"/>
    <n v="45.290605999999997"/>
  </r>
  <r>
    <x v="4"/>
    <x v="1"/>
    <x v="0"/>
    <x v="1"/>
    <x v="0"/>
    <n v="1074"/>
    <n v="512.82291199999997"/>
    <n v="3212.7849999999999"/>
    <x v="0"/>
    <x v="1"/>
    <n v="1093"/>
    <n v="264.425206"/>
    <n v="186.281182"/>
    <n v="116"/>
    <n v="72"/>
    <n v="7"/>
    <n v="7"/>
    <n v="512.82291199999997"/>
  </r>
  <r>
    <x v="4"/>
    <x v="1"/>
    <x v="0"/>
    <x v="1"/>
    <x v="1"/>
    <n v="315"/>
    <s v="  "/>
    <n v="32357.43"/>
    <x v="0"/>
    <x v="1"/>
    <n v="2139"/>
    <n v="28.629238000000001"/>
    <n v="7.7595260000000001"/>
    <n v="20"/>
    <n v="91"/>
    <n v="0"/>
    <n v="4"/>
    <n v="69.409503000000001"/>
  </r>
  <r>
    <x v="4"/>
    <x v="1"/>
    <x v="0"/>
    <x v="1"/>
    <x v="0"/>
    <n v="837"/>
    <n v="333.88628799999998"/>
    <n v="2779"/>
    <x v="1"/>
    <x v="1"/>
    <n v="850"/>
    <n v="142.97980000000001"/>
    <n v="130.060497"/>
    <n v="104"/>
    <n v="134"/>
    <n v="18"/>
    <n v="38"/>
    <n v="333.88628799999998"/>
  </r>
  <r>
    <x v="4"/>
    <x v="1"/>
    <x v="0"/>
    <x v="1"/>
    <x v="1"/>
    <n v="264"/>
    <s v="  "/>
    <n v="34575.800000000003"/>
    <x v="1"/>
    <x v="1"/>
    <n v="2295"/>
    <n v="16.437894"/>
    <n v="7.5613320000000002"/>
    <n v="17"/>
    <n v="116"/>
    <n v="4"/>
    <n v="0"/>
    <n v="37.194611999999999"/>
  </r>
  <r>
    <x v="4"/>
    <x v="1"/>
    <x v="1"/>
    <x v="1"/>
    <x v="0"/>
    <n v="1093"/>
    <n v="554.76101200000005"/>
    <n v="2961.74"/>
    <x v="0"/>
    <x v="1"/>
    <n v="1102"/>
    <n v="261.69459899999998"/>
    <n v="234.90445700000001"/>
    <n v="115"/>
    <n v="63"/>
    <n v="9"/>
    <n v="7"/>
    <n v="554.76101200000005"/>
  </r>
  <r>
    <x v="4"/>
    <x v="1"/>
    <x v="1"/>
    <x v="1"/>
    <x v="1"/>
    <n v="150"/>
    <s v="  "/>
    <n v="29716.645"/>
    <x v="0"/>
    <x v="1"/>
    <n v="992"/>
    <n v="9.2504969999999993"/>
    <n v="7.2062179999999998"/>
    <n v="18"/>
    <n v="49"/>
    <n v="1"/>
    <n v="2"/>
    <n v="26.598046"/>
  </r>
  <r>
    <x v="4"/>
    <x v="1"/>
    <x v="1"/>
    <x v="1"/>
    <x v="0"/>
    <n v="890"/>
    <n v="399.31182999999999"/>
    <n v="2630.08"/>
    <x v="1"/>
    <x v="1"/>
    <n v="894"/>
    <n v="177.93076400000001"/>
    <n v="164.87956800000001"/>
    <n v="132"/>
    <n v="101"/>
    <n v="17"/>
    <n v="27"/>
    <n v="399.31182999999999"/>
  </r>
  <r>
    <x v="4"/>
    <x v="1"/>
    <x v="1"/>
    <x v="1"/>
    <x v="1"/>
    <n v="150"/>
    <s v="  "/>
    <n v="37072.730000000003"/>
    <x v="1"/>
    <x v="1"/>
    <n v="1125"/>
    <n v="11.510989"/>
    <n v="3.7794690000000002"/>
    <n v="15"/>
    <n v="57"/>
    <n v="0"/>
    <n v="4"/>
    <n v="29.013019"/>
  </r>
  <r>
    <x v="4"/>
    <x v="1"/>
    <x v="2"/>
    <x v="1"/>
    <x v="0"/>
    <n v="139"/>
    <n v="61.089292999999998"/>
    <n v="2920"/>
    <x v="0"/>
    <x v="1"/>
    <n v="141"/>
    <n v="30.040182999999999"/>
    <n v="26.506156000000001"/>
    <n v="21"/>
    <n v="15"/>
    <n v="0"/>
    <n v="1"/>
    <n v="61.089292999999998"/>
  </r>
  <r>
    <x v="4"/>
    <x v="1"/>
    <x v="2"/>
    <x v="1"/>
    <x v="1"/>
    <n v="26"/>
    <s v="  "/>
    <n v="32451.56"/>
    <x v="0"/>
    <x v="1"/>
    <n v="221"/>
    <n v="0.235294"/>
    <n v="0.58823499999999995"/>
    <n v="3"/>
    <n v="18"/>
    <n v="0"/>
    <n v="0"/>
    <n v="0.82352899999999996"/>
  </r>
  <r>
    <x v="4"/>
    <x v="1"/>
    <x v="2"/>
    <x v="1"/>
    <x v="0"/>
    <n v="130"/>
    <n v="52.728814"/>
    <n v="2660.51"/>
    <x v="1"/>
    <x v="1"/>
    <n v="130"/>
    <n v="24.534306000000001"/>
    <n v="23.748750000000001"/>
    <n v="27"/>
    <n v="15"/>
    <n v="2"/>
    <n v="0"/>
    <n v="52.728814"/>
  </r>
  <r>
    <x v="4"/>
    <x v="1"/>
    <x v="2"/>
    <x v="1"/>
    <x v="1"/>
    <n v="43"/>
    <s v="  "/>
    <n v="42224.74"/>
    <x v="1"/>
    <x v="1"/>
    <n v="357"/>
    <n v="2.460826"/>
    <n v="0.34259299999999998"/>
    <n v="2"/>
    <n v="21"/>
    <n v="0"/>
    <n v="0"/>
    <n v="3.4700850000000001"/>
  </r>
  <r>
    <x v="4"/>
    <x v="1"/>
    <x v="3"/>
    <x v="1"/>
    <x v="0"/>
    <n v="2497"/>
    <n v="1158.9811440000001"/>
    <n v="2851.4"/>
    <x v="0"/>
    <x v="1"/>
    <n v="2528"/>
    <n v="547.80931899999996"/>
    <n v="470.06113399999998"/>
    <n v="371"/>
    <n v="247"/>
    <n v="37"/>
    <n v="26"/>
    <n v="1158.9811440000001"/>
  </r>
  <r>
    <x v="4"/>
    <x v="1"/>
    <x v="3"/>
    <x v="1"/>
    <x v="1"/>
    <n v="475"/>
    <s v="  "/>
    <n v="28264.09"/>
    <x v="0"/>
    <x v="1"/>
    <n v="3775"/>
    <n v="30.080041000000001"/>
    <n v="9.6021479999999997"/>
    <n v="31"/>
    <n v="193"/>
    <n v="6"/>
    <n v="5"/>
    <n v="72.676334999999995"/>
  </r>
  <r>
    <x v="4"/>
    <x v="1"/>
    <x v="3"/>
    <x v="1"/>
    <x v="0"/>
    <n v="1895"/>
    <n v="735.58914100000004"/>
    <n v="2345"/>
    <x v="1"/>
    <x v="1"/>
    <n v="1935"/>
    <n v="343.05140799999998"/>
    <n v="296.079453"/>
    <n v="361"/>
    <n v="229"/>
    <n v="73"/>
    <n v="33"/>
    <n v="735.58914100000004"/>
  </r>
  <r>
    <x v="4"/>
    <x v="1"/>
    <x v="3"/>
    <x v="1"/>
    <x v="1"/>
    <n v="566"/>
    <s v="  "/>
    <n v="30367.814999999999"/>
    <x v="1"/>
    <x v="1"/>
    <n v="5645"/>
    <n v="27.649106"/>
    <n v="13.764816"/>
    <n v="33"/>
    <n v="263"/>
    <n v="32"/>
    <n v="8"/>
    <n v="65.724366000000003"/>
  </r>
  <r>
    <x v="4"/>
    <x v="1"/>
    <x v="0"/>
    <x v="1"/>
    <x v="0"/>
    <n v="387"/>
    <n v="152.53813500000001"/>
    <n v="3086.94"/>
    <x v="0"/>
    <x v="2"/>
    <n v="402"/>
    <n v="75.875183000000007"/>
    <n v="59.579664000000001"/>
    <n v="33"/>
    <n v="52"/>
    <n v="16"/>
    <n v="18"/>
    <n v="152.53813500000001"/>
  </r>
  <r>
    <x v="4"/>
    <x v="1"/>
    <x v="0"/>
    <x v="1"/>
    <x v="1"/>
    <n v="108"/>
    <s v="  "/>
    <n v="28725.07"/>
    <x v="0"/>
    <x v="2"/>
    <n v="538"/>
    <n v="17.518878000000001"/>
    <n v="3.364636"/>
    <n v="17"/>
    <n v="5"/>
    <n v="0"/>
    <n v="0"/>
    <n v="35.763314999999999"/>
  </r>
  <r>
    <x v="4"/>
    <x v="1"/>
    <x v="0"/>
    <x v="1"/>
    <x v="0"/>
    <n v="450"/>
    <n v="183.37633299999999"/>
    <n v="2645.0450000000001"/>
    <x v="1"/>
    <x v="2"/>
    <n v="468"/>
    <n v="73.844222000000002"/>
    <n v="77.689019000000002"/>
    <n v="56"/>
    <n v="66"/>
    <n v="21"/>
    <n v="17"/>
    <n v="183.37633299999999"/>
  </r>
  <r>
    <x v="4"/>
    <x v="1"/>
    <x v="0"/>
    <x v="1"/>
    <x v="1"/>
    <n v="79"/>
    <s v="  "/>
    <n v="26401.29"/>
    <x v="1"/>
    <x v="2"/>
    <n v="428"/>
    <n v="12.143074"/>
    <n v="1.112903"/>
    <n v="7"/>
    <n v="13"/>
    <n v="0"/>
    <n v="0"/>
    <n v="16.565450999999999"/>
  </r>
  <r>
    <x v="4"/>
    <x v="1"/>
    <x v="1"/>
    <x v="1"/>
    <x v="0"/>
    <n v="291"/>
    <n v="144.15684999999999"/>
    <n v="3117.61"/>
    <x v="0"/>
    <x v="2"/>
    <n v="293"/>
    <n v="72.244698"/>
    <n v="52.030320000000003"/>
    <n v="36"/>
    <n v="19"/>
    <n v="6"/>
    <n v="5"/>
    <n v="144.15684999999999"/>
  </r>
  <r>
    <x v="4"/>
    <x v="1"/>
    <x v="1"/>
    <x v="1"/>
    <x v="1"/>
    <n v="51"/>
    <s v="  "/>
    <n v="33122.47"/>
    <x v="0"/>
    <x v="2"/>
    <n v="248"/>
    <n v="3.4527709999999998"/>
    <n v="2.03871"/>
    <n v="5"/>
    <n v="8"/>
    <n v="0"/>
    <n v="0"/>
    <n v="7.2871790000000001"/>
  </r>
  <r>
    <x v="4"/>
    <x v="1"/>
    <x v="1"/>
    <x v="1"/>
    <x v="0"/>
    <n v="312"/>
    <n v="132.51579000000001"/>
    <n v="2600.3000000000002"/>
    <x v="1"/>
    <x v="2"/>
    <n v="317"/>
    <n v="56.470511999999999"/>
    <n v="55.119461999999999"/>
    <n v="39"/>
    <n v="37"/>
    <n v="10"/>
    <n v="15"/>
    <n v="132.51579000000001"/>
  </r>
  <r>
    <x v="4"/>
    <x v="1"/>
    <x v="1"/>
    <x v="1"/>
    <x v="1"/>
    <n v="69"/>
    <s v="  "/>
    <n v="31698.37"/>
    <x v="1"/>
    <x v="2"/>
    <n v="378"/>
    <n v="9.2584579999999992"/>
    <n v="5.0357519999999996"/>
    <n v="4"/>
    <n v="2"/>
    <n v="0"/>
    <n v="2"/>
    <n v="21.417864000000002"/>
  </r>
  <r>
    <x v="4"/>
    <x v="1"/>
    <x v="2"/>
    <x v="1"/>
    <x v="0"/>
    <n v="27"/>
    <n v="8.4865080000000006"/>
    <n v="2526.41"/>
    <x v="0"/>
    <x v="2"/>
    <n v="27"/>
    <n v="4.2414709999999998"/>
    <n v="3.4371429999999998"/>
    <n v="6"/>
    <n v="5"/>
    <n v="1"/>
    <n v="0"/>
    <n v="8.4865080000000006"/>
  </r>
  <r>
    <x v="4"/>
    <x v="1"/>
    <x v="2"/>
    <x v="1"/>
    <x v="1"/>
    <n v="4"/>
    <s v="  "/>
    <n v="66406.964999999997"/>
    <x v="0"/>
    <x v="2"/>
    <n v="28"/>
    <n v="0.230769"/>
    <n v="0"/>
    <n v="2"/>
    <n v="0"/>
    <n v="0"/>
    <n v="0"/>
    <n v="0.230769"/>
  </r>
  <r>
    <x v="4"/>
    <x v="1"/>
    <x v="2"/>
    <x v="1"/>
    <x v="0"/>
    <n v="32"/>
    <n v="11.752366"/>
    <n v="2892.56"/>
    <x v="1"/>
    <x v="2"/>
    <n v="32"/>
    <n v="6.5059120000000004"/>
    <n v="2.8159239999999999"/>
    <n v="7"/>
    <n v="7"/>
    <n v="0"/>
    <n v="1"/>
    <n v="11.752366"/>
  </r>
  <r>
    <x v="4"/>
    <x v="1"/>
    <x v="2"/>
    <x v="1"/>
    <x v="1"/>
    <n v="6"/>
    <s v="  "/>
    <n v="24879.89"/>
    <x v="1"/>
    <x v="2"/>
    <n v="36"/>
    <n v="0.79487200000000002"/>
    <n v="0"/>
    <n v="1"/>
    <n v="0"/>
    <n v="0"/>
    <n v="0"/>
    <n v="0.79487200000000002"/>
  </r>
  <r>
    <x v="4"/>
    <x v="1"/>
    <x v="3"/>
    <x v="1"/>
    <x v="0"/>
    <n v="508"/>
    <n v="208.675455"/>
    <n v="2756.86"/>
    <x v="0"/>
    <x v="2"/>
    <n v="511"/>
    <n v="103.816098"/>
    <n v="77.257150999999993"/>
    <n v="77"/>
    <n v="47"/>
    <n v="22"/>
    <n v="6"/>
    <n v="208.675455"/>
  </r>
  <r>
    <x v="4"/>
    <x v="1"/>
    <x v="3"/>
    <x v="1"/>
    <x v="1"/>
    <n v="154"/>
    <s v="  "/>
    <n v="25412.13"/>
    <x v="0"/>
    <x v="2"/>
    <n v="751"/>
    <n v="14.676387999999999"/>
    <n v="4.1404059999999996"/>
    <n v="16"/>
    <n v="30"/>
    <n v="6"/>
    <n v="2"/>
    <n v="28.161567000000002"/>
  </r>
  <r>
    <x v="4"/>
    <x v="1"/>
    <x v="3"/>
    <x v="1"/>
    <x v="0"/>
    <n v="548"/>
    <n v="201.10591600000001"/>
    <n v="2468.4349999999999"/>
    <x v="1"/>
    <x v="2"/>
    <n v="552"/>
    <n v="99.234757999999999"/>
    <n v="78.156794000000005"/>
    <n v="71"/>
    <n v="90"/>
    <n v="34"/>
    <n v="23"/>
    <n v="201.10591600000001"/>
  </r>
  <r>
    <x v="4"/>
    <x v="1"/>
    <x v="3"/>
    <x v="1"/>
    <x v="1"/>
    <n v="129"/>
    <s v="  "/>
    <n v="25115.17"/>
    <x v="1"/>
    <x v="2"/>
    <n v="631"/>
    <n v="12.557778000000001"/>
    <n v="6.1703760000000001"/>
    <n v="18"/>
    <n v="15"/>
    <n v="16"/>
    <n v="1"/>
    <n v="25.257003999999998"/>
  </r>
  <r>
    <x v="4"/>
    <x v="1"/>
    <x v="0"/>
    <x v="2"/>
    <x v="0"/>
    <n v="819"/>
    <n v="387.01978500000001"/>
    <n v="3265.31"/>
    <x v="0"/>
    <x v="0"/>
    <n v="824"/>
    <n v="163.57555099999999"/>
    <n v="167.80626799999999"/>
    <n v="139"/>
    <n v="35"/>
    <n v="14"/>
    <n v="6"/>
    <n v="387.01978500000001"/>
  </r>
  <r>
    <x v="4"/>
    <x v="1"/>
    <x v="0"/>
    <x v="2"/>
    <x v="1"/>
    <n v="479"/>
    <s v="  "/>
    <n v="40801.019999999997"/>
    <x v="0"/>
    <x v="0"/>
    <n v="3618"/>
    <n v="54.653188999999998"/>
    <n v="26.343429"/>
    <n v="50"/>
    <n v="27"/>
    <n v="8"/>
    <n v="2"/>
    <n v="129.87835000000001"/>
  </r>
  <r>
    <x v="4"/>
    <x v="1"/>
    <x v="0"/>
    <x v="2"/>
    <x v="0"/>
    <n v="935"/>
    <n v="340.101044"/>
    <n v="2936.69"/>
    <x v="1"/>
    <x v="0"/>
    <n v="944"/>
    <n v="137.12209100000001"/>
    <n v="147.952291"/>
    <n v="126"/>
    <n v="65"/>
    <n v="93"/>
    <n v="24"/>
    <n v="340.101044"/>
  </r>
  <r>
    <x v="4"/>
    <x v="1"/>
    <x v="0"/>
    <x v="2"/>
    <x v="1"/>
    <n v="481"/>
    <s v="  "/>
    <n v="41539.980000000003"/>
    <x v="1"/>
    <x v="0"/>
    <n v="3851"/>
    <n v="39.478009"/>
    <n v="23.540510999999999"/>
    <n v="55"/>
    <n v="23"/>
    <n v="13"/>
    <n v="1"/>
    <n v="95.645579999999995"/>
  </r>
  <r>
    <x v="4"/>
    <x v="1"/>
    <x v="1"/>
    <x v="2"/>
    <x v="0"/>
    <n v="1162"/>
    <n v="632.96421399999997"/>
    <n v="3270.01"/>
    <x v="0"/>
    <x v="0"/>
    <n v="1178"/>
    <n v="265.80790300000001"/>
    <n v="271.15260799999999"/>
    <n v="146"/>
    <n v="55"/>
    <n v="16"/>
    <n v="4"/>
    <n v="632.96421399999997"/>
  </r>
  <r>
    <x v="4"/>
    <x v="1"/>
    <x v="1"/>
    <x v="2"/>
    <x v="1"/>
    <n v="353"/>
    <s v="  "/>
    <n v="33727.83"/>
    <x v="0"/>
    <x v="0"/>
    <n v="2075"/>
    <n v="42.913164000000002"/>
    <n v="16.601341999999999"/>
    <n v="37"/>
    <n v="22"/>
    <n v="7"/>
    <n v="0"/>
    <n v="93.747596000000001"/>
  </r>
  <r>
    <x v="4"/>
    <x v="1"/>
    <x v="1"/>
    <x v="2"/>
    <x v="0"/>
    <n v="946"/>
    <n v="420.94368900000001"/>
    <n v="3048.165"/>
    <x v="1"/>
    <x v="0"/>
    <n v="958"/>
    <n v="185.63493399999999"/>
    <n v="161.479962"/>
    <n v="156"/>
    <n v="51"/>
    <n v="51"/>
    <n v="11"/>
    <n v="420.94368900000001"/>
  </r>
  <r>
    <x v="4"/>
    <x v="1"/>
    <x v="1"/>
    <x v="2"/>
    <x v="1"/>
    <n v="407"/>
    <s v="  "/>
    <n v="37320.6"/>
    <x v="1"/>
    <x v="0"/>
    <n v="2837"/>
    <n v="42.714474000000003"/>
    <n v="22.670480999999999"/>
    <n v="29"/>
    <n v="32"/>
    <n v="15"/>
    <n v="2"/>
    <n v="97.585248000000007"/>
  </r>
  <r>
    <x v="4"/>
    <x v="1"/>
    <x v="2"/>
    <x v="2"/>
    <x v="0"/>
    <n v="101"/>
    <n v="50.897604000000001"/>
    <n v="3576.07"/>
    <x v="0"/>
    <x v="0"/>
    <n v="101"/>
    <n v="21.044906000000001"/>
    <n v="23.421955000000001"/>
    <n v="18"/>
    <n v="6"/>
    <n v="0"/>
    <n v="0"/>
    <n v="50.897604000000001"/>
  </r>
  <r>
    <x v="4"/>
    <x v="1"/>
    <x v="2"/>
    <x v="2"/>
    <x v="1"/>
    <n v="61"/>
    <s v="  "/>
    <n v="47162.55"/>
    <x v="0"/>
    <x v="0"/>
    <n v="670"/>
    <n v="6.1206969999999998"/>
    <n v="2.5624280000000002"/>
    <n v="9"/>
    <n v="6"/>
    <n v="0"/>
    <n v="0"/>
    <n v="13.478647"/>
  </r>
  <r>
    <x v="4"/>
    <x v="1"/>
    <x v="2"/>
    <x v="2"/>
    <x v="0"/>
    <n v="87"/>
    <n v="39.655963999999997"/>
    <n v="2681"/>
    <x v="1"/>
    <x v="0"/>
    <n v="90"/>
    <n v="21.136706"/>
    <n v="13.111463000000001"/>
    <n v="16"/>
    <n v="2"/>
    <n v="4"/>
    <n v="1"/>
    <n v="39.655963999999997"/>
  </r>
  <r>
    <x v="4"/>
    <x v="1"/>
    <x v="2"/>
    <x v="2"/>
    <x v="1"/>
    <n v="47"/>
    <s v="  "/>
    <n v="58129.98"/>
    <x v="1"/>
    <x v="0"/>
    <n v="460"/>
    <n v="2.6038779999999999"/>
    <n v="0.82685799999999998"/>
    <n v="5"/>
    <n v="4"/>
    <n v="0"/>
    <n v="0"/>
    <n v="4.8391609999999998"/>
  </r>
  <r>
    <x v="4"/>
    <x v="1"/>
    <x v="3"/>
    <x v="2"/>
    <x v="0"/>
    <n v="3277"/>
    <n v="1464.961245"/>
    <n v="2893.27"/>
    <x v="0"/>
    <x v="0"/>
    <n v="3334"/>
    <n v="660.09509600000001"/>
    <n v="605.72917299999995"/>
    <n v="644"/>
    <n v="235"/>
    <n v="83"/>
    <n v="22"/>
    <n v="1464.961245"/>
  </r>
  <r>
    <x v="4"/>
    <x v="1"/>
    <x v="3"/>
    <x v="2"/>
    <x v="1"/>
    <n v="1601"/>
    <s v="  "/>
    <n v="33296.410000000003"/>
    <x v="0"/>
    <x v="0"/>
    <n v="11323"/>
    <n v="174.84991099999999"/>
    <n v="67.765105000000005"/>
    <n v="161"/>
    <n v="160"/>
    <n v="48"/>
    <n v="5"/>
    <n v="359.27222399999999"/>
  </r>
  <r>
    <x v="4"/>
    <x v="1"/>
    <x v="3"/>
    <x v="2"/>
    <x v="0"/>
    <n v="2901"/>
    <n v="1130.3090970000001"/>
    <n v="2902.78"/>
    <x v="1"/>
    <x v="0"/>
    <n v="2975"/>
    <n v="497.212401"/>
    <n v="460.58044599999999"/>
    <n v="575"/>
    <n v="202"/>
    <n v="224"/>
    <n v="22"/>
    <n v="1130.3090970000001"/>
  </r>
  <r>
    <x v="4"/>
    <x v="1"/>
    <x v="3"/>
    <x v="2"/>
    <x v="1"/>
    <n v="1781"/>
    <s v="  "/>
    <n v="36322.5"/>
    <x v="1"/>
    <x v="0"/>
    <n v="13397"/>
    <n v="174.77148"/>
    <n v="62.642574000000003"/>
    <n v="188"/>
    <n v="134"/>
    <n v="117"/>
    <n v="5"/>
    <n v="348.51979499999999"/>
  </r>
  <r>
    <x v="4"/>
    <x v="1"/>
    <x v="0"/>
    <x v="2"/>
    <x v="0"/>
    <n v="2315"/>
    <n v="1226.6107380000001"/>
    <n v="3264.39"/>
    <x v="0"/>
    <x v="1"/>
    <n v="2330"/>
    <n v="509.98630100000003"/>
    <n v="554.02707999999996"/>
    <n v="328"/>
    <n v="81"/>
    <n v="19"/>
    <n v="8"/>
    <n v="1226.6107380000001"/>
  </r>
  <r>
    <x v="4"/>
    <x v="1"/>
    <x v="0"/>
    <x v="2"/>
    <x v="1"/>
    <n v="829"/>
    <s v="  "/>
    <n v="38327.53"/>
    <x v="0"/>
    <x v="1"/>
    <n v="5958"/>
    <n v="81.642859999999999"/>
    <n v="62.658181999999996"/>
    <n v="84"/>
    <n v="72"/>
    <n v="18"/>
    <n v="3"/>
    <n v="221.61610400000001"/>
  </r>
  <r>
    <x v="4"/>
    <x v="1"/>
    <x v="0"/>
    <x v="2"/>
    <x v="0"/>
    <n v="2038"/>
    <n v="923.09484199999997"/>
    <n v="2934.03"/>
    <x v="1"/>
    <x v="1"/>
    <n v="2063"/>
    <n v="393.86652199999997"/>
    <n v="391.29046799999998"/>
    <n v="285"/>
    <n v="92"/>
    <n v="86"/>
    <n v="29"/>
    <n v="923.09484199999997"/>
  </r>
  <r>
    <x v="4"/>
    <x v="1"/>
    <x v="0"/>
    <x v="2"/>
    <x v="1"/>
    <n v="858"/>
    <s v="  "/>
    <n v="39093.879999999997"/>
    <x v="1"/>
    <x v="1"/>
    <n v="6491"/>
    <n v="74.669784000000007"/>
    <n v="44.844700000000003"/>
    <n v="81"/>
    <n v="82"/>
    <n v="27"/>
    <n v="3"/>
    <n v="183.035629"/>
  </r>
  <r>
    <x v="4"/>
    <x v="1"/>
    <x v="1"/>
    <x v="2"/>
    <x v="0"/>
    <n v="2999"/>
    <n v="1668.4973050000001"/>
    <n v="3212.34"/>
    <x v="0"/>
    <x v="1"/>
    <n v="3005"/>
    <n v="722.92034100000001"/>
    <n v="719.59932700000002"/>
    <n v="365"/>
    <n v="111"/>
    <n v="18"/>
    <n v="6"/>
    <n v="1668.4973050000001"/>
  </r>
  <r>
    <x v="4"/>
    <x v="1"/>
    <x v="1"/>
    <x v="2"/>
    <x v="1"/>
    <n v="549"/>
    <s v="  "/>
    <n v="31697.27"/>
    <x v="0"/>
    <x v="1"/>
    <n v="3186"/>
    <n v="46.311464000000001"/>
    <n v="33.281547000000003"/>
    <n v="37"/>
    <n v="54"/>
    <n v="16"/>
    <n v="2"/>
    <n v="131.25929199999999"/>
  </r>
  <r>
    <x v="4"/>
    <x v="1"/>
    <x v="1"/>
    <x v="2"/>
    <x v="0"/>
    <n v="2332"/>
    <n v="1189.700488"/>
    <n v="2932.11"/>
    <x v="1"/>
    <x v="1"/>
    <n v="2361"/>
    <n v="527.82155299999999"/>
    <n v="482.136211"/>
    <n v="365"/>
    <n v="97"/>
    <n v="42"/>
    <n v="23"/>
    <n v="1189.700488"/>
  </r>
  <r>
    <x v="4"/>
    <x v="1"/>
    <x v="1"/>
    <x v="2"/>
    <x v="1"/>
    <n v="627"/>
    <s v="  "/>
    <n v="33811.17"/>
    <x v="1"/>
    <x v="1"/>
    <n v="4319"/>
    <n v="57.803472999999997"/>
    <n v="39.607066000000003"/>
    <n v="60"/>
    <n v="71"/>
    <n v="26"/>
    <n v="3"/>
    <n v="135.59033400000001"/>
  </r>
  <r>
    <x v="4"/>
    <x v="1"/>
    <x v="2"/>
    <x v="2"/>
    <x v="0"/>
    <n v="273"/>
    <n v="148.211479"/>
    <n v="3228"/>
    <x v="0"/>
    <x v="1"/>
    <n v="275"/>
    <n v="59.089353000000003"/>
    <n v="70.336670999999996"/>
    <n v="43"/>
    <n v="10"/>
    <n v="4"/>
    <n v="1"/>
    <n v="148.211479"/>
  </r>
  <r>
    <x v="4"/>
    <x v="1"/>
    <x v="2"/>
    <x v="2"/>
    <x v="1"/>
    <n v="93"/>
    <s v="  "/>
    <n v="38931.839999999997"/>
    <x v="0"/>
    <x v="1"/>
    <n v="634"/>
    <n v="4.7643139999999997"/>
    <n v="0.70549600000000001"/>
    <n v="15"/>
    <n v="14"/>
    <n v="1"/>
    <n v="0"/>
    <n v="6.8461540000000003"/>
  </r>
  <r>
    <x v="4"/>
    <x v="1"/>
    <x v="2"/>
    <x v="2"/>
    <x v="0"/>
    <n v="263"/>
    <n v="102.41718"/>
    <n v="3138.72"/>
    <x v="1"/>
    <x v="1"/>
    <n v="266"/>
    <n v="41.506556000000003"/>
    <n v="43.232869000000001"/>
    <n v="61"/>
    <n v="17"/>
    <n v="7"/>
    <n v="2"/>
    <n v="102.41718"/>
  </r>
  <r>
    <x v="4"/>
    <x v="1"/>
    <x v="2"/>
    <x v="2"/>
    <x v="1"/>
    <n v="107"/>
    <s v="  "/>
    <n v="37219.5"/>
    <x v="1"/>
    <x v="1"/>
    <n v="835"/>
    <n v="8.5099359999999997"/>
    <n v="3.3317890000000001"/>
    <n v="7"/>
    <n v="19"/>
    <n v="6"/>
    <n v="0"/>
    <n v="18.057276999999999"/>
  </r>
  <r>
    <x v="4"/>
    <x v="1"/>
    <x v="3"/>
    <x v="2"/>
    <x v="0"/>
    <n v="8956"/>
    <n v="4255.8254120000001"/>
    <n v="3097.085"/>
    <x v="0"/>
    <x v="1"/>
    <n v="9154"/>
    <n v="1967.537642"/>
    <n v="1735.133098"/>
    <n v="1668"/>
    <n v="517"/>
    <n v="125"/>
    <n v="46"/>
    <n v="4255.8254120000001"/>
  </r>
  <r>
    <x v="4"/>
    <x v="1"/>
    <x v="3"/>
    <x v="2"/>
    <x v="1"/>
    <n v="2652"/>
    <s v="  "/>
    <n v="32372.935000000001"/>
    <x v="0"/>
    <x v="1"/>
    <n v="18186"/>
    <n v="277.16431299999999"/>
    <n v="138.17164199999999"/>
    <n v="224"/>
    <n v="416"/>
    <n v="80"/>
    <n v="12"/>
    <n v="610.97558600000002"/>
  </r>
  <r>
    <x v="4"/>
    <x v="1"/>
    <x v="3"/>
    <x v="2"/>
    <x v="0"/>
    <n v="7486"/>
    <n v="3060.743802"/>
    <n v="2996.54"/>
    <x v="1"/>
    <x v="1"/>
    <n v="7615"/>
    <n v="1404.9087979999999"/>
    <n v="1164.404818"/>
    <n v="1425"/>
    <n v="471"/>
    <n v="357"/>
    <n v="63"/>
    <n v="3060.743802"/>
  </r>
  <r>
    <x v="4"/>
    <x v="1"/>
    <x v="3"/>
    <x v="2"/>
    <x v="1"/>
    <n v="2962"/>
    <s v="  "/>
    <n v="34010.400000000001"/>
    <x v="1"/>
    <x v="1"/>
    <n v="20835"/>
    <n v="258.10337099999998"/>
    <n v="109.77265800000001"/>
    <n v="259"/>
    <n v="376"/>
    <n v="215"/>
    <n v="9"/>
    <n v="538.98549800000001"/>
  </r>
  <r>
    <x v="4"/>
    <x v="1"/>
    <x v="0"/>
    <x v="2"/>
    <x v="0"/>
    <n v="543"/>
    <n v="271.06877800000001"/>
    <n v="3358.84"/>
    <x v="0"/>
    <x v="2"/>
    <n v="545"/>
    <n v="115.022368"/>
    <n v="115.93866800000001"/>
    <n v="68"/>
    <n v="22"/>
    <n v="15"/>
    <n v="5"/>
    <n v="271.06877800000001"/>
  </r>
  <r>
    <x v="4"/>
    <x v="1"/>
    <x v="0"/>
    <x v="2"/>
    <x v="1"/>
    <n v="258"/>
    <s v="  "/>
    <n v="37178.99"/>
    <x v="0"/>
    <x v="2"/>
    <n v="1501"/>
    <n v="27.527501000000001"/>
    <n v="15.058332999999999"/>
    <n v="32"/>
    <n v="4"/>
    <n v="3"/>
    <n v="0"/>
    <n v="61.868800999999998"/>
  </r>
  <r>
    <x v="4"/>
    <x v="1"/>
    <x v="0"/>
    <x v="2"/>
    <x v="0"/>
    <n v="685"/>
    <n v="303.29558600000001"/>
    <n v="2854.51"/>
    <x v="1"/>
    <x v="2"/>
    <n v="689"/>
    <n v="136.32928899999999"/>
    <n v="126.938171"/>
    <n v="72"/>
    <n v="46"/>
    <n v="42"/>
    <n v="14"/>
    <n v="303.29558600000001"/>
  </r>
  <r>
    <x v="4"/>
    <x v="1"/>
    <x v="0"/>
    <x v="2"/>
    <x v="1"/>
    <n v="295"/>
    <s v="  "/>
    <n v="36928.43"/>
    <x v="1"/>
    <x v="2"/>
    <n v="1824"/>
    <n v="28.842586000000001"/>
    <n v="17.360606000000001"/>
    <n v="26"/>
    <n v="6"/>
    <n v="8"/>
    <n v="1"/>
    <n v="69.792447999999993"/>
  </r>
  <r>
    <x v="4"/>
    <x v="1"/>
    <x v="1"/>
    <x v="2"/>
    <x v="0"/>
    <n v="573"/>
    <n v="331.79217299999999"/>
    <n v="3257.17"/>
    <x v="0"/>
    <x v="2"/>
    <n v="576"/>
    <n v="132.198069"/>
    <n v="153.961095"/>
    <n v="43"/>
    <n v="32"/>
    <n v="2"/>
    <n v="0"/>
    <n v="331.79217299999999"/>
  </r>
  <r>
    <x v="4"/>
    <x v="1"/>
    <x v="1"/>
    <x v="2"/>
    <x v="1"/>
    <n v="214"/>
    <s v="  "/>
    <n v="35403.53"/>
    <x v="0"/>
    <x v="2"/>
    <n v="1032"/>
    <n v="21.59027"/>
    <n v="13.469286"/>
    <n v="17"/>
    <n v="7"/>
    <n v="2"/>
    <n v="0"/>
    <n v="55.914901999999998"/>
  </r>
  <r>
    <x v="4"/>
    <x v="1"/>
    <x v="1"/>
    <x v="2"/>
    <x v="0"/>
    <n v="582"/>
    <n v="297.57019000000003"/>
    <n v="3217.7849999999999"/>
    <x v="1"/>
    <x v="2"/>
    <n v="582"/>
    <n v="127.63825300000001"/>
    <n v="107.23796299999999"/>
    <n v="66"/>
    <n v="24"/>
    <n v="24"/>
    <n v="7"/>
    <n v="297.57019000000003"/>
  </r>
  <r>
    <x v="4"/>
    <x v="1"/>
    <x v="1"/>
    <x v="2"/>
    <x v="1"/>
    <n v="239"/>
    <s v="  "/>
    <n v="33046.33"/>
    <x v="1"/>
    <x v="2"/>
    <n v="1202"/>
    <n v="22.749465000000001"/>
    <n v="19.109736000000002"/>
    <n v="19"/>
    <n v="12"/>
    <n v="7"/>
    <n v="2"/>
    <n v="59.870820999999999"/>
  </r>
  <r>
    <x v="4"/>
    <x v="1"/>
    <x v="2"/>
    <x v="2"/>
    <x v="0"/>
    <n v="64"/>
    <n v="33.839100000000002"/>
    <n v="3075.0549999999998"/>
    <x v="0"/>
    <x v="2"/>
    <n v="64"/>
    <n v="13.246930000000001"/>
    <n v="15.390444"/>
    <n v="11"/>
    <n v="4"/>
    <n v="0"/>
    <n v="0"/>
    <n v="33.839100000000002"/>
  </r>
  <r>
    <x v="4"/>
    <x v="1"/>
    <x v="2"/>
    <x v="2"/>
    <x v="1"/>
    <n v="35"/>
    <s v="  "/>
    <n v="33256.97"/>
    <x v="0"/>
    <x v="2"/>
    <n v="187"/>
    <n v="3.0316990000000001"/>
    <n v="0.61290299999999998"/>
    <n v="6"/>
    <n v="1"/>
    <n v="1"/>
    <n v="0"/>
    <n v="4.6923079999999997"/>
  </r>
  <r>
    <x v="4"/>
    <x v="1"/>
    <x v="2"/>
    <x v="2"/>
    <x v="0"/>
    <n v="59"/>
    <n v="19.452206"/>
    <n v="3262.07"/>
    <x v="1"/>
    <x v="2"/>
    <n v="62"/>
    <n v="8.5851260000000007"/>
    <n v="5.9614200000000004"/>
    <n v="10"/>
    <n v="4"/>
    <n v="2"/>
    <n v="1"/>
    <n v="19.452206"/>
  </r>
  <r>
    <x v="4"/>
    <x v="1"/>
    <x v="2"/>
    <x v="2"/>
    <x v="1"/>
    <n v="27"/>
    <s v="  "/>
    <n v="40923.49"/>
    <x v="1"/>
    <x v="2"/>
    <n v="224"/>
    <n v="2.5615600000000001"/>
    <n v="1.092911"/>
    <n v="3"/>
    <n v="1"/>
    <n v="0"/>
    <n v="0"/>
    <n v="4.8962289999999999"/>
  </r>
  <r>
    <x v="4"/>
    <x v="1"/>
    <x v="3"/>
    <x v="2"/>
    <x v="0"/>
    <n v="1647"/>
    <n v="762.96135400000003"/>
    <n v="3022"/>
    <x v="0"/>
    <x v="2"/>
    <n v="1658"/>
    <n v="366.97999700000003"/>
    <n v="299.08957600000002"/>
    <n v="264"/>
    <n v="96"/>
    <n v="33"/>
    <n v="15"/>
    <n v="762.96135400000003"/>
  </r>
  <r>
    <x v="4"/>
    <x v="1"/>
    <x v="3"/>
    <x v="2"/>
    <x v="1"/>
    <n v="859"/>
    <s v="  "/>
    <n v="32992.19"/>
    <x v="0"/>
    <x v="2"/>
    <n v="5156"/>
    <n v="79.449460000000002"/>
    <n v="47.130755999999998"/>
    <n v="81"/>
    <n v="28"/>
    <n v="23"/>
    <n v="2"/>
    <n v="186.339641"/>
  </r>
  <r>
    <x v="4"/>
    <x v="1"/>
    <x v="3"/>
    <x v="2"/>
    <x v="0"/>
    <n v="1663"/>
    <n v="690.32527800000003"/>
    <n v="2949.2"/>
    <x v="1"/>
    <x v="2"/>
    <n v="1667"/>
    <n v="319.19448299999999"/>
    <n v="275.788478"/>
    <n v="275"/>
    <n v="96"/>
    <n v="97"/>
    <n v="17"/>
    <n v="690.32527800000003"/>
  </r>
  <r>
    <x v="4"/>
    <x v="1"/>
    <x v="3"/>
    <x v="2"/>
    <x v="1"/>
    <n v="908"/>
    <s v="  "/>
    <n v="32985.99"/>
    <x v="1"/>
    <x v="2"/>
    <n v="5314"/>
    <n v="90.600919000000005"/>
    <n v="41.404322999999998"/>
    <n v="80"/>
    <n v="23"/>
    <n v="72"/>
    <n v="2"/>
    <n v="188.30663899999999"/>
  </r>
  <r>
    <x v="4"/>
    <x v="1"/>
    <x v="0"/>
    <x v="3"/>
    <x v="0"/>
    <n v="1528"/>
    <n v="743.194256"/>
    <n v="3812.09"/>
    <x v="0"/>
    <x v="0"/>
    <n v="1566"/>
    <n v="316.82165800000001"/>
    <n v="332.246172"/>
    <n v="259"/>
    <n v="46"/>
    <n v="12"/>
    <n v="0"/>
    <n v="743.194256"/>
  </r>
  <r>
    <x v="4"/>
    <x v="1"/>
    <x v="0"/>
    <x v="3"/>
    <x v="1"/>
    <n v="1697"/>
    <s v="  "/>
    <n v="41719.46"/>
    <x v="0"/>
    <x v="0"/>
    <n v="12451"/>
    <n v="148.37678199999999"/>
    <n v="103.79438399999999"/>
    <n v="140"/>
    <n v="21"/>
    <n v="4"/>
    <n v="1"/>
    <n v="350.63469700000002"/>
  </r>
  <r>
    <x v="4"/>
    <x v="1"/>
    <x v="0"/>
    <x v="3"/>
    <x v="0"/>
    <n v="1170"/>
    <n v="509.87335300000001"/>
    <n v="3466.9850000000001"/>
    <x v="1"/>
    <x v="0"/>
    <n v="1179"/>
    <n v="220.60042300000001"/>
    <n v="209.04494399999999"/>
    <n v="174"/>
    <n v="26"/>
    <n v="105"/>
    <n v="8"/>
    <n v="509.87335300000001"/>
  </r>
  <r>
    <x v="4"/>
    <x v="1"/>
    <x v="0"/>
    <x v="3"/>
    <x v="1"/>
    <n v="1240"/>
    <s v="  "/>
    <n v="40476.35"/>
    <x v="1"/>
    <x v="0"/>
    <n v="8772"/>
    <n v="100.408103"/>
    <n v="60.896222999999999"/>
    <n v="101"/>
    <n v="7"/>
    <n v="24"/>
    <n v="1"/>
    <n v="226.34625199999999"/>
  </r>
  <r>
    <x v="4"/>
    <x v="1"/>
    <x v="1"/>
    <x v="3"/>
    <x v="0"/>
    <n v="1568"/>
    <n v="811.75757199999998"/>
    <n v="3830.6550000000002"/>
    <x v="0"/>
    <x v="0"/>
    <n v="1595"/>
    <n v="335.07349199999999"/>
    <n v="344.44591000000003"/>
    <n v="271"/>
    <n v="49"/>
    <n v="6"/>
    <n v="2"/>
    <n v="811.75757199999998"/>
  </r>
  <r>
    <x v="4"/>
    <x v="1"/>
    <x v="1"/>
    <x v="3"/>
    <x v="1"/>
    <n v="1176"/>
    <s v="  "/>
    <n v="35807.955000000002"/>
    <x v="0"/>
    <x v="0"/>
    <n v="7144"/>
    <n v="115.761437"/>
    <n v="79.381912999999997"/>
    <n v="103"/>
    <n v="5"/>
    <n v="4"/>
    <n v="0"/>
    <n v="286.25289900000001"/>
  </r>
  <r>
    <x v="4"/>
    <x v="1"/>
    <x v="1"/>
    <x v="3"/>
    <x v="0"/>
    <n v="1002"/>
    <n v="448.21286600000002"/>
    <n v="3552.61"/>
    <x v="1"/>
    <x v="0"/>
    <n v="1017"/>
    <n v="196.66279"/>
    <n v="192.56676400000001"/>
    <n v="168"/>
    <n v="27"/>
    <n v="48"/>
    <n v="7"/>
    <n v="448.21286600000002"/>
  </r>
  <r>
    <x v="4"/>
    <x v="1"/>
    <x v="1"/>
    <x v="3"/>
    <x v="1"/>
    <n v="1040"/>
    <s v="  "/>
    <n v="38658.635000000002"/>
    <x v="1"/>
    <x v="0"/>
    <n v="7074"/>
    <n v="89.214274000000003"/>
    <n v="60.301139999999997"/>
    <n v="86"/>
    <n v="16"/>
    <n v="21"/>
    <n v="0"/>
    <n v="204.04006000000001"/>
  </r>
  <r>
    <x v="4"/>
    <x v="1"/>
    <x v="2"/>
    <x v="3"/>
    <x v="0"/>
    <n v="478"/>
    <n v="189.332888"/>
    <n v="3844.79"/>
    <x v="0"/>
    <x v="0"/>
    <n v="483"/>
    <n v="76.988804000000002"/>
    <n v="88.545424999999994"/>
    <n v="135"/>
    <n v="14"/>
    <n v="2"/>
    <n v="0"/>
    <n v="189.332888"/>
  </r>
  <r>
    <x v="4"/>
    <x v="1"/>
    <x v="2"/>
    <x v="3"/>
    <x v="1"/>
    <n v="476"/>
    <s v="  "/>
    <n v="36173.025000000001"/>
    <x v="0"/>
    <x v="0"/>
    <n v="2935"/>
    <n v="29.780045000000001"/>
    <n v="24.653694000000002"/>
    <n v="67"/>
    <n v="5"/>
    <n v="1"/>
    <n v="0"/>
    <n v="76.298451"/>
  </r>
  <r>
    <x v="4"/>
    <x v="1"/>
    <x v="2"/>
    <x v="3"/>
    <x v="0"/>
    <n v="395"/>
    <n v="159.87653399999999"/>
    <n v="3544.28"/>
    <x v="1"/>
    <x v="0"/>
    <n v="401"/>
    <n v="76.854510000000005"/>
    <n v="62.937465000000003"/>
    <n v="95"/>
    <n v="11"/>
    <n v="8"/>
    <n v="0"/>
    <n v="159.87653399999999"/>
  </r>
  <r>
    <x v="4"/>
    <x v="1"/>
    <x v="2"/>
    <x v="3"/>
    <x v="1"/>
    <n v="409"/>
    <s v="  "/>
    <n v="39758.300000000003"/>
    <x v="1"/>
    <x v="0"/>
    <n v="2791"/>
    <n v="32.230331"/>
    <n v="16.218366"/>
    <n v="34"/>
    <n v="5"/>
    <n v="6"/>
    <n v="0"/>
    <n v="66.431062999999995"/>
  </r>
  <r>
    <x v="4"/>
    <x v="1"/>
    <x v="3"/>
    <x v="3"/>
    <x v="0"/>
    <n v="13644"/>
    <n v="5426.4711939999997"/>
    <n v="3731.9450000000002"/>
    <x v="0"/>
    <x v="0"/>
    <n v="13905"/>
    <n v="2427.652646"/>
    <n v="2302.8874689999998"/>
    <n v="4182"/>
    <n v="362"/>
    <n v="118"/>
    <n v="9"/>
    <n v="5426.4711939999997"/>
  </r>
  <r>
    <x v="4"/>
    <x v="1"/>
    <x v="3"/>
    <x v="3"/>
    <x v="1"/>
    <n v="14398"/>
    <s v="  "/>
    <n v="34470.095000000001"/>
    <x v="0"/>
    <x v="0"/>
    <n v="82166"/>
    <n v="1327.418531"/>
    <n v="983.58182799999997"/>
    <n v="2041"/>
    <n v="194"/>
    <n v="62"/>
    <n v="8"/>
    <n v="3216.838937"/>
  </r>
  <r>
    <x v="4"/>
    <x v="1"/>
    <x v="3"/>
    <x v="3"/>
    <x v="0"/>
    <n v="10527"/>
    <n v="3766.951501"/>
    <n v="3403.7"/>
    <x v="1"/>
    <x v="0"/>
    <n v="10694"/>
    <n v="1847.9626499999999"/>
    <n v="1429.5316700000001"/>
    <n v="2850"/>
    <n v="265"/>
    <n v="232"/>
    <n v="21"/>
    <n v="3766.951501"/>
  </r>
  <r>
    <x v="4"/>
    <x v="1"/>
    <x v="3"/>
    <x v="3"/>
    <x v="1"/>
    <n v="11940"/>
    <s v="  "/>
    <n v="36641.480000000003"/>
    <x v="1"/>
    <x v="0"/>
    <n v="72832"/>
    <n v="1137.3489239999999"/>
    <n v="650.41936699999997"/>
    <n v="1297"/>
    <n v="101"/>
    <n v="136"/>
    <n v="7"/>
    <n v="2489.3616040000002"/>
  </r>
  <r>
    <x v="4"/>
    <x v="1"/>
    <x v="0"/>
    <x v="3"/>
    <x v="0"/>
    <n v="4971"/>
    <n v="2544.3542419999999"/>
    <n v="3817.82"/>
    <x v="0"/>
    <x v="1"/>
    <n v="5004"/>
    <n v="1070.19166"/>
    <n v="1171.170398"/>
    <n v="788"/>
    <n v="93"/>
    <n v="16"/>
    <n v="7"/>
    <n v="2544.3542419999999"/>
  </r>
  <r>
    <x v="4"/>
    <x v="1"/>
    <x v="0"/>
    <x v="3"/>
    <x v="1"/>
    <n v="2653"/>
    <s v="  "/>
    <n v="40431.879999999997"/>
    <x v="0"/>
    <x v="1"/>
    <n v="18974"/>
    <n v="229.157622"/>
    <n v="190.58219600000001"/>
    <n v="220"/>
    <n v="54"/>
    <n v="9"/>
    <n v="0"/>
    <n v="583.16096800000003"/>
  </r>
  <r>
    <x v="4"/>
    <x v="1"/>
    <x v="0"/>
    <x v="3"/>
    <x v="0"/>
    <n v="3539"/>
    <n v="1720.9193749999999"/>
    <n v="3447.8"/>
    <x v="1"/>
    <x v="1"/>
    <n v="3572"/>
    <n v="742.75851699999998"/>
    <n v="770.46387800000002"/>
    <n v="530"/>
    <n v="52"/>
    <n v="117"/>
    <n v="11"/>
    <n v="1720.9193749999999"/>
  </r>
  <r>
    <x v="4"/>
    <x v="1"/>
    <x v="0"/>
    <x v="3"/>
    <x v="1"/>
    <n v="1902"/>
    <s v="  "/>
    <n v="39344.355000000003"/>
    <x v="1"/>
    <x v="1"/>
    <n v="13969"/>
    <n v="161.01664400000001"/>
    <n v="113.295062"/>
    <n v="149"/>
    <n v="39"/>
    <n v="41"/>
    <n v="1"/>
    <n v="369.74440900000002"/>
  </r>
  <r>
    <x v="4"/>
    <x v="1"/>
    <x v="1"/>
    <x v="3"/>
    <x v="0"/>
    <n v="5520"/>
    <n v="3022.1009680000002"/>
    <n v="3708.93"/>
    <x v="0"/>
    <x v="1"/>
    <n v="5549"/>
    <n v="1273.8384530000001"/>
    <n v="1345.852204"/>
    <n v="865"/>
    <n v="136"/>
    <n v="8"/>
    <n v="3"/>
    <n v="3022.1009680000002"/>
  </r>
  <r>
    <x v="4"/>
    <x v="1"/>
    <x v="1"/>
    <x v="3"/>
    <x v="1"/>
    <n v="1787"/>
    <s v="  "/>
    <n v="34790.089999999997"/>
    <x v="0"/>
    <x v="1"/>
    <n v="10210"/>
    <n v="176.29616200000001"/>
    <n v="126.49137899999999"/>
    <n v="158"/>
    <n v="21"/>
    <n v="4"/>
    <n v="1"/>
    <n v="451.57862599999999"/>
  </r>
  <r>
    <x v="4"/>
    <x v="1"/>
    <x v="1"/>
    <x v="3"/>
    <x v="0"/>
    <n v="3745"/>
    <n v="1863.4509430000001"/>
    <n v="3454.73"/>
    <x v="1"/>
    <x v="1"/>
    <n v="3776"/>
    <n v="810.46536000000003"/>
    <n v="791.51525900000001"/>
    <n v="635"/>
    <n v="84"/>
    <n v="49"/>
    <n v="12"/>
    <n v="1863.4509430000001"/>
  </r>
  <r>
    <x v="4"/>
    <x v="1"/>
    <x v="1"/>
    <x v="3"/>
    <x v="1"/>
    <n v="1577"/>
    <s v="  "/>
    <n v="37867.07"/>
    <x v="1"/>
    <x v="1"/>
    <n v="10168"/>
    <n v="144.46186800000001"/>
    <n v="96.318325999999999"/>
    <n v="97"/>
    <n v="30"/>
    <n v="37"/>
    <n v="1"/>
    <n v="339.88703099999998"/>
  </r>
  <r>
    <x v="4"/>
    <x v="1"/>
    <x v="2"/>
    <x v="3"/>
    <x v="0"/>
    <n v="1539"/>
    <n v="715.63800600000002"/>
    <n v="3778.39"/>
    <x v="0"/>
    <x v="1"/>
    <n v="1553"/>
    <n v="301.35904599999998"/>
    <n v="340.284426"/>
    <n v="380"/>
    <n v="31"/>
    <n v="1"/>
    <n v="0"/>
    <n v="715.63800600000002"/>
  </r>
  <r>
    <x v="4"/>
    <x v="1"/>
    <x v="2"/>
    <x v="3"/>
    <x v="1"/>
    <n v="701"/>
    <s v="  "/>
    <n v="36750.410000000003"/>
    <x v="0"/>
    <x v="1"/>
    <n v="4168"/>
    <n v="55.643360999999999"/>
    <n v="43.726461"/>
    <n v="88"/>
    <n v="11"/>
    <n v="1"/>
    <n v="0"/>
    <n v="137.75197800000001"/>
  </r>
  <r>
    <x v="4"/>
    <x v="1"/>
    <x v="2"/>
    <x v="3"/>
    <x v="0"/>
    <n v="1169"/>
    <n v="492.02435300000002"/>
    <n v="3656.13"/>
    <x v="1"/>
    <x v="1"/>
    <n v="1183"/>
    <n v="220.32965999999999"/>
    <n v="214.48490100000001"/>
    <n v="277"/>
    <n v="13"/>
    <n v="5"/>
    <n v="1"/>
    <n v="492.02435300000002"/>
  </r>
  <r>
    <x v="4"/>
    <x v="1"/>
    <x v="2"/>
    <x v="3"/>
    <x v="1"/>
    <n v="684"/>
    <s v="  "/>
    <n v="37460.565000000002"/>
    <x v="1"/>
    <x v="1"/>
    <n v="3888"/>
    <n v="55.539847999999999"/>
    <n v="41.176060999999997"/>
    <n v="53"/>
    <n v="10"/>
    <n v="9"/>
    <n v="0"/>
    <n v="129.533537"/>
  </r>
  <r>
    <x v="4"/>
    <x v="1"/>
    <x v="3"/>
    <x v="3"/>
    <x v="0"/>
    <n v="47646"/>
    <n v="20964.283407999999"/>
    <n v="3714.58"/>
    <x v="0"/>
    <x v="1"/>
    <n v="48209"/>
    <n v="9209.8217299999997"/>
    <n v="9336.8127619999996"/>
    <n v="12282"/>
    <n v="1164"/>
    <n v="142"/>
    <n v="34"/>
    <n v="20964.283407999999"/>
  </r>
  <r>
    <x v="4"/>
    <x v="1"/>
    <x v="3"/>
    <x v="3"/>
    <x v="1"/>
    <n v="23754"/>
    <s v="  "/>
    <n v="33291.65"/>
    <x v="0"/>
    <x v="1"/>
    <n v="128223"/>
    <n v="2292.9167069999999"/>
    <n v="1767.5694800000001"/>
    <n v="2957"/>
    <n v="448"/>
    <n v="83"/>
    <n v="20"/>
    <n v="5652.9666280000001"/>
  </r>
  <r>
    <x v="4"/>
    <x v="1"/>
    <x v="3"/>
    <x v="3"/>
    <x v="0"/>
    <n v="34414"/>
    <n v="13779.718459"/>
    <n v="3464"/>
    <x v="1"/>
    <x v="1"/>
    <n v="34751"/>
    <n v="6616.4247580000001"/>
    <n v="5556.2025540000004"/>
    <n v="8572"/>
    <n v="729"/>
    <n v="298"/>
    <n v="50"/>
    <n v="13779.718459"/>
  </r>
  <r>
    <x v="4"/>
    <x v="1"/>
    <x v="3"/>
    <x v="3"/>
    <x v="1"/>
    <n v="20108"/>
    <s v="  "/>
    <n v="35214.71"/>
    <x v="1"/>
    <x v="1"/>
    <n v="115823"/>
    <n v="2006.686033"/>
    <n v="1208.847344"/>
    <n v="1822"/>
    <n v="334"/>
    <n v="234"/>
    <n v="6"/>
    <n v="4451.2564359999997"/>
  </r>
  <r>
    <x v="4"/>
    <x v="1"/>
    <x v="3"/>
    <x v="3"/>
    <x v="1"/>
    <n v="1"/>
    <s v="  "/>
    <n v="24547.95"/>
    <x v="3"/>
    <x v="1"/>
    <n v="2"/>
    <n v="0.230769"/>
    <n v="0"/>
    <n v="0"/>
    <n v="0"/>
    <n v="0"/>
    <n v="0"/>
    <n v="0.230769"/>
  </r>
  <r>
    <x v="4"/>
    <x v="1"/>
    <x v="0"/>
    <x v="3"/>
    <x v="0"/>
    <n v="1002"/>
    <n v="527.84213499999998"/>
    <n v="3798.77"/>
    <x v="0"/>
    <x v="2"/>
    <n v="1006"/>
    <n v="230.25413800000001"/>
    <n v="236.127827"/>
    <n v="125"/>
    <n v="29"/>
    <n v="3"/>
    <n v="1"/>
    <n v="527.84213499999998"/>
  </r>
  <r>
    <x v="4"/>
    <x v="1"/>
    <x v="0"/>
    <x v="3"/>
    <x v="1"/>
    <n v="866"/>
    <s v="  "/>
    <n v="37655.235000000001"/>
    <x v="0"/>
    <x v="2"/>
    <n v="5253"/>
    <n v="69.563126999999994"/>
    <n v="58.380228000000002"/>
    <n v="75"/>
    <n v="5"/>
    <n v="1"/>
    <n v="0"/>
    <n v="175.51209800000001"/>
  </r>
  <r>
    <x v="4"/>
    <x v="1"/>
    <x v="0"/>
    <x v="3"/>
    <x v="0"/>
    <n v="868"/>
    <n v="403.90817800000002"/>
    <n v="3630.1750000000002"/>
    <x v="1"/>
    <x v="2"/>
    <n v="868"/>
    <n v="188.03700900000001"/>
    <n v="160.777266"/>
    <n v="118"/>
    <n v="14"/>
    <n v="37"/>
    <n v="4"/>
    <n v="403.90817800000002"/>
  </r>
  <r>
    <x v="4"/>
    <x v="1"/>
    <x v="0"/>
    <x v="3"/>
    <x v="1"/>
    <n v="664"/>
    <s v="  "/>
    <n v="40635.445"/>
    <x v="1"/>
    <x v="2"/>
    <n v="5117"/>
    <n v="51.260680000000001"/>
    <n v="33.036411000000001"/>
    <n v="53"/>
    <n v="9"/>
    <n v="9"/>
    <n v="1"/>
    <n v="123.037142"/>
  </r>
  <r>
    <x v="4"/>
    <x v="1"/>
    <x v="1"/>
    <x v="3"/>
    <x v="0"/>
    <n v="775"/>
    <n v="411.63180399999999"/>
    <n v="4130.24"/>
    <x v="0"/>
    <x v="2"/>
    <n v="776"/>
    <n v="183.103645"/>
    <n v="160.514073"/>
    <n v="123"/>
    <n v="31"/>
    <n v="1"/>
    <n v="0"/>
    <n v="411.63180399999999"/>
  </r>
  <r>
    <x v="4"/>
    <x v="1"/>
    <x v="1"/>
    <x v="3"/>
    <x v="1"/>
    <n v="663"/>
    <s v="  "/>
    <n v="32833.61"/>
    <x v="0"/>
    <x v="2"/>
    <n v="3514"/>
    <n v="57.699236999999997"/>
    <n v="43.34545"/>
    <n v="57"/>
    <n v="5"/>
    <n v="2"/>
    <n v="0"/>
    <n v="143.99242100000001"/>
  </r>
  <r>
    <x v="4"/>
    <x v="1"/>
    <x v="1"/>
    <x v="3"/>
    <x v="0"/>
    <n v="700"/>
    <n v="361.899856"/>
    <n v="3609.9549999999999"/>
    <x v="1"/>
    <x v="2"/>
    <n v="705"/>
    <n v="174.21432300000001"/>
    <n v="138.87843000000001"/>
    <n v="95"/>
    <n v="14"/>
    <n v="10"/>
    <n v="1"/>
    <n v="361.899856"/>
  </r>
  <r>
    <x v="4"/>
    <x v="1"/>
    <x v="1"/>
    <x v="3"/>
    <x v="1"/>
    <n v="554"/>
    <s v="  "/>
    <n v="36437.120000000003"/>
    <x v="1"/>
    <x v="2"/>
    <n v="3296"/>
    <n v="56.888404999999999"/>
    <n v="23.861477000000001"/>
    <n v="43"/>
    <n v="3"/>
    <n v="5"/>
    <n v="1"/>
    <n v="115.89664500000001"/>
  </r>
  <r>
    <x v="4"/>
    <x v="1"/>
    <x v="2"/>
    <x v="3"/>
    <x v="0"/>
    <n v="251"/>
    <n v="111.83012100000001"/>
    <n v="4120.17"/>
    <x v="0"/>
    <x v="2"/>
    <n v="253"/>
    <n v="51.838295000000002"/>
    <n v="46.729917"/>
    <n v="57"/>
    <n v="2"/>
    <n v="0"/>
    <n v="1"/>
    <n v="111.83012100000001"/>
  </r>
  <r>
    <x v="4"/>
    <x v="1"/>
    <x v="2"/>
    <x v="3"/>
    <x v="1"/>
    <n v="229"/>
    <s v="  "/>
    <n v="34094.68"/>
    <x v="0"/>
    <x v="2"/>
    <n v="1293"/>
    <n v="17.025782"/>
    <n v="14.446021"/>
    <n v="40"/>
    <n v="3"/>
    <n v="1"/>
    <n v="0"/>
    <n v="39.796829000000002"/>
  </r>
  <r>
    <x v="4"/>
    <x v="1"/>
    <x v="2"/>
    <x v="3"/>
    <x v="0"/>
    <n v="254"/>
    <n v="112.862312"/>
    <n v="3234.74"/>
    <x v="1"/>
    <x v="2"/>
    <n v="254"/>
    <n v="61.535221"/>
    <n v="38.921531999999999"/>
    <n v="50"/>
    <n v="6"/>
    <n v="0"/>
    <n v="0"/>
    <n v="112.862312"/>
  </r>
  <r>
    <x v="4"/>
    <x v="1"/>
    <x v="2"/>
    <x v="3"/>
    <x v="1"/>
    <n v="215"/>
    <s v="  "/>
    <n v="35554.93"/>
    <x v="1"/>
    <x v="2"/>
    <n v="1319"/>
    <n v="17.025521999999999"/>
    <n v="8.2124509999999997"/>
    <n v="24"/>
    <n v="1"/>
    <n v="0"/>
    <n v="0"/>
    <n v="34.624501000000002"/>
  </r>
  <r>
    <x v="4"/>
    <x v="1"/>
    <x v="3"/>
    <x v="3"/>
    <x v="0"/>
    <n v="7866"/>
    <n v="3351.2928280000001"/>
    <n v="3950.4949999999999"/>
    <x v="0"/>
    <x v="2"/>
    <n v="7961"/>
    <n v="1517.855172"/>
    <n v="1463.1738660000001"/>
    <n v="1948"/>
    <n v="214"/>
    <n v="31"/>
    <n v="7"/>
    <n v="3351.2928280000001"/>
  </r>
  <r>
    <x v="4"/>
    <x v="1"/>
    <x v="3"/>
    <x v="3"/>
    <x v="1"/>
    <n v="7031"/>
    <s v="  "/>
    <n v="33381.31"/>
    <x v="0"/>
    <x v="2"/>
    <n v="35285"/>
    <n v="625.21229900000003"/>
    <n v="454.95300500000002"/>
    <n v="1083"/>
    <n v="47"/>
    <n v="35"/>
    <n v="1"/>
    <n v="1505.7675180000001"/>
  </r>
  <r>
    <x v="4"/>
    <x v="1"/>
    <x v="3"/>
    <x v="3"/>
    <x v="0"/>
    <n v="7084"/>
    <n v="2798.627915"/>
    <n v="3339.3649999999998"/>
    <x v="1"/>
    <x v="2"/>
    <n v="7118"/>
    <n v="1403.247897"/>
    <n v="1078.0339759999999"/>
    <n v="1467"/>
    <n v="164"/>
    <n v="95"/>
    <n v="16"/>
    <n v="2798.627915"/>
  </r>
  <r>
    <x v="4"/>
    <x v="1"/>
    <x v="3"/>
    <x v="3"/>
    <x v="1"/>
    <n v="5754"/>
    <s v="  "/>
    <n v="36036.28"/>
    <x v="1"/>
    <x v="2"/>
    <n v="31846"/>
    <n v="514.31637599999999"/>
    <n v="295.74222600000002"/>
    <n v="636"/>
    <n v="18"/>
    <n v="74"/>
    <n v="0"/>
    <n v="1103.5927710000001"/>
  </r>
  <r>
    <x v="4"/>
    <x v="2"/>
    <x v="0"/>
    <x v="0"/>
    <x v="0"/>
    <n v="34"/>
    <n v="21.413332"/>
    <n v="1602"/>
    <x v="0"/>
    <x v="0"/>
    <n v="36"/>
    <n v="11.763294999999999"/>
    <n v="8.5712010000000003"/>
    <n v="4"/>
    <n v="1"/>
    <n v="0"/>
    <n v="0"/>
    <n v="21.413332"/>
  </r>
  <r>
    <x v="4"/>
    <x v="2"/>
    <x v="0"/>
    <x v="0"/>
    <x v="1"/>
    <n v="2"/>
    <s v="  "/>
    <n v="13518.24"/>
    <x v="0"/>
    <x v="0"/>
    <n v="3"/>
    <n v="0"/>
    <n v="0"/>
    <n v="0"/>
    <n v="0"/>
    <n v="0"/>
    <n v="0"/>
    <n v="0"/>
  </r>
  <r>
    <x v="4"/>
    <x v="2"/>
    <x v="0"/>
    <x v="0"/>
    <x v="0"/>
    <n v="39"/>
    <n v="12.365467000000001"/>
    <n v="1689.17"/>
    <x v="1"/>
    <x v="0"/>
    <n v="39"/>
    <n v="6.1043450000000004"/>
    <n v="5.3696719999999996"/>
    <n v="19"/>
    <n v="0"/>
    <n v="0"/>
    <n v="0"/>
    <n v="12.365467000000001"/>
  </r>
  <r>
    <x v="4"/>
    <x v="2"/>
    <x v="1"/>
    <x v="0"/>
    <x v="0"/>
    <n v="65"/>
    <n v="33.967694000000002"/>
    <n v="1698"/>
    <x v="0"/>
    <x v="0"/>
    <n v="65"/>
    <n v="17.963079"/>
    <n v="14.179961"/>
    <n v="16"/>
    <n v="3"/>
    <n v="0"/>
    <n v="0"/>
    <n v="33.967694000000002"/>
  </r>
  <r>
    <x v="4"/>
    <x v="2"/>
    <x v="1"/>
    <x v="0"/>
    <x v="1"/>
    <n v="1"/>
    <s v="  "/>
    <n v="13017.94"/>
    <x v="0"/>
    <x v="0"/>
    <n v="1"/>
    <s v="  "/>
    <s v="  "/>
    <s v="  "/>
    <s v="  "/>
    <s v="  "/>
    <s v="  "/>
    <s v="  "/>
  </r>
  <r>
    <x v="4"/>
    <x v="2"/>
    <x v="1"/>
    <x v="0"/>
    <x v="0"/>
    <n v="89"/>
    <n v="46.174447000000001"/>
    <n v="1857"/>
    <x v="1"/>
    <x v="0"/>
    <n v="90"/>
    <n v="17.549834000000001"/>
    <n v="23.624984000000001"/>
    <n v="19"/>
    <n v="6"/>
    <n v="0"/>
    <n v="0"/>
    <n v="46.174447000000001"/>
  </r>
  <r>
    <x v="4"/>
    <x v="2"/>
    <x v="1"/>
    <x v="0"/>
    <x v="1"/>
    <n v="1"/>
    <s v="  "/>
    <n v="184761.63"/>
    <x v="1"/>
    <x v="0"/>
    <n v="15"/>
    <s v="  "/>
    <s v="  "/>
    <s v="  "/>
    <s v="  "/>
    <s v="  "/>
    <s v="  "/>
    <s v="  "/>
  </r>
  <r>
    <x v="4"/>
    <x v="2"/>
    <x v="2"/>
    <x v="0"/>
    <x v="0"/>
    <n v="22"/>
    <n v="8.9932540000000003"/>
    <n v="1882.38"/>
    <x v="0"/>
    <x v="0"/>
    <n v="22"/>
    <n v="3.85602"/>
    <n v="3.4632350000000001"/>
    <n v="11"/>
    <n v="0"/>
    <n v="0"/>
    <n v="0"/>
    <n v="8.9932540000000003"/>
  </r>
  <r>
    <x v="4"/>
    <x v="2"/>
    <x v="2"/>
    <x v="0"/>
    <x v="0"/>
    <n v="35"/>
    <n v="12.562177999999999"/>
    <n v="1819"/>
    <x v="1"/>
    <x v="0"/>
    <n v="36"/>
    <n v="5.0417569999999996"/>
    <n v="6.7778039999999997"/>
    <n v="15"/>
    <n v="1"/>
    <n v="0"/>
    <n v="0"/>
    <n v="12.562177999999999"/>
  </r>
  <r>
    <x v="4"/>
    <x v="2"/>
    <x v="2"/>
    <x v="0"/>
    <x v="1"/>
    <n v="2"/>
    <s v="  "/>
    <n v="46351.815000000002"/>
    <x v="1"/>
    <x v="0"/>
    <n v="9"/>
    <n v="0.661972"/>
    <n v="0"/>
    <n v="0"/>
    <n v="0"/>
    <n v="0"/>
    <n v="0"/>
    <n v="1"/>
  </r>
  <r>
    <x v="4"/>
    <x v="2"/>
    <x v="3"/>
    <x v="0"/>
    <x v="0"/>
    <n v="276"/>
    <n v="128.912159"/>
    <n v="1820.125"/>
    <x v="0"/>
    <x v="0"/>
    <n v="277"/>
    <n v="61.278714000000001"/>
    <n v="57.796669000000001"/>
    <n v="101"/>
    <n v="3"/>
    <n v="0"/>
    <n v="0"/>
    <n v="128.912159"/>
  </r>
  <r>
    <x v="4"/>
    <x v="2"/>
    <x v="3"/>
    <x v="0"/>
    <x v="1"/>
    <n v="10"/>
    <s v="  "/>
    <n v="12218.895"/>
    <x v="0"/>
    <x v="0"/>
    <n v="22"/>
    <n v="0.76336999999999999"/>
    <n v="0.92820499999999995"/>
    <n v="2"/>
    <n v="1"/>
    <n v="0"/>
    <n v="0"/>
    <n v="1.933333"/>
  </r>
  <r>
    <x v="4"/>
    <x v="2"/>
    <x v="3"/>
    <x v="0"/>
    <x v="0"/>
    <n v="300"/>
    <n v="134.001879"/>
    <n v="1876.365"/>
    <x v="1"/>
    <x v="0"/>
    <n v="300"/>
    <n v="54.751469999999998"/>
    <n v="64.244721999999996"/>
    <n v="111"/>
    <n v="4"/>
    <n v="0"/>
    <n v="0"/>
    <n v="134.001879"/>
  </r>
  <r>
    <x v="4"/>
    <x v="2"/>
    <x v="3"/>
    <x v="0"/>
    <x v="1"/>
    <n v="12"/>
    <s v="  "/>
    <n v="15774.495000000001"/>
    <x v="1"/>
    <x v="0"/>
    <n v="19"/>
    <n v="0.57407399999999997"/>
    <n v="0.59259300000000004"/>
    <n v="4"/>
    <n v="0"/>
    <n v="0"/>
    <n v="0"/>
    <n v="1.8333330000000001"/>
  </r>
  <r>
    <x v="4"/>
    <x v="2"/>
    <x v="0"/>
    <x v="0"/>
    <x v="0"/>
    <n v="61"/>
    <n v="37.860745999999999"/>
    <n v="1699.81"/>
    <x v="0"/>
    <x v="1"/>
    <n v="61"/>
    <n v="17.057549000000002"/>
    <n v="18.217112"/>
    <n v="15"/>
    <n v="1"/>
    <n v="0"/>
    <n v="0"/>
    <n v="37.860745999999999"/>
  </r>
  <r>
    <x v="4"/>
    <x v="2"/>
    <x v="0"/>
    <x v="0"/>
    <x v="1"/>
    <n v="3"/>
    <s v="  "/>
    <n v="19248.03"/>
    <x v="0"/>
    <x v="1"/>
    <n v="7"/>
    <n v="0"/>
    <n v="0.33333299999999999"/>
    <n v="0"/>
    <n v="0"/>
    <n v="0"/>
    <n v="0"/>
    <n v="1"/>
  </r>
  <r>
    <x v="4"/>
    <x v="2"/>
    <x v="0"/>
    <x v="0"/>
    <x v="0"/>
    <n v="56"/>
    <n v="30.623597"/>
    <n v="1645.58"/>
    <x v="1"/>
    <x v="1"/>
    <n v="56"/>
    <n v="12.701791"/>
    <n v="13.636252000000001"/>
    <n v="15"/>
    <n v="2"/>
    <n v="0"/>
    <n v="1"/>
    <n v="30.623597"/>
  </r>
  <r>
    <x v="4"/>
    <x v="2"/>
    <x v="1"/>
    <x v="0"/>
    <x v="0"/>
    <n v="98"/>
    <n v="42.034126000000001"/>
    <n v="1623.82"/>
    <x v="0"/>
    <x v="1"/>
    <n v="99"/>
    <n v="17.244764"/>
    <n v="21.695602000000001"/>
    <n v="32"/>
    <n v="0"/>
    <n v="0"/>
    <n v="0"/>
    <n v="42.034126000000001"/>
  </r>
  <r>
    <x v="4"/>
    <x v="2"/>
    <x v="1"/>
    <x v="0"/>
    <x v="1"/>
    <n v="3"/>
    <s v="  "/>
    <n v="21295.99"/>
    <x v="0"/>
    <x v="1"/>
    <n v="13"/>
    <n v="0"/>
    <n v="0"/>
    <n v="0"/>
    <n v="2"/>
    <n v="0"/>
    <n v="0"/>
    <n v="0"/>
  </r>
  <r>
    <x v="4"/>
    <x v="2"/>
    <x v="1"/>
    <x v="0"/>
    <x v="0"/>
    <n v="108"/>
    <n v="53.372813999999998"/>
    <n v="1770.5350000000001"/>
    <x v="1"/>
    <x v="1"/>
    <n v="128"/>
    <n v="22.113198000000001"/>
    <n v="28.227409999999999"/>
    <n v="33"/>
    <n v="4"/>
    <n v="0"/>
    <n v="1"/>
    <n v="53.372813999999998"/>
  </r>
  <r>
    <x v="4"/>
    <x v="2"/>
    <x v="1"/>
    <x v="0"/>
    <x v="1"/>
    <n v="3"/>
    <s v="  "/>
    <n v="23425.17"/>
    <x v="1"/>
    <x v="1"/>
    <n v="6"/>
    <n v="0.61754399999999998"/>
    <n v="0.65789500000000001"/>
    <n v="0"/>
    <n v="0"/>
    <n v="0"/>
    <n v="0"/>
    <n v="1.3333330000000001"/>
  </r>
  <r>
    <x v="4"/>
    <x v="2"/>
    <x v="2"/>
    <x v="0"/>
    <x v="0"/>
    <n v="51"/>
    <n v="23.310948"/>
    <n v="1846"/>
    <x v="0"/>
    <x v="1"/>
    <n v="51"/>
    <n v="11.940196"/>
    <n v="7.8705569999999998"/>
    <n v="21"/>
    <n v="1"/>
    <n v="0"/>
    <n v="0"/>
    <n v="23.310948"/>
  </r>
  <r>
    <x v="4"/>
    <x v="2"/>
    <x v="2"/>
    <x v="0"/>
    <x v="1"/>
    <n v="1"/>
    <s v="  "/>
    <n v="4827.78"/>
    <x v="0"/>
    <x v="1"/>
    <n v="1"/>
    <n v="0"/>
    <n v="0.5"/>
    <n v="0"/>
    <n v="0"/>
    <n v="0"/>
    <n v="0"/>
    <n v="0.5"/>
  </r>
  <r>
    <x v="4"/>
    <x v="2"/>
    <x v="2"/>
    <x v="0"/>
    <x v="0"/>
    <n v="56"/>
    <n v="25.331144999999999"/>
    <n v="1907.5"/>
    <x v="1"/>
    <x v="1"/>
    <n v="56"/>
    <n v="11.796241999999999"/>
    <n v="11.245361000000001"/>
    <n v="17"/>
    <n v="1"/>
    <n v="0"/>
    <n v="0"/>
    <n v="25.331144999999999"/>
  </r>
  <r>
    <x v="4"/>
    <x v="2"/>
    <x v="2"/>
    <x v="0"/>
    <x v="1"/>
    <n v="1"/>
    <s v="  "/>
    <n v="8073.11"/>
    <x v="1"/>
    <x v="1"/>
    <n v="1"/>
    <n v="0.25"/>
    <n v="0.5"/>
    <n v="0"/>
    <n v="0"/>
    <n v="0"/>
    <n v="0"/>
    <n v="0.75"/>
  </r>
  <r>
    <x v="4"/>
    <x v="2"/>
    <x v="3"/>
    <x v="0"/>
    <x v="0"/>
    <n v="531"/>
    <n v="256.85531600000002"/>
    <n v="1937.24"/>
    <x v="0"/>
    <x v="1"/>
    <n v="535"/>
    <n v="119.550703"/>
    <n v="114.850082"/>
    <n v="164"/>
    <n v="13"/>
    <n v="0"/>
    <n v="0"/>
    <n v="256.85531600000002"/>
  </r>
  <r>
    <x v="4"/>
    <x v="2"/>
    <x v="3"/>
    <x v="0"/>
    <x v="1"/>
    <n v="20"/>
    <s v="  "/>
    <n v="27882.154999999999"/>
    <x v="0"/>
    <x v="1"/>
    <n v="89"/>
    <n v="3.4976090000000002"/>
    <n v="1.2380949999999999"/>
    <n v="3"/>
    <n v="2"/>
    <n v="0"/>
    <n v="0"/>
    <n v="5.4285709999999998"/>
  </r>
  <r>
    <x v="4"/>
    <x v="2"/>
    <x v="3"/>
    <x v="0"/>
    <x v="0"/>
    <n v="536"/>
    <n v="258.749596"/>
    <n v="1819.7149999999999"/>
    <x v="1"/>
    <x v="1"/>
    <n v="557"/>
    <n v="120.06302100000001"/>
    <n v="108.4217"/>
    <n v="191"/>
    <n v="8"/>
    <n v="0"/>
    <n v="0"/>
    <n v="258.749596"/>
  </r>
  <r>
    <x v="4"/>
    <x v="2"/>
    <x v="3"/>
    <x v="0"/>
    <x v="1"/>
    <n v="15"/>
    <s v="  "/>
    <n v="17680.37"/>
    <x v="1"/>
    <x v="1"/>
    <n v="96"/>
    <n v="2.0096090000000002"/>
    <n v="0.84259300000000004"/>
    <n v="5"/>
    <n v="0"/>
    <n v="0"/>
    <n v="0"/>
    <n v="4.5"/>
  </r>
  <r>
    <x v="4"/>
    <x v="2"/>
    <x v="0"/>
    <x v="0"/>
    <x v="0"/>
    <n v="19"/>
    <n v="11.825113"/>
    <n v="2139.56"/>
    <x v="0"/>
    <x v="2"/>
    <n v="19"/>
    <n v="5.7850710000000003"/>
    <n v="4.3372320000000002"/>
    <n v="3"/>
    <n v="0"/>
    <n v="0"/>
    <n v="0"/>
    <n v="11.825113"/>
  </r>
  <r>
    <x v="4"/>
    <x v="2"/>
    <x v="0"/>
    <x v="0"/>
    <x v="1"/>
    <n v="2"/>
    <s v="  "/>
    <n v="16949.825000000001"/>
    <x v="0"/>
    <x v="2"/>
    <n v="3"/>
    <s v="  "/>
    <s v="  "/>
    <s v="  "/>
    <s v="  "/>
    <s v="  "/>
    <s v="  "/>
    <s v="  "/>
  </r>
  <r>
    <x v="4"/>
    <x v="2"/>
    <x v="0"/>
    <x v="0"/>
    <x v="0"/>
    <n v="17"/>
    <n v="9.5531480000000002"/>
    <n v="1484.14"/>
    <x v="1"/>
    <x v="2"/>
    <n v="17"/>
    <n v="3.8457080000000001"/>
    <n v="5.198836"/>
    <n v="4"/>
    <n v="0"/>
    <n v="1"/>
    <n v="0"/>
    <n v="9.5531480000000002"/>
  </r>
  <r>
    <x v="4"/>
    <x v="2"/>
    <x v="0"/>
    <x v="0"/>
    <x v="1"/>
    <n v="2"/>
    <s v="  "/>
    <n v="22443.395"/>
    <x v="1"/>
    <x v="2"/>
    <n v="4"/>
    <n v="0.33333299999999999"/>
    <n v="0.5"/>
    <n v="0"/>
    <n v="0"/>
    <n v="0"/>
    <n v="0"/>
    <n v="0.83333299999999999"/>
  </r>
  <r>
    <x v="4"/>
    <x v="2"/>
    <x v="1"/>
    <x v="0"/>
    <x v="0"/>
    <n v="13"/>
    <n v="10.235294"/>
    <n v="1883.61"/>
    <x v="0"/>
    <x v="2"/>
    <n v="13"/>
    <n v="4.8471529999999996"/>
    <n v="4.873094"/>
    <n v="1"/>
    <n v="0"/>
    <n v="0"/>
    <n v="0"/>
    <n v="10.235294"/>
  </r>
  <r>
    <x v="4"/>
    <x v="2"/>
    <x v="1"/>
    <x v="0"/>
    <x v="1"/>
    <n v="1"/>
    <s v="  "/>
    <n v="12591.71"/>
    <x v="0"/>
    <x v="2"/>
    <n v="1"/>
    <n v="0"/>
    <n v="0"/>
    <n v="1"/>
    <n v="0"/>
    <n v="0"/>
    <n v="0"/>
    <n v="0"/>
  </r>
  <r>
    <x v="4"/>
    <x v="2"/>
    <x v="1"/>
    <x v="0"/>
    <x v="0"/>
    <n v="26"/>
    <n v="17.734964999999999"/>
    <n v="1882.7"/>
    <x v="1"/>
    <x v="2"/>
    <n v="26"/>
    <n v="7.3061489999999996"/>
    <n v="8.0737380000000005"/>
    <n v="0"/>
    <n v="1"/>
    <n v="0"/>
    <n v="0"/>
    <n v="17.734964999999999"/>
  </r>
  <r>
    <x v="4"/>
    <x v="2"/>
    <x v="1"/>
    <x v="0"/>
    <x v="1"/>
    <n v="2"/>
    <s v="  "/>
    <n v="8574.9950000000008"/>
    <x v="1"/>
    <x v="2"/>
    <n v="2"/>
    <n v="1.8867999999999999E-2"/>
    <n v="0"/>
    <n v="1"/>
    <n v="0"/>
    <n v="0"/>
    <n v="0"/>
    <n v="1"/>
  </r>
  <r>
    <x v="4"/>
    <x v="2"/>
    <x v="2"/>
    <x v="0"/>
    <x v="0"/>
    <n v="5"/>
    <n v="3.7305060000000001"/>
    <n v="1352.55"/>
    <x v="0"/>
    <x v="2"/>
    <n v="5"/>
    <n v="0.70859300000000003"/>
    <n v="2.3552460000000002"/>
    <n v="0"/>
    <n v="0"/>
    <n v="0"/>
    <n v="0"/>
    <n v="3.7305060000000001"/>
  </r>
  <r>
    <x v="4"/>
    <x v="2"/>
    <x v="2"/>
    <x v="0"/>
    <x v="0"/>
    <n v="8"/>
    <n v="5.2377659999999997"/>
    <n v="1378.7750000000001"/>
    <x v="1"/>
    <x v="2"/>
    <n v="8"/>
    <n v="2.1057839999999999"/>
    <n v="2.3819819999999998"/>
    <n v="0"/>
    <n v="0"/>
    <n v="0"/>
    <n v="0"/>
    <n v="5.2377659999999997"/>
  </r>
  <r>
    <x v="4"/>
    <x v="2"/>
    <x v="2"/>
    <x v="0"/>
    <x v="1"/>
    <n v="1"/>
    <s v="  "/>
    <n v="4881.96"/>
    <x v="1"/>
    <x v="2"/>
    <n v="1"/>
    <n v="0"/>
    <n v="0.5"/>
    <n v="0"/>
    <n v="0"/>
    <n v="0"/>
    <n v="0"/>
    <n v="0.5"/>
  </r>
  <r>
    <x v="4"/>
    <x v="2"/>
    <x v="3"/>
    <x v="0"/>
    <x v="0"/>
    <n v="78"/>
    <n v="50.582700000000003"/>
    <n v="1819"/>
    <x v="0"/>
    <x v="2"/>
    <n v="78"/>
    <n v="22.940905000000001"/>
    <n v="22.632335000000001"/>
    <n v="11"/>
    <n v="1"/>
    <n v="0"/>
    <n v="0"/>
    <n v="50.582700000000003"/>
  </r>
  <r>
    <x v="4"/>
    <x v="2"/>
    <x v="3"/>
    <x v="0"/>
    <x v="1"/>
    <n v="4"/>
    <s v="  "/>
    <n v="21669.93"/>
    <x v="0"/>
    <x v="2"/>
    <n v="7"/>
    <n v="0"/>
    <n v="0"/>
    <n v="1"/>
    <n v="1"/>
    <n v="0"/>
    <n v="0"/>
    <n v="0"/>
  </r>
  <r>
    <x v="4"/>
    <x v="2"/>
    <x v="3"/>
    <x v="0"/>
    <x v="0"/>
    <n v="93"/>
    <n v="61.697184999999998"/>
    <n v="1862.99"/>
    <x v="1"/>
    <x v="2"/>
    <n v="93"/>
    <n v="27.340969999999999"/>
    <n v="27.303488999999999"/>
    <n v="6"/>
    <n v="0"/>
    <n v="1"/>
    <n v="0"/>
    <n v="61.697184999999998"/>
  </r>
  <r>
    <x v="4"/>
    <x v="2"/>
    <x v="3"/>
    <x v="0"/>
    <x v="1"/>
    <n v="5"/>
    <s v="  "/>
    <n v="21988.54"/>
    <x v="1"/>
    <x v="2"/>
    <n v="8"/>
    <n v="0.39141700000000001"/>
    <n v="0.43137300000000001"/>
    <n v="1"/>
    <n v="0"/>
    <n v="0"/>
    <n v="0"/>
    <n v="1.803922"/>
  </r>
  <r>
    <x v="4"/>
    <x v="2"/>
    <x v="0"/>
    <x v="1"/>
    <x v="0"/>
    <n v="85"/>
    <n v="43.499563999999999"/>
    <n v="3106.33"/>
    <x v="0"/>
    <x v="0"/>
    <n v="85"/>
    <n v="20.136201"/>
    <n v="21.090499000000001"/>
    <n v="10"/>
    <n v="4"/>
    <n v="0"/>
    <n v="0"/>
    <n v="43.499563999999999"/>
  </r>
  <r>
    <x v="4"/>
    <x v="2"/>
    <x v="0"/>
    <x v="1"/>
    <x v="1"/>
    <n v="2"/>
    <s v="  "/>
    <n v="30910.154999999999"/>
    <x v="0"/>
    <x v="0"/>
    <n v="11"/>
    <n v="0"/>
    <n v="0"/>
    <n v="0"/>
    <n v="1"/>
    <n v="0"/>
    <n v="0"/>
    <n v="0"/>
  </r>
  <r>
    <x v="4"/>
    <x v="2"/>
    <x v="0"/>
    <x v="1"/>
    <x v="0"/>
    <n v="97"/>
    <n v="37.987969"/>
    <n v="2552.7199999999998"/>
    <x v="1"/>
    <x v="0"/>
    <n v="97"/>
    <n v="16.816500999999999"/>
    <n v="19.594246999999999"/>
    <n v="35"/>
    <n v="3"/>
    <n v="1"/>
    <n v="1"/>
    <n v="37.987969"/>
  </r>
  <r>
    <x v="4"/>
    <x v="2"/>
    <x v="0"/>
    <x v="1"/>
    <x v="1"/>
    <n v="6"/>
    <s v="  "/>
    <n v="33191.964999999997"/>
    <x v="1"/>
    <x v="0"/>
    <n v="34"/>
    <n v="0.230769"/>
    <n v="0"/>
    <n v="1"/>
    <n v="1"/>
    <n v="0"/>
    <n v="0"/>
    <n v="1.230769"/>
  </r>
  <r>
    <x v="4"/>
    <x v="2"/>
    <x v="1"/>
    <x v="1"/>
    <x v="0"/>
    <n v="107"/>
    <n v="49.831684000000003"/>
    <n v="2579.11"/>
    <x v="0"/>
    <x v="0"/>
    <n v="107"/>
    <n v="22.389794999999999"/>
    <n v="24.017610999999999"/>
    <n v="13"/>
    <n v="3"/>
    <n v="1"/>
    <n v="0"/>
    <n v="49.831684000000003"/>
  </r>
  <r>
    <x v="4"/>
    <x v="2"/>
    <x v="1"/>
    <x v="1"/>
    <x v="1"/>
    <n v="6"/>
    <s v="  "/>
    <n v="13830.195"/>
    <x v="0"/>
    <x v="0"/>
    <n v="16"/>
    <n v="0.230769"/>
    <n v="0"/>
    <n v="1"/>
    <n v="1"/>
    <n v="0"/>
    <n v="0"/>
    <n v="0.230769"/>
  </r>
  <r>
    <x v="4"/>
    <x v="2"/>
    <x v="1"/>
    <x v="1"/>
    <x v="0"/>
    <n v="143"/>
    <n v="56.400610999999998"/>
    <n v="2536.11"/>
    <x v="1"/>
    <x v="0"/>
    <n v="145"/>
    <n v="24.823671999999998"/>
    <n v="29.215949999999999"/>
    <n v="32"/>
    <n v="6"/>
    <n v="5"/>
    <n v="0"/>
    <n v="56.400610999999998"/>
  </r>
  <r>
    <x v="4"/>
    <x v="2"/>
    <x v="1"/>
    <x v="1"/>
    <x v="1"/>
    <n v="21"/>
    <s v="  "/>
    <n v="24226.73"/>
    <x v="1"/>
    <x v="0"/>
    <n v="160"/>
    <n v="0.60331800000000002"/>
    <n v="0.43137300000000001"/>
    <n v="1"/>
    <n v="7"/>
    <n v="1"/>
    <n v="0"/>
    <n v="1.034691"/>
  </r>
  <r>
    <x v="4"/>
    <x v="2"/>
    <x v="2"/>
    <x v="1"/>
    <x v="0"/>
    <n v="35"/>
    <n v="15.081785999999999"/>
    <n v="2637.23"/>
    <x v="0"/>
    <x v="0"/>
    <n v="35"/>
    <n v="4.3518090000000003"/>
    <n v="10.672082"/>
    <n v="6"/>
    <n v="0"/>
    <n v="0"/>
    <n v="0"/>
    <n v="15.081785999999999"/>
  </r>
  <r>
    <x v="4"/>
    <x v="2"/>
    <x v="2"/>
    <x v="1"/>
    <x v="1"/>
    <n v="4"/>
    <s v="  "/>
    <n v="13439.11"/>
    <x v="0"/>
    <x v="0"/>
    <n v="15"/>
    <n v="0.230769"/>
    <n v="0"/>
    <n v="0"/>
    <n v="0"/>
    <n v="0"/>
    <n v="0"/>
    <n v="0.230769"/>
  </r>
  <r>
    <x v="4"/>
    <x v="2"/>
    <x v="2"/>
    <x v="1"/>
    <x v="0"/>
    <n v="35"/>
    <n v="13.369304"/>
    <n v="3300.36"/>
    <x v="1"/>
    <x v="0"/>
    <n v="35"/>
    <n v="8.2325099999999996"/>
    <n v="3.6827299999999998"/>
    <n v="10"/>
    <n v="1"/>
    <n v="0"/>
    <n v="1"/>
    <n v="13.369304"/>
  </r>
  <r>
    <x v="4"/>
    <x v="2"/>
    <x v="2"/>
    <x v="1"/>
    <x v="1"/>
    <n v="2"/>
    <s v="  "/>
    <n v="32918.375"/>
    <x v="1"/>
    <x v="0"/>
    <n v="6"/>
    <n v="0"/>
    <n v="0"/>
    <n v="0"/>
    <n v="0"/>
    <n v="0"/>
    <n v="0"/>
    <n v="0"/>
  </r>
  <r>
    <x v="4"/>
    <x v="2"/>
    <x v="3"/>
    <x v="1"/>
    <x v="0"/>
    <n v="494"/>
    <n v="223.46156099999999"/>
    <n v="2557.7550000000001"/>
    <x v="0"/>
    <x v="0"/>
    <n v="497"/>
    <n v="112.520043"/>
    <n v="90.061187000000004"/>
    <n v="103"/>
    <n v="17"/>
    <n v="5"/>
    <n v="1"/>
    <n v="223.46156099999999"/>
  </r>
  <r>
    <x v="4"/>
    <x v="2"/>
    <x v="3"/>
    <x v="1"/>
    <x v="1"/>
    <n v="31"/>
    <s v="  "/>
    <n v="19468.759999999998"/>
    <x v="0"/>
    <x v="0"/>
    <n v="130"/>
    <n v="1.286713"/>
    <n v="1.506494"/>
    <n v="1"/>
    <n v="8"/>
    <n v="1"/>
    <n v="0"/>
    <n v="2.7932070000000002"/>
  </r>
  <r>
    <x v="4"/>
    <x v="2"/>
    <x v="3"/>
    <x v="1"/>
    <x v="0"/>
    <n v="464"/>
    <n v="187.839235"/>
    <n v="2420.1750000000002"/>
    <x v="1"/>
    <x v="0"/>
    <n v="465"/>
    <n v="91.101438000000002"/>
    <n v="83.622764000000004"/>
    <n v="138"/>
    <n v="18"/>
    <n v="19"/>
    <n v="1"/>
    <n v="187.839235"/>
  </r>
  <r>
    <x v="4"/>
    <x v="2"/>
    <x v="3"/>
    <x v="1"/>
    <x v="1"/>
    <n v="56"/>
    <s v="  "/>
    <n v="14919.79"/>
    <x v="1"/>
    <x v="0"/>
    <n v="240"/>
    <n v="2.3642509999999999"/>
    <n v="9.2592999999999995E-2"/>
    <n v="6"/>
    <n v="22"/>
    <n v="9"/>
    <n v="0"/>
    <n v="4.461538"/>
  </r>
  <r>
    <x v="4"/>
    <x v="2"/>
    <x v="0"/>
    <x v="1"/>
    <x v="0"/>
    <n v="116"/>
    <n v="56.752488999999997"/>
    <n v="2457.0250000000001"/>
    <x v="0"/>
    <x v="1"/>
    <n v="116"/>
    <n v="27.918060000000001"/>
    <n v="25.705852"/>
    <n v="10"/>
    <n v="6"/>
    <n v="0"/>
    <n v="0"/>
    <n v="56.752488999999997"/>
  </r>
  <r>
    <x v="4"/>
    <x v="2"/>
    <x v="0"/>
    <x v="1"/>
    <x v="1"/>
    <n v="7"/>
    <s v="  "/>
    <n v="11381.24"/>
    <x v="0"/>
    <x v="1"/>
    <n v="33"/>
    <n v="0"/>
    <n v="0"/>
    <n v="2"/>
    <n v="4"/>
    <n v="0"/>
    <n v="0"/>
    <n v="0"/>
  </r>
  <r>
    <x v="4"/>
    <x v="2"/>
    <x v="0"/>
    <x v="1"/>
    <x v="0"/>
    <n v="127"/>
    <n v="54.047958999999999"/>
    <n v="2676.11"/>
    <x v="1"/>
    <x v="1"/>
    <n v="127"/>
    <n v="26.705864999999999"/>
    <n v="21.105945999999999"/>
    <n v="32"/>
    <n v="7"/>
    <n v="0"/>
    <n v="2"/>
    <n v="54.047958999999999"/>
  </r>
  <r>
    <x v="4"/>
    <x v="2"/>
    <x v="0"/>
    <x v="1"/>
    <x v="1"/>
    <n v="22"/>
    <s v="  "/>
    <n v="13646.155000000001"/>
    <x v="1"/>
    <x v="1"/>
    <n v="176"/>
    <n v="0.235294"/>
    <n v="1.254902"/>
    <n v="0"/>
    <n v="14"/>
    <n v="1"/>
    <n v="0"/>
    <n v="2.4901960000000001"/>
  </r>
  <r>
    <x v="4"/>
    <x v="2"/>
    <x v="1"/>
    <x v="1"/>
    <x v="0"/>
    <n v="206"/>
    <n v="93.385245999999995"/>
    <n v="2670.34"/>
    <x v="0"/>
    <x v="1"/>
    <n v="208"/>
    <n v="50.535753999999997"/>
    <n v="34.602995"/>
    <n v="23"/>
    <n v="8"/>
    <n v="2"/>
    <n v="0"/>
    <n v="93.385245999999995"/>
  </r>
  <r>
    <x v="4"/>
    <x v="2"/>
    <x v="1"/>
    <x v="1"/>
    <x v="1"/>
    <n v="11"/>
    <s v="  "/>
    <n v="24883.4"/>
    <x v="0"/>
    <x v="1"/>
    <n v="92"/>
    <n v="0.2"/>
    <n v="0.2"/>
    <n v="0"/>
    <n v="3"/>
    <n v="0"/>
    <n v="0"/>
    <n v="0.4"/>
  </r>
  <r>
    <x v="4"/>
    <x v="2"/>
    <x v="1"/>
    <x v="1"/>
    <x v="0"/>
    <n v="216"/>
    <n v="75.757540000000006"/>
    <n v="2419.3000000000002"/>
    <x v="1"/>
    <x v="1"/>
    <n v="218"/>
    <n v="33.645741000000001"/>
    <n v="39.628414999999997"/>
    <n v="49"/>
    <n v="16"/>
    <n v="2"/>
    <n v="1"/>
    <n v="75.757540000000006"/>
  </r>
  <r>
    <x v="4"/>
    <x v="2"/>
    <x v="1"/>
    <x v="1"/>
    <x v="1"/>
    <n v="32"/>
    <s v="  "/>
    <n v="16810.334999999999"/>
    <x v="1"/>
    <x v="1"/>
    <n v="216"/>
    <n v="0"/>
    <n v="0"/>
    <n v="2"/>
    <n v="16"/>
    <n v="0"/>
    <n v="0"/>
    <n v="0"/>
  </r>
  <r>
    <x v="4"/>
    <x v="2"/>
    <x v="2"/>
    <x v="1"/>
    <x v="0"/>
    <n v="108"/>
    <n v="55.689483000000003"/>
    <n v="2637.96"/>
    <x v="0"/>
    <x v="1"/>
    <n v="108"/>
    <n v="26.079681000000001"/>
    <n v="24.087729"/>
    <n v="12"/>
    <n v="3"/>
    <n v="2"/>
    <n v="0"/>
    <n v="55.689483000000003"/>
  </r>
  <r>
    <x v="4"/>
    <x v="2"/>
    <x v="2"/>
    <x v="1"/>
    <x v="1"/>
    <n v="2"/>
    <s v="  "/>
    <n v="23672.49"/>
    <x v="0"/>
    <x v="1"/>
    <n v="4"/>
    <s v="  "/>
    <s v="  "/>
    <s v="  "/>
    <s v="  "/>
    <s v="  "/>
    <s v="  "/>
    <s v="  "/>
  </r>
  <r>
    <x v="4"/>
    <x v="2"/>
    <x v="2"/>
    <x v="1"/>
    <x v="0"/>
    <n v="79"/>
    <n v="33.980893999999999"/>
    <n v="2374.41"/>
    <x v="1"/>
    <x v="1"/>
    <n v="79"/>
    <n v="16.114089"/>
    <n v="14.911713000000001"/>
    <n v="25"/>
    <n v="5"/>
    <n v="0"/>
    <n v="0"/>
    <n v="33.980893999999999"/>
  </r>
  <r>
    <x v="4"/>
    <x v="2"/>
    <x v="2"/>
    <x v="1"/>
    <x v="1"/>
    <n v="7"/>
    <s v="  "/>
    <n v="26995.62"/>
    <x v="1"/>
    <x v="1"/>
    <n v="69"/>
    <n v="0"/>
    <n v="0"/>
    <n v="0"/>
    <n v="3"/>
    <n v="0"/>
    <n v="0"/>
    <n v="0"/>
  </r>
  <r>
    <x v="4"/>
    <x v="2"/>
    <x v="3"/>
    <x v="1"/>
    <x v="0"/>
    <n v="1038"/>
    <n v="537.29900899999996"/>
    <n v="2617.85"/>
    <x v="0"/>
    <x v="1"/>
    <n v="1040"/>
    <n v="268.568983"/>
    <n v="228.62286800000001"/>
    <n v="171"/>
    <n v="38"/>
    <n v="5"/>
    <n v="0"/>
    <n v="537.29900899999996"/>
  </r>
  <r>
    <x v="4"/>
    <x v="2"/>
    <x v="3"/>
    <x v="1"/>
    <x v="1"/>
    <n v="60"/>
    <s v="  "/>
    <n v="20222.575000000001"/>
    <x v="0"/>
    <x v="1"/>
    <n v="228"/>
    <n v="2.8980009999999998"/>
    <n v="3.099634"/>
    <n v="2"/>
    <n v="18"/>
    <n v="2"/>
    <n v="1"/>
    <n v="8.1624700000000008"/>
  </r>
  <r>
    <x v="4"/>
    <x v="2"/>
    <x v="3"/>
    <x v="1"/>
    <x v="0"/>
    <n v="999"/>
    <n v="420.88574199999999"/>
    <n v="2378.81"/>
    <x v="1"/>
    <x v="1"/>
    <n v="999"/>
    <n v="201.44885199999999"/>
    <n v="182.96723"/>
    <n v="289"/>
    <n v="36"/>
    <n v="23"/>
    <n v="5"/>
    <n v="420.88574199999999"/>
  </r>
  <r>
    <x v="4"/>
    <x v="2"/>
    <x v="3"/>
    <x v="1"/>
    <x v="1"/>
    <n v="92"/>
    <s v="  "/>
    <n v="17304.025000000001"/>
    <x v="1"/>
    <x v="1"/>
    <n v="522"/>
    <n v="4.379753"/>
    <n v="1.4592590000000001"/>
    <n v="6"/>
    <n v="42"/>
    <n v="6"/>
    <n v="1"/>
    <n v="11.181736000000001"/>
  </r>
  <r>
    <x v="4"/>
    <x v="2"/>
    <x v="0"/>
    <x v="1"/>
    <x v="0"/>
    <n v="32"/>
    <n v="15.710289"/>
    <n v="2670.91"/>
    <x v="0"/>
    <x v="2"/>
    <n v="32"/>
    <n v="6.656237"/>
    <n v="8.523199"/>
    <n v="2"/>
    <n v="1"/>
    <n v="0"/>
    <n v="0"/>
    <n v="15.710289"/>
  </r>
  <r>
    <x v="4"/>
    <x v="2"/>
    <x v="0"/>
    <x v="1"/>
    <x v="1"/>
    <n v="1"/>
    <s v="  "/>
    <n v="51489.55"/>
    <x v="0"/>
    <x v="2"/>
    <n v="4"/>
    <s v="  "/>
    <s v="  "/>
    <s v="  "/>
    <s v="  "/>
    <s v="  "/>
    <s v="  "/>
    <s v="  "/>
  </r>
  <r>
    <x v="4"/>
    <x v="2"/>
    <x v="0"/>
    <x v="1"/>
    <x v="0"/>
    <n v="34"/>
    <n v="18.822327000000001"/>
    <n v="2778.67"/>
    <x v="1"/>
    <x v="2"/>
    <n v="34"/>
    <n v="8.823067"/>
    <n v="8.1975569999999998"/>
    <n v="7"/>
    <n v="0"/>
    <n v="0"/>
    <n v="0"/>
    <n v="18.822327000000001"/>
  </r>
  <r>
    <x v="4"/>
    <x v="2"/>
    <x v="0"/>
    <x v="1"/>
    <x v="1"/>
    <n v="6"/>
    <s v="  "/>
    <n v="66985.365000000005"/>
    <x v="1"/>
    <x v="2"/>
    <n v="42"/>
    <n v="0"/>
    <n v="0"/>
    <n v="2"/>
    <n v="1"/>
    <n v="1"/>
    <n v="0"/>
    <n v="0"/>
  </r>
  <r>
    <x v="4"/>
    <x v="2"/>
    <x v="1"/>
    <x v="1"/>
    <x v="0"/>
    <n v="59"/>
    <n v="28.175438"/>
    <n v="3325.65"/>
    <x v="0"/>
    <x v="2"/>
    <n v="59"/>
    <n v="15.486392"/>
    <n v="10.488225999999999"/>
    <n v="3"/>
    <n v="2"/>
    <n v="3"/>
    <n v="0"/>
    <n v="28.175438"/>
  </r>
  <r>
    <x v="4"/>
    <x v="2"/>
    <x v="1"/>
    <x v="1"/>
    <x v="1"/>
    <n v="3"/>
    <s v="  "/>
    <n v="18089.099999999999"/>
    <x v="0"/>
    <x v="2"/>
    <n v="5"/>
    <s v="  "/>
    <s v="  "/>
    <s v="  "/>
    <s v="  "/>
    <s v="  "/>
    <s v="  "/>
    <s v="  "/>
  </r>
  <r>
    <x v="4"/>
    <x v="2"/>
    <x v="1"/>
    <x v="1"/>
    <x v="0"/>
    <n v="72"/>
    <n v="33.242530000000002"/>
    <n v="2617.16"/>
    <x v="1"/>
    <x v="2"/>
    <n v="72"/>
    <n v="15.528783000000001"/>
    <n v="15.538596"/>
    <n v="9"/>
    <n v="3"/>
    <n v="2"/>
    <n v="0"/>
    <n v="33.242530000000002"/>
  </r>
  <r>
    <x v="4"/>
    <x v="2"/>
    <x v="1"/>
    <x v="1"/>
    <x v="1"/>
    <n v="5"/>
    <s v="  "/>
    <n v="27922.57"/>
    <x v="1"/>
    <x v="2"/>
    <n v="28"/>
    <n v="0"/>
    <n v="0"/>
    <n v="1"/>
    <n v="1"/>
    <n v="0"/>
    <n v="0"/>
    <n v="0"/>
  </r>
  <r>
    <x v="4"/>
    <x v="2"/>
    <x v="2"/>
    <x v="1"/>
    <x v="0"/>
    <n v="21"/>
    <n v="10.798268"/>
    <n v="2709.62"/>
    <x v="0"/>
    <x v="2"/>
    <n v="21"/>
    <n v="5.2323680000000001"/>
    <n v="5.0823840000000002"/>
    <n v="1"/>
    <n v="2"/>
    <n v="1"/>
    <n v="0"/>
    <n v="10.798268"/>
  </r>
  <r>
    <x v="4"/>
    <x v="2"/>
    <x v="2"/>
    <x v="1"/>
    <x v="1"/>
    <n v="5"/>
    <s v="  "/>
    <n v="25964.11"/>
    <x v="0"/>
    <x v="2"/>
    <n v="23"/>
    <n v="0.461538"/>
    <n v="0"/>
    <n v="0"/>
    <n v="1"/>
    <n v="0"/>
    <n v="0"/>
    <n v="0.461538"/>
  </r>
  <r>
    <x v="4"/>
    <x v="2"/>
    <x v="2"/>
    <x v="1"/>
    <x v="0"/>
    <n v="25"/>
    <n v="11.071078"/>
    <n v="2619.4299999999998"/>
    <x v="1"/>
    <x v="2"/>
    <n v="25"/>
    <n v="4.8542019999999999"/>
    <n v="6.0014820000000002"/>
    <n v="4"/>
    <n v="1"/>
    <n v="2"/>
    <n v="0"/>
    <n v="11.071078"/>
  </r>
  <r>
    <x v="4"/>
    <x v="2"/>
    <x v="2"/>
    <x v="1"/>
    <x v="1"/>
    <n v="1"/>
    <s v="  "/>
    <n v="20978.57"/>
    <x v="1"/>
    <x v="2"/>
    <n v="2"/>
    <n v="0.230769"/>
    <n v="0"/>
    <n v="0"/>
    <n v="0"/>
    <n v="0"/>
    <n v="0"/>
    <n v="0.230769"/>
  </r>
  <r>
    <x v="4"/>
    <x v="2"/>
    <x v="3"/>
    <x v="1"/>
    <x v="0"/>
    <n v="191"/>
    <n v="101.74356299999999"/>
    <n v="2642.92"/>
    <x v="0"/>
    <x v="2"/>
    <n v="191"/>
    <n v="49.629717999999997"/>
    <n v="42.497199000000002"/>
    <n v="24"/>
    <n v="7"/>
    <n v="5"/>
    <n v="0"/>
    <n v="101.74356299999999"/>
  </r>
  <r>
    <x v="4"/>
    <x v="2"/>
    <x v="3"/>
    <x v="1"/>
    <x v="1"/>
    <n v="17"/>
    <s v="  "/>
    <n v="22802.22"/>
    <x v="0"/>
    <x v="2"/>
    <n v="57"/>
    <n v="0.5"/>
    <n v="0.5"/>
    <n v="4"/>
    <n v="1"/>
    <n v="0"/>
    <n v="0"/>
    <n v="1.75"/>
  </r>
  <r>
    <x v="4"/>
    <x v="2"/>
    <x v="3"/>
    <x v="1"/>
    <x v="0"/>
    <n v="241"/>
    <n v="91.035877999999997"/>
    <n v="2777.88"/>
    <x v="1"/>
    <x v="2"/>
    <n v="241"/>
    <n v="44.986158000000003"/>
    <n v="40.482823000000003"/>
    <n v="45"/>
    <n v="14"/>
    <n v="12"/>
    <n v="2"/>
    <n v="91.035877999999997"/>
  </r>
  <r>
    <x v="4"/>
    <x v="2"/>
    <x v="3"/>
    <x v="1"/>
    <x v="1"/>
    <n v="31"/>
    <s v="  "/>
    <n v="24444.13"/>
    <x v="1"/>
    <x v="2"/>
    <n v="206"/>
    <n v="0.89274100000000001"/>
    <n v="0.5"/>
    <n v="8"/>
    <n v="2"/>
    <n v="4"/>
    <n v="0"/>
    <n v="4.7307689999999996"/>
  </r>
  <r>
    <x v="4"/>
    <x v="2"/>
    <x v="0"/>
    <x v="2"/>
    <x v="0"/>
    <n v="27"/>
    <n v="11.642443999999999"/>
    <n v="3711.78"/>
    <x v="0"/>
    <x v="0"/>
    <n v="27"/>
    <n v="6.043069"/>
    <n v="4.2495349999999998"/>
    <n v="9"/>
    <n v="0"/>
    <n v="0"/>
    <n v="0"/>
    <n v="11.642443999999999"/>
  </r>
  <r>
    <x v="4"/>
    <x v="2"/>
    <x v="0"/>
    <x v="2"/>
    <x v="1"/>
    <n v="10"/>
    <s v="  "/>
    <n v="30271.89"/>
    <x v="0"/>
    <x v="0"/>
    <n v="131"/>
    <n v="2.323944"/>
    <n v="0"/>
    <n v="2"/>
    <n v="0"/>
    <n v="0"/>
    <n v="0"/>
    <n v="3"/>
  </r>
  <r>
    <x v="4"/>
    <x v="2"/>
    <x v="0"/>
    <x v="2"/>
    <x v="0"/>
    <n v="102"/>
    <n v="40.834029999999998"/>
    <n v="3115.7"/>
    <x v="1"/>
    <x v="0"/>
    <n v="108"/>
    <n v="20.612255999999999"/>
    <n v="14.662305999999999"/>
    <n v="10"/>
    <n v="5"/>
    <n v="19"/>
    <n v="2"/>
    <n v="40.834029999999998"/>
  </r>
  <r>
    <x v="4"/>
    <x v="2"/>
    <x v="0"/>
    <x v="2"/>
    <x v="1"/>
    <n v="22"/>
    <s v="  "/>
    <n v="33027.69"/>
    <x v="1"/>
    <x v="0"/>
    <n v="127"/>
    <n v="1.7560579999999999"/>
    <n v="1.2795700000000001"/>
    <n v="1"/>
    <n v="4"/>
    <n v="1"/>
    <n v="0"/>
    <n v="6"/>
  </r>
  <r>
    <x v="4"/>
    <x v="2"/>
    <x v="1"/>
    <x v="2"/>
    <x v="0"/>
    <n v="28"/>
    <n v="15.544264"/>
    <n v="2349.2750000000001"/>
    <x v="0"/>
    <x v="0"/>
    <n v="28"/>
    <n v="5.6750020000000001"/>
    <n v="8.8881300000000003"/>
    <n v="2"/>
    <n v="2"/>
    <n v="0"/>
    <n v="0"/>
    <n v="15.544264"/>
  </r>
  <r>
    <x v="4"/>
    <x v="2"/>
    <x v="1"/>
    <x v="2"/>
    <x v="1"/>
    <n v="6"/>
    <s v="  "/>
    <n v="22854.240000000002"/>
    <x v="0"/>
    <x v="0"/>
    <n v="24"/>
    <n v="0.32167800000000002"/>
    <n v="0.77922100000000005"/>
    <n v="0"/>
    <n v="0"/>
    <n v="0"/>
    <n v="0"/>
    <n v="1.1008990000000001"/>
  </r>
  <r>
    <x v="4"/>
    <x v="2"/>
    <x v="1"/>
    <x v="2"/>
    <x v="0"/>
    <n v="29"/>
    <n v="8.1446670000000001"/>
    <n v="3224.6"/>
    <x v="1"/>
    <x v="0"/>
    <n v="29"/>
    <n v="4.0040480000000001"/>
    <n v="3.9309419999999999"/>
    <n v="3"/>
    <n v="0"/>
    <n v="2"/>
    <n v="0"/>
    <n v="8.1446670000000001"/>
  </r>
  <r>
    <x v="4"/>
    <x v="2"/>
    <x v="1"/>
    <x v="2"/>
    <x v="1"/>
    <n v="11"/>
    <s v="  "/>
    <n v="25175.91"/>
    <x v="1"/>
    <x v="0"/>
    <n v="52"/>
    <n v="1.611111"/>
    <n v="0"/>
    <n v="1"/>
    <n v="0"/>
    <n v="0"/>
    <n v="0"/>
    <n v="1.611111"/>
  </r>
  <r>
    <x v="4"/>
    <x v="2"/>
    <x v="2"/>
    <x v="2"/>
    <x v="0"/>
    <n v="5"/>
    <n v="1.26512"/>
    <n v="2815.37"/>
    <x v="0"/>
    <x v="0"/>
    <n v="5"/>
    <n v="0.61806099999999997"/>
    <n v="0.64705900000000005"/>
    <n v="1"/>
    <n v="1"/>
    <n v="0"/>
    <n v="0"/>
    <n v="1.26512"/>
  </r>
  <r>
    <x v="4"/>
    <x v="2"/>
    <x v="2"/>
    <x v="2"/>
    <x v="1"/>
    <n v="3"/>
    <s v="  "/>
    <n v="17240.79"/>
    <x v="0"/>
    <x v="0"/>
    <n v="9"/>
    <n v="0.66972500000000001"/>
    <n v="0"/>
    <n v="0"/>
    <n v="0"/>
    <n v="0"/>
    <n v="0"/>
    <n v="0.66972500000000001"/>
  </r>
  <r>
    <x v="4"/>
    <x v="2"/>
    <x v="2"/>
    <x v="2"/>
    <x v="0"/>
    <n v="9"/>
    <n v="3.4920550000000001"/>
    <n v="2781.61"/>
    <x v="1"/>
    <x v="0"/>
    <n v="9"/>
    <n v="0.76766900000000005"/>
    <n v="2.724386"/>
    <n v="3"/>
    <n v="1"/>
    <n v="1"/>
    <n v="0"/>
    <n v="3.4920550000000001"/>
  </r>
  <r>
    <x v="4"/>
    <x v="2"/>
    <x v="2"/>
    <x v="2"/>
    <x v="1"/>
    <n v="1"/>
    <s v="  "/>
    <n v="41218.36"/>
    <x v="1"/>
    <x v="0"/>
    <n v="4"/>
    <s v="  "/>
    <s v="  "/>
    <s v="  "/>
    <s v="  "/>
    <s v="  "/>
    <s v="  "/>
    <s v="  "/>
  </r>
  <r>
    <x v="4"/>
    <x v="2"/>
    <x v="3"/>
    <x v="2"/>
    <x v="0"/>
    <n v="141"/>
    <n v="60.597830000000002"/>
    <n v="2805.46"/>
    <x v="0"/>
    <x v="0"/>
    <n v="143"/>
    <n v="28.784609"/>
    <n v="24.853846000000001"/>
    <n v="34"/>
    <n v="1"/>
    <n v="3"/>
    <n v="0"/>
    <n v="60.597830000000002"/>
  </r>
  <r>
    <x v="4"/>
    <x v="2"/>
    <x v="3"/>
    <x v="2"/>
    <x v="1"/>
    <n v="31"/>
    <s v="  "/>
    <n v="27142.95"/>
    <x v="0"/>
    <x v="0"/>
    <n v="192"/>
    <n v="3.3712599999999999"/>
    <n v="1.1601919999999999"/>
    <n v="5"/>
    <n v="1"/>
    <n v="0"/>
    <n v="0"/>
    <n v="6.5296200000000004"/>
  </r>
  <r>
    <x v="4"/>
    <x v="2"/>
    <x v="3"/>
    <x v="2"/>
    <x v="0"/>
    <n v="239"/>
    <n v="79.674993999999998"/>
    <n v="2714.86"/>
    <x v="1"/>
    <x v="0"/>
    <n v="242"/>
    <n v="44.091085999999997"/>
    <n v="25.425991"/>
    <n v="56"/>
    <n v="6"/>
    <n v="32"/>
    <n v="1"/>
    <n v="79.674993999999998"/>
  </r>
  <r>
    <x v="4"/>
    <x v="2"/>
    <x v="3"/>
    <x v="2"/>
    <x v="1"/>
    <n v="80"/>
    <s v="  "/>
    <n v="28033.485000000001"/>
    <x v="1"/>
    <x v="0"/>
    <n v="419"/>
    <n v="4.742413"/>
    <n v="0.29259299999999999"/>
    <n v="9"/>
    <n v="9"/>
    <n v="14"/>
    <n v="1"/>
    <n v="8.8615379999999995"/>
  </r>
  <r>
    <x v="4"/>
    <x v="2"/>
    <x v="0"/>
    <x v="2"/>
    <x v="0"/>
    <n v="49"/>
    <n v="24.977741999999999"/>
    <n v="3233.34"/>
    <x v="0"/>
    <x v="1"/>
    <n v="49"/>
    <n v="12.688008"/>
    <n v="9.3247319999999991"/>
    <n v="7"/>
    <n v="0"/>
    <n v="0"/>
    <n v="0"/>
    <n v="24.977741999999999"/>
  </r>
  <r>
    <x v="4"/>
    <x v="2"/>
    <x v="0"/>
    <x v="2"/>
    <x v="1"/>
    <n v="9"/>
    <s v="  "/>
    <n v="25524.720000000001"/>
    <x v="0"/>
    <x v="1"/>
    <n v="62"/>
    <n v="1.822581"/>
    <n v="0"/>
    <n v="0"/>
    <n v="1"/>
    <n v="0"/>
    <n v="0"/>
    <n v="2"/>
  </r>
  <r>
    <x v="4"/>
    <x v="2"/>
    <x v="0"/>
    <x v="2"/>
    <x v="0"/>
    <n v="112"/>
    <n v="49.839816999999996"/>
    <n v="2763.0949999999998"/>
    <x v="1"/>
    <x v="1"/>
    <n v="112"/>
    <n v="20.376442999999998"/>
    <n v="20.582820999999999"/>
    <n v="12"/>
    <n v="6"/>
    <n v="7"/>
    <n v="0"/>
    <n v="49.839816999999996"/>
  </r>
  <r>
    <x v="4"/>
    <x v="2"/>
    <x v="0"/>
    <x v="2"/>
    <x v="1"/>
    <n v="30"/>
    <s v="  "/>
    <n v="32656.46"/>
    <x v="1"/>
    <x v="1"/>
    <n v="205"/>
    <n v="3.1103369999999999"/>
    <n v="1.362903"/>
    <n v="2"/>
    <n v="5"/>
    <n v="1"/>
    <n v="0"/>
    <n v="6.0162509999999996"/>
  </r>
  <r>
    <x v="4"/>
    <x v="2"/>
    <x v="1"/>
    <x v="2"/>
    <x v="0"/>
    <n v="67"/>
    <n v="36.342967000000002"/>
    <n v="2646.49"/>
    <x v="0"/>
    <x v="1"/>
    <n v="67"/>
    <n v="17.035174999999999"/>
    <n v="17.439563"/>
    <n v="10"/>
    <n v="0"/>
    <n v="0"/>
    <n v="0"/>
    <n v="36.342967000000002"/>
  </r>
  <r>
    <x v="4"/>
    <x v="2"/>
    <x v="1"/>
    <x v="2"/>
    <x v="1"/>
    <n v="9"/>
    <s v="  "/>
    <n v="23644.82"/>
    <x v="0"/>
    <x v="1"/>
    <n v="29"/>
    <n v="0"/>
    <n v="0"/>
    <n v="1"/>
    <n v="0"/>
    <n v="0"/>
    <n v="0"/>
    <n v="0"/>
  </r>
  <r>
    <x v="4"/>
    <x v="2"/>
    <x v="1"/>
    <x v="2"/>
    <x v="0"/>
    <n v="73"/>
    <n v="27.360391"/>
    <n v="3184.49"/>
    <x v="1"/>
    <x v="1"/>
    <n v="73"/>
    <n v="13.770496"/>
    <n v="9.5005249999999997"/>
    <n v="15"/>
    <n v="0"/>
    <n v="3"/>
    <n v="0"/>
    <n v="27.360391"/>
  </r>
  <r>
    <x v="4"/>
    <x v="2"/>
    <x v="1"/>
    <x v="2"/>
    <x v="1"/>
    <n v="25"/>
    <s v="  "/>
    <n v="40844.720000000001"/>
    <x v="1"/>
    <x v="1"/>
    <n v="186"/>
    <n v="1.2022790000000001"/>
    <n v="9.2592999999999995E-2"/>
    <n v="0"/>
    <n v="1"/>
    <n v="0"/>
    <n v="0"/>
    <n v="2.461538"/>
  </r>
  <r>
    <x v="4"/>
    <x v="2"/>
    <x v="2"/>
    <x v="2"/>
    <x v="0"/>
    <n v="19"/>
    <n v="6.9350800000000001"/>
    <n v="2717.23"/>
    <x v="0"/>
    <x v="1"/>
    <n v="19"/>
    <n v="3.125902"/>
    <n v="3.6443430000000001"/>
    <n v="2"/>
    <n v="0"/>
    <n v="0"/>
    <n v="0"/>
    <n v="6.9350800000000001"/>
  </r>
  <r>
    <x v="4"/>
    <x v="2"/>
    <x v="2"/>
    <x v="2"/>
    <x v="1"/>
    <n v="4"/>
    <s v="  "/>
    <n v="17716.355"/>
    <x v="0"/>
    <x v="1"/>
    <n v="8"/>
    <n v="0.98148100000000005"/>
    <n v="0.18518499999999999"/>
    <n v="0"/>
    <n v="1"/>
    <n v="0"/>
    <n v="0"/>
    <n v="3"/>
  </r>
  <r>
    <x v="4"/>
    <x v="2"/>
    <x v="2"/>
    <x v="2"/>
    <x v="0"/>
    <n v="25"/>
    <n v="9.7998960000000004"/>
    <n v="4044.62"/>
    <x v="1"/>
    <x v="1"/>
    <n v="25"/>
    <n v="5.2860389999999997"/>
    <n v="4.3490219999999997"/>
    <n v="2"/>
    <n v="0"/>
    <n v="0"/>
    <n v="0"/>
    <n v="9.7998960000000004"/>
  </r>
  <r>
    <x v="4"/>
    <x v="2"/>
    <x v="2"/>
    <x v="2"/>
    <x v="1"/>
    <n v="5"/>
    <s v="  "/>
    <n v="34834.080000000002"/>
    <x v="1"/>
    <x v="1"/>
    <n v="20"/>
    <n v="0"/>
    <n v="0"/>
    <n v="0"/>
    <n v="1"/>
    <n v="0"/>
    <n v="0"/>
    <n v="0"/>
  </r>
  <r>
    <x v="4"/>
    <x v="2"/>
    <x v="3"/>
    <x v="2"/>
    <x v="0"/>
    <n v="474"/>
    <n v="240.42134899999999"/>
    <n v="2845.145"/>
    <x v="0"/>
    <x v="1"/>
    <n v="474"/>
    <n v="107.62698899999999"/>
    <n v="108.389949"/>
    <n v="94"/>
    <n v="12"/>
    <n v="3"/>
    <n v="1"/>
    <n v="240.42134899999999"/>
  </r>
  <r>
    <x v="4"/>
    <x v="2"/>
    <x v="3"/>
    <x v="2"/>
    <x v="1"/>
    <n v="44"/>
    <s v="  "/>
    <n v="25893.34"/>
    <x v="0"/>
    <x v="1"/>
    <n v="217"/>
    <n v="4.1437290000000004"/>
    <n v="2.6986659999999998"/>
    <n v="3"/>
    <n v="1"/>
    <n v="1"/>
    <n v="0"/>
    <n v="9.4284160000000004"/>
  </r>
  <r>
    <x v="4"/>
    <x v="2"/>
    <x v="3"/>
    <x v="2"/>
    <x v="0"/>
    <n v="645"/>
    <n v="267.63760600000001"/>
    <n v="2989"/>
    <x v="1"/>
    <x v="1"/>
    <n v="653"/>
    <n v="124.862345"/>
    <n v="107.01625300000001"/>
    <n v="148"/>
    <n v="24"/>
    <n v="27"/>
    <n v="2"/>
    <n v="267.63760600000001"/>
  </r>
  <r>
    <x v="4"/>
    <x v="2"/>
    <x v="3"/>
    <x v="2"/>
    <x v="1"/>
    <n v="127"/>
    <s v="  "/>
    <n v="29641.99"/>
    <x v="1"/>
    <x v="1"/>
    <n v="677"/>
    <n v="10.910431000000001"/>
    <n v="4.9725590000000004"/>
    <n v="11"/>
    <n v="13"/>
    <n v="9"/>
    <n v="0"/>
    <n v="23.268723000000001"/>
  </r>
  <r>
    <x v="4"/>
    <x v="2"/>
    <x v="0"/>
    <x v="2"/>
    <x v="0"/>
    <n v="8"/>
    <n v="3.891947"/>
    <n v="2526.85"/>
    <x v="0"/>
    <x v="2"/>
    <n v="8"/>
    <n v="1.9058360000000001"/>
    <n v="1.986111"/>
    <n v="1"/>
    <n v="0"/>
    <n v="0"/>
    <n v="0"/>
    <n v="3.891947"/>
  </r>
  <r>
    <x v="4"/>
    <x v="2"/>
    <x v="0"/>
    <x v="2"/>
    <x v="1"/>
    <n v="4"/>
    <s v="  "/>
    <n v="32679.165000000001"/>
    <x v="0"/>
    <x v="2"/>
    <n v="16"/>
    <n v="1.5"/>
    <n v="0"/>
    <n v="0"/>
    <n v="0"/>
    <n v="0"/>
    <n v="0"/>
    <n v="2"/>
  </r>
  <r>
    <x v="4"/>
    <x v="2"/>
    <x v="0"/>
    <x v="2"/>
    <x v="0"/>
    <n v="51"/>
    <n v="14.467783000000001"/>
    <n v="2627"/>
    <x v="1"/>
    <x v="2"/>
    <n v="51"/>
    <n v="8.4909660000000002"/>
    <n v="3.5162369999999998"/>
    <n v="5"/>
    <n v="3"/>
    <n v="10"/>
    <n v="0"/>
    <n v="14.467783000000001"/>
  </r>
  <r>
    <x v="4"/>
    <x v="2"/>
    <x v="0"/>
    <x v="2"/>
    <x v="1"/>
    <n v="10"/>
    <s v="  "/>
    <n v="33590.32"/>
    <x v="1"/>
    <x v="2"/>
    <n v="38"/>
    <n v="1.1489290000000001"/>
    <n v="0.70549600000000001"/>
    <n v="1"/>
    <n v="0"/>
    <n v="1"/>
    <n v="0"/>
    <n v="3.230769"/>
  </r>
  <r>
    <x v="4"/>
    <x v="2"/>
    <x v="1"/>
    <x v="2"/>
    <x v="0"/>
    <n v="11"/>
    <n v="5.2796200000000004"/>
    <n v="2685"/>
    <x v="0"/>
    <x v="2"/>
    <n v="11"/>
    <n v="3.6514150000000001"/>
    <n v="1.2411080000000001"/>
    <n v="0"/>
    <n v="1"/>
    <n v="0"/>
    <n v="0"/>
    <n v="5.2796200000000004"/>
  </r>
  <r>
    <x v="4"/>
    <x v="2"/>
    <x v="1"/>
    <x v="2"/>
    <x v="1"/>
    <n v="2"/>
    <s v="  "/>
    <n v="17423.365000000002"/>
    <x v="0"/>
    <x v="2"/>
    <n v="4"/>
    <n v="0"/>
    <n v="0"/>
    <n v="0"/>
    <n v="1"/>
    <n v="0"/>
    <n v="0"/>
    <n v="0"/>
  </r>
  <r>
    <x v="4"/>
    <x v="2"/>
    <x v="1"/>
    <x v="2"/>
    <x v="0"/>
    <n v="14"/>
    <n v="8.1331179999999996"/>
    <n v="4758.8999999999996"/>
    <x v="1"/>
    <x v="2"/>
    <n v="14"/>
    <n v="4.0983939999999999"/>
    <n v="2.9487019999999999"/>
    <n v="1"/>
    <n v="0"/>
    <n v="0"/>
    <n v="0"/>
    <n v="8.1331179999999996"/>
  </r>
  <r>
    <x v="4"/>
    <x v="2"/>
    <x v="1"/>
    <x v="2"/>
    <x v="1"/>
    <n v="13"/>
    <s v="  "/>
    <n v="48276.97"/>
    <x v="1"/>
    <x v="2"/>
    <n v="156"/>
    <n v="0.17741899999999999"/>
    <n v="0.61290299999999998"/>
    <n v="1"/>
    <n v="0"/>
    <n v="0"/>
    <n v="0"/>
    <n v="1"/>
  </r>
  <r>
    <x v="4"/>
    <x v="2"/>
    <x v="2"/>
    <x v="2"/>
    <x v="0"/>
    <n v="4"/>
    <n v="1"/>
    <n v="3942.17"/>
    <x v="0"/>
    <x v="2"/>
    <n v="4"/>
    <n v="0.37362600000000001"/>
    <n v="0.461538"/>
    <n v="1"/>
    <n v="0"/>
    <n v="0"/>
    <n v="0"/>
    <n v="1"/>
  </r>
  <r>
    <x v="4"/>
    <x v="2"/>
    <x v="2"/>
    <x v="2"/>
    <x v="0"/>
    <n v="8"/>
    <n v="2.2679740000000002"/>
    <n v="3320.55"/>
    <x v="1"/>
    <x v="2"/>
    <n v="8"/>
    <n v="0.85715799999999998"/>
    <n v="1.201139"/>
    <n v="0"/>
    <n v="0"/>
    <n v="1"/>
    <n v="0"/>
    <n v="2.2679740000000002"/>
  </r>
  <r>
    <x v="4"/>
    <x v="2"/>
    <x v="3"/>
    <x v="2"/>
    <x v="0"/>
    <n v="83"/>
    <n v="40.706707000000002"/>
    <n v="3024.95"/>
    <x v="0"/>
    <x v="2"/>
    <n v="83"/>
    <n v="17.606943999999999"/>
    <n v="17.40531"/>
    <n v="19"/>
    <n v="2"/>
    <n v="3"/>
    <n v="0"/>
    <n v="40.706707000000002"/>
  </r>
  <r>
    <x v="4"/>
    <x v="2"/>
    <x v="3"/>
    <x v="2"/>
    <x v="1"/>
    <n v="19"/>
    <s v="  "/>
    <n v="24776.3"/>
    <x v="0"/>
    <x v="2"/>
    <n v="80"/>
    <n v="1.3620319999999999"/>
    <n v="0"/>
    <n v="1"/>
    <n v="1"/>
    <n v="2"/>
    <n v="0"/>
    <n v="1.3620319999999999"/>
  </r>
  <r>
    <x v="4"/>
    <x v="2"/>
    <x v="3"/>
    <x v="2"/>
    <x v="0"/>
    <n v="151"/>
    <n v="51.733494"/>
    <n v="2974.01"/>
    <x v="1"/>
    <x v="2"/>
    <n v="151"/>
    <n v="24.256761999999998"/>
    <n v="18.992916999999998"/>
    <n v="26"/>
    <n v="6"/>
    <n v="15"/>
    <n v="1"/>
    <n v="51.733494"/>
  </r>
  <r>
    <x v="4"/>
    <x v="2"/>
    <x v="3"/>
    <x v="2"/>
    <x v="1"/>
    <n v="53"/>
    <s v="  "/>
    <n v="24198.5"/>
    <x v="1"/>
    <x v="2"/>
    <n v="258"/>
    <n v="5.1357280000000003"/>
    <n v="2.3077749999999999"/>
    <n v="6"/>
    <n v="3"/>
    <n v="6"/>
    <n v="0"/>
    <n v="10.061605"/>
  </r>
  <r>
    <x v="4"/>
    <x v="2"/>
    <x v="0"/>
    <x v="3"/>
    <x v="0"/>
    <n v="1"/>
    <n v="0.66972500000000001"/>
    <n v="7382.32"/>
    <x v="0"/>
    <x v="0"/>
    <n v="1"/>
    <n v="0.66972500000000001"/>
    <n v="0"/>
    <n v="0"/>
    <n v="0"/>
    <n v="0"/>
    <n v="0"/>
    <n v="0.66972500000000001"/>
  </r>
  <r>
    <x v="4"/>
    <x v="2"/>
    <x v="0"/>
    <x v="3"/>
    <x v="0"/>
    <n v="13"/>
    <n v="2.5586139999999999"/>
    <n v="3400.43"/>
    <x v="1"/>
    <x v="0"/>
    <n v="13"/>
    <n v="1.2225029999999999"/>
    <n v="1.336111"/>
    <n v="7"/>
    <n v="1"/>
    <n v="0"/>
    <n v="0"/>
    <n v="2.5586139999999999"/>
  </r>
  <r>
    <x v="4"/>
    <x v="2"/>
    <x v="0"/>
    <x v="3"/>
    <x v="1"/>
    <n v="18"/>
    <s v="  "/>
    <n v="37455.114999999998"/>
    <x v="1"/>
    <x v="0"/>
    <n v="91"/>
    <n v="2.8074560000000002"/>
    <n v="1.0744419999999999"/>
    <n v="4"/>
    <n v="0"/>
    <n v="0"/>
    <n v="0"/>
    <n v="5.9230770000000001"/>
  </r>
  <r>
    <x v="4"/>
    <x v="2"/>
    <x v="1"/>
    <x v="3"/>
    <x v="0"/>
    <n v="3"/>
    <n v="0.875"/>
    <n v="5833.87"/>
    <x v="0"/>
    <x v="0"/>
    <n v="3"/>
    <n v="0.16666700000000001"/>
    <n v="0.70833299999999999"/>
    <n v="1"/>
    <n v="0"/>
    <n v="0"/>
    <n v="0"/>
    <n v="0.875"/>
  </r>
  <r>
    <x v="4"/>
    <x v="2"/>
    <x v="1"/>
    <x v="3"/>
    <x v="1"/>
    <n v="3"/>
    <s v="  "/>
    <n v="64782.33"/>
    <x v="0"/>
    <x v="0"/>
    <n v="31"/>
    <n v="0.35483900000000002"/>
    <n v="1.225806"/>
    <n v="0"/>
    <n v="0"/>
    <n v="0"/>
    <n v="0"/>
    <n v="2"/>
  </r>
  <r>
    <x v="4"/>
    <x v="2"/>
    <x v="1"/>
    <x v="3"/>
    <x v="0"/>
    <n v="8"/>
    <n v="2"/>
    <n v="5973.9049999999997"/>
    <x v="1"/>
    <x v="0"/>
    <n v="8"/>
    <n v="0.29670299999999999"/>
    <n v="1.461538"/>
    <n v="1"/>
    <n v="0"/>
    <n v="0"/>
    <n v="0"/>
    <n v="2"/>
  </r>
  <r>
    <x v="4"/>
    <x v="2"/>
    <x v="1"/>
    <x v="3"/>
    <x v="1"/>
    <n v="5"/>
    <s v="  "/>
    <n v="28521.82"/>
    <x v="1"/>
    <x v="0"/>
    <n v="30"/>
    <n v="0.67741899999999999"/>
    <n v="1.112903"/>
    <n v="0"/>
    <n v="1"/>
    <n v="0"/>
    <n v="0"/>
    <n v="2.5"/>
  </r>
  <r>
    <x v="4"/>
    <x v="2"/>
    <x v="2"/>
    <x v="3"/>
    <x v="0"/>
    <n v="1"/>
    <n v="0.87012999999999996"/>
    <n v="2066.12"/>
    <x v="0"/>
    <x v="0"/>
    <n v="1"/>
    <n v="9.0909000000000004E-2"/>
    <n v="0.77922100000000005"/>
    <n v="0"/>
    <n v="0"/>
    <n v="0"/>
    <n v="0"/>
    <n v="0.87012999999999996"/>
  </r>
  <r>
    <x v="4"/>
    <x v="2"/>
    <x v="2"/>
    <x v="3"/>
    <x v="0"/>
    <n v="3"/>
    <n v="0"/>
    <n v="3293.8"/>
    <x v="1"/>
    <x v="0"/>
    <n v="3"/>
    <n v="0"/>
    <n v="0"/>
    <n v="2"/>
    <n v="1"/>
    <n v="0"/>
    <n v="0"/>
    <n v="0"/>
  </r>
  <r>
    <x v="4"/>
    <x v="2"/>
    <x v="2"/>
    <x v="3"/>
    <x v="1"/>
    <n v="4"/>
    <s v="  "/>
    <n v="24518.654999999999"/>
    <x v="1"/>
    <x v="0"/>
    <n v="24"/>
    <n v="0.461538"/>
    <n v="0"/>
    <n v="1"/>
    <n v="1"/>
    <n v="0"/>
    <n v="0"/>
    <n v="0.461538"/>
  </r>
  <r>
    <x v="4"/>
    <x v="2"/>
    <x v="3"/>
    <x v="3"/>
    <x v="0"/>
    <n v="9"/>
    <n v="2.489169"/>
    <n v="3932.02"/>
    <x v="0"/>
    <x v="0"/>
    <n v="10"/>
    <n v="1.7808360000000001"/>
    <n v="0.70833299999999999"/>
    <n v="1"/>
    <n v="1"/>
    <n v="0"/>
    <n v="0"/>
    <n v="2.489169"/>
  </r>
  <r>
    <x v="4"/>
    <x v="2"/>
    <x v="3"/>
    <x v="3"/>
    <x v="1"/>
    <n v="6"/>
    <s v="  "/>
    <n v="25629.605"/>
    <x v="0"/>
    <x v="0"/>
    <n v="37"/>
    <n v="0.730769"/>
    <n v="0"/>
    <n v="1"/>
    <n v="1"/>
    <n v="0"/>
    <n v="0"/>
    <n v="1.230769"/>
  </r>
  <r>
    <x v="4"/>
    <x v="2"/>
    <x v="3"/>
    <x v="3"/>
    <x v="0"/>
    <n v="110"/>
    <n v="44.439978000000004"/>
    <n v="3663.68"/>
    <x v="1"/>
    <x v="0"/>
    <n v="112"/>
    <n v="22.626076000000001"/>
    <n v="15.614952000000001"/>
    <n v="19"/>
    <n v="3"/>
    <n v="7"/>
    <n v="1"/>
    <n v="44.439978000000004"/>
  </r>
  <r>
    <x v="4"/>
    <x v="2"/>
    <x v="3"/>
    <x v="3"/>
    <x v="1"/>
    <n v="128"/>
    <s v="  "/>
    <n v="34688.315000000002"/>
    <x v="1"/>
    <x v="0"/>
    <n v="853"/>
    <n v="12.037858"/>
    <n v="3.934069"/>
    <n v="10"/>
    <n v="3"/>
    <n v="2"/>
    <n v="0"/>
    <n v="20.050854999999999"/>
  </r>
  <r>
    <x v="4"/>
    <x v="2"/>
    <x v="0"/>
    <x v="3"/>
    <x v="0"/>
    <n v="2"/>
    <n v="1.2777780000000001"/>
    <n v="3720.5650000000001"/>
    <x v="0"/>
    <x v="1"/>
    <n v="2"/>
    <n v="1.2777780000000001"/>
    <n v="0"/>
    <n v="0"/>
    <n v="0"/>
    <n v="0"/>
    <n v="0"/>
    <n v="1.2777780000000001"/>
  </r>
  <r>
    <x v="4"/>
    <x v="2"/>
    <x v="0"/>
    <x v="3"/>
    <x v="1"/>
    <n v="2"/>
    <s v="  "/>
    <n v="30076.44"/>
    <x v="0"/>
    <x v="1"/>
    <n v="13"/>
    <s v="  "/>
    <s v="  "/>
    <s v="  "/>
    <s v="  "/>
    <s v="  "/>
    <s v="  "/>
    <s v="  "/>
  </r>
  <r>
    <x v="4"/>
    <x v="2"/>
    <x v="0"/>
    <x v="3"/>
    <x v="0"/>
    <n v="55"/>
    <n v="23.150086999999999"/>
    <n v="3200"/>
    <x v="1"/>
    <x v="1"/>
    <n v="57"/>
    <n v="7.1473079999999998"/>
    <n v="12.34308"/>
    <n v="4"/>
    <n v="1"/>
    <n v="9"/>
    <n v="0"/>
    <n v="23.150086999999999"/>
  </r>
  <r>
    <x v="4"/>
    <x v="2"/>
    <x v="0"/>
    <x v="3"/>
    <x v="1"/>
    <n v="23"/>
    <s v="  "/>
    <n v="33146.01"/>
    <x v="1"/>
    <x v="1"/>
    <n v="111"/>
    <n v="3.0744509999999998"/>
    <n v="0.88563000000000003"/>
    <n v="3"/>
    <n v="1"/>
    <n v="1"/>
    <n v="0"/>
    <n v="6.2964260000000003"/>
  </r>
  <r>
    <x v="4"/>
    <x v="2"/>
    <x v="1"/>
    <x v="3"/>
    <x v="0"/>
    <n v="5"/>
    <n v="2.803922"/>
    <n v="5096.1499999999996"/>
    <x v="0"/>
    <x v="1"/>
    <n v="5"/>
    <n v="0.66925199999999996"/>
    <n v="1.892911"/>
    <n v="0"/>
    <n v="0"/>
    <n v="0"/>
    <n v="0"/>
    <n v="2.803922"/>
  </r>
  <r>
    <x v="4"/>
    <x v="2"/>
    <x v="1"/>
    <x v="3"/>
    <x v="1"/>
    <n v="1"/>
    <s v="  "/>
    <n v="38379.620000000003"/>
    <x v="0"/>
    <x v="1"/>
    <n v="8"/>
    <s v="  "/>
    <s v="  "/>
    <s v="  "/>
    <s v="  "/>
    <s v="  "/>
    <s v="  "/>
    <s v="  "/>
  </r>
  <r>
    <x v="4"/>
    <x v="2"/>
    <x v="1"/>
    <x v="3"/>
    <x v="0"/>
    <n v="14"/>
    <n v="4.626868"/>
    <n v="4106.47"/>
    <x v="1"/>
    <x v="1"/>
    <n v="14"/>
    <n v="1.4542870000000001"/>
    <n v="2.9629029999999998"/>
    <n v="3"/>
    <n v="0"/>
    <n v="0"/>
    <n v="0"/>
    <n v="4.626868"/>
  </r>
  <r>
    <x v="4"/>
    <x v="2"/>
    <x v="1"/>
    <x v="3"/>
    <x v="1"/>
    <n v="10"/>
    <s v="  "/>
    <n v="42551.91"/>
    <x v="1"/>
    <x v="1"/>
    <n v="67"/>
    <n v="0.69230800000000003"/>
    <n v="0"/>
    <n v="2"/>
    <n v="0"/>
    <n v="0"/>
    <n v="0"/>
    <n v="0.69230800000000003"/>
  </r>
  <r>
    <x v="4"/>
    <x v="2"/>
    <x v="2"/>
    <x v="3"/>
    <x v="0"/>
    <n v="1"/>
    <n v="0"/>
    <n v="4350.59"/>
    <x v="0"/>
    <x v="1"/>
    <n v="1"/>
    <n v="0"/>
    <n v="0"/>
    <n v="0"/>
    <n v="1"/>
    <n v="0"/>
    <n v="0"/>
    <n v="0"/>
  </r>
  <r>
    <x v="4"/>
    <x v="2"/>
    <x v="2"/>
    <x v="3"/>
    <x v="0"/>
    <n v="5"/>
    <n v="2"/>
    <n v="3520.01"/>
    <x v="1"/>
    <x v="1"/>
    <n v="5"/>
    <n v="0.28074100000000002"/>
    <n v="9.2592999999999995E-2"/>
    <n v="2"/>
    <n v="0"/>
    <n v="0"/>
    <n v="0"/>
    <n v="2"/>
  </r>
  <r>
    <x v="4"/>
    <x v="2"/>
    <x v="2"/>
    <x v="3"/>
    <x v="1"/>
    <n v="2"/>
    <s v="  "/>
    <n v="68195.414999999994"/>
    <x v="1"/>
    <x v="1"/>
    <n v="33"/>
    <n v="0"/>
    <n v="0"/>
    <n v="0"/>
    <n v="1"/>
    <n v="0"/>
    <n v="0"/>
    <n v="0"/>
  </r>
  <r>
    <x v="4"/>
    <x v="2"/>
    <x v="3"/>
    <x v="3"/>
    <x v="0"/>
    <n v="22"/>
    <n v="8.4952559999999995"/>
    <n v="4190.7950000000001"/>
    <x v="0"/>
    <x v="1"/>
    <n v="22"/>
    <n v="3.8443170000000002"/>
    <n v="1.996062"/>
    <n v="10"/>
    <n v="0"/>
    <n v="0"/>
    <n v="0"/>
    <n v="8.4952559999999995"/>
  </r>
  <r>
    <x v="4"/>
    <x v="2"/>
    <x v="3"/>
    <x v="3"/>
    <x v="1"/>
    <n v="7"/>
    <s v="  "/>
    <n v="16048.13"/>
    <x v="0"/>
    <x v="1"/>
    <n v="25"/>
    <n v="1.430185"/>
    <n v="0.55413100000000004"/>
    <n v="0"/>
    <n v="0"/>
    <n v="0"/>
    <n v="0"/>
    <n v="3.230769"/>
  </r>
  <r>
    <x v="4"/>
    <x v="2"/>
    <x v="3"/>
    <x v="3"/>
    <x v="0"/>
    <n v="396"/>
    <n v="154.620869"/>
    <n v="3532.8249999999998"/>
    <x v="1"/>
    <x v="1"/>
    <n v="407"/>
    <n v="76.493037000000001"/>
    <n v="58.818795999999999"/>
    <n v="83"/>
    <n v="8"/>
    <n v="8"/>
    <n v="2"/>
    <n v="154.620869"/>
  </r>
  <r>
    <x v="4"/>
    <x v="2"/>
    <x v="3"/>
    <x v="3"/>
    <x v="1"/>
    <n v="173"/>
    <s v="  "/>
    <n v="34826.629999999997"/>
    <x v="1"/>
    <x v="1"/>
    <n v="959"/>
    <n v="18.753048"/>
    <n v="9.4938939999999992"/>
    <n v="26"/>
    <n v="5"/>
    <n v="1"/>
    <n v="0"/>
    <n v="40.264617000000001"/>
  </r>
  <r>
    <x v="4"/>
    <x v="2"/>
    <x v="0"/>
    <x v="3"/>
    <x v="0"/>
    <n v="12"/>
    <n v="3.7083780000000002"/>
    <n v="2848.5349999999999"/>
    <x v="1"/>
    <x v="2"/>
    <n v="12"/>
    <n v="1.5245200000000001"/>
    <n v="1.5171920000000001"/>
    <n v="4"/>
    <n v="0"/>
    <n v="2"/>
    <n v="0"/>
    <n v="3.7083780000000002"/>
  </r>
  <r>
    <x v="4"/>
    <x v="2"/>
    <x v="0"/>
    <x v="3"/>
    <x v="1"/>
    <n v="10"/>
    <s v="  "/>
    <n v="35644.235000000001"/>
    <x v="1"/>
    <x v="2"/>
    <n v="66"/>
    <n v="0.79487200000000002"/>
    <n v="0"/>
    <n v="2"/>
    <n v="0"/>
    <n v="1"/>
    <n v="0"/>
    <n v="1.461538"/>
  </r>
  <r>
    <x v="4"/>
    <x v="2"/>
    <x v="1"/>
    <x v="3"/>
    <x v="1"/>
    <n v="1"/>
    <s v="  "/>
    <n v="26896.39"/>
    <x v="0"/>
    <x v="2"/>
    <n v="5"/>
    <s v="  "/>
    <s v="  "/>
    <s v="  "/>
    <s v="  "/>
    <s v="  "/>
    <s v="  "/>
    <s v="  "/>
  </r>
  <r>
    <x v="4"/>
    <x v="2"/>
    <x v="1"/>
    <x v="3"/>
    <x v="0"/>
    <n v="2"/>
    <n v="1"/>
    <n v="5313.8"/>
    <x v="1"/>
    <x v="2"/>
    <n v="2"/>
    <n v="1"/>
    <n v="0"/>
    <n v="1"/>
    <n v="0"/>
    <n v="0"/>
    <n v="0"/>
    <n v="1"/>
  </r>
  <r>
    <x v="4"/>
    <x v="2"/>
    <x v="1"/>
    <x v="3"/>
    <x v="1"/>
    <n v="9"/>
    <s v="  "/>
    <n v="30147.93"/>
    <x v="1"/>
    <x v="2"/>
    <n v="52"/>
    <n v="0.76821300000000003"/>
    <n v="0.55413100000000004"/>
    <n v="1"/>
    <n v="0"/>
    <n v="0"/>
    <n v="0"/>
    <n v="2.230769"/>
  </r>
  <r>
    <x v="4"/>
    <x v="2"/>
    <x v="2"/>
    <x v="3"/>
    <x v="1"/>
    <n v="2"/>
    <s v="  "/>
    <n v="28143.98"/>
    <x v="1"/>
    <x v="2"/>
    <n v="10"/>
    <n v="0"/>
    <n v="0"/>
    <n v="0"/>
    <n v="0"/>
    <n v="0"/>
    <n v="0"/>
    <n v="0"/>
  </r>
  <r>
    <x v="4"/>
    <x v="2"/>
    <x v="3"/>
    <x v="3"/>
    <x v="0"/>
    <n v="3"/>
    <n v="0.875"/>
    <n v="3633.58"/>
    <x v="0"/>
    <x v="2"/>
    <n v="3"/>
    <n v="0.16666700000000001"/>
    <n v="0.70833299999999999"/>
    <n v="2"/>
    <n v="0"/>
    <n v="0"/>
    <n v="0"/>
    <n v="0.875"/>
  </r>
  <r>
    <x v="4"/>
    <x v="2"/>
    <x v="3"/>
    <x v="3"/>
    <x v="1"/>
    <n v="2"/>
    <s v="  "/>
    <n v="37142.415000000001"/>
    <x v="0"/>
    <x v="2"/>
    <n v="9"/>
    <n v="0.5"/>
    <n v="0"/>
    <n v="0"/>
    <n v="0"/>
    <n v="0"/>
    <n v="0"/>
    <n v="1"/>
  </r>
  <r>
    <x v="4"/>
    <x v="2"/>
    <x v="3"/>
    <x v="3"/>
    <x v="0"/>
    <n v="75"/>
    <n v="28.004415999999999"/>
    <n v="3099.21"/>
    <x v="1"/>
    <x v="2"/>
    <n v="75"/>
    <n v="15.800295999999999"/>
    <n v="8.2285450000000004"/>
    <n v="12"/>
    <n v="3"/>
    <n v="7"/>
    <n v="3"/>
    <n v="28.004415999999999"/>
  </r>
  <r>
    <x v="4"/>
    <x v="2"/>
    <x v="3"/>
    <x v="3"/>
    <x v="1"/>
    <n v="74"/>
    <s v="  "/>
    <n v="41279.64"/>
    <x v="1"/>
    <x v="2"/>
    <n v="360"/>
    <n v="8.5435020000000002"/>
    <n v="1.6670339999999999"/>
    <n v="5"/>
    <n v="1"/>
    <n v="2"/>
    <n v="0"/>
    <n v="13.666667"/>
  </r>
  <r>
    <x v="4"/>
    <x v="3"/>
    <x v="0"/>
    <x v="0"/>
    <x v="0"/>
    <n v="932"/>
    <n v="427.88665500000002"/>
    <n v="1902.41"/>
    <x v="0"/>
    <x v="0"/>
    <n v="952"/>
    <n v="188.67501999999999"/>
    <n v="194.62631200000001"/>
    <n v="267"/>
    <n v="45"/>
    <n v="2"/>
    <n v="2"/>
    <n v="427.88665500000002"/>
  </r>
  <r>
    <x v="4"/>
    <x v="3"/>
    <x v="0"/>
    <x v="0"/>
    <x v="1"/>
    <n v="40"/>
    <s v="  "/>
    <n v="24687.95"/>
    <x v="0"/>
    <x v="0"/>
    <n v="195"/>
    <n v="5.1717459999999997"/>
    <n v="0.98809499999999995"/>
    <n v="2"/>
    <n v="8"/>
    <n v="0"/>
    <n v="0"/>
    <n v="10.538772"/>
  </r>
  <r>
    <x v="4"/>
    <x v="3"/>
    <x v="0"/>
    <x v="0"/>
    <x v="0"/>
    <n v="1027"/>
    <n v="424.52014100000002"/>
    <n v="1906.56"/>
    <x v="1"/>
    <x v="0"/>
    <n v="1047"/>
    <n v="192.72957199999999"/>
    <n v="175.59965500000001"/>
    <n v="374"/>
    <n v="25"/>
    <n v="0"/>
    <n v="0"/>
    <n v="424.52014100000002"/>
  </r>
  <r>
    <x v="4"/>
    <x v="3"/>
    <x v="0"/>
    <x v="0"/>
    <x v="1"/>
    <n v="47"/>
    <s v="  "/>
    <n v="33323.5"/>
    <x v="1"/>
    <x v="0"/>
    <n v="212"/>
    <n v="2.9822310000000001"/>
    <n v="3.589267"/>
    <n v="9"/>
    <n v="3"/>
    <n v="0"/>
    <n v="0"/>
    <n v="12.220587999999999"/>
  </r>
  <r>
    <x v="4"/>
    <x v="3"/>
    <x v="1"/>
    <x v="0"/>
    <x v="0"/>
    <n v="1299"/>
    <n v="586.71805600000005"/>
    <n v="1929.99"/>
    <x v="0"/>
    <x v="0"/>
    <n v="1321"/>
    <n v="266.68922700000002"/>
    <n v="259.591092"/>
    <n v="397"/>
    <n v="58"/>
    <n v="2"/>
    <n v="0"/>
    <n v="586.71805600000005"/>
  </r>
  <r>
    <x v="4"/>
    <x v="3"/>
    <x v="1"/>
    <x v="0"/>
    <x v="1"/>
    <n v="58"/>
    <s v="  "/>
    <n v="29747.875"/>
    <x v="0"/>
    <x v="0"/>
    <n v="288"/>
    <n v="5.7169040000000004"/>
    <n v="4.8491239999999998"/>
    <n v="5"/>
    <n v="10"/>
    <n v="0"/>
    <n v="0"/>
    <n v="20.118164"/>
  </r>
  <r>
    <x v="4"/>
    <x v="3"/>
    <x v="1"/>
    <x v="0"/>
    <x v="0"/>
    <n v="1424"/>
    <n v="593.57517399999995"/>
    <n v="1912.9"/>
    <x v="1"/>
    <x v="0"/>
    <n v="1446"/>
    <n v="255.25838200000001"/>
    <n v="259.93142"/>
    <n v="529"/>
    <n v="46"/>
    <n v="2"/>
    <n v="2"/>
    <n v="593.57517399999995"/>
  </r>
  <r>
    <x v="4"/>
    <x v="3"/>
    <x v="1"/>
    <x v="0"/>
    <x v="1"/>
    <n v="47"/>
    <s v="  "/>
    <n v="20560.16"/>
    <x v="1"/>
    <x v="0"/>
    <n v="180"/>
    <n v="3.5163609999999998"/>
    <n v="3.0877189999999999"/>
    <n v="8"/>
    <n v="2"/>
    <n v="0"/>
    <n v="1"/>
    <n v="13.464912"/>
  </r>
  <r>
    <x v="4"/>
    <x v="3"/>
    <x v="2"/>
    <x v="0"/>
    <x v="0"/>
    <n v="747"/>
    <n v="303.08349399999997"/>
    <n v="1988.84"/>
    <x v="0"/>
    <x v="0"/>
    <n v="772"/>
    <n v="139.88050100000001"/>
    <n v="127.801635"/>
    <n v="282"/>
    <n v="37"/>
    <n v="1"/>
    <n v="3"/>
    <n v="303.08349399999997"/>
  </r>
  <r>
    <x v="4"/>
    <x v="3"/>
    <x v="2"/>
    <x v="0"/>
    <x v="1"/>
    <n v="55"/>
    <s v="  "/>
    <n v="25107.03"/>
    <x v="0"/>
    <x v="0"/>
    <n v="263"/>
    <n v="2.920302"/>
    <n v="4.2720799999999999"/>
    <n v="9"/>
    <n v="9"/>
    <n v="0"/>
    <n v="0"/>
    <n v="14.384615"/>
  </r>
  <r>
    <x v="4"/>
    <x v="3"/>
    <x v="2"/>
    <x v="0"/>
    <x v="2"/>
    <n v="1"/>
    <s v="  "/>
    <n v="6171"/>
    <x v="0"/>
    <x v="0"/>
    <n v="2"/>
    <s v="  "/>
    <s v="  "/>
    <s v="  "/>
    <s v="  "/>
    <s v="  "/>
    <s v="  "/>
    <s v="  "/>
  </r>
  <r>
    <x v="4"/>
    <x v="3"/>
    <x v="2"/>
    <x v="0"/>
    <x v="0"/>
    <n v="996"/>
    <n v="320.776771"/>
    <n v="1885.85"/>
    <x v="1"/>
    <x v="0"/>
    <n v="1030"/>
    <n v="140.41088999999999"/>
    <n v="137.60072199999999"/>
    <n v="484"/>
    <n v="32"/>
    <n v="2"/>
    <n v="3"/>
    <n v="320.776771"/>
  </r>
  <r>
    <x v="4"/>
    <x v="3"/>
    <x v="2"/>
    <x v="0"/>
    <x v="1"/>
    <n v="56"/>
    <s v="  "/>
    <n v="23438.665000000001"/>
    <x v="1"/>
    <x v="0"/>
    <n v="176"/>
    <n v="4.205857"/>
    <n v="3.9931589999999999"/>
    <n v="4"/>
    <n v="2"/>
    <n v="0"/>
    <n v="0"/>
    <n v="17.283117000000001"/>
  </r>
  <r>
    <x v="4"/>
    <x v="3"/>
    <x v="2"/>
    <x v="0"/>
    <x v="2"/>
    <n v="1"/>
    <s v="  "/>
    <n v="15198"/>
    <x v="1"/>
    <x v="0"/>
    <n v="4"/>
    <s v="  "/>
    <s v="  "/>
    <s v="  "/>
    <s v="  "/>
    <s v="  "/>
    <s v="  "/>
    <s v="  "/>
  </r>
  <r>
    <x v="4"/>
    <x v="3"/>
    <x v="3"/>
    <x v="0"/>
    <x v="0"/>
    <n v="6370"/>
    <n v="2156.525451"/>
    <n v="2043.22"/>
    <x v="0"/>
    <x v="0"/>
    <n v="6490"/>
    <n v="998.41798100000005"/>
    <n v="921.19736799999998"/>
    <n v="2779"/>
    <n v="311"/>
    <n v="25"/>
    <n v="7"/>
    <n v="2156.525451"/>
  </r>
  <r>
    <x v="4"/>
    <x v="3"/>
    <x v="3"/>
    <x v="0"/>
    <x v="1"/>
    <n v="361"/>
    <s v="  "/>
    <n v="26040.560000000001"/>
    <x v="0"/>
    <x v="0"/>
    <n v="1725"/>
    <n v="21.767067000000001"/>
    <n v="28.111730999999999"/>
    <n v="65"/>
    <n v="75"/>
    <n v="0"/>
    <n v="0"/>
    <n v="76.747828999999996"/>
  </r>
  <r>
    <x v="4"/>
    <x v="3"/>
    <x v="3"/>
    <x v="0"/>
    <x v="2"/>
    <n v="1"/>
    <s v="  "/>
    <n v="5327.64"/>
    <x v="0"/>
    <x v="0"/>
    <n v="2"/>
    <s v="  "/>
    <s v="  "/>
    <s v="  "/>
    <s v="  "/>
    <s v="  "/>
    <s v="  "/>
    <s v="  "/>
  </r>
  <r>
    <x v="4"/>
    <x v="3"/>
    <x v="3"/>
    <x v="0"/>
    <x v="0"/>
    <n v="7268"/>
    <n v="2051.8590840000002"/>
    <n v="2025.3050000000001"/>
    <x v="1"/>
    <x v="0"/>
    <n v="7409"/>
    <n v="946.94603099999995"/>
    <n v="879.24454200000002"/>
    <n v="3755"/>
    <n v="245"/>
    <n v="21"/>
    <n v="13"/>
    <n v="2051.8590840000002"/>
  </r>
  <r>
    <x v="4"/>
    <x v="3"/>
    <x v="3"/>
    <x v="0"/>
    <x v="1"/>
    <n v="360"/>
    <s v="  "/>
    <n v="25724.724999999999"/>
    <x v="1"/>
    <x v="0"/>
    <n v="1478"/>
    <n v="26.104648000000001"/>
    <n v="24.346294"/>
    <n v="73"/>
    <n v="28"/>
    <n v="1"/>
    <n v="3"/>
    <n v="84.134080999999995"/>
  </r>
  <r>
    <x v="4"/>
    <x v="3"/>
    <x v="3"/>
    <x v="0"/>
    <x v="0"/>
    <n v="3"/>
    <n v="1"/>
    <n v="1655.11"/>
    <x v="3"/>
    <x v="0"/>
    <n v="3"/>
    <n v="0.125"/>
    <n v="0.875"/>
    <n v="1"/>
    <n v="1"/>
    <n v="0"/>
    <n v="0"/>
    <n v="1"/>
  </r>
  <r>
    <x v="4"/>
    <x v="3"/>
    <x v="0"/>
    <x v="0"/>
    <x v="0"/>
    <n v="1185"/>
    <n v="544.98728000000006"/>
    <n v="1935"/>
    <x v="0"/>
    <x v="1"/>
    <n v="1217"/>
    <n v="233.82064299999999"/>
    <n v="246.18179599999999"/>
    <n v="284"/>
    <n v="61"/>
    <n v="0"/>
    <n v="4"/>
    <n v="544.98728000000006"/>
  </r>
  <r>
    <x v="4"/>
    <x v="3"/>
    <x v="0"/>
    <x v="0"/>
    <x v="1"/>
    <n v="80"/>
    <s v="  "/>
    <n v="30286.455000000002"/>
    <x v="0"/>
    <x v="1"/>
    <n v="512"/>
    <n v="4.9973869999999998"/>
    <n v="2.6799460000000002"/>
    <n v="7"/>
    <n v="23"/>
    <n v="0"/>
    <n v="0"/>
    <n v="19.088356000000001"/>
  </r>
  <r>
    <x v="4"/>
    <x v="3"/>
    <x v="0"/>
    <x v="0"/>
    <x v="0"/>
    <n v="1330"/>
    <n v="546.81145700000002"/>
    <n v="1902.41"/>
    <x v="1"/>
    <x v="1"/>
    <n v="1381"/>
    <n v="226.39532700000001"/>
    <n v="240.84493599999999"/>
    <n v="409"/>
    <n v="62"/>
    <n v="0"/>
    <n v="0"/>
    <n v="546.81145700000002"/>
  </r>
  <r>
    <x v="4"/>
    <x v="3"/>
    <x v="0"/>
    <x v="0"/>
    <x v="1"/>
    <n v="49"/>
    <s v="  "/>
    <n v="27566.45"/>
    <x v="1"/>
    <x v="1"/>
    <n v="206"/>
    <n v="3.7764060000000002"/>
    <n v="2.7361659999999999"/>
    <n v="4"/>
    <n v="7"/>
    <n v="0"/>
    <n v="0"/>
    <n v="13.059578"/>
  </r>
  <r>
    <x v="4"/>
    <x v="3"/>
    <x v="1"/>
    <x v="0"/>
    <x v="0"/>
    <n v="1773"/>
    <n v="802.64484300000004"/>
    <n v="1953.99"/>
    <x v="0"/>
    <x v="1"/>
    <n v="1801"/>
    <n v="353.07432799999998"/>
    <n v="372.51406700000001"/>
    <n v="487"/>
    <n v="83"/>
    <n v="0"/>
    <n v="3"/>
    <n v="802.64484300000004"/>
  </r>
  <r>
    <x v="4"/>
    <x v="3"/>
    <x v="1"/>
    <x v="0"/>
    <x v="1"/>
    <n v="91"/>
    <s v="  "/>
    <n v="30027.52"/>
    <x v="0"/>
    <x v="1"/>
    <n v="409"/>
    <n v="5.4940249999999997"/>
    <n v="6.3723890000000001"/>
    <n v="9"/>
    <n v="15"/>
    <n v="1"/>
    <n v="0"/>
    <n v="22.531464"/>
  </r>
  <r>
    <x v="4"/>
    <x v="3"/>
    <x v="1"/>
    <x v="0"/>
    <x v="0"/>
    <n v="1922"/>
    <n v="780.93119100000001"/>
    <n v="1866.085"/>
    <x v="1"/>
    <x v="1"/>
    <n v="1936"/>
    <n v="349.031631"/>
    <n v="324.42752300000001"/>
    <n v="651"/>
    <n v="57"/>
    <n v="1"/>
    <n v="3"/>
    <n v="780.93119100000001"/>
  </r>
  <r>
    <x v="4"/>
    <x v="3"/>
    <x v="1"/>
    <x v="0"/>
    <x v="1"/>
    <n v="90"/>
    <s v="  "/>
    <n v="23992.665000000001"/>
    <x v="1"/>
    <x v="1"/>
    <n v="355"/>
    <n v="8.5358199999999993"/>
    <n v="5.8470040000000001"/>
    <n v="10"/>
    <n v="8"/>
    <n v="0"/>
    <n v="0"/>
    <n v="26.058499999999999"/>
  </r>
  <r>
    <x v="4"/>
    <x v="3"/>
    <x v="2"/>
    <x v="0"/>
    <x v="0"/>
    <n v="1154"/>
    <n v="441.28754099999998"/>
    <n v="2014.5350000000001"/>
    <x v="0"/>
    <x v="1"/>
    <n v="1182"/>
    <n v="206.49113800000001"/>
    <n v="188.20403400000001"/>
    <n v="394"/>
    <n v="73"/>
    <n v="2"/>
    <n v="2"/>
    <n v="441.28754099999998"/>
  </r>
  <r>
    <x v="4"/>
    <x v="3"/>
    <x v="2"/>
    <x v="0"/>
    <x v="1"/>
    <n v="73"/>
    <s v="  "/>
    <n v="22858.35"/>
    <x v="0"/>
    <x v="1"/>
    <n v="371"/>
    <n v="6.6216059999999999"/>
    <n v="1.8017430000000001"/>
    <n v="4"/>
    <n v="14"/>
    <n v="0"/>
    <n v="0"/>
    <n v="18.431979999999999"/>
  </r>
  <r>
    <x v="4"/>
    <x v="3"/>
    <x v="2"/>
    <x v="0"/>
    <x v="2"/>
    <n v="3"/>
    <s v="  "/>
    <n v="8544"/>
    <x v="0"/>
    <x v="1"/>
    <n v="6"/>
    <s v="  "/>
    <s v="  "/>
    <s v="  "/>
    <s v="  "/>
    <s v="  "/>
    <s v="  "/>
    <s v="  "/>
  </r>
  <r>
    <x v="4"/>
    <x v="3"/>
    <x v="2"/>
    <x v="0"/>
    <x v="0"/>
    <n v="1388"/>
    <n v="479.167575"/>
    <n v="1950.48"/>
    <x v="1"/>
    <x v="1"/>
    <n v="1410"/>
    <n v="215.30857"/>
    <n v="205.727307"/>
    <n v="546"/>
    <n v="67"/>
    <n v="1"/>
    <n v="1"/>
    <n v="479.167575"/>
  </r>
  <r>
    <x v="4"/>
    <x v="3"/>
    <x v="2"/>
    <x v="0"/>
    <x v="1"/>
    <n v="86"/>
    <s v="  "/>
    <n v="22844.974999999999"/>
    <x v="1"/>
    <x v="1"/>
    <n v="349"/>
    <n v="5.4367260000000002"/>
    <n v="4.8542519999999998"/>
    <n v="10"/>
    <n v="5"/>
    <n v="0"/>
    <n v="0"/>
    <n v="24.228570999999999"/>
  </r>
  <r>
    <x v="4"/>
    <x v="3"/>
    <x v="3"/>
    <x v="0"/>
    <x v="0"/>
    <n v="8782"/>
    <n v="3065.6392519999999"/>
    <n v="2148.86"/>
    <x v="0"/>
    <x v="1"/>
    <n v="8970"/>
    <n v="1392.758828"/>
    <n v="1332.4346559999999"/>
    <n v="3319"/>
    <n v="572"/>
    <n v="3"/>
    <n v="11"/>
    <n v="3065.6392519999999"/>
  </r>
  <r>
    <x v="4"/>
    <x v="3"/>
    <x v="3"/>
    <x v="0"/>
    <x v="1"/>
    <n v="515"/>
    <s v="  "/>
    <n v="26347.84"/>
    <x v="0"/>
    <x v="1"/>
    <n v="2390"/>
    <n v="36.651136000000001"/>
    <n v="44.271602000000001"/>
    <n v="60"/>
    <n v="113"/>
    <n v="1"/>
    <n v="0"/>
    <n v="128.05782600000001"/>
  </r>
  <r>
    <x v="4"/>
    <x v="3"/>
    <x v="3"/>
    <x v="0"/>
    <x v="2"/>
    <n v="2"/>
    <s v="  "/>
    <n v="6662.4049999999997"/>
    <x v="0"/>
    <x v="1"/>
    <n v="4"/>
    <s v="  "/>
    <s v="  "/>
    <s v="  "/>
    <s v="  "/>
    <s v="  "/>
    <s v="  "/>
    <s v="  "/>
  </r>
  <r>
    <x v="4"/>
    <x v="3"/>
    <x v="3"/>
    <x v="0"/>
    <x v="0"/>
    <n v="10373"/>
    <n v="3110.2704370000001"/>
    <n v="2023"/>
    <x v="1"/>
    <x v="1"/>
    <n v="10483"/>
    <n v="1377.123779"/>
    <n v="1387.8163139999999"/>
    <n v="4826"/>
    <n v="466"/>
    <n v="6"/>
    <n v="22"/>
    <n v="3110.2704370000001"/>
  </r>
  <r>
    <x v="4"/>
    <x v="3"/>
    <x v="3"/>
    <x v="0"/>
    <x v="1"/>
    <n v="521"/>
    <s v="  "/>
    <n v="26782.34"/>
    <x v="1"/>
    <x v="1"/>
    <n v="2124"/>
    <n v="35.647413"/>
    <n v="46.175621999999997"/>
    <n v="57"/>
    <n v="47"/>
    <n v="0"/>
    <n v="1"/>
    <n v="130.426894"/>
  </r>
  <r>
    <x v="4"/>
    <x v="3"/>
    <x v="3"/>
    <x v="0"/>
    <x v="2"/>
    <n v="5"/>
    <s v="  "/>
    <n v="11683"/>
    <x v="1"/>
    <x v="1"/>
    <n v="13"/>
    <s v="  "/>
    <s v="  "/>
    <s v="  "/>
    <s v="  "/>
    <s v="  "/>
    <s v="  "/>
    <s v="  "/>
  </r>
  <r>
    <x v="4"/>
    <x v="3"/>
    <x v="3"/>
    <x v="0"/>
    <x v="0"/>
    <n v="1"/>
    <n v="0"/>
    <n v="2662.13"/>
    <x v="3"/>
    <x v="1"/>
    <n v="1"/>
    <n v="0"/>
    <n v="0"/>
    <n v="1"/>
    <n v="0"/>
    <n v="0"/>
    <n v="0"/>
    <n v="0"/>
  </r>
  <r>
    <x v="4"/>
    <x v="3"/>
    <x v="0"/>
    <x v="0"/>
    <x v="0"/>
    <n v="349"/>
    <n v="197.70530199999999"/>
    <n v="1902.01"/>
    <x v="0"/>
    <x v="2"/>
    <n v="350"/>
    <n v="92.189014"/>
    <n v="75.849654999999998"/>
    <n v="48"/>
    <n v="14"/>
    <n v="1"/>
    <n v="1"/>
    <n v="197.70530199999999"/>
  </r>
  <r>
    <x v="4"/>
    <x v="3"/>
    <x v="0"/>
    <x v="0"/>
    <x v="1"/>
    <n v="18"/>
    <s v="  "/>
    <n v="17271.115000000002"/>
    <x v="0"/>
    <x v="2"/>
    <n v="67"/>
    <n v="0.87601099999999998"/>
    <n v="1.25"/>
    <n v="2"/>
    <n v="0"/>
    <n v="0"/>
    <n v="0"/>
    <n v="5.6071429999999998"/>
  </r>
  <r>
    <x v="4"/>
    <x v="3"/>
    <x v="0"/>
    <x v="0"/>
    <x v="0"/>
    <n v="347"/>
    <n v="187.129336"/>
    <n v="1877.03"/>
    <x v="1"/>
    <x v="2"/>
    <n v="352"/>
    <n v="79.745824999999996"/>
    <n v="74.809645000000003"/>
    <n v="60"/>
    <n v="2"/>
    <n v="2"/>
    <n v="0"/>
    <n v="187.129336"/>
  </r>
  <r>
    <x v="4"/>
    <x v="3"/>
    <x v="0"/>
    <x v="0"/>
    <x v="1"/>
    <n v="29"/>
    <s v="  "/>
    <n v="20038.29"/>
    <x v="1"/>
    <x v="2"/>
    <n v="93"/>
    <n v="2.0199159999999998"/>
    <n v="2.25"/>
    <n v="4"/>
    <n v="2"/>
    <n v="0"/>
    <n v="0"/>
    <n v="9.9444440000000007"/>
  </r>
  <r>
    <x v="4"/>
    <x v="3"/>
    <x v="1"/>
    <x v="0"/>
    <x v="0"/>
    <n v="440"/>
    <n v="256.13693699999999"/>
    <n v="1908.2950000000001"/>
    <x v="0"/>
    <x v="2"/>
    <n v="440"/>
    <n v="118.320382"/>
    <n v="111.17158000000001"/>
    <n v="43"/>
    <n v="7"/>
    <n v="1"/>
    <n v="2"/>
    <n v="256.13693699999999"/>
  </r>
  <r>
    <x v="4"/>
    <x v="3"/>
    <x v="1"/>
    <x v="0"/>
    <x v="1"/>
    <n v="32"/>
    <s v="  "/>
    <n v="19115.650000000001"/>
    <x v="0"/>
    <x v="2"/>
    <n v="131"/>
    <n v="2.547148"/>
    <n v="2.5547770000000001"/>
    <n v="8"/>
    <n v="4"/>
    <n v="0"/>
    <n v="0"/>
    <n v="9.7355509999999992"/>
  </r>
  <r>
    <x v="4"/>
    <x v="3"/>
    <x v="1"/>
    <x v="0"/>
    <x v="0"/>
    <n v="472"/>
    <n v="285.80917199999999"/>
    <n v="1866.49"/>
    <x v="1"/>
    <x v="2"/>
    <n v="475"/>
    <n v="124.725922"/>
    <n v="121.73412999999999"/>
    <n v="57"/>
    <n v="5"/>
    <n v="4"/>
    <n v="4"/>
    <n v="285.80917199999999"/>
  </r>
  <r>
    <x v="4"/>
    <x v="3"/>
    <x v="1"/>
    <x v="0"/>
    <x v="1"/>
    <n v="25"/>
    <s v="  "/>
    <n v="20278.439999999999"/>
    <x v="1"/>
    <x v="2"/>
    <n v="65"/>
    <n v="2.0877289999999999"/>
    <n v="2.344849"/>
    <n v="1"/>
    <n v="2"/>
    <n v="0"/>
    <n v="0"/>
    <n v="9.4828700000000001"/>
  </r>
  <r>
    <x v="4"/>
    <x v="3"/>
    <x v="2"/>
    <x v="0"/>
    <x v="0"/>
    <n v="252"/>
    <n v="136.467074"/>
    <n v="1916.2"/>
    <x v="0"/>
    <x v="2"/>
    <n v="252"/>
    <n v="71.945321000000007"/>
    <n v="54.217325000000002"/>
    <n v="34"/>
    <n v="7"/>
    <n v="5"/>
    <n v="0"/>
    <n v="136.467074"/>
  </r>
  <r>
    <x v="4"/>
    <x v="3"/>
    <x v="2"/>
    <x v="0"/>
    <x v="1"/>
    <n v="20"/>
    <s v="  "/>
    <n v="27739.38"/>
    <x v="0"/>
    <x v="2"/>
    <n v="69"/>
    <n v="0.62745099999999998"/>
    <n v="3.0336129999999999"/>
    <n v="3"/>
    <n v="2"/>
    <n v="0"/>
    <n v="0"/>
    <n v="5.327731"/>
  </r>
  <r>
    <x v="4"/>
    <x v="3"/>
    <x v="2"/>
    <x v="0"/>
    <x v="2"/>
    <n v="2"/>
    <s v="  "/>
    <n v="5616.5"/>
    <x v="0"/>
    <x v="2"/>
    <n v="3"/>
    <s v="  "/>
    <s v="  "/>
    <s v="  "/>
    <s v="  "/>
    <s v="  "/>
    <s v="  "/>
    <s v="  "/>
  </r>
  <r>
    <x v="4"/>
    <x v="3"/>
    <x v="2"/>
    <x v="0"/>
    <x v="0"/>
    <n v="298"/>
    <n v="168.592433"/>
    <n v="1938.56"/>
    <x v="1"/>
    <x v="2"/>
    <n v="303"/>
    <n v="79.352894000000006"/>
    <n v="68.608093999999994"/>
    <n v="35"/>
    <n v="8"/>
    <n v="8"/>
    <n v="0"/>
    <n v="168.592433"/>
  </r>
  <r>
    <x v="4"/>
    <x v="3"/>
    <x v="2"/>
    <x v="0"/>
    <x v="1"/>
    <n v="26"/>
    <s v="  "/>
    <n v="21511.35"/>
    <x v="1"/>
    <x v="2"/>
    <n v="143"/>
    <n v="2.1308509999999998"/>
    <n v="1.9772080000000001"/>
    <n v="6"/>
    <n v="2"/>
    <n v="0"/>
    <n v="0"/>
    <n v="6.5"/>
  </r>
  <r>
    <x v="4"/>
    <x v="3"/>
    <x v="2"/>
    <x v="0"/>
    <x v="2"/>
    <n v="1"/>
    <s v="  "/>
    <n v="7038"/>
    <x v="1"/>
    <x v="2"/>
    <n v="2"/>
    <s v="  "/>
    <s v="  "/>
    <s v="  "/>
    <s v="  "/>
    <s v="  "/>
    <s v="  "/>
    <s v="  "/>
  </r>
  <r>
    <x v="4"/>
    <x v="3"/>
    <x v="3"/>
    <x v="0"/>
    <x v="0"/>
    <n v="1572"/>
    <n v="820.23229400000002"/>
    <n v="2101.605"/>
    <x v="0"/>
    <x v="2"/>
    <n v="1583"/>
    <n v="384.71204299999999"/>
    <n v="341.29976699999997"/>
    <n v="247"/>
    <n v="61"/>
    <n v="16"/>
    <n v="5"/>
    <n v="820.23229400000002"/>
  </r>
  <r>
    <x v="4"/>
    <x v="3"/>
    <x v="3"/>
    <x v="0"/>
    <x v="1"/>
    <n v="151"/>
    <s v="  "/>
    <n v="23336.54"/>
    <x v="0"/>
    <x v="2"/>
    <n v="604"/>
    <n v="12.712787000000001"/>
    <n v="17.860917000000001"/>
    <n v="23"/>
    <n v="12"/>
    <n v="0"/>
    <n v="0"/>
    <n v="46.916682000000002"/>
  </r>
  <r>
    <x v="4"/>
    <x v="3"/>
    <x v="3"/>
    <x v="0"/>
    <x v="2"/>
    <n v="3"/>
    <s v="  "/>
    <n v="12869"/>
    <x v="0"/>
    <x v="2"/>
    <n v="13"/>
    <s v="  "/>
    <s v="  "/>
    <s v="  "/>
    <s v="  "/>
    <s v="  "/>
    <s v="  "/>
    <s v="  "/>
  </r>
  <r>
    <x v="4"/>
    <x v="3"/>
    <x v="3"/>
    <x v="0"/>
    <x v="0"/>
    <n v="1755"/>
    <n v="893.73038199999996"/>
    <n v="2030.93"/>
    <x v="1"/>
    <x v="2"/>
    <n v="1774"/>
    <n v="414.467713"/>
    <n v="365.62449299999997"/>
    <n v="261"/>
    <n v="43"/>
    <n v="34"/>
    <n v="9"/>
    <n v="893.73038199999996"/>
  </r>
  <r>
    <x v="4"/>
    <x v="3"/>
    <x v="3"/>
    <x v="0"/>
    <x v="1"/>
    <n v="166"/>
    <s v="  "/>
    <n v="20208.78"/>
    <x v="1"/>
    <x v="2"/>
    <n v="521"/>
    <n v="7.8666830000000001"/>
    <n v="16.830597999999998"/>
    <n v="36"/>
    <n v="6"/>
    <n v="0"/>
    <n v="0"/>
    <n v="39.254415999999999"/>
  </r>
  <r>
    <x v="4"/>
    <x v="3"/>
    <x v="3"/>
    <x v="0"/>
    <x v="0"/>
    <n v="1"/>
    <n v="0"/>
    <n v="2542.09"/>
    <x v="3"/>
    <x v="2"/>
    <n v="1"/>
    <n v="0"/>
    <n v="0"/>
    <n v="1"/>
    <n v="0"/>
    <n v="0"/>
    <n v="0"/>
    <n v="0"/>
  </r>
  <r>
    <x v="4"/>
    <x v="3"/>
    <x v="0"/>
    <x v="1"/>
    <x v="0"/>
    <n v="3406"/>
    <n v="1591.649224"/>
    <n v="2863.83"/>
    <x v="0"/>
    <x v="0"/>
    <n v="3408"/>
    <n v="731.423182"/>
    <n v="720.55741"/>
    <n v="681"/>
    <n v="100"/>
    <n v="18"/>
    <n v="15"/>
    <n v="1591.649224"/>
  </r>
  <r>
    <x v="4"/>
    <x v="3"/>
    <x v="0"/>
    <x v="1"/>
    <x v="1"/>
    <n v="248"/>
    <s v="  "/>
    <n v="28308.62"/>
    <x v="0"/>
    <x v="0"/>
    <n v="1137"/>
    <n v="24.934989000000002"/>
    <n v="17.797117"/>
    <n v="16"/>
    <n v="25"/>
    <n v="5"/>
    <n v="2"/>
    <n v="53.637346999999998"/>
  </r>
  <r>
    <x v="4"/>
    <x v="3"/>
    <x v="0"/>
    <x v="1"/>
    <x v="0"/>
    <n v="2584"/>
    <n v="1054.892699"/>
    <n v="2497.8850000000002"/>
    <x v="1"/>
    <x v="0"/>
    <n v="2587"/>
    <n v="483.76689099999999"/>
    <n v="460.77274799999998"/>
    <n v="821"/>
    <n v="64"/>
    <n v="30"/>
    <n v="34"/>
    <n v="1054.892699"/>
  </r>
  <r>
    <x v="4"/>
    <x v="3"/>
    <x v="0"/>
    <x v="1"/>
    <x v="1"/>
    <n v="229"/>
    <s v="  "/>
    <n v="34296.49"/>
    <x v="1"/>
    <x v="0"/>
    <n v="1219"/>
    <n v="16.652678999999999"/>
    <n v="8.5113520000000005"/>
    <n v="35"/>
    <n v="34"/>
    <n v="2"/>
    <n v="1"/>
    <n v="41.869770000000003"/>
  </r>
  <r>
    <x v="4"/>
    <x v="3"/>
    <x v="1"/>
    <x v="1"/>
    <x v="0"/>
    <n v="3773"/>
    <n v="1742.9060959999999"/>
    <n v="2873.69"/>
    <x v="0"/>
    <x v="0"/>
    <n v="3776"/>
    <n v="806.264544"/>
    <n v="778.58117300000004"/>
    <n v="785"/>
    <n v="96"/>
    <n v="15"/>
    <n v="8"/>
    <n v="1742.9060959999999"/>
  </r>
  <r>
    <x v="4"/>
    <x v="3"/>
    <x v="1"/>
    <x v="1"/>
    <x v="1"/>
    <n v="246"/>
    <s v="  "/>
    <n v="25625.395"/>
    <x v="0"/>
    <x v="0"/>
    <n v="1012"/>
    <n v="18.001908"/>
    <n v="12.217941"/>
    <n v="31"/>
    <n v="34"/>
    <n v="2"/>
    <n v="0"/>
    <n v="55.591372999999997"/>
  </r>
  <r>
    <x v="4"/>
    <x v="3"/>
    <x v="1"/>
    <x v="1"/>
    <x v="0"/>
    <n v="3348"/>
    <n v="1379.768018"/>
    <n v="2563.88"/>
    <x v="1"/>
    <x v="0"/>
    <n v="3356"/>
    <n v="662.91553299999998"/>
    <n v="611.70866999999998"/>
    <n v="985"/>
    <n v="91"/>
    <n v="52"/>
    <n v="25"/>
    <n v="1379.768018"/>
  </r>
  <r>
    <x v="4"/>
    <x v="3"/>
    <x v="1"/>
    <x v="1"/>
    <x v="1"/>
    <n v="250"/>
    <s v="  "/>
    <n v="29213.935000000001"/>
    <x v="1"/>
    <x v="0"/>
    <n v="1263"/>
    <n v="18.186612"/>
    <n v="10.441038000000001"/>
    <n v="43"/>
    <n v="27"/>
    <n v="7"/>
    <n v="0"/>
    <n v="42.601334000000001"/>
  </r>
  <r>
    <x v="4"/>
    <x v="3"/>
    <x v="2"/>
    <x v="1"/>
    <x v="0"/>
    <n v="1441"/>
    <n v="613.85074499999996"/>
    <n v="2941.07"/>
    <x v="0"/>
    <x v="0"/>
    <n v="1444"/>
    <n v="295.47427099999999"/>
    <n v="269.83391999999998"/>
    <n v="336"/>
    <n v="44"/>
    <n v="12"/>
    <n v="6"/>
    <n v="613.85074499999996"/>
  </r>
  <r>
    <x v="4"/>
    <x v="3"/>
    <x v="2"/>
    <x v="1"/>
    <x v="1"/>
    <n v="131"/>
    <s v="  "/>
    <n v="28743.25"/>
    <x v="0"/>
    <x v="0"/>
    <n v="611"/>
    <n v="6.4229989999999999"/>
    <n v="4.0035040000000004"/>
    <n v="15"/>
    <n v="24"/>
    <n v="3"/>
    <n v="1"/>
    <n v="14.7737"/>
  </r>
  <r>
    <x v="4"/>
    <x v="3"/>
    <x v="2"/>
    <x v="1"/>
    <x v="0"/>
    <n v="1229"/>
    <n v="443.25793599999997"/>
    <n v="2664"/>
    <x v="1"/>
    <x v="0"/>
    <n v="1231"/>
    <n v="230.25623899999999"/>
    <n v="181.33739199999999"/>
    <n v="421"/>
    <n v="39"/>
    <n v="20"/>
    <n v="11"/>
    <n v="443.25793599999997"/>
  </r>
  <r>
    <x v="4"/>
    <x v="3"/>
    <x v="2"/>
    <x v="1"/>
    <x v="1"/>
    <n v="107"/>
    <s v="  "/>
    <n v="26179.53"/>
    <x v="1"/>
    <x v="0"/>
    <n v="554"/>
    <n v="9.5717909999999993"/>
    <n v="3.1501990000000002"/>
    <n v="14"/>
    <n v="21"/>
    <n v="10"/>
    <n v="1"/>
    <n v="16.782195999999999"/>
  </r>
  <r>
    <x v="4"/>
    <x v="3"/>
    <x v="2"/>
    <x v="1"/>
    <x v="0"/>
    <n v="1"/>
    <n v="0"/>
    <n v="1937"/>
    <x v="3"/>
    <x v="0"/>
    <n v="1"/>
    <n v="0"/>
    <n v="0"/>
    <n v="1"/>
    <n v="0"/>
    <n v="0"/>
    <n v="0"/>
    <n v="0"/>
  </r>
  <r>
    <x v="4"/>
    <x v="3"/>
    <x v="3"/>
    <x v="1"/>
    <x v="0"/>
    <n v="13165"/>
    <n v="5505.4027859999997"/>
    <n v="2809"/>
    <x v="0"/>
    <x v="0"/>
    <n v="13213"/>
    <n v="2667.0073689999999"/>
    <n v="2297.559162"/>
    <n v="3374"/>
    <n v="497"/>
    <n v="175"/>
    <n v="46"/>
    <n v="5505.4027859999997"/>
  </r>
  <r>
    <x v="4"/>
    <x v="3"/>
    <x v="3"/>
    <x v="1"/>
    <x v="1"/>
    <n v="1072"/>
    <s v="  "/>
    <n v="24519.11"/>
    <x v="0"/>
    <x v="0"/>
    <n v="4784"/>
    <n v="69.942170000000004"/>
    <n v="54.985275000000001"/>
    <n v="87"/>
    <n v="182"/>
    <n v="35"/>
    <n v="5"/>
    <n v="182.19875999999999"/>
  </r>
  <r>
    <x v="4"/>
    <x v="3"/>
    <x v="3"/>
    <x v="1"/>
    <x v="0"/>
    <n v="10947"/>
    <n v="3560.2980550000002"/>
    <n v="2632"/>
    <x v="1"/>
    <x v="0"/>
    <n v="10995"/>
    <n v="1843.5563279999999"/>
    <n v="1414.449711"/>
    <n v="4159"/>
    <n v="423"/>
    <n v="264"/>
    <n v="134"/>
    <n v="3560.2980550000002"/>
  </r>
  <r>
    <x v="4"/>
    <x v="3"/>
    <x v="3"/>
    <x v="1"/>
    <x v="1"/>
    <n v="1158"/>
    <s v="  "/>
    <n v="28651.314999999999"/>
    <x v="1"/>
    <x v="0"/>
    <n v="6262"/>
    <n v="61.134360000000001"/>
    <n v="31.135010999999999"/>
    <n v="210"/>
    <n v="189"/>
    <n v="88"/>
    <n v="11"/>
    <n v="144.36322999999999"/>
  </r>
  <r>
    <x v="4"/>
    <x v="3"/>
    <x v="3"/>
    <x v="1"/>
    <x v="0"/>
    <n v="1"/>
    <n v="0.53448300000000004"/>
    <n v="3824.63"/>
    <x v="3"/>
    <x v="0"/>
    <n v="1"/>
    <n v="0.53448300000000004"/>
    <n v="0"/>
    <n v="0"/>
    <n v="0"/>
    <n v="0"/>
    <n v="0"/>
    <n v="0.53448300000000004"/>
  </r>
  <r>
    <x v="4"/>
    <x v="3"/>
    <x v="0"/>
    <x v="1"/>
    <x v="0"/>
    <n v="6385"/>
    <n v="3106.630588"/>
    <n v="3013.7"/>
    <x v="0"/>
    <x v="1"/>
    <n v="6391"/>
    <n v="1442.1001779999999"/>
    <n v="1415.1990940000001"/>
    <n v="1103"/>
    <n v="164"/>
    <n v="15"/>
    <n v="9"/>
    <n v="3106.630588"/>
  </r>
  <r>
    <x v="4"/>
    <x v="3"/>
    <x v="0"/>
    <x v="1"/>
    <x v="1"/>
    <n v="404"/>
    <s v="  "/>
    <n v="26254.794999999998"/>
    <x v="0"/>
    <x v="1"/>
    <n v="1874"/>
    <n v="33.553646000000001"/>
    <n v="13.983751"/>
    <n v="21"/>
    <n v="86"/>
    <n v="1"/>
    <n v="2"/>
    <n v="73.881114999999994"/>
  </r>
  <r>
    <x v="4"/>
    <x v="3"/>
    <x v="0"/>
    <x v="1"/>
    <x v="0"/>
    <n v="4657"/>
    <n v="2237.113593"/>
    <n v="2521.94"/>
    <x v="1"/>
    <x v="1"/>
    <n v="4663"/>
    <n v="975.97553800000003"/>
    <n v="1051.891699"/>
    <n v="1128"/>
    <n v="116"/>
    <n v="31"/>
    <n v="26"/>
    <n v="2237.113593"/>
  </r>
  <r>
    <x v="4"/>
    <x v="3"/>
    <x v="0"/>
    <x v="1"/>
    <x v="1"/>
    <n v="379"/>
    <s v="  "/>
    <n v="29276.62"/>
    <x v="1"/>
    <x v="1"/>
    <n v="2380"/>
    <n v="29.326924999999999"/>
    <n v="11.259715"/>
    <n v="31"/>
    <n v="117"/>
    <n v="4"/>
    <n v="5"/>
    <n v="65.498559"/>
  </r>
  <r>
    <x v="4"/>
    <x v="3"/>
    <x v="1"/>
    <x v="1"/>
    <x v="0"/>
    <n v="7223"/>
    <n v="3518.8323300000002"/>
    <n v="2939.57"/>
    <x v="0"/>
    <x v="1"/>
    <n v="7232"/>
    <n v="1628.5950720000001"/>
    <n v="1592.937109"/>
    <n v="1294"/>
    <n v="181"/>
    <n v="15"/>
    <n v="14"/>
    <n v="3518.8323300000002"/>
  </r>
  <r>
    <x v="4"/>
    <x v="3"/>
    <x v="1"/>
    <x v="1"/>
    <x v="1"/>
    <n v="372"/>
    <s v="  "/>
    <n v="28642.564999999999"/>
    <x v="0"/>
    <x v="1"/>
    <n v="1652"/>
    <n v="24.747078999999999"/>
    <n v="20.523036999999999"/>
    <n v="29"/>
    <n v="67"/>
    <n v="3"/>
    <n v="2"/>
    <n v="81.206832000000006"/>
  </r>
  <r>
    <x v="4"/>
    <x v="3"/>
    <x v="1"/>
    <x v="1"/>
    <x v="0"/>
    <n v="6055"/>
    <n v="2679.4209019999998"/>
    <n v="2598.35"/>
    <x v="1"/>
    <x v="1"/>
    <n v="6062"/>
    <n v="1252.9385239999999"/>
    <n v="1206.2612019999999"/>
    <n v="1680"/>
    <n v="131"/>
    <n v="34"/>
    <n v="19"/>
    <n v="2679.4209019999998"/>
  </r>
  <r>
    <x v="4"/>
    <x v="3"/>
    <x v="1"/>
    <x v="1"/>
    <x v="1"/>
    <n v="421"/>
    <s v="  "/>
    <n v="30838.62"/>
    <x v="1"/>
    <x v="1"/>
    <n v="2440"/>
    <n v="22.366395000000001"/>
    <n v="9.4255460000000006"/>
    <n v="67"/>
    <n v="90"/>
    <n v="11"/>
    <n v="2"/>
    <n v="59.710940999999998"/>
  </r>
  <r>
    <x v="4"/>
    <x v="3"/>
    <x v="2"/>
    <x v="1"/>
    <x v="0"/>
    <n v="2747"/>
    <n v="1281.7074150000001"/>
    <n v="3028.98"/>
    <x v="0"/>
    <x v="1"/>
    <n v="2751"/>
    <n v="594.27531999999997"/>
    <n v="589.47946999999999"/>
    <n v="482"/>
    <n v="90"/>
    <n v="11"/>
    <n v="3"/>
    <n v="1281.7074150000001"/>
  </r>
  <r>
    <x v="4"/>
    <x v="3"/>
    <x v="2"/>
    <x v="1"/>
    <x v="1"/>
    <n v="187"/>
    <s v="  "/>
    <n v="26234.45"/>
    <x v="0"/>
    <x v="1"/>
    <n v="1011"/>
    <n v="9.5973070000000007"/>
    <n v="6.0231459999999997"/>
    <n v="12"/>
    <n v="55"/>
    <n v="2"/>
    <n v="1"/>
    <n v="21.473144999999999"/>
  </r>
  <r>
    <x v="4"/>
    <x v="3"/>
    <x v="2"/>
    <x v="1"/>
    <x v="0"/>
    <n v="2108"/>
    <n v="896.73858700000005"/>
    <n v="2740"/>
    <x v="1"/>
    <x v="1"/>
    <n v="2110"/>
    <n v="421.20454999999998"/>
    <n v="418.04838599999999"/>
    <n v="534"/>
    <n v="70"/>
    <n v="20"/>
    <n v="5"/>
    <n v="896.73858700000005"/>
  </r>
  <r>
    <x v="4"/>
    <x v="3"/>
    <x v="2"/>
    <x v="1"/>
    <x v="1"/>
    <n v="182"/>
    <s v="  "/>
    <n v="33647.434999999998"/>
    <x v="1"/>
    <x v="1"/>
    <n v="1190"/>
    <n v="6.2605599999999999"/>
    <n v="6.1886380000000001"/>
    <n v="19"/>
    <n v="64"/>
    <n v="5"/>
    <n v="4"/>
    <n v="16.585687"/>
  </r>
  <r>
    <x v="4"/>
    <x v="3"/>
    <x v="3"/>
    <x v="1"/>
    <x v="0"/>
    <n v="26130"/>
    <n v="12085.467096"/>
    <n v="2973.6750000000002"/>
    <x v="0"/>
    <x v="1"/>
    <n v="26166"/>
    <n v="5674.7982350000002"/>
    <n v="5411.6971949999997"/>
    <n v="5042"/>
    <n v="855"/>
    <n v="131"/>
    <n v="72"/>
    <n v="12085.467096"/>
  </r>
  <r>
    <x v="4"/>
    <x v="3"/>
    <x v="3"/>
    <x v="1"/>
    <x v="1"/>
    <n v="1742"/>
    <s v="  "/>
    <n v="24372.645"/>
    <x v="0"/>
    <x v="1"/>
    <n v="8184"/>
    <n v="101.557136"/>
    <n v="72.033845999999997"/>
    <n v="127"/>
    <n v="502"/>
    <n v="35"/>
    <n v="14"/>
    <n v="264.82302700000002"/>
  </r>
  <r>
    <x v="4"/>
    <x v="3"/>
    <x v="3"/>
    <x v="1"/>
    <x v="0"/>
    <n v="20624"/>
    <n v="8060.1163210000004"/>
    <n v="2669.5749999999998"/>
    <x v="1"/>
    <x v="1"/>
    <n v="20682"/>
    <n v="3980.8556800000001"/>
    <n v="3440.0273849999999"/>
    <n v="6183"/>
    <n v="754"/>
    <n v="258"/>
    <n v="146"/>
    <n v="8060.1163210000004"/>
  </r>
  <r>
    <x v="4"/>
    <x v="3"/>
    <x v="3"/>
    <x v="1"/>
    <x v="1"/>
    <n v="1819"/>
    <s v="  "/>
    <n v="25907.57"/>
    <x v="1"/>
    <x v="1"/>
    <n v="10010"/>
    <n v="96.816818999999995"/>
    <n v="56.786000000000001"/>
    <n v="193"/>
    <n v="519"/>
    <n v="119"/>
    <n v="28"/>
    <n v="238.42440300000001"/>
  </r>
  <r>
    <x v="4"/>
    <x v="3"/>
    <x v="0"/>
    <x v="1"/>
    <x v="0"/>
    <n v="1817"/>
    <n v="864.13975900000003"/>
    <n v="2987.4"/>
    <x v="0"/>
    <x v="2"/>
    <n v="1825"/>
    <n v="420.702563"/>
    <n v="365.85479299999997"/>
    <n v="309"/>
    <n v="55"/>
    <n v="25"/>
    <n v="12"/>
    <n v="864.13975900000003"/>
  </r>
  <r>
    <x v="4"/>
    <x v="3"/>
    <x v="0"/>
    <x v="1"/>
    <x v="1"/>
    <n v="181"/>
    <s v="  "/>
    <n v="25142"/>
    <x v="0"/>
    <x v="2"/>
    <n v="739"/>
    <n v="11.569891999999999"/>
    <n v="10.557982000000001"/>
    <n v="20"/>
    <n v="11"/>
    <n v="0"/>
    <n v="0"/>
    <n v="38.333634000000004"/>
  </r>
  <r>
    <x v="4"/>
    <x v="3"/>
    <x v="0"/>
    <x v="1"/>
    <x v="0"/>
    <n v="1471"/>
    <n v="668.38151800000003"/>
    <n v="2669"/>
    <x v="1"/>
    <x v="2"/>
    <n v="1472"/>
    <n v="310.34151500000002"/>
    <n v="286.95249899999999"/>
    <n v="349"/>
    <n v="42"/>
    <n v="32"/>
    <n v="24"/>
    <n v="668.38151800000003"/>
  </r>
  <r>
    <x v="4"/>
    <x v="3"/>
    <x v="0"/>
    <x v="1"/>
    <x v="1"/>
    <n v="149"/>
    <s v="  "/>
    <n v="32195.59"/>
    <x v="1"/>
    <x v="2"/>
    <n v="666"/>
    <n v="7.6730689999999999"/>
    <n v="4.7853139999999996"/>
    <n v="38"/>
    <n v="8"/>
    <n v="7"/>
    <n v="1"/>
    <n v="25.784098"/>
  </r>
  <r>
    <x v="4"/>
    <x v="3"/>
    <x v="1"/>
    <x v="1"/>
    <x v="0"/>
    <n v="1754"/>
    <n v="834.36226699999997"/>
    <n v="3115.3249999999998"/>
    <x v="0"/>
    <x v="2"/>
    <n v="1756"/>
    <n v="396.79365300000001"/>
    <n v="347.314911"/>
    <n v="294"/>
    <n v="41"/>
    <n v="39"/>
    <n v="10"/>
    <n v="834.36226699999997"/>
  </r>
  <r>
    <x v="4"/>
    <x v="3"/>
    <x v="1"/>
    <x v="1"/>
    <x v="1"/>
    <n v="156"/>
    <s v="  "/>
    <n v="27781.935000000001"/>
    <x v="0"/>
    <x v="2"/>
    <n v="554"/>
    <n v="9.5652410000000003"/>
    <n v="8.3314620000000001"/>
    <n v="24"/>
    <n v="8"/>
    <n v="0"/>
    <n v="0"/>
    <n v="29.883821000000001"/>
  </r>
  <r>
    <x v="4"/>
    <x v="3"/>
    <x v="1"/>
    <x v="1"/>
    <x v="0"/>
    <n v="1869"/>
    <n v="766.01230099999998"/>
    <n v="2846"/>
    <x v="1"/>
    <x v="2"/>
    <n v="1873"/>
    <n v="367.629029"/>
    <n v="316.82571200000001"/>
    <n v="445"/>
    <n v="74"/>
    <n v="65"/>
    <n v="17"/>
    <n v="766.01230099999998"/>
  </r>
  <r>
    <x v="4"/>
    <x v="3"/>
    <x v="1"/>
    <x v="1"/>
    <x v="1"/>
    <n v="159"/>
    <s v="  "/>
    <n v="29428.44"/>
    <x v="1"/>
    <x v="2"/>
    <n v="621"/>
    <n v="8.6901670000000006"/>
    <n v="3.3521700000000001"/>
    <n v="40"/>
    <n v="8"/>
    <n v="5"/>
    <n v="0"/>
    <n v="16.907039000000001"/>
  </r>
  <r>
    <x v="4"/>
    <x v="3"/>
    <x v="2"/>
    <x v="1"/>
    <x v="0"/>
    <n v="703"/>
    <n v="309.64800500000001"/>
    <n v="3211.58"/>
    <x v="0"/>
    <x v="2"/>
    <n v="703"/>
    <n v="150.78369499999999"/>
    <n v="128.695909"/>
    <n v="126"/>
    <n v="25"/>
    <n v="30"/>
    <n v="2"/>
    <n v="309.64800500000001"/>
  </r>
  <r>
    <x v="4"/>
    <x v="3"/>
    <x v="2"/>
    <x v="1"/>
    <x v="1"/>
    <n v="74"/>
    <s v="  "/>
    <n v="26869.584999999999"/>
    <x v="0"/>
    <x v="2"/>
    <n v="250"/>
    <n v="3.6518640000000002"/>
    <n v="0.69259300000000001"/>
    <n v="14"/>
    <n v="3"/>
    <n v="1"/>
    <n v="1"/>
    <n v="9.0111229999999995"/>
  </r>
  <r>
    <x v="4"/>
    <x v="3"/>
    <x v="2"/>
    <x v="1"/>
    <x v="0"/>
    <n v="649"/>
    <n v="234.96869100000001"/>
    <n v="2973.67"/>
    <x v="1"/>
    <x v="2"/>
    <n v="649"/>
    <n v="122.23026900000001"/>
    <n v="97.283770000000004"/>
    <n v="157"/>
    <n v="24"/>
    <n v="50"/>
    <n v="4"/>
    <n v="234.96869100000001"/>
  </r>
  <r>
    <x v="4"/>
    <x v="3"/>
    <x v="2"/>
    <x v="1"/>
    <x v="1"/>
    <n v="76"/>
    <s v="  "/>
    <n v="33489.85"/>
    <x v="1"/>
    <x v="2"/>
    <n v="479"/>
    <n v="4.5572749999999997"/>
    <n v="0.80413100000000004"/>
    <n v="20"/>
    <n v="5"/>
    <n v="1"/>
    <n v="0"/>
    <n v="6.1929080000000001"/>
  </r>
  <r>
    <x v="4"/>
    <x v="3"/>
    <x v="3"/>
    <x v="1"/>
    <x v="0"/>
    <n v="6287"/>
    <n v="2742.3926750000001"/>
    <n v="3131.07"/>
    <x v="0"/>
    <x v="2"/>
    <n v="6293"/>
    <n v="1336.876647"/>
    <n v="1121.653646"/>
    <n v="1118"/>
    <n v="246"/>
    <n v="245"/>
    <n v="45"/>
    <n v="2742.3926750000001"/>
  </r>
  <r>
    <x v="4"/>
    <x v="3"/>
    <x v="3"/>
    <x v="1"/>
    <x v="1"/>
    <n v="575"/>
    <s v="  "/>
    <n v="23373.03"/>
    <x v="0"/>
    <x v="2"/>
    <n v="2016"/>
    <n v="38.681614000000003"/>
    <n v="23.7913"/>
    <n v="83"/>
    <n v="46"/>
    <n v="21"/>
    <n v="2"/>
    <n v="93.690414000000004"/>
  </r>
  <r>
    <x v="4"/>
    <x v="3"/>
    <x v="3"/>
    <x v="1"/>
    <x v="0"/>
    <n v="5579"/>
    <n v="1974.2985180000001"/>
    <n v="2877.02"/>
    <x v="1"/>
    <x v="2"/>
    <n v="5588"/>
    <n v="1038.415974"/>
    <n v="763.11210900000003"/>
    <n v="1517"/>
    <n v="225"/>
    <n v="301"/>
    <n v="76"/>
    <n v="1974.2985180000001"/>
  </r>
  <r>
    <x v="4"/>
    <x v="3"/>
    <x v="3"/>
    <x v="1"/>
    <x v="1"/>
    <n v="654"/>
    <s v="  "/>
    <n v="25418.895"/>
    <x v="1"/>
    <x v="2"/>
    <n v="2858"/>
    <n v="40.335014000000001"/>
    <n v="16.041343000000001"/>
    <n v="146"/>
    <n v="44"/>
    <n v="44"/>
    <n v="5"/>
    <n v="83.386167"/>
  </r>
  <r>
    <x v="4"/>
    <x v="3"/>
    <x v="0"/>
    <x v="2"/>
    <x v="0"/>
    <n v="1795"/>
    <n v="917.54145500000004"/>
    <n v="3281.54"/>
    <x v="0"/>
    <x v="0"/>
    <n v="1802"/>
    <n v="398.30328100000003"/>
    <n v="428.59152"/>
    <n v="347"/>
    <n v="20"/>
    <n v="5"/>
    <n v="2"/>
    <n v="917.54145500000004"/>
  </r>
  <r>
    <x v="4"/>
    <x v="3"/>
    <x v="0"/>
    <x v="2"/>
    <x v="1"/>
    <n v="406"/>
    <s v="  "/>
    <n v="37267.89"/>
    <x v="0"/>
    <x v="0"/>
    <n v="2269"/>
    <n v="33.594056000000002"/>
    <n v="21.624921000000001"/>
    <n v="34"/>
    <n v="11"/>
    <n v="7"/>
    <n v="0"/>
    <n v="78.679280000000006"/>
  </r>
  <r>
    <x v="4"/>
    <x v="3"/>
    <x v="0"/>
    <x v="2"/>
    <x v="0"/>
    <n v="1356"/>
    <n v="606.63551500000005"/>
    <n v="3058.97"/>
    <x v="1"/>
    <x v="0"/>
    <n v="1362"/>
    <n v="277.12883199999999"/>
    <n v="261.35215699999998"/>
    <n v="319"/>
    <n v="18"/>
    <n v="18"/>
    <n v="4"/>
    <n v="606.63551500000005"/>
  </r>
  <r>
    <x v="4"/>
    <x v="3"/>
    <x v="0"/>
    <x v="2"/>
    <x v="1"/>
    <n v="399"/>
    <s v="  "/>
    <n v="38329.97"/>
    <x v="1"/>
    <x v="0"/>
    <n v="2854"/>
    <n v="27.806809999999999"/>
    <n v="16.086404000000002"/>
    <n v="29"/>
    <n v="7"/>
    <n v="7"/>
    <n v="1"/>
    <n v="68.046520000000001"/>
  </r>
  <r>
    <x v="4"/>
    <x v="3"/>
    <x v="1"/>
    <x v="2"/>
    <x v="0"/>
    <n v="1715"/>
    <n v="841.93483200000003"/>
    <n v="3352.17"/>
    <x v="0"/>
    <x v="0"/>
    <n v="1717"/>
    <n v="399.21528699999999"/>
    <n v="348.11139400000002"/>
    <n v="334"/>
    <n v="33"/>
    <n v="8"/>
    <n v="4"/>
    <n v="841.93483200000003"/>
  </r>
  <r>
    <x v="4"/>
    <x v="3"/>
    <x v="1"/>
    <x v="2"/>
    <x v="1"/>
    <n v="290"/>
    <s v="  "/>
    <n v="29065.134999999998"/>
    <x v="0"/>
    <x v="0"/>
    <n v="1438"/>
    <n v="27.528389000000001"/>
    <n v="15.68713"/>
    <n v="24"/>
    <n v="14"/>
    <n v="1"/>
    <n v="0"/>
    <n v="58.892032"/>
  </r>
  <r>
    <x v="4"/>
    <x v="3"/>
    <x v="1"/>
    <x v="2"/>
    <x v="0"/>
    <n v="1417"/>
    <n v="637.44003599999996"/>
    <n v="3171.01"/>
    <x v="1"/>
    <x v="0"/>
    <n v="1420"/>
    <n v="292.67270300000001"/>
    <n v="264.36530199999999"/>
    <n v="315"/>
    <n v="17"/>
    <n v="26"/>
    <n v="6"/>
    <n v="637.44003599999996"/>
  </r>
  <r>
    <x v="4"/>
    <x v="3"/>
    <x v="1"/>
    <x v="2"/>
    <x v="1"/>
    <n v="331"/>
    <s v="  "/>
    <n v="33683.879999999997"/>
    <x v="1"/>
    <x v="0"/>
    <n v="2072"/>
    <n v="33.700150999999998"/>
    <n v="14.130851"/>
    <n v="32"/>
    <n v="6"/>
    <n v="12"/>
    <n v="1"/>
    <n v="63.011997999999998"/>
  </r>
  <r>
    <x v="4"/>
    <x v="3"/>
    <x v="2"/>
    <x v="2"/>
    <x v="0"/>
    <n v="696"/>
    <n v="305.34892400000001"/>
    <n v="3246.18"/>
    <x v="0"/>
    <x v="0"/>
    <n v="696"/>
    <n v="147.07837799999999"/>
    <n v="127.57687199999999"/>
    <n v="192"/>
    <n v="6"/>
    <n v="11"/>
    <n v="1"/>
    <n v="305.34892400000001"/>
  </r>
  <r>
    <x v="4"/>
    <x v="3"/>
    <x v="2"/>
    <x v="2"/>
    <x v="1"/>
    <n v="156"/>
    <s v="  "/>
    <n v="29360.16"/>
    <x v="0"/>
    <x v="0"/>
    <n v="778"/>
    <n v="10.538486000000001"/>
    <n v="9.6437399999999993"/>
    <n v="14"/>
    <n v="3"/>
    <n v="2"/>
    <n v="0"/>
    <n v="27.960882000000002"/>
  </r>
  <r>
    <x v="4"/>
    <x v="3"/>
    <x v="2"/>
    <x v="2"/>
    <x v="0"/>
    <n v="602"/>
    <n v="232.11108899999999"/>
    <n v="3248.99"/>
    <x v="1"/>
    <x v="0"/>
    <n v="602"/>
    <n v="117.68733400000001"/>
    <n v="90.957325999999995"/>
    <n v="166"/>
    <n v="6"/>
    <n v="10"/>
    <n v="0"/>
    <n v="232.11108899999999"/>
  </r>
  <r>
    <x v="4"/>
    <x v="3"/>
    <x v="2"/>
    <x v="2"/>
    <x v="1"/>
    <n v="201"/>
    <s v="  "/>
    <n v="35549.339999999997"/>
    <x v="1"/>
    <x v="0"/>
    <n v="1056"/>
    <n v="18.662578"/>
    <n v="8.6656040000000001"/>
    <n v="21"/>
    <n v="6"/>
    <n v="3"/>
    <n v="0"/>
    <n v="38.727531999999997"/>
  </r>
  <r>
    <x v="4"/>
    <x v="3"/>
    <x v="3"/>
    <x v="2"/>
    <x v="0"/>
    <n v="9434"/>
    <n v="3735.4341239999999"/>
    <n v="3270.8850000000002"/>
    <x v="0"/>
    <x v="0"/>
    <n v="9459"/>
    <n v="1825.1964230000001"/>
    <n v="1494.004246"/>
    <n v="2803"/>
    <n v="181"/>
    <n v="156"/>
    <n v="13"/>
    <n v="3735.4341239999999"/>
  </r>
  <r>
    <x v="4"/>
    <x v="3"/>
    <x v="3"/>
    <x v="2"/>
    <x v="1"/>
    <n v="2552"/>
    <s v="  "/>
    <n v="30508.75"/>
    <x v="0"/>
    <x v="0"/>
    <n v="12628"/>
    <n v="217.83210199999999"/>
    <n v="111.707391"/>
    <n v="299"/>
    <n v="103"/>
    <n v="87"/>
    <n v="4"/>
    <n v="462.18160599999999"/>
  </r>
  <r>
    <x v="4"/>
    <x v="3"/>
    <x v="3"/>
    <x v="2"/>
    <x v="0"/>
    <n v="8424"/>
    <n v="2884.8658959999998"/>
    <n v="3174.105"/>
    <x v="1"/>
    <x v="0"/>
    <n v="8473"/>
    <n v="1500.605417"/>
    <n v="1078.928551"/>
    <n v="2625"/>
    <n v="129"/>
    <n v="219"/>
    <n v="25"/>
    <n v="2884.8658959999998"/>
  </r>
  <r>
    <x v="4"/>
    <x v="3"/>
    <x v="3"/>
    <x v="2"/>
    <x v="1"/>
    <n v="3103"/>
    <s v="  "/>
    <n v="33007"/>
    <x v="1"/>
    <x v="0"/>
    <n v="16613"/>
    <n v="273.82226000000003"/>
    <n v="108.8592"/>
    <n v="346"/>
    <n v="90"/>
    <n v="182"/>
    <n v="4"/>
    <n v="526.82558300000005"/>
  </r>
  <r>
    <x v="4"/>
    <x v="3"/>
    <x v="0"/>
    <x v="2"/>
    <x v="0"/>
    <n v="4328"/>
    <n v="2252.7463969999999"/>
    <n v="3383.5949999999998"/>
    <x v="0"/>
    <x v="1"/>
    <n v="4331"/>
    <n v="990.23932000000002"/>
    <n v="1021.708847"/>
    <n v="717"/>
    <n v="57"/>
    <n v="8"/>
    <n v="1"/>
    <n v="2252.7463969999999"/>
  </r>
  <r>
    <x v="4"/>
    <x v="3"/>
    <x v="0"/>
    <x v="2"/>
    <x v="1"/>
    <n v="646"/>
    <s v="  "/>
    <n v="34949.245000000003"/>
    <x v="0"/>
    <x v="1"/>
    <n v="4091"/>
    <n v="52.541102000000002"/>
    <n v="39.942678000000001"/>
    <n v="43"/>
    <n v="24"/>
    <n v="6"/>
    <n v="0"/>
    <n v="125.710238"/>
  </r>
  <r>
    <x v="4"/>
    <x v="3"/>
    <x v="0"/>
    <x v="2"/>
    <x v="0"/>
    <n v="3182"/>
    <n v="1587.864857"/>
    <n v="2907.2249999999999"/>
    <x v="1"/>
    <x v="1"/>
    <n v="3183"/>
    <n v="673.60913400000004"/>
    <n v="739.065111"/>
    <n v="652"/>
    <n v="28"/>
    <n v="24"/>
    <n v="13"/>
    <n v="1587.864857"/>
  </r>
  <r>
    <x v="4"/>
    <x v="3"/>
    <x v="0"/>
    <x v="2"/>
    <x v="1"/>
    <n v="592"/>
    <s v="  "/>
    <n v="32304.93"/>
    <x v="1"/>
    <x v="1"/>
    <n v="3287"/>
    <n v="40.536403"/>
    <n v="32.098705000000002"/>
    <n v="32"/>
    <n v="24"/>
    <n v="11"/>
    <n v="1"/>
    <n v="106.61774699999999"/>
  </r>
  <r>
    <x v="4"/>
    <x v="3"/>
    <x v="1"/>
    <x v="2"/>
    <x v="0"/>
    <n v="4354"/>
    <n v="2239.4670649999998"/>
    <n v="3305.165"/>
    <x v="0"/>
    <x v="1"/>
    <n v="4357"/>
    <n v="1014.3452129999999"/>
    <n v="1019.69204"/>
    <n v="768"/>
    <n v="69"/>
    <n v="4"/>
    <n v="1"/>
    <n v="2239.4670649999998"/>
  </r>
  <r>
    <x v="4"/>
    <x v="3"/>
    <x v="1"/>
    <x v="2"/>
    <x v="1"/>
    <n v="429"/>
    <s v="  "/>
    <n v="30192.13"/>
    <x v="0"/>
    <x v="1"/>
    <n v="1885"/>
    <n v="43.316467000000003"/>
    <n v="19.804521999999999"/>
    <n v="42"/>
    <n v="19"/>
    <n v="3"/>
    <n v="1"/>
    <n v="96.179293999999999"/>
  </r>
  <r>
    <x v="4"/>
    <x v="3"/>
    <x v="1"/>
    <x v="2"/>
    <x v="0"/>
    <n v="3512"/>
    <n v="1606.284586"/>
    <n v="3006.835"/>
    <x v="1"/>
    <x v="1"/>
    <n v="3513"/>
    <n v="740.63059799999996"/>
    <n v="704.32284300000003"/>
    <n v="793"/>
    <n v="43"/>
    <n v="39"/>
    <n v="18"/>
    <n v="1606.284586"/>
  </r>
  <r>
    <x v="4"/>
    <x v="3"/>
    <x v="1"/>
    <x v="2"/>
    <x v="1"/>
    <n v="527"/>
    <s v="  "/>
    <n v="34973.75"/>
    <x v="1"/>
    <x v="1"/>
    <n v="2762"/>
    <n v="35.209392999999999"/>
    <n v="12.138403"/>
    <n v="47"/>
    <n v="21"/>
    <n v="20"/>
    <n v="0"/>
    <n v="65.293906000000007"/>
  </r>
  <r>
    <x v="4"/>
    <x v="3"/>
    <x v="2"/>
    <x v="2"/>
    <x v="0"/>
    <n v="1679"/>
    <n v="776.501532"/>
    <n v="3378.72"/>
    <x v="0"/>
    <x v="1"/>
    <n v="1680"/>
    <n v="366.24798600000003"/>
    <n v="341.867211"/>
    <n v="362"/>
    <n v="24"/>
    <n v="7"/>
    <n v="1"/>
    <n v="776.501532"/>
  </r>
  <r>
    <x v="4"/>
    <x v="3"/>
    <x v="2"/>
    <x v="2"/>
    <x v="1"/>
    <n v="212"/>
    <s v="  "/>
    <n v="33525.1"/>
    <x v="0"/>
    <x v="1"/>
    <n v="1220"/>
    <n v="13.836542"/>
    <n v="10.774050000000001"/>
    <n v="18"/>
    <n v="11"/>
    <n v="9"/>
    <n v="0"/>
    <n v="35.709316000000001"/>
  </r>
  <r>
    <x v="4"/>
    <x v="3"/>
    <x v="2"/>
    <x v="2"/>
    <x v="0"/>
    <n v="1415"/>
    <n v="580.30079599999999"/>
    <n v="3230.31"/>
    <x v="1"/>
    <x v="1"/>
    <n v="1415"/>
    <n v="271.992458"/>
    <n v="260.40567099999998"/>
    <n v="357"/>
    <n v="17"/>
    <n v="17"/>
    <n v="1"/>
    <n v="580.30079599999999"/>
  </r>
  <r>
    <x v="4"/>
    <x v="3"/>
    <x v="2"/>
    <x v="2"/>
    <x v="1"/>
    <n v="306"/>
    <s v="  "/>
    <n v="38795.4"/>
    <x v="1"/>
    <x v="1"/>
    <n v="1992"/>
    <n v="20.303262"/>
    <n v="12.536258999999999"/>
    <n v="35"/>
    <n v="11"/>
    <n v="6"/>
    <n v="0"/>
    <n v="41.844164999999997"/>
  </r>
  <r>
    <x v="4"/>
    <x v="3"/>
    <x v="3"/>
    <x v="2"/>
    <x v="0"/>
    <n v="25836"/>
    <n v="11761.368514"/>
    <n v="3388.9850000000001"/>
    <x v="0"/>
    <x v="1"/>
    <n v="25871"/>
    <n v="5555.85383"/>
    <n v="5127.0128889999996"/>
    <n v="5937"/>
    <n v="439"/>
    <n v="177"/>
    <n v="36"/>
    <n v="11761.368514"/>
  </r>
  <r>
    <x v="4"/>
    <x v="3"/>
    <x v="3"/>
    <x v="2"/>
    <x v="1"/>
    <n v="3702"/>
    <s v="  "/>
    <n v="29841.56"/>
    <x v="0"/>
    <x v="1"/>
    <n v="18136"/>
    <n v="325.84851700000002"/>
    <n v="167.86694600000001"/>
    <n v="367"/>
    <n v="259"/>
    <n v="115"/>
    <n v="8"/>
    <n v="691.08121100000005"/>
  </r>
  <r>
    <x v="4"/>
    <x v="3"/>
    <x v="3"/>
    <x v="2"/>
    <x v="0"/>
    <n v="22302"/>
    <n v="8742.6207589999995"/>
    <n v="3260.9850000000001"/>
    <x v="1"/>
    <x v="1"/>
    <n v="22347"/>
    <n v="4219.9667609999997"/>
    <n v="3650.984946"/>
    <n v="5842"/>
    <n v="321"/>
    <n v="338"/>
    <n v="33"/>
    <n v="8742.6207589999995"/>
  </r>
  <r>
    <x v="4"/>
    <x v="3"/>
    <x v="3"/>
    <x v="2"/>
    <x v="1"/>
    <n v="4731"/>
    <s v="  "/>
    <n v="33481.96"/>
    <x v="1"/>
    <x v="1"/>
    <n v="24253"/>
    <n v="436.80635699999999"/>
    <n v="168.44008199999999"/>
    <n v="423"/>
    <n v="232"/>
    <n v="251"/>
    <n v="7"/>
    <n v="821.717398"/>
  </r>
  <r>
    <x v="4"/>
    <x v="3"/>
    <x v="3"/>
    <x v="2"/>
    <x v="0"/>
    <n v="1"/>
    <n v="1"/>
    <n v="4631.59"/>
    <x v="3"/>
    <x v="1"/>
    <n v="1"/>
    <n v="0.5"/>
    <n v="0.5"/>
    <n v="0"/>
    <n v="0"/>
    <n v="0"/>
    <n v="0"/>
    <n v="1"/>
  </r>
  <r>
    <x v="4"/>
    <x v="3"/>
    <x v="0"/>
    <x v="2"/>
    <x v="0"/>
    <n v="1113"/>
    <n v="587.56926499999997"/>
    <n v="3607"/>
    <x v="0"/>
    <x v="2"/>
    <n v="1114"/>
    <n v="278.88268799999997"/>
    <n v="247.33296300000001"/>
    <n v="169"/>
    <n v="13"/>
    <n v="6"/>
    <n v="0"/>
    <n v="587.56926499999997"/>
  </r>
  <r>
    <x v="4"/>
    <x v="3"/>
    <x v="0"/>
    <x v="2"/>
    <x v="1"/>
    <n v="223"/>
    <s v="  "/>
    <n v="33927.83"/>
    <x v="0"/>
    <x v="2"/>
    <n v="1226"/>
    <n v="20.691931"/>
    <n v="13.502361000000001"/>
    <n v="13"/>
    <n v="3"/>
    <n v="3"/>
    <n v="0"/>
    <n v="45.549379000000002"/>
  </r>
  <r>
    <x v="4"/>
    <x v="3"/>
    <x v="0"/>
    <x v="2"/>
    <x v="0"/>
    <n v="863"/>
    <n v="450.68578400000001"/>
    <n v="3044.4"/>
    <x v="1"/>
    <x v="2"/>
    <n v="864"/>
    <n v="200.21330399999999"/>
    <n v="197.95319499999999"/>
    <n v="149"/>
    <n v="12"/>
    <n v="8"/>
    <n v="2"/>
    <n v="450.68578400000001"/>
  </r>
  <r>
    <x v="4"/>
    <x v="3"/>
    <x v="0"/>
    <x v="2"/>
    <x v="1"/>
    <n v="226"/>
    <s v="  "/>
    <n v="33750.285000000003"/>
    <x v="1"/>
    <x v="2"/>
    <n v="1159"/>
    <n v="18.323575999999999"/>
    <n v="13.809248999999999"/>
    <n v="21"/>
    <n v="3"/>
    <n v="3"/>
    <n v="0"/>
    <n v="42.915433"/>
  </r>
  <r>
    <x v="4"/>
    <x v="3"/>
    <x v="1"/>
    <x v="2"/>
    <x v="0"/>
    <n v="870"/>
    <n v="448.62286599999999"/>
    <n v="3516.8449999999998"/>
    <x v="0"/>
    <x v="2"/>
    <n v="872"/>
    <n v="207.14313899999999"/>
    <n v="203.006923"/>
    <n v="125"/>
    <n v="18"/>
    <n v="2"/>
    <n v="0"/>
    <n v="448.62286599999999"/>
  </r>
  <r>
    <x v="4"/>
    <x v="3"/>
    <x v="1"/>
    <x v="2"/>
    <x v="1"/>
    <n v="155"/>
    <s v="  "/>
    <n v="27686.080000000002"/>
    <x v="0"/>
    <x v="2"/>
    <n v="607"/>
    <n v="14.599992"/>
    <n v="11.658363"/>
    <n v="16"/>
    <n v="2"/>
    <n v="3"/>
    <n v="0"/>
    <n v="38.255184"/>
  </r>
  <r>
    <x v="4"/>
    <x v="3"/>
    <x v="1"/>
    <x v="2"/>
    <x v="0"/>
    <n v="915"/>
    <n v="433.05766799999998"/>
    <n v="3439.73"/>
    <x v="1"/>
    <x v="2"/>
    <n v="915"/>
    <n v="201.762384"/>
    <n v="191.720384"/>
    <n v="138"/>
    <n v="14"/>
    <n v="16"/>
    <n v="2"/>
    <n v="433.05766799999998"/>
  </r>
  <r>
    <x v="4"/>
    <x v="3"/>
    <x v="1"/>
    <x v="2"/>
    <x v="1"/>
    <n v="209"/>
    <s v="  "/>
    <n v="31116.3"/>
    <x v="1"/>
    <x v="2"/>
    <n v="1093"/>
    <n v="16.297056000000001"/>
    <n v="9.3809070000000006"/>
    <n v="12"/>
    <n v="1"/>
    <n v="10"/>
    <n v="0"/>
    <n v="37.336638000000001"/>
  </r>
  <r>
    <x v="4"/>
    <x v="3"/>
    <x v="2"/>
    <x v="2"/>
    <x v="0"/>
    <n v="326"/>
    <n v="148.840169"/>
    <n v="3885.31"/>
    <x v="0"/>
    <x v="2"/>
    <n v="326"/>
    <n v="72.257942999999997"/>
    <n v="67.689818000000002"/>
    <n v="62"/>
    <n v="5"/>
    <n v="0"/>
    <n v="0"/>
    <n v="148.840169"/>
  </r>
  <r>
    <x v="4"/>
    <x v="3"/>
    <x v="2"/>
    <x v="2"/>
    <x v="1"/>
    <n v="85"/>
    <s v="  "/>
    <n v="34044.230000000003"/>
    <x v="0"/>
    <x v="2"/>
    <n v="464"/>
    <n v="7.0412369999999997"/>
    <n v="4.0734130000000004"/>
    <n v="7"/>
    <n v="4"/>
    <n v="2"/>
    <n v="0"/>
    <n v="14.501416000000001"/>
  </r>
  <r>
    <x v="4"/>
    <x v="3"/>
    <x v="2"/>
    <x v="2"/>
    <x v="0"/>
    <n v="352"/>
    <n v="151.58981900000001"/>
    <n v="3223.45"/>
    <x v="1"/>
    <x v="2"/>
    <n v="352"/>
    <n v="81.624448999999998"/>
    <n v="57.318429000000002"/>
    <n v="62"/>
    <n v="6"/>
    <n v="3"/>
    <n v="0"/>
    <n v="151.58981900000001"/>
  </r>
  <r>
    <x v="4"/>
    <x v="3"/>
    <x v="2"/>
    <x v="2"/>
    <x v="1"/>
    <n v="104"/>
    <s v="  "/>
    <n v="37990.574999999997"/>
    <x v="1"/>
    <x v="2"/>
    <n v="577"/>
    <n v="7.2439260000000001"/>
    <n v="2.95505"/>
    <n v="8"/>
    <n v="0"/>
    <n v="2"/>
    <n v="0"/>
    <n v="14.311147999999999"/>
  </r>
  <r>
    <x v="4"/>
    <x v="3"/>
    <x v="3"/>
    <x v="2"/>
    <x v="0"/>
    <n v="4976"/>
    <n v="2300.0904810000002"/>
    <n v="3500.75"/>
    <x v="0"/>
    <x v="2"/>
    <n v="4980"/>
    <n v="1146.0529959999999"/>
    <n v="912.38007800000003"/>
    <n v="918"/>
    <n v="98"/>
    <n v="59"/>
    <n v="11"/>
    <n v="2300.0904810000002"/>
  </r>
  <r>
    <x v="4"/>
    <x v="3"/>
    <x v="3"/>
    <x v="2"/>
    <x v="1"/>
    <n v="1152"/>
    <s v="  "/>
    <n v="30074.89"/>
    <x v="0"/>
    <x v="2"/>
    <n v="5066"/>
    <n v="96.068969999999993"/>
    <n v="56.936177000000001"/>
    <n v="136"/>
    <n v="20"/>
    <n v="43"/>
    <n v="1"/>
    <n v="218.48193900000001"/>
  </r>
  <r>
    <x v="4"/>
    <x v="3"/>
    <x v="3"/>
    <x v="2"/>
    <x v="0"/>
    <n v="5075"/>
    <n v="1986.6231359999999"/>
    <n v="3472.6"/>
    <x v="1"/>
    <x v="2"/>
    <n v="5081"/>
    <n v="1054.109882"/>
    <n v="741.25508100000002"/>
    <n v="976"/>
    <n v="78"/>
    <n v="85"/>
    <n v="16"/>
    <n v="1986.6231359999999"/>
  </r>
  <r>
    <x v="4"/>
    <x v="3"/>
    <x v="3"/>
    <x v="2"/>
    <x v="1"/>
    <n v="1553"/>
    <s v="  "/>
    <n v="32861.519999999997"/>
    <x v="1"/>
    <x v="2"/>
    <n v="7221"/>
    <n v="116.19201099999999"/>
    <n v="56.486277000000001"/>
    <n v="184"/>
    <n v="24"/>
    <n v="74"/>
    <n v="2"/>
    <n v="244.45161200000001"/>
  </r>
  <r>
    <x v="4"/>
    <x v="3"/>
    <x v="0"/>
    <x v="3"/>
    <x v="0"/>
    <n v="170"/>
    <n v="76.501518000000004"/>
    <n v="3575.49"/>
    <x v="0"/>
    <x v="0"/>
    <n v="170"/>
    <n v="27.433976000000001"/>
    <n v="35.610236999999998"/>
    <n v="38"/>
    <n v="3"/>
    <n v="0"/>
    <n v="0"/>
    <n v="76.501518000000004"/>
  </r>
  <r>
    <x v="4"/>
    <x v="3"/>
    <x v="0"/>
    <x v="3"/>
    <x v="1"/>
    <n v="81"/>
    <s v="  "/>
    <n v="45530.35"/>
    <x v="0"/>
    <x v="0"/>
    <n v="634"/>
    <n v="6.7867470000000001"/>
    <n v="3.0025559999999998"/>
    <n v="4"/>
    <n v="1"/>
    <n v="0"/>
    <n v="0"/>
    <n v="14.621778000000001"/>
  </r>
  <r>
    <x v="4"/>
    <x v="3"/>
    <x v="0"/>
    <x v="3"/>
    <x v="0"/>
    <n v="154"/>
    <n v="72.553781999999998"/>
    <n v="3004.37"/>
    <x v="1"/>
    <x v="0"/>
    <n v="157"/>
    <n v="30.882985000000001"/>
    <n v="28.282606999999999"/>
    <n v="38"/>
    <n v="2"/>
    <n v="1"/>
    <n v="0"/>
    <n v="72.553781999999998"/>
  </r>
  <r>
    <x v="4"/>
    <x v="3"/>
    <x v="0"/>
    <x v="3"/>
    <x v="1"/>
    <n v="119"/>
    <s v="  "/>
    <n v="38685"/>
    <x v="1"/>
    <x v="0"/>
    <n v="875"/>
    <n v="11.666852"/>
    <n v="4.2900869999999998"/>
    <n v="3"/>
    <n v="0"/>
    <n v="4"/>
    <n v="0"/>
    <n v="24.114128000000001"/>
  </r>
  <r>
    <x v="4"/>
    <x v="3"/>
    <x v="1"/>
    <x v="3"/>
    <x v="0"/>
    <n v="176"/>
    <n v="97.490824000000003"/>
    <n v="3513.8649999999998"/>
    <x v="0"/>
    <x v="0"/>
    <n v="177"/>
    <n v="43.701611999999997"/>
    <n v="39.807127000000001"/>
    <n v="33"/>
    <n v="2"/>
    <n v="0"/>
    <n v="0"/>
    <n v="97.490824000000003"/>
  </r>
  <r>
    <x v="4"/>
    <x v="3"/>
    <x v="1"/>
    <x v="3"/>
    <x v="1"/>
    <n v="74"/>
    <s v="  "/>
    <n v="30313.21"/>
    <x v="0"/>
    <x v="0"/>
    <n v="354"/>
    <n v="7.2500489999999997"/>
    <n v="3.8325119999999999"/>
    <n v="10"/>
    <n v="0"/>
    <n v="0"/>
    <n v="0"/>
    <n v="15.72767"/>
  </r>
  <r>
    <x v="4"/>
    <x v="3"/>
    <x v="1"/>
    <x v="3"/>
    <x v="0"/>
    <n v="153"/>
    <n v="60.838934999999999"/>
    <n v="3645.43"/>
    <x v="1"/>
    <x v="0"/>
    <n v="154"/>
    <n v="26.345437"/>
    <n v="27.697053"/>
    <n v="38"/>
    <n v="0"/>
    <n v="0"/>
    <n v="0"/>
    <n v="60.838934999999999"/>
  </r>
  <r>
    <x v="4"/>
    <x v="3"/>
    <x v="1"/>
    <x v="3"/>
    <x v="1"/>
    <n v="80"/>
    <s v="  "/>
    <n v="39148.54"/>
    <x v="1"/>
    <x v="0"/>
    <n v="584"/>
    <n v="5.7809059999999999"/>
    <n v="3.0445229999999999"/>
    <n v="11"/>
    <n v="0"/>
    <n v="1"/>
    <n v="1"/>
    <n v="12.868226"/>
  </r>
  <r>
    <x v="4"/>
    <x v="3"/>
    <x v="2"/>
    <x v="3"/>
    <x v="0"/>
    <n v="87"/>
    <n v="40.680968"/>
    <n v="3566"/>
    <x v="0"/>
    <x v="0"/>
    <n v="87"/>
    <n v="20.273949999999999"/>
    <n v="16.834819"/>
    <n v="23"/>
    <n v="0"/>
    <n v="1"/>
    <n v="0"/>
    <n v="40.680968"/>
  </r>
  <r>
    <x v="4"/>
    <x v="3"/>
    <x v="2"/>
    <x v="3"/>
    <x v="1"/>
    <n v="45"/>
    <s v="  "/>
    <n v="28998.080000000002"/>
    <x v="0"/>
    <x v="0"/>
    <n v="192"/>
    <n v="1.9624680000000001"/>
    <n v="1.146237"/>
    <n v="9"/>
    <n v="0"/>
    <n v="0"/>
    <n v="0"/>
    <n v="4.3230769999999996"/>
  </r>
  <r>
    <x v="4"/>
    <x v="3"/>
    <x v="2"/>
    <x v="3"/>
    <x v="0"/>
    <n v="62"/>
    <n v="20.774289"/>
    <n v="3783.0050000000001"/>
    <x v="1"/>
    <x v="0"/>
    <n v="62"/>
    <n v="7.9467030000000003"/>
    <n v="9.1784330000000001"/>
    <n v="22"/>
    <n v="0"/>
    <n v="0"/>
    <n v="1"/>
    <n v="20.774289"/>
  </r>
  <r>
    <x v="4"/>
    <x v="3"/>
    <x v="2"/>
    <x v="3"/>
    <x v="1"/>
    <n v="55"/>
    <s v="  "/>
    <n v="35796.92"/>
    <x v="1"/>
    <x v="0"/>
    <n v="283"/>
    <n v="5.0980480000000004"/>
    <n v="4.1688020000000003"/>
    <n v="9"/>
    <n v="2"/>
    <n v="0"/>
    <n v="0"/>
    <n v="12.860576999999999"/>
  </r>
  <r>
    <x v="4"/>
    <x v="3"/>
    <x v="3"/>
    <x v="3"/>
    <x v="0"/>
    <n v="1274"/>
    <n v="475.79342700000001"/>
    <n v="3506.72"/>
    <x v="0"/>
    <x v="0"/>
    <n v="1282"/>
    <n v="220.70601500000001"/>
    <n v="207.753927"/>
    <n v="440"/>
    <n v="18"/>
    <n v="12"/>
    <n v="0"/>
    <n v="475.79342700000001"/>
  </r>
  <r>
    <x v="4"/>
    <x v="3"/>
    <x v="3"/>
    <x v="3"/>
    <x v="1"/>
    <n v="848"/>
    <s v="  "/>
    <n v="37530.69"/>
    <x v="0"/>
    <x v="0"/>
    <n v="4823"/>
    <n v="76.853285"/>
    <n v="39.555452000000002"/>
    <n v="137"/>
    <n v="14"/>
    <n v="6"/>
    <n v="1"/>
    <n v="164.096992"/>
  </r>
  <r>
    <x v="4"/>
    <x v="3"/>
    <x v="3"/>
    <x v="3"/>
    <x v="0"/>
    <n v="1356"/>
    <n v="465.24177400000002"/>
    <n v="3379.8249999999998"/>
    <x v="1"/>
    <x v="0"/>
    <n v="1363"/>
    <n v="231.29196099999999"/>
    <n v="175.40868900000001"/>
    <n v="409"/>
    <n v="23"/>
    <n v="22"/>
    <n v="1"/>
    <n v="465.24177400000002"/>
  </r>
  <r>
    <x v="4"/>
    <x v="3"/>
    <x v="3"/>
    <x v="3"/>
    <x v="1"/>
    <n v="1040"/>
    <s v="  "/>
    <n v="35841.714999999997"/>
    <x v="1"/>
    <x v="0"/>
    <n v="5788"/>
    <n v="88.596339"/>
    <n v="48.120842000000003"/>
    <n v="130"/>
    <n v="11"/>
    <n v="15"/>
    <n v="1"/>
    <n v="197.80365499999999"/>
  </r>
  <r>
    <x v="4"/>
    <x v="3"/>
    <x v="0"/>
    <x v="3"/>
    <x v="0"/>
    <n v="520"/>
    <n v="250.02325099999999"/>
    <n v="3435.47"/>
    <x v="0"/>
    <x v="1"/>
    <n v="521"/>
    <n v="106.74564100000001"/>
    <n v="122.413015"/>
    <n v="105"/>
    <n v="5"/>
    <n v="1"/>
    <n v="1"/>
    <n v="250.02325099999999"/>
  </r>
  <r>
    <x v="4"/>
    <x v="3"/>
    <x v="0"/>
    <x v="3"/>
    <x v="1"/>
    <n v="164"/>
    <s v="  "/>
    <n v="37015.1"/>
    <x v="0"/>
    <x v="1"/>
    <n v="981"/>
    <n v="10.670785"/>
    <n v="7.2907859999999998"/>
    <n v="13"/>
    <n v="10"/>
    <n v="1"/>
    <n v="0"/>
    <n v="27.660443999999998"/>
  </r>
  <r>
    <x v="4"/>
    <x v="3"/>
    <x v="0"/>
    <x v="3"/>
    <x v="0"/>
    <n v="501"/>
    <n v="248.86965599999999"/>
    <n v="3185"/>
    <x v="1"/>
    <x v="1"/>
    <n v="508"/>
    <n v="103.38749199999999"/>
    <n v="119.501462"/>
    <n v="92"/>
    <n v="5"/>
    <n v="3"/>
    <n v="1"/>
    <n v="248.86965599999999"/>
  </r>
  <r>
    <x v="4"/>
    <x v="3"/>
    <x v="0"/>
    <x v="3"/>
    <x v="1"/>
    <n v="211"/>
    <s v="  "/>
    <n v="45299.09"/>
    <x v="1"/>
    <x v="1"/>
    <n v="1558"/>
    <n v="12.207302"/>
    <n v="8.7142049999999998"/>
    <n v="18"/>
    <n v="3"/>
    <n v="1"/>
    <n v="0"/>
    <n v="32.047736999999998"/>
  </r>
  <r>
    <x v="4"/>
    <x v="3"/>
    <x v="1"/>
    <x v="3"/>
    <x v="0"/>
    <n v="532"/>
    <n v="257.46717100000001"/>
    <n v="3238.03"/>
    <x v="0"/>
    <x v="1"/>
    <n v="534"/>
    <n v="110.217595"/>
    <n v="115.254276"/>
    <n v="123"/>
    <n v="6"/>
    <n v="0"/>
    <n v="0"/>
    <n v="257.46717100000001"/>
  </r>
  <r>
    <x v="4"/>
    <x v="3"/>
    <x v="1"/>
    <x v="3"/>
    <x v="1"/>
    <n v="106"/>
    <s v="  "/>
    <n v="36510.25"/>
    <x v="0"/>
    <x v="1"/>
    <n v="541"/>
    <n v="15.362738999999999"/>
    <n v="7.5531110000000004"/>
    <n v="7"/>
    <n v="5"/>
    <n v="0"/>
    <n v="0"/>
    <n v="31.701498999999998"/>
  </r>
  <r>
    <x v="4"/>
    <x v="3"/>
    <x v="1"/>
    <x v="3"/>
    <x v="0"/>
    <n v="465"/>
    <n v="212.63274899999999"/>
    <n v="3198.67"/>
    <x v="1"/>
    <x v="1"/>
    <n v="466"/>
    <n v="97.732844"/>
    <n v="91.589053000000007"/>
    <n v="87"/>
    <n v="8"/>
    <n v="2"/>
    <n v="1"/>
    <n v="212.63274899999999"/>
  </r>
  <r>
    <x v="4"/>
    <x v="3"/>
    <x v="1"/>
    <x v="3"/>
    <x v="1"/>
    <n v="141"/>
    <s v="  "/>
    <n v="41175.97"/>
    <x v="1"/>
    <x v="1"/>
    <n v="983"/>
    <n v="11.570010999999999"/>
    <n v="9.4201390000000007"/>
    <n v="6"/>
    <n v="2"/>
    <n v="0"/>
    <n v="0"/>
    <n v="29.186803999999999"/>
  </r>
  <r>
    <x v="4"/>
    <x v="3"/>
    <x v="2"/>
    <x v="3"/>
    <x v="0"/>
    <n v="244"/>
    <n v="102.018885"/>
    <n v="3827.86"/>
    <x v="0"/>
    <x v="1"/>
    <n v="249"/>
    <n v="47.385903999999996"/>
    <n v="46.854740999999997"/>
    <n v="69"/>
    <n v="1"/>
    <n v="0"/>
    <n v="0"/>
    <n v="102.018885"/>
  </r>
  <r>
    <x v="4"/>
    <x v="3"/>
    <x v="2"/>
    <x v="3"/>
    <x v="1"/>
    <n v="49"/>
    <s v="  "/>
    <n v="39841.68"/>
    <x v="0"/>
    <x v="1"/>
    <n v="260"/>
    <n v="5.6616910000000003"/>
    <n v="1.7180880000000001"/>
    <n v="6"/>
    <n v="1"/>
    <n v="0"/>
    <n v="0"/>
    <n v="9.598846"/>
  </r>
  <r>
    <x v="4"/>
    <x v="3"/>
    <x v="2"/>
    <x v="3"/>
    <x v="0"/>
    <n v="225"/>
    <n v="88.110563999999997"/>
    <n v="3562.4"/>
    <x v="1"/>
    <x v="1"/>
    <n v="232"/>
    <n v="49.525142000000002"/>
    <n v="31.072937"/>
    <n v="55"/>
    <n v="0"/>
    <n v="0"/>
    <n v="0"/>
    <n v="88.110563999999997"/>
  </r>
  <r>
    <x v="4"/>
    <x v="3"/>
    <x v="2"/>
    <x v="3"/>
    <x v="1"/>
    <n v="95"/>
    <s v="  "/>
    <n v="48361.67"/>
    <x v="1"/>
    <x v="1"/>
    <n v="660"/>
    <n v="5.8276019999999997"/>
    <n v="2.3109920000000002"/>
    <n v="9"/>
    <n v="1"/>
    <n v="1"/>
    <n v="0"/>
    <n v="14.851281999999999"/>
  </r>
  <r>
    <x v="4"/>
    <x v="3"/>
    <x v="3"/>
    <x v="3"/>
    <x v="0"/>
    <n v="4478"/>
    <n v="1903.592733"/>
    <n v="3528"/>
    <x v="0"/>
    <x v="1"/>
    <n v="4502"/>
    <n v="870.77137600000003"/>
    <n v="821.42818799999998"/>
    <n v="1286"/>
    <n v="78"/>
    <n v="5"/>
    <n v="1"/>
    <n v="1903.592733"/>
  </r>
  <r>
    <x v="4"/>
    <x v="3"/>
    <x v="3"/>
    <x v="3"/>
    <x v="1"/>
    <n v="1413"/>
    <s v="  "/>
    <n v="33966.93"/>
    <x v="0"/>
    <x v="1"/>
    <n v="7790"/>
    <n v="137.12461999999999"/>
    <n v="99.365069000000005"/>
    <n v="170"/>
    <n v="46"/>
    <n v="11"/>
    <n v="0"/>
    <n v="332.13125100000002"/>
  </r>
  <r>
    <x v="4"/>
    <x v="3"/>
    <x v="3"/>
    <x v="3"/>
    <x v="0"/>
    <n v="4459"/>
    <n v="1696.0723660000001"/>
    <n v="3452.61"/>
    <x v="1"/>
    <x v="1"/>
    <n v="4487"/>
    <n v="819.78272200000004"/>
    <n v="675.920794"/>
    <n v="1246"/>
    <n v="38"/>
    <n v="23"/>
    <n v="2"/>
    <n v="1696.0723660000001"/>
  </r>
  <r>
    <x v="4"/>
    <x v="3"/>
    <x v="3"/>
    <x v="3"/>
    <x v="1"/>
    <n v="1658"/>
    <s v="  "/>
    <n v="35374.29"/>
    <x v="1"/>
    <x v="1"/>
    <n v="9174"/>
    <n v="167.426087"/>
    <n v="80.726794999999996"/>
    <n v="143"/>
    <n v="34"/>
    <n v="35"/>
    <n v="1"/>
    <n v="343.49050499999998"/>
  </r>
  <r>
    <x v="4"/>
    <x v="3"/>
    <x v="0"/>
    <x v="3"/>
    <x v="0"/>
    <n v="118"/>
    <n v="68.718953999999997"/>
    <n v="3385.8"/>
    <x v="0"/>
    <x v="2"/>
    <n v="118"/>
    <n v="25.315548"/>
    <n v="38.048473000000001"/>
    <n v="22"/>
    <n v="2"/>
    <n v="0"/>
    <n v="0"/>
    <n v="68.718953999999997"/>
  </r>
  <r>
    <x v="4"/>
    <x v="3"/>
    <x v="0"/>
    <x v="3"/>
    <x v="1"/>
    <n v="54"/>
    <s v="  "/>
    <n v="39901.519999999997"/>
    <x v="0"/>
    <x v="2"/>
    <n v="416"/>
    <n v="4.8485209999999999"/>
    <n v="2.8360759999999998"/>
    <n v="4"/>
    <n v="0"/>
    <n v="0"/>
    <n v="0"/>
    <n v="12.307594999999999"/>
  </r>
  <r>
    <x v="4"/>
    <x v="3"/>
    <x v="0"/>
    <x v="3"/>
    <x v="0"/>
    <n v="133"/>
    <n v="66.758154000000005"/>
    <n v="3496.97"/>
    <x v="1"/>
    <x v="2"/>
    <n v="133"/>
    <n v="32.517995999999997"/>
    <n v="27.779677"/>
    <n v="14"/>
    <n v="3"/>
    <n v="0"/>
    <n v="0"/>
    <n v="66.758154000000005"/>
  </r>
  <r>
    <x v="4"/>
    <x v="3"/>
    <x v="0"/>
    <x v="3"/>
    <x v="1"/>
    <n v="72"/>
    <s v="  "/>
    <n v="40749.925000000003"/>
    <x v="1"/>
    <x v="2"/>
    <n v="354"/>
    <n v="4.3243029999999996"/>
    <n v="7.0579219999999996"/>
    <n v="3"/>
    <n v="0"/>
    <n v="0"/>
    <n v="0"/>
    <n v="13.758392000000001"/>
  </r>
  <r>
    <x v="4"/>
    <x v="3"/>
    <x v="1"/>
    <x v="3"/>
    <x v="0"/>
    <n v="80"/>
    <n v="44.743315000000003"/>
    <n v="3727.68"/>
    <x v="0"/>
    <x v="2"/>
    <n v="80"/>
    <n v="22.076450999999999"/>
    <n v="17.755559999999999"/>
    <n v="12"/>
    <n v="0"/>
    <n v="0"/>
    <n v="0"/>
    <n v="44.743315000000003"/>
  </r>
  <r>
    <x v="4"/>
    <x v="3"/>
    <x v="1"/>
    <x v="3"/>
    <x v="1"/>
    <n v="42"/>
    <s v="  "/>
    <n v="35324.095000000001"/>
    <x v="0"/>
    <x v="2"/>
    <n v="225"/>
    <n v="3.1902400000000002"/>
    <n v="1.946237"/>
    <n v="1"/>
    <n v="0"/>
    <n v="0"/>
    <n v="0"/>
    <n v="7.3461540000000003"/>
  </r>
  <r>
    <x v="4"/>
    <x v="3"/>
    <x v="1"/>
    <x v="3"/>
    <x v="0"/>
    <n v="92"/>
    <n v="42.852130000000002"/>
    <n v="2841.74"/>
    <x v="1"/>
    <x v="2"/>
    <n v="92"/>
    <n v="21.915289999999999"/>
    <n v="15.448634999999999"/>
    <n v="10"/>
    <n v="0"/>
    <n v="1"/>
    <n v="0"/>
    <n v="42.852130000000002"/>
  </r>
  <r>
    <x v="4"/>
    <x v="3"/>
    <x v="1"/>
    <x v="3"/>
    <x v="1"/>
    <n v="41"/>
    <s v="  "/>
    <n v="34720.19"/>
    <x v="1"/>
    <x v="2"/>
    <n v="271"/>
    <n v="2.3320669999999999"/>
    <n v="3.1858789999999999"/>
    <n v="4"/>
    <n v="0"/>
    <n v="1"/>
    <n v="0"/>
    <n v="8.5026220000000006"/>
  </r>
  <r>
    <x v="4"/>
    <x v="3"/>
    <x v="2"/>
    <x v="3"/>
    <x v="0"/>
    <n v="27"/>
    <n v="12.298347"/>
    <n v="3858.62"/>
    <x v="0"/>
    <x v="2"/>
    <n v="27"/>
    <n v="5.1678509999999998"/>
    <n v="5.2989949999999997"/>
    <n v="6"/>
    <n v="1"/>
    <n v="0"/>
    <n v="0"/>
    <n v="12.298347"/>
  </r>
  <r>
    <x v="4"/>
    <x v="3"/>
    <x v="2"/>
    <x v="3"/>
    <x v="1"/>
    <n v="19"/>
    <s v="  "/>
    <n v="39404.660000000003"/>
    <x v="0"/>
    <x v="2"/>
    <n v="79"/>
    <n v="0.60818899999999998"/>
    <n v="1.8129029999999999"/>
    <n v="2"/>
    <n v="0"/>
    <n v="0"/>
    <n v="0"/>
    <n v="2.6307689999999999"/>
  </r>
  <r>
    <x v="4"/>
    <x v="3"/>
    <x v="2"/>
    <x v="3"/>
    <x v="0"/>
    <n v="41"/>
    <n v="17.915528999999999"/>
    <n v="3041.23"/>
    <x v="1"/>
    <x v="2"/>
    <n v="41"/>
    <n v="10.534148999999999"/>
    <n v="6.688186"/>
    <n v="7"/>
    <n v="0"/>
    <n v="0"/>
    <n v="0"/>
    <n v="17.915528999999999"/>
  </r>
  <r>
    <x v="4"/>
    <x v="3"/>
    <x v="2"/>
    <x v="3"/>
    <x v="1"/>
    <n v="24"/>
    <s v="  "/>
    <n v="45749.004999999997"/>
    <x v="1"/>
    <x v="2"/>
    <n v="126"/>
    <n v="1.8840969999999999"/>
    <n v="0.36531999999999998"/>
    <n v="1"/>
    <n v="0"/>
    <n v="0"/>
    <n v="0"/>
    <n v="2.9160840000000001"/>
  </r>
  <r>
    <x v="4"/>
    <x v="3"/>
    <x v="3"/>
    <x v="3"/>
    <x v="0"/>
    <n v="713"/>
    <n v="315.35088200000001"/>
    <n v="3584"/>
    <x v="0"/>
    <x v="2"/>
    <n v="718"/>
    <n v="151.75349"/>
    <n v="127.286365"/>
    <n v="176"/>
    <n v="12"/>
    <n v="4"/>
    <n v="0"/>
    <n v="315.35088200000001"/>
  </r>
  <r>
    <x v="4"/>
    <x v="3"/>
    <x v="3"/>
    <x v="3"/>
    <x v="1"/>
    <n v="380"/>
    <s v="  "/>
    <n v="37112.855000000003"/>
    <x v="0"/>
    <x v="2"/>
    <n v="2120"/>
    <n v="34.078079000000002"/>
    <n v="20.348337000000001"/>
    <n v="51"/>
    <n v="5"/>
    <n v="1"/>
    <n v="0"/>
    <n v="73.559996999999996"/>
  </r>
  <r>
    <x v="4"/>
    <x v="3"/>
    <x v="3"/>
    <x v="3"/>
    <x v="0"/>
    <n v="846"/>
    <n v="338.52773200000001"/>
    <n v="3432.11"/>
    <x v="1"/>
    <x v="2"/>
    <n v="846"/>
    <n v="181.06970899999999"/>
    <n v="120.59611200000001"/>
    <n v="147"/>
    <n v="11"/>
    <n v="8"/>
    <n v="2"/>
    <n v="338.52773200000001"/>
  </r>
  <r>
    <x v="4"/>
    <x v="3"/>
    <x v="3"/>
    <x v="3"/>
    <x v="1"/>
    <n v="502"/>
    <s v="  "/>
    <n v="34906.699999999997"/>
    <x v="1"/>
    <x v="2"/>
    <n v="2466"/>
    <n v="49.354412000000004"/>
    <n v="21.359922000000001"/>
    <n v="50"/>
    <n v="2"/>
    <n v="15"/>
    <n v="0"/>
    <n v="99.351845999999995"/>
  </r>
  <r>
    <x v="4"/>
    <x v="4"/>
    <x v="0"/>
    <x v="0"/>
    <x v="0"/>
    <n v="271"/>
    <n v="127.098102"/>
    <n v="1894.31"/>
    <x v="0"/>
    <x v="0"/>
    <n v="277"/>
    <n v="54.277943"/>
    <n v="56.953133000000001"/>
    <n v="83"/>
    <n v="5"/>
    <n v="0"/>
    <n v="0"/>
    <n v="127.098102"/>
  </r>
  <r>
    <x v="4"/>
    <x v="4"/>
    <x v="0"/>
    <x v="0"/>
    <x v="1"/>
    <n v="5"/>
    <s v="  "/>
    <n v="45323.18"/>
    <x v="0"/>
    <x v="0"/>
    <n v="18"/>
    <n v="0.25"/>
    <n v="0"/>
    <n v="1"/>
    <n v="0"/>
    <n v="0"/>
    <n v="0"/>
    <n v="2"/>
  </r>
  <r>
    <x v="4"/>
    <x v="4"/>
    <x v="0"/>
    <x v="0"/>
    <x v="0"/>
    <n v="257"/>
    <n v="106.484323"/>
    <n v="1902.41"/>
    <x v="1"/>
    <x v="0"/>
    <n v="257"/>
    <n v="49.547317"/>
    <n v="49.280537000000002"/>
    <n v="84"/>
    <n v="2"/>
    <n v="0"/>
    <n v="0"/>
    <n v="106.484323"/>
  </r>
  <r>
    <x v="4"/>
    <x v="4"/>
    <x v="0"/>
    <x v="0"/>
    <x v="1"/>
    <n v="4"/>
    <s v="  "/>
    <n v="19035.59"/>
    <x v="1"/>
    <x v="0"/>
    <n v="6"/>
    <n v="0.86197199999999996"/>
    <n v="0.2"/>
    <n v="1"/>
    <n v="0"/>
    <n v="0"/>
    <n v="0"/>
    <n v="1.4"/>
  </r>
  <r>
    <x v="4"/>
    <x v="4"/>
    <x v="1"/>
    <x v="0"/>
    <x v="0"/>
    <n v="857"/>
    <n v="471.38052299999998"/>
    <n v="1966.23"/>
    <x v="0"/>
    <x v="0"/>
    <n v="867"/>
    <n v="218.39949799999999"/>
    <n v="203.59957199999999"/>
    <n v="189"/>
    <n v="17"/>
    <n v="0"/>
    <n v="0"/>
    <n v="471.38052299999998"/>
  </r>
  <r>
    <x v="4"/>
    <x v="4"/>
    <x v="1"/>
    <x v="0"/>
    <x v="1"/>
    <n v="11"/>
    <s v="  "/>
    <n v="23713.1"/>
    <x v="0"/>
    <x v="0"/>
    <n v="28"/>
    <n v="1.7186809999999999"/>
    <n v="0.8"/>
    <n v="2"/>
    <n v="0"/>
    <n v="0"/>
    <n v="0"/>
    <n v="2.8615379999999999"/>
  </r>
  <r>
    <x v="4"/>
    <x v="4"/>
    <x v="1"/>
    <x v="0"/>
    <x v="0"/>
    <n v="836"/>
    <n v="411.64408500000002"/>
    <n v="2082.8000000000002"/>
    <x v="1"/>
    <x v="0"/>
    <n v="839"/>
    <n v="188.96161900000001"/>
    <n v="184.70632699999999"/>
    <n v="233"/>
    <n v="13"/>
    <n v="3"/>
    <n v="2"/>
    <n v="411.64408500000002"/>
  </r>
  <r>
    <x v="4"/>
    <x v="4"/>
    <x v="1"/>
    <x v="0"/>
    <x v="1"/>
    <n v="8"/>
    <s v="  "/>
    <n v="21246.31"/>
    <x v="1"/>
    <x v="0"/>
    <n v="14"/>
    <n v="0.68859300000000001"/>
    <n v="0"/>
    <n v="2"/>
    <n v="0"/>
    <n v="0"/>
    <n v="0"/>
    <n v="1.6697249999999999"/>
  </r>
  <r>
    <x v="4"/>
    <x v="4"/>
    <x v="2"/>
    <x v="0"/>
    <x v="0"/>
    <n v="129"/>
    <n v="56.643270999999999"/>
    <n v="1861.33"/>
    <x v="0"/>
    <x v="0"/>
    <n v="129"/>
    <n v="26.498479"/>
    <n v="24.446764000000002"/>
    <n v="48"/>
    <n v="5"/>
    <n v="0"/>
    <n v="0"/>
    <n v="56.643270999999999"/>
  </r>
  <r>
    <x v="4"/>
    <x v="4"/>
    <x v="2"/>
    <x v="0"/>
    <x v="1"/>
    <n v="2"/>
    <s v="  "/>
    <n v="16471.615000000002"/>
    <x v="0"/>
    <x v="0"/>
    <n v="2"/>
    <n v="0.25"/>
    <n v="0"/>
    <n v="0"/>
    <n v="0"/>
    <n v="0"/>
    <n v="0"/>
    <n v="1"/>
  </r>
  <r>
    <x v="4"/>
    <x v="4"/>
    <x v="2"/>
    <x v="0"/>
    <x v="0"/>
    <n v="132"/>
    <n v="57.207901"/>
    <n v="1596.32"/>
    <x v="1"/>
    <x v="0"/>
    <n v="132"/>
    <n v="27.683243999999998"/>
    <n v="20.875285999999999"/>
    <n v="54"/>
    <n v="2"/>
    <n v="0"/>
    <n v="0"/>
    <n v="57.207901"/>
  </r>
  <r>
    <x v="4"/>
    <x v="4"/>
    <x v="2"/>
    <x v="0"/>
    <x v="1"/>
    <n v="4"/>
    <s v="  "/>
    <n v="27213.264999999999"/>
    <x v="1"/>
    <x v="0"/>
    <n v="15"/>
    <n v="0"/>
    <n v="1.5"/>
    <n v="1"/>
    <n v="0"/>
    <n v="0"/>
    <n v="0"/>
    <n v="1.5"/>
  </r>
  <r>
    <x v="4"/>
    <x v="4"/>
    <x v="3"/>
    <x v="0"/>
    <x v="0"/>
    <n v="328"/>
    <n v="135.907554"/>
    <n v="1801.5050000000001"/>
    <x v="0"/>
    <x v="0"/>
    <n v="333"/>
    <n v="61.376618000000001"/>
    <n v="66.018079999999998"/>
    <n v="123"/>
    <n v="9"/>
    <n v="0"/>
    <n v="0"/>
    <n v="135.907554"/>
  </r>
  <r>
    <x v="4"/>
    <x v="4"/>
    <x v="3"/>
    <x v="0"/>
    <x v="1"/>
    <n v="17"/>
    <s v="  "/>
    <n v="20330.77"/>
    <x v="0"/>
    <x v="0"/>
    <n v="51"/>
    <n v="0.699708"/>
    <n v="1"/>
    <n v="2"/>
    <n v="1"/>
    <n v="0"/>
    <n v="0"/>
    <n v="5"/>
  </r>
  <r>
    <x v="4"/>
    <x v="4"/>
    <x v="3"/>
    <x v="0"/>
    <x v="0"/>
    <n v="395"/>
    <n v="144.41778400000001"/>
    <n v="1820"/>
    <x v="1"/>
    <x v="0"/>
    <n v="396"/>
    <n v="69.010988999999995"/>
    <n v="62.411563999999998"/>
    <n v="173"/>
    <n v="6"/>
    <n v="0"/>
    <n v="0"/>
    <n v="144.41778400000001"/>
  </r>
  <r>
    <x v="4"/>
    <x v="4"/>
    <x v="3"/>
    <x v="0"/>
    <x v="1"/>
    <n v="19"/>
    <s v="  "/>
    <n v="25380.61"/>
    <x v="1"/>
    <x v="0"/>
    <n v="61"/>
    <n v="1.631319"/>
    <n v="3.473077"/>
    <n v="5"/>
    <n v="0"/>
    <n v="0"/>
    <n v="0"/>
    <n v="5.5879120000000002"/>
  </r>
  <r>
    <x v="4"/>
    <x v="4"/>
    <x v="0"/>
    <x v="0"/>
    <x v="0"/>
    <n v="411"/>
    <n v="202.70360400000001"/>
    <n v="1700"/>
    <x v="0"/>
    <x v="1"/>
    <n v="416"/>
    <n v="87.584404000000006"/>
    <n v="90.079725999999994"/>
    <n v="97"/>
    <n v="11"/>
    <n v="0"/>
    <n v="0"/>
    <n v="202.70360400000001"/>
  </r>
  <r>
    <x v="4"/>
    <x v="4"/>
    <x v="0"/>
    <x v="0"/>
    <x v="1"/>
    <n v="9"/>
    <s v="  "/>
    <n v="17484.060000000001"/>
    <x v="0"/>
    <x v="1"/>
    <n v="17"/>
    <n v="1.4000379999999999"/>
    <n v="0.93137300000000001"/>
    <n v="1"/>
    <n v="1"/>
    <n v="0"/>
    <n v="0"/>
    <n v="3.553922"/>
  </r>
  <r>
    <x v="4"/>
    <x v="4"/>
    <x v="0"/>
    <x v="0"/>
    <x v="0"/>
    <n v="394"/>
    <n v="195.299432"/>
    <n v="1733"/>
    <x v="1"/>
    <x v="1"/>
    <n v="398"/>
    <n v="86.464539000000002"/>
    <n v="82.426625999999999"/>
    <n v="106"/>
    <n v="11"/>
    <n v="0"/>
    <n v="1"/>
    <n v="195.299432"/>
  </r>
  <r>
    <x v="4"/>
    <x v="4"/>
    <x v="0"/>
    <x v="0"/>
    <x v="1"/>
    <n v="6"/>
    <s v="  "/>
    <n v="18091.634999999998"/>
    <x v="1"/>
    <x v="1"/>
    <n v="10"/>
    <n v="1.3428119999999999"/>
    <n v="0"/>
    <n v="1"/>
    <n v="0"/>
    <n v="0"/>
    <n v="0"/>
    <n v="3"/>
  </r>
  <r>
    <x v="4"/>
    <x v="4"/>
    <x v="1"/>
    <x v="0"/>
    <x v="0"/>
    <n v="1136"/>
    <n v="632.00420299999996"/>
    <n v="1929.99"/>
    <x v="0"/>
    <x v="1"/>
    <n v="1136"/>
    <n v="279.76638600000001"/>
    <n v="291.81068800000003"/>
    <n v="224"/>
    <n v="17"/>
    <n v="0"/>
    <n v="5"/>
    <n v="632.00420299999996"/>
  </r>
  <r>
    <x v="4"/>
    <x v="4"/>
    <x v="1"/>
    <x v="0"/>
    <x v="1"/>
    <n v="11"/>
    <s v="  "/>
    <n v="22161.4"/>
    <x v="0"/>
    <x v="1"/>
    <n v="35"/>
    <n v="0.93084"/>
    <n v="0.5"/>
    <n v="1"/>
    <n v="2"/>
    <n v="0"/>
    <n v="0"/>
    <n v="2.75"/>
  </r>
  <r>
    <x v="4"/>
    <x v="4"/>
    <x v="1"/>
    <x v="0"/>
    <x v="2"/>
    <n v="1"/>
    <s v="  "/>
    <n v="57708.51"/>
    <x v="0"/>
    <x v="1"/>
    <n v="9"/>
    <s v="  "/>
    <s v="  "/>
    <s v="  "/>
    <s v="  "/>
    <s v="  "/>
    <s v="  "/>
    <s v="  "/>
  </r>
  <r>
    <x v="4"/>
    <x v="4"/>
    <x v="1"/>
    <x v="0"/>
    <x v="0"/>
    <n v="1234"/>
    <n v="626.26615100000004"/>
    <n v="1966.23"/>
    <x v="1"/>
    <x v="1"/>
    <n v="1238"/>
    <n v="284.13261"/>
    <n v="278.75572499999998"/>
    <n v="305"/>
    <n v="23"/>
    <n v="0"/>
    <n v="1"/>
    <n v="626.26615100000004"/>
  </r>
  <r>
    <x v="4"/>
    <x v="4"/>
    <x v="1"/>
    <x v="0"/>
    <x v="1"/>
    <n v="15"/>
    <s v="  "/>
    <n v="24402.82"/>
    <x v="1"/>
    <x v="1"/>
    <n v="45"/>
    <n v="0.90714300000000003"/>
    <n v="2.4047619999999998"/>
    <n v="4"/>
    <n v="2"/>
    <n v="0"/>
    <n v="0"/>
    <n v="3.9785710000000001"/>
  </r>
  <r>
    <x v="4"/>
    <x v="4"/>
    <x v="2"/>
    <x v="0"/>
    <x v="0"/>
    <n v="165"/>
    <n v="84.696161000000004"/>
    <n v="1596.1"/>
    <x v="0"/>
    <x v="1"/>
    <n v="165"/>
    <n v="36.781697999999999"/>
    <n v="40.309837000000002"/>
    <n v="40"/>
    <n v="4"/>
    <n v="0"/>
    <n v="0"/>
    <n v="84.696161000000004"/>
  </r>
  <r>
    <x v="4"/>
    <x v="4"/>
    <x v="2"/>
    <x v="0"/>
    <x v="1"/>
    <n v="2"/>
    <s v="  "/>
    <n v="32687.83"/>
    <x v="0"/>
    <x v="1"/>
    <n v="7"/>
    <n v="1.8867999999999999E-2"/>
    <n v="0"/>
    <n v="1"/>
    <n v="0"/>
    <n v="0"/>
    <n v="0"/>
    <n v="1"/>
  </r>
  <r>
    <x v="4"/>
    <x v="4"/>
    <x v="2"/>
    <x v="0"/>
    <x v="0"/>
    <n v="197"/>
    <n v="89.220423999999994"/>
    <n v="1750"/>
    <x v="1"/>
    <x v="1"/>
    <n v="197"/>
    <n v="39.047313000000003"/>
    <n v="41.275469000000001"/>
    <n v="56"/>
    <n v="9"/>
    <n v="1"/>
    <n v="0"/>
    <n v="89.220423999999994"/>
  </r>
  <r>
    <x v="4"/>
    <x v="4"/>
    <x v="2"/>
    <x v="0"/>
    <x v="1"/>
    <n v="4"/>
    <s v="  "/>
    <n v="12984.54"/>
    <x v="1"/>
    <x v="1"/>
    <n v="5"/>
    <n v="0"/>
    <n v="0"/>
    <n v="1"/>
    <n v="0"/>
    <n v="0"/>
    <n v="0"/>
    <n v="0"/>
  </r>
  <r>
    <x v="4"/>
    <x v="4"/>
    <x v="3"/>
    <x v="0"/>
    <x v="0"/>
    <n v="511"/>
    <n v="218.203585"/>
    <n v="1902.41"/>
    <x v="0"/>
    <x v="1"/>
    <n v="510"/>
    <n v="101.07390100000001"/>
    <n v="96.680588999999998"/>
    <n v="165"/>
    <n v="20"/>
    <n v="1"/>
    <n v="0"/>
    <n v="218.203585"/>
  </r>
  <r>
    <x v="4"/>
    <x v="4"/>
    <x v="3"/>
    <x v="0"/>
    <x v="1"/>
    <n v="25"/>
    <s v="  "/>
    <n v="30559.58"/>
    <x v="0"/>
    <x v="1"/>
    <n v="127"/>
    <n v="2.1856800000000001"/>
    <n v="1.9883710000000001"/>
    <n v="2"/>
    <n v="5"/>
    <n v="0"/>
    <n v="0"/>
    <n v="6.1740510000000004"/>
  </r>
  <r>
    <x v="4"/>
    <x v="4"/>
    <x v="3"/>
    <x v="0"/>
    <x v="0"/>
    <n v="587"/>
    <n v="203.45867899999999"/>
    <n v="1902.41"/>
    <x v="1"/>
    <x v="1"/>
    <n v="592"/>
    <n v="88.300208999999995"/>
    <n v="90.969892000000002"/>
    <n v="260"/>
    <n v="12"/>
    <n v="1"/>
    <n v="0"/>
    <n v="203.45867899999999"/>
  </r>
  <r>
    <x v="4"/>
    <x v="4"/>
    <x v="3"/>
    <x v="0"/>
    <x v="1"/>
    <n v="20"/>
    <s v="  "/>
    <n v="18586.650000000001"/>
    <x v="1"/>
    <x v="1"/>
    <n v="51"/>
    <n v="1.399708"/>
    <n v="2.2000000000000002"/>
    <n v="5"/>
    <n v="1"/>
    <n v="0"/>
    <n v="0"/>
    <n v="6.65"/>
  </r>
  <r>
    <x v="4"/>
    <x v="4"/>
    <x v="0"/>
    <x v="0"/>
    <x v="0"/>
    <n v="97"/>
    <n v="53.506656"/>
    <n v="2059.69"/>
    <x v="0"/>
    <x v="2"/>
    <n v="98"/>
    <n v="22.727907999999999"/>
    <n v="24.869306000000002"/>
    <n v="14"/>
    <n v="7"/>
    <n v="0"/>
    <n v="1"/>
    <n v="53.506656"/>
  </r>
  <r>
    <x v="4"/>
    <x v="4"/>
    <x v="0"/>
    <x v="0"/>
    <x v="1"/>
    <n v="1"/>
    <s v="  "/>
    <n v="11304.55"/>
    <x v="0"/>
    <x v="2"/>
    <n v="1"/>
    <n v="0.82258100000000001"/>
    <n v="0"/>
    <n v="0"/>
    <n v="0"/>
    <n v="0"/>
    <n v="0"/>
    <n v="1"/>
  </r>
  <r>
    <x v="4"/>
    <x v="4"/>
    <x v="0"/>
    <x v="0"/>
    <x v="0"/>
    <n v="100"/>
    <n v="57.607931999999998"/>
    <n v="1937.21"/>
    <x v="1"/>
    <x v="2"/>
    <n v="100"/>
    <n v="28.422103"/>
    <n v="20.455185"/>
    <n v="16"/>
    <n v="2"/>
    <n v="0"/>
    <n v="0"/>
    <n v="57.607931999999998"/>
  </r>
  <r>
    <x v="4"/>
    <x v="4"/>
    <x v="0"/>
    <x v="0"/>
    <x v="1"/>
    <n v="3"/>
    <s v="  "/>
    <n v="26302.45"/>
    <x v="1"/>
    <x v="2"/>
    <n v="19"/>
    <n v="0.71428599999999998"/>
    <n v="0.78571400000000002"/>
    <n v="1"/>
    <n v="0"/>
    <n v="0"/>
    <n v="0"/>
    <n v="1.5"/>
  </r>
  <r>
    <x v="4"/>
    <x v="4"/>
    <x v="1"/>
    <x v="0"/>
    <x v="0"/>
    <n v="312"/>
    <n v="192.91581500000001"/>
    <n v="2215.5"/>
    <x v="0"/>
    <x v="2"/>
    <n v="312"/>
    <n v="88.385986000000003"/>
    <n v="85.347458000000003"/>
    <n v="33"/>
    <n v="4"/>
    <n v="2"/>
    <n v="1"/>
    <n v="192.91581500000001"/>
  </r>
  <r>
    <x v="4"/>
    <x v="4"/>
    <x v="1"/>
    <x v="0"/>
    <x v="1"/>
    <n v="10"/>
    <s v="  "/>
    <n v="27596.720000000001"/>
    <x v="0"/>
    <x v="2"/>
    <n v="25"/>
    <n v="0.53744400000000003"/>
    <n v="0.55413100000000004"/>
    <n v="2"/>
    <n v="1"/>
    <n v="0"/>
    <n v="0"/>
    <n v="2"/>
  </r>
  <r>
    <x v="4"/>
    <x v="4"/>
    <x v="1"/>
    <x v="0"/>
    <x v="0"/>
    <n v="325"/>
    <n v="191.67005900000001"/>
    <n v="2176.5"/>
    <x v="1"/>
    <x v="2"/>
    <n v="326"/>
    <n v="86.267319000000001"/>
    <n v="88.776984999999996"/>
    <n v="46"/>
    <n v="3"/>
    <n v="3"/>
    <n v="1"/>
    <n v="191.67005900000001"/>
  </r>
  <r>
    <x v="4"/>
    <x v="4"/>
    <x v="1"/>
    <x v="0"/>
    <x v="1"/>
    <n v="11"/>
    <s v="  "/>
    <n v="16862.66"/>
    <x v="1"/>
    <x v="2"/>
    <n v="19"/>
    <n v="1.227657"/>
    <n v="1.0780959999999999"/>
    <n v="2"/>
    <n v="0"/>
    <n v="0"/>
    <n v="0"/>
    <n v="3.803922"/>
  </r>
  <r>
    <x v="4"/>
    <x v="4"/>
    <x v="2"/>
    <x v="0"/>
    <x v="0"/>
    <n v="35"/>
    <n v="21.2364"/>
    <n v="2175.44"/>
    <x v="0"/>
    <x v="2"/>
    <n v="35"/>
    <n v="9.4376960000000008"/>
    <n v="9.2449539999999999"/>
    <n v="2"/>
    <n v="2"/>
    <n v="0"/>
    <n v="0"/>
    <n v="21.2364"/>
  </r>
  <r>
    <x v="4"/>
    <x v="4"/>
    <x v="2"/>
    <x v="0"/>
    <x v="1"/>
    <n v="1"/>
    <s v="  "/>
    <n v="9701.2099999999991"/>
    <x v="0"/>
    <x v="2"/>
    <n v="1"/>
    <n v="0"/>
    <n v="1"/>
    <n v="0"/>
    <n v="0"/>
    <n v="0"/>
    <n v="0"/>
    <n v="1"/>
  </r>
  <r>
    <x v="4"/>
    <x v="4"/>
    <x v="2"/>
    <x v="0"/>
    <x v="0"/>
    <n v="46"/>
    <n v="29.359767000000002"/>
    <n v="1638.07"/>
    <x v="1"/>
    <x v="2"/>
    <n v="46"/>
    <n v="14.889847"/>
    <n v="11.87453"/>
    <n v="2"/>
    <n v="0"/>
    <n v="1"/>
    <n v="0"/>
    <n v="29.359767000000002"/>
  </r>
  <r>
    <x v="4"/>
    <x v="4"/>
    <x v="2"/>
    <x v="0"/>
    <x v="1"/>
    <n v="2"/>
    <s v="  "/>
    <n v="10129.504999999999"/>
    <x v="1"/>
    <x v="2"/>
    <n v="2"/>
    <n v="0.35714299999999999"/>
    <n v="0.25"/>
    <n v="0"/>
    <n v="0"/>
    <n v="0"/>
    <n v="0"/>
    <n v="0.60714299999999999"/>
  </r>
  <r>
    <x v="4"/>
    <x v="4"/>
    <x v="3"/>
    <x v="0"/>
    <x v="0"/>
    <n v="96"/>
    <n v="50.221998999999997"/>
    <n v="1733.99"/>
    <x v="0"/>
    <x v="2"/>
    <n v="97"/>
    <n v="23.291526000000001"/>
    <n v="20.735748000000001"/>
    <n v="13"/>
    <n v="0"/>
    <n v="1"/>
    <n v="1"/>
    <n v="50.221998999999997"/>
  </r>
  <r>
    <x v="4"/>
    <x v="4"/>
    <x v="3"/>
    <x v="0"/>
    <x v="1"/>
    <n v="5"/>
    <s v="  "/>
    <n v="14615.95"/>
    <x v="0"/>
    <x v="2"/>
    <n v="6"/>
    <n v="0.54670300000000005"/>
    <n v="0.961538"/>
    <n v="0"/>
    <n v="0"/>
    <n v="1"/>
    <n v="0"/>
    <n v="1.75"/>
  </r>
  <r>
    <x v="4"/>
    <x v="4"/>
    <x v="3"/>
    <x v="0"/>
    <x v="0"/>
    <n v="116"/>
    <n v="63.589908000000001"/>
    <n v="1996.3050000000001"/>
    <x v="1"/>
    <x v="2"/>
    <n v="116"/>
    <n v="31.632373000000001"/>
    <n v="24.371646999999999"/>
    <n v="25"/>
    <n v="0"/>
    <n v="1"/>
    <n v="1"/>
    <n v="63.589908000000001"/>
  </r>
  <r>
    <x v="4"/>
    <x v="4"/>
    <x v="3"/>
    <x v="0"/>
    <x v="1"/>
    <n v="8"/>
    <s v="  "/>
    <n v="21219.494999999999"/>
    <x v="1"/>
    <x v="2"/>
    <n v="15"/>
    <n v="1"/>
    <n v="0.5"/>
    <n v="0"/>
    <n v="0"/>
    <n v="0"/>
    <n v="0"/>
    <n v="1.5"/>
  </r>
  <r>
    <x v="4"/>
    <x v="4"/>
    <x v="0"/>
    <x v="1"/>
    <x v="0"/>
    <n v="1174"/>
    <n v="553.71130000000005"/>
    <n v="2773.7350000000001"/>
    <x v="0"/>
    <x v="0"/>
    <n v="1177"/>
    <n v="253.768553"/>
    <n v="256.07936000000001"/>
    <n v="252"/>
    <n v="24"/>
    <n v="20"/>
    <n v="14"/>
    <n v="553.71130000000005"/>
  </r>
  <r>
    <x v="4"/>
    <x v="4"/>
    <x v="0"/>
    <x v="1"/>
    <x v="1"/>
    <n v="59"/>
    <s v="  "/>
    <n v="24217.55"/>
    <x v="0"/>
    <x v="0"/>
    <n v="268"/>
    <n v="6.1065360000000002"/>
    <n v="4.8448599999999997"/>
    <n v="6"/>
    <n v="8"/>
    <n v="1"/>
    <n v="0"/>
    <n v="13.842624000000001"/>
  </r>
  <r>
    <x v="4"/>
    <x v="4"/>
    <x v="0"/>
    <x v="1"/>
    <x v="0"/>
    <n v="1839"/>
    <n v="723.57628199999999"/>
    <n v="2559.12"/>
    <x v="1"/>
    <x v="0"/>
    <n v="1847"/>
    <n v="309.08995800000002"/>
    <n v="328.24226900000002"/>
    <n v="551"/>
    <n v="67"/>
    <n v="90"/>
    <n v="30"/>
    <n v="723.57628199999999"/>
  </r>
  <r>
    <x v="4"/>
    <x v="4"/>
    <x v="0"/>
    <x v="1"/>
    <x v="1"/>
    <n v="67"/>
    <s v="  "/>
    <n v="24288.21"/>
    <x v="1"/>
    <x v="0"/>
    <n v="328"/>
    <n v="3.9754770000000001"/>
    <n v="4.3255049999999997"/>
    <n v="9"/>
    <n v="12"/>
    <n v="3"/>
    <n v="1"/>
    <n v="13.972343"/>
  </r>
  <r>
    <x v="4"/>
    <x v="4"/>
    <x v="1"/>
    <x v="1"/>
    <x v="0"/>
    <n v="3143"/>
    <n v="1583.136546"/>
    <n v="3076.49"/>
    <x v="0"/>
    <x v="0"/>
    <n v="3146"/>
    <n v="762.61980800000003"/>
    <n v="657.26348900000005"/>
    <n v="451"/>
    <n v="81"/>
    <n v="37"/>
    <n v="8"/>
    <n v="1583.136546"/>
  </r>
  <r>
    <x v="4"/>
    <x v="4"/>
    <x v="1"/>
    <x v="1"/>
    <x v="1"/>
    <n v="111"/>
    <s v="  "/>
    <n v="27777.83"/>
    <x v="0"/>
    <x v="0"/>
    <n v="451"/>
    <n v="11.45979"/>
    <n v="5.5185909999999998"/>
    <n v="7"/>
    <n v="7"/>
    <n v="2"/>
    <n v="1"/>
    <n v="25.076577"/>
  </r>
  <r>
    <x v="4"/>
    <x v="4"/>
    <x v="1"/>
    <x v="1"/>
    <x v="0"/>
    <n v="4382"/>
    <n v="1755.406927"/>
    <n v="2689.58"/>
    <x v="1"/>
    <x v="0"/>
    <n v="4392"/>
    <n v="838.48024999999996"/>
    <n v="754.03276000000005"/>
    <n v="1107"/>
    <n v="106"/>
    <n v="420"/>
    <n v="53"/>
    <n v="1755.406927"/>
  </r>
  <r>
    <x v="4"/>
    <x v="4"/>
    <x v="1"/>
    <x v="1"/>
    <x v="1"/>
    <n v="200"/>
    <s v="  "/>
    <n v="25486.94"/>
    <x v="1"/>
    <x v="0"/>
    <n v="993"/>
    <n v="10.068296"/>
    <n v="3.1939030000000002"/>
    <n v="36"/>
    <n v="9"/>
    <n v="28"/>
    <n v="1"/>
    <n v="26.161031000000001"/>
  </r>
  <r>
    <x v="4"/>
    <x v="4"/>
    <x v="2"/>
    <x v="1"/>
    <x v="0"/>
    <n v="450"/>
    <n v="180.77245199999999"/>
    <n v="2796.07"/>
    <x v="0"/>
    <x v="0"/>
    <n v="450"/>
    <n v="90.684702000000001"/>
    <n v="77.457825999999997"/>
    <n v="96"/>
    <n v="18"/>
    <n v="10"/>
    <n v="3"/>
    <n v="180.77245199999999"/>
  </r>
  <r>
    <x v="4"/>
    <x v="4"/>
    <x v="2"/>
    <x v="1"/>
    <x v="1"/>
    <n v="27"/>
    <s v="  "/>
    <n v="20043.009999999998"/>
    <x v="0"/>
    <x v="0"/>
    <n v="120"/>
    <n v="2.1975699999999998"/>
    <n v="0.79487200000000002"/>
    <n v="5"/>
    <n v="5"/>
    <n v="0"/>
    <n v="0"/>
    <n v="5"/>
  </r>
  <r>
    <x v="4"/>
    <x v="4"/>
    <x v="2"/>
    <x v="1"/>
    <x v="0"/>
    <n v="617"/>
    <n v="217.25284199999999"/>
    <n v="2642.92"/>
    <x v="1"/>
    <x v="0"/>
    <n v="617"/>
    <n v="117.682283"/>
    <n v="81.634094000000005"/>
    <n v="172"/>
    <n v="24"/>
    <n v="35"/>
    <n v="10"/>
    <n v="217.25284199999999"/>
  </r>
  <r>
    <x v="4"/>
    <x v="4"/>
    <x v="2"/>
    <x v="1"/>
    <x v="1"/>
    <n v="26"/>
    <s v="  "/>
    <n v="30970.794999999998"/>
    <x v="1"/>
    <x v="0"/>
    <n v="147"/>
    <n v="0.63076900000000002"/>
    <n v="0.4"/>
    <n v="5"/>
    <n v="4"/>
    <n v="2"/>
    <n v="0"/>
    <n v="1.030769"/>
  </r>
  <r>
    <x v="4"/>
    <x v="4"/>
    <x v="3"/>
    <x v="1"/>
    <x v="0"/>
    <n v="1559"/>
    <n v="630.96064999999999"/>
    <n v="2379.1"/>
    <x v="0"/>
    <x v="0"/>
    <n v="1560"/>
    <n v="308.78890999999999"/>
    <n v="250.90704700000001"/>
    <n v="411"/>
    <n v="76"/>
    <n v="40"/>
    <n v="20"/>
    <n v="630.96064999999999"/>
  </r>
  <r>
    <x v="4"/>
    <x v="4"/>
    <x v="3"/>
    <x v="1"/>
    <x v="1"/>
    <n v="88"/>
    <s v="  "/>
    <n v="28746.99"/>
    <x v="0"/>
    <x v="0"/>
    <n v="373"/>
    <n v="12.847105000000001"/>
    <n v="5.7485439999999999"/>
    <n v="7"/>
    <n v="9"/>
    <n v="5"/>
    <n v="0"/>
    <n v="28.065158"/>
  </r>
  <r>
    <x v="4"/>
    <x v="4"/>
    <x v="3"/>
    <x v="1"/>
    <x v="0"/>
    <n v="2247"/>
    <n v="758.40499799999998"/>
    <n v="2414.36"/>
    <x v="1"/>
    <x v="0"/>
    <n v="2255"/>
    <n v="386.67405000000002"/>
    <n v="295.18303200000003"/>
    <n v="785"/>
    <n v="93"/>
    <n v="108"/>
    <n v="47"/>
    <n v="758.40499799999998"/>
  </r>
  <r>
    <x v="4"/>
    <x v="4"/>
    <x v="3"/>
    <x v="1"/>
    <x v="1"/>
    <n v="141"/>
    <s v="  "/>
    <n v="23470.07"/>
    <x v="1"/>
    <x v="0"/>
    <n v="427"/>
    <n v="4.3036029999999998"/>
    <n v="5.2458869999999997"/>
    <n v="24"/>
    <n v="10"/>
    <n v="21"/>
    <n v="3"/>
    <n v="15.892213"/>
  </r>
  <r>
    <x v="4"/>
    <x v="4"/>
    <x v="0"/>
    <x v="1"/>
    <x v="0"/>
    <n v="2440"/>
    <n v="1215.982765"/>
    <n v="2607.4499999999998"/>
    <x v="0"/>
    <x v="1"/>
    <n v="2447"/>
    <n v="552.007205"/>
    <n v="558.47537799999998"/>
    <n v="454"/>
    <n v="51"/>
    <n v="19"/>
    <n v="9"/>
    <n v="1215.982765"/>
  </r>
  <r>
    <x v="4"/>
    <x v="4"/>
    <x v="0"/>
    <x v="1"/>
    <x v="1"/>
    <n v="97"/>
    <s v="  "/>
    <n v="23844.74"/>
    <x v="0"/>
    <x v="1"/>
    <n v="502"/>
    <n v="9.3221480000000003"/>
    <n v="9.1534370000000003"/>
    <n v="4"/>
    <n v="23"/>
    <n v="3"/>
    <n v="5"/>
    <n v="23.225148000000001"/>
  </r>
  <r>
    <x v="4"/>
    <x v="4"/>
    <x v="0"/>
    <x v="1"/>
    <x v="0"/>
    <n v="3257"/>
    <n v="1482.853202"/>
    <n v="2416.23"/>
    <x v="1"/>
    <x v="1"/>
    <n v="3262"/>
    <n v="630.19792099999995"/>
    <n v="709.45098199999995"/>
    <n v="809"/>
    <n v="104"/>
    <n v="42"/>
    <n v="44"/>
    <n v="1482.853202"/>
  </r>
  <r>
    <x v="4"/>
    <x v="4"/>
    <x v="0"/>
    <x v="1"/>
    <x v="1"/>
    <n v="114"/>
    <s v="  "/>
    <n v="27806.744999999999"/>
    <x v="1"/>
    <x v="1"/>
    <n v="526"/>
    <n v="6.0949150000000003"/>
    <n v="4.899038"/>
    <n v="15"/>
    <n v="33"/>
    <n v="3"/>
    <n v="1"/>
    <n v="13.501658000000001"/>
  </r>
  <r>
    <x v="4"/>
    <x v="4"/>
    <x v="1"/>
    <x v="1"/>
    <x v="0"/>
    <n v="5601"/>
    <n v="2961.1157370000001"/>
    <n v="3010.18"/>
    <x v="0"/>
    <x v="1"/>
    <n v="5605"/>
    <n v="1373.874135"/>
    <n v="1330.5955879999999"/>
    <n v="804"/>
    <n v="101"/>
    <n v="17"/>
    <n v="13"/>
    <n v="2961.1157370000001"/>
  </r>
  <r>
    <x v="4"/>
    <x v="4"/>
    <x v="1"/>
    <x v="1"/>
    <x v="1"/>
    <n v="141"/>
    <s v="  "/>
    <n v="28560.13"/>
    <x v="0"/>
    <x v="1"/>
    <n v="505"/>
    <n v="8.0541499999999999"/>
    <n v="9.2684650000000008"/>
    <n v="9"/>
    <n v="16"/>
    <n v="2"/>
    <n v="0"/>
    <n v="25.663753"/>
  </r>
  <r>
    <x v="4"/>
    <x v="4"/>
    <x v="1"/>
    <x v="1"/>
    <x v="0"/>
    <n v="7614"/>
    <n v="3261.09978"/>
    <n v="2497.8000000000002"/>
    <x v="1"/>
    <x v="1"/>
    <n v="7617"/>
    <n v="1542.6568689999999"/>
    <n v="1432.9945419999999"/>
    <n v="1836"/>
    <n v="126"/>
    <n v="508"/>
    <n v="60"/>
    <n v="3261.09978"/>
  </r>
  <r>
    <x v="4"/>
    <x v="4"/>
    <x v="1"/>
    <x v="1"/>
    <x v="1"/>
    <n v="305"/>
    <s v="  "/>
    <n v="26262.240000000002"/>
    <x v="1"/>
    <x v="1"/>
    <n v="1712"/>
    <n v="17.439983000000002"/>
    <n v="6.6832989999999999"/>
    <n v="32"/>
    <n v="48"/>
    <n v="44"/>
    <n v="3"/>
    <n v="40.668754"/>
  </r>
  <r>
    <x v="4"/>
    <x v="4"/>
    <x v="1"/>
    <x v="1"/>
    <x v="0"/>
    <n v="1"/>
    <n v="0.9375"/>
    <n v="29"/>
    <x v="3"/>
    <x v="1"/>
    <n v="1"/>
    <n v="0"/>
    <n v="0.9375"/>
    <n v="0"/>
    <n v="0"/>
    <n v="0"/>
    <n v="0"/>
    <n v="0.9375"/>
  </r>
  <r>
    <x v="4"/>
    <x v="4"/>
    <x v="2"/>
    <x v="1"/>
    <x v="0"/>
    <n v="877"/>
    <n v="415.172282"/>
    <n v="2915.87"/>
    <x v="0"/>
    <x v="1"/>
    <n v="884"/>
    <n v="198.83399499999999"/>
    <n v="182.66506000000001"/>
    <n v="156"/>
    <n v="29"/>
    <n v="5"/>
    <n v="7"/>
    <n v="415.172282"/>
  </r>
  <r>
    <x v="4"/>
    <x v="4"/>
    <x v="2"/>
    <x v="1"/>
    <x v="1"/>
    <n v="46"/>
    <s v="  "/>
    <n v="28109.794999999998"/>
    <x v="0"/>
    <x v="1"/>
    <n v="309"/>
    <n v="1.2841579999999999"/>
    <n v="1.7647060000000001"/>
    <n v="2"/>
    <n v="18"/>
    <n v="0"/>
    <n v="0"/>
    <n v="6.0346909999999996"/>
  </r>
  <r>
    <x v="4"/>
    <x v="4"/>
    <x v="2"/>
    <x v="1"/>
    <x v="0"/>
    <n v="1000"/>
    <n v="402.349874"/>
    <n v="2457.27"/>
    <x v="1"/>
    <x v="1"/>
    <n v="1001"/>
    <n v="195.25900300000001"/>
    <n v="177.39044000000001"/>
    <n v="218"/>
    <n v="33"/>
    <n v="40"/>
    <n v="13"/>
    <n v="402.349874"/>
  </r>
  <r>
    <x v="4"/>
    <x v="4"/>
    <x v="2"/>
    <x v="1"/>
    <x v="1"/>
    <n v="52"/>
    <s v="  "/>
    <n v="28833.615000000002"/>
    <x v="1"/>
    <x v="1"/>
    <n v="436"/>
    <n v="1.7352609999999999"/>
    <n v="0.71770100000000003"/>
    <n v="2"/>
    <n v="10"/>
    <n v="3"/>
    <n v="1"/>
    <n v="6.8696279999999996"/>
  </r>
  <r>
    <x v="4"/>
    <x v="4"/>
    <x v="2"/>
    <x v="1"/>
    <x v="0"/>
    <n v="1"/>
    <n v="0.75"/>
    <n v="4000.01"/>
    <x v="3"/>
    <x v="1"/>
    <n v="1"/>
    <n v="0.25"/>
    <n v="0.5"/>
    <n v="0"/>
    <n v="0"/>
    <n v="0"/>
    <n v="0"/>
    <n v="0.75"/>
  </r>
  <r>
    <x v="4"/>
    <x v="4"/>
    <x v="3"/>
    <x v="1"/>
    <x v="0"/>
    <n v="3073"/>
    <n v="1420.3094739999999"/>
    <n v="2594"/>
    <x v="0"/>
    <x v="1"/>
    <n v="3075"/>
    <n v="663.23207200000002"/>
    <n v="611.48230599999999"/>
    <n v="713"/>
    <n v="107"/>
    <n v="37"/>
    <n v="27"/>
    <n v="1420.3094739999999"/>
  </r>
  <r>
    <x v="4"/>
    <x v="4"/>
    <x v="3"/>
    <x v="1"/>
    <x v="1"/>
    <n v="115"/>
    <s v="  "/>
    <n v="24031.61"/>
    <x v="0"/>
    <x v="1"/>
    <n v="465"/>
    <n v="7.2170240000000003"/>
    <n v="4.2698840000000002"/>
    <n v="9"/>
    <n v="20"/>
    <n v="9"/>
    <n v="1"/>
    <n v="16.259174999999999"/>
  </r>
  <r>
    <x v="4"/>
    <x v="4"/>
    <x v="3"/>
    <x v="1"/>
    <x v="0"/>
    <n v="4174"/>
    <n v="1669.1388360000001"/>
    <n v="2356.1799999999998"/>
    <x v="1"/>
    <x v="1"/>
    <n v="4183"/>
    <n v="832.10394799999995"/>
    <n v="657.53107399999999"/>
    <n v="1282"/>
    <n v="135"/>
    <n v="97"/>
    <n v="63"/>
    <n v="1669.1388360000001"/>
  </r>
  <r>
    <x v="4"/>
    <x v="4"/>
    <x v="3"/>
    <x v="1"/>
    <x v="1"/>
    <n v="223"/>
    <s v="  "/>
    <n v="21700.49"/>
    <x v="1"/>
    <x v="1"/>
    <n v="881"/>
    <n v="6.7484089999999997"/>
    <n v="6.1377800000000002"/>
    <n v="31"/>
    <n v="63"/>
    <n v="31"/>
    <n v="3"/>
    <n v="20.678052000000001"/>
  </r>
  <r>
    <x v="4"/>
    <x v="4"/>
    <x v="3"/>
    <x v="1"/>
    <x v="0"/>
    <n v="1"/>
    <n v="1"/>
    <n v="1105.49"/>
    <x v="3"/>
    <x v="1"/>
    <n v="1"/>
    <n v="0"/>
    <n v="1"/>
    <n v="0"/>
    <n v="0"/>
    <n v="0"/>
    <n v="0"/>
    <n v="1"/>
  </r>
  <r>
    <x v="4"/>
    <x v="4"/>
    <x v="0"/>
    <x v="1"/>
    <x v="0"/>
    <n v="688"/>
    <n v="316.478092"/>
    <n v="3041.01"/>
    <x v="0"/>
    <x v="2"/>
    <n v="691"/>
    <n v="147.611366"/>
    <n v="140.189449"/>
    <n v="139"/>
    <n v="21"/>
    <n v="18"/>
    <n v="11"/>
    <n v="316.478092"/>
  </r>
  <r>
    <x v="4"/>
    <x v="4"/>
    <x v="0"/>
    <x v="1"/>
    <x v="1"/>
    <n v="34"/>
    <s v="  "/>
    <n v="25059.985000000001"/>
    <x v="0"/>
    <x v="2"/>
    <n v="201"/>
    <n v="1.24038"/>
    <n v="2.162677"/>
    <n v="8"/>
    <n v="3"/>
    <n v="1"/>
    <n v="0"/>
    <n v="7.7209649999999996"/>
  </r>
  <r>
    <x v="4"/>
    <x v="4"/>
    <x v="0"/>
    <x v="1"/>
    <x v="0"/>
    <n v="1153"/>
    <n v="485.747028"/>
    <n v="2606.1"/>
    <x v="1"/>
    <x v="2"/>
    <n v="1146"/>
    <n v="209.238055"/>
    <n v="211.684054"/>
    <n v="294"/>
    <n v="40"/>
    <n v="53"/>
    <n v="21"/>
    <n v="485.747028"/>
  </r>
  <r>
    <x v="4"/>
    <x v="4"/>
    <x v="0"/>
    <x v="1"/>
    <x v="1"/>
    <n v="61"/>
    <s v="  "/>
    <n v="23820.91"/>
    <x v="1"/>
    <x v="2"/>
    <n v="160"/>
    <n v="3.9170989999999999"/>
    <n v="2.8787039999999999"/>
    <n v="14"/>
    <n v="3"/>
    <n v="1"/>
    <n v="0"/>
    <n v="11.786325"/>
  </r>
  <r>
    <x v="4"/>
    <x v="4"/>
    <x v="1"/>
    <x v="1"/>
    <x v="0"/>
    <n v="1488"/>
    <n v="708.526703"/>
    <n v="3302.61"/>
    <x v="0"/>
    <x v="2"/>
    <n v="1490"/>
    <n v="348.30204400000002"/>
    <n v="286.12128000000001"/>
    <n v="226"/>
    <n v="40"/>
    <n v="60"/>
    <n v="6"/>
    <n v="708.526703"/>
  </r>
  <r>
    <x v="4"/>
    <x v="4"/>
    <x v="1"/>
    <x v="1"/>
    <x v="1"/>
    <n v="94"/>
    <s v="  "/>
    <n v="23661.72"/>
    <x v="0"/>
    <x v="2"/>
    <n v="321"/>
    <n v="8.1479300000000006"/>
    <n v="5.2165290000000004"/>
    <n v="12"/>
    <n v="1"/>
    <n v="2"/>
    <n v="0"/>
    <n v="19.415191"/>
  </r>
  <r>
    <x v="4"/>
    <x v="4"/>
    <x v="1"/>
    <x v="1"/>
    <x v="0"/>
    <n v="2407"/>
    <n v="881.26993500000003"/>
    <n v="2971.4"/>
    <x v="1"/>
    <x v="2"/>
    <n v="2411"/>
    <n v="442.794129"/>
    <n v="355.56005800000003"/>
    <n v="582"/>
    <n v="61"/>
    <n v="293"/>
    <n v="38"/>
    <n v="881.26993500000003"/>
  </r>
  <r>
    <x v="4"/>
    <x v="4"/>
    <x v="1"/>
    <x v="1"/>
    <x v="1"/>
    <n v="170"/>
    <s v="  "/>
    <n v="26751.26"/>
    <x v="1"/>
    <x v="2"/>
    <n v="644"/>
    <n v="9.4366939999999992"/>
    <n v="4.6841569999999999"/>
    <n v="36"/>
    <n v="2"/>
    <n v="22"/>
    <n v="0"/>
    <n v="22.266863000000001"/>
  </r>
  <r>
    <x v="4"/>
    <x v="4"/>
    <x v="2"/>
    <x v="1"/>
    <x v="0"/>
    <n v="243"/>
    <n v="98.909561999999994"/>
    <n v="2899.2"/>
    <x v="0"/>
    <x v="2"/>
    <n v="243"/>
    <n v="50.367953"/>
    <n v="34.313144000000001"/>
    <n v="40"/>
    <n v="12"/>
    <n v="23"/>
    <n v="3"/>
    <n v="98.909561999999994"/>
  </r>
  <r>
    <x v="4"/>
    <x v="4"/>
    <x v="2"/>
    <x v="1"/>
    <x v="1"/>
    <n v="23"/>
    <s v="  "/>
    <n v="30388.11"/>
    <x v="0"/>
    <x v="2"/>
    <n v="80"/>
    <n v="0.52167799999999998"/>
    <n v="1.312554"/>
    <n v="6"/>
    <n v="3"/>
    <n v="0"/>
    <n v="0"/>
    <n v="2.500899"/>
  </r>
  <r>
    <x v="4"/>
    <x v="4"/>
    <x v="2"/>
    <x v="1"/>
    <x v="0"/>
    <n v="339"/>
    <n v="107.76934199999999"/>
    <n v="2765.93"/>
    <x v="1"/>
    <x v="2"/>
    <n v="339"/>
    <n v="58.431345999999998"/>
    <n v="40.394213999999998"/>
    <n v="94"/>
    <n v="8"/>
    <n v="39"/>
    <n v="6"/>
    <n v="107.76934199999999"/>
  </r>
  <r>
    <x v="4"/>
    <x v="4"/>
    <x v="2"/>
    <x v="1"/>
    <x v="1"/>
    <n v="22"/>
    <s v="  "/>
    <n v="21059.345000000001"/>
    <x v="1"/>
    <x v="2"/>
    <n v="63"/>
    <n v="1.1423779999999999"/>
    <n v="1"/>
    <n v="5"/>
    <n v="1"/>
    <n v="2"/>
    <n v="0"/>
    <n v="3.461538"/>
  </r>
  <r>
    <x v="4"/>
    <x v="4"/>
    <x v="3"/>
    <x v="1"/>
    <x v="0"/>
    <n v="800"/>
    <n v="295.301557"/>
    <n v="2782.145"/>
    <x v="0"/>
    <x v="2"/>
    <n v="802"/>
    <n v="144.40183200000001"/>
    <n v="109.660167"/>
    <n v="188"/>
    <n v="41"/>
    <n v="73"/>
    <n v="12"/>
    <n v="295.301557"/>
  </r>
  <r>
    <x v="4"/>
    <x v="4"/>
    <x v="3"/>
    <x v="1"/>
    <x v="1"/>
    <n v="49"/>
    <s v="  "/>
    <n v="19185.88"/>
    <x v="0"/>
    <x v="2"/>
    <n v="140"/>
    <n v="2.0136210000000001"/>
    <n v="3.3198650000000001"/>
    <n v="7"/>
    <n v="4"/>
    <n v="3"/>
    <n v="0"/>
    <n v="7.3193130000000002"/>
  </r>
  <r>
    <x v="4"/>
    <x v="4"/>
    <x v="3"/>
    <x v="1"/>
    <x v="0"/>
    <n v="1253"/>
    <n v="404.48451799999998"/>
    <n v="2621.99"/>
    <x v="1"/>
    <x v="2"/>
    <n v="1254"/>
    <n v="209.94524100000001"/>
    <n v="151.100256"/>
    <n v="345"/>
    <n v="69"/>
    <n v="118"/>
    <n v="31"/>
    <n v="404.48451799999998"/>
  </r>
  <r>
    <x v="4"/>
    <x v="4"/>
    <x v="3"/>
    <x v="1"/>
    <x v="1"/>
    <n v="78"/>
    <s v="  "/>
    <n v="18426.509999999998"/>
    <x v="1"/>
    <x v="2"/>
    <n v="231"/>
    <n v="5.3865400000000001"/>
    <n v="3.0529410000000001"/>
    <n v="18"/>
    <n v="4"/>
    <n v="11"/>
    <n v="0"/>
    <n v="12.753947"/>
  </r>
  <r>
    <x v="4"/>
    <x v="4"/>
    <x v="0"/>
    <x v="2"/>
    <x v="0"/>
    <n v="387"/>
    <n v="183.15037000000001"/>
    <n v="3393.29"/>
    <x v="0"/>
    <x v="0"/>
    <n v="388"/>
    <n v="83.014780999999999"/>
    <n v="83.373349000000005"/>
    <n v="75"/>
    <n v="12"/>
    <n v="5"/>
    <n v="1"/>
    <n v="183.15037000000001"/>
  </r>
  <r>
    <x v="4"/>
    <x v="4"/>
    <x v="0"/>
    <x v="2"/>
    <x v="1"/>
    <n v="67"/>
    <s v="  "/>
    <n v="32150.33"/>
    <x v="0"/>
    <x v="0"/>
    <n v="602"/>
    <n v="6.83629"/>
    <n v="2.2425329999999999"/>
    <n v="3"/>
    <n v="3"/>
    <n v="1"/>
    <n v="1"/>
    <n v="18.390447000000002"/>
  </r>
  <r>
    <x v="4"/>
    <x v="4"/>
    <x v="0"/>
    <x v="2"/>
    <x v="0"/>
    <n v="517"/>
    <n v="185.679439"/>
    <n v="2692.92"/>
    <x v="1"/>
    <x v="0"/>
    <n v="518"/>
    <n v="82.520229"/>
    <n v="76.146544000000006"/>
    <n v="140"/>
    <n v="8"/>
    <n v="60"/>
    <n v="9"/>
    <n v="185.679439"/>
  </r>
  <r>
    <x v="4"/>
    <x v="4"/>
    <x v="0"/>
    <x v="2"/>
    <x v="1"/>
    <n v="92"/>
    <s v="  "/>
    <n v="35733.535000000003"/>
    <x v="1"/>
    <x v="0"/>
    <n v="639"/>
    <n v="6.9287669999999997"/>
    <n v="3.540562"/>
    <n v="10"/>
    <n v="3"/>
    <n v="3"/>
    <n v="0"/>
    <n v="14.417521000000001"/>
  </r>
  <r>
    <x v="4"/>
    <x v="4"/>
    <x v="1"/>
    <x v="2"/>
    <x v="0"/>
    <n v="769"/>
    <n v="387.78755000000001"/>
    <n v="3551.16"/>
    <x v="0"/>
    <x v="0"/>
    <n v="772"/>
    <n v="180.14905400000001"/>
    <n v="165.68612899999999"/>
    <n v="142"/>
    <n v="14"/>
    <n v="7"/>
    <n v="0"/>
    <n v="387.78755000000001"/>
  </r>
  <r>
    <x v="4"/>
    <x v="4"/>
    <x v="1"/>
    <x v="2"/>
    <x v="1"/>
    <n v="86"/>
    <s v="  "/>
    <n v="27740.785"/>
    <x v="0"/>
    <x v="0"/>
    <n v="467"/>
    <n v="10.492346"/>
    <n v="3.8422429999999999"/>
    <n v="7"/>
    <n v="3"/>
    <n v="1"/>
    <n v="0"/>
    <n v="21.165391"/>
  </r>
  <r>
    <x v="4"/>
    <x v="4"/>
    <x v="1"/>
    <x v="2"/>
    <x v="0"/>
    <n v="1322"/>
    <n v="441.207356"/>
    <n v="3099.37"/>
    <x v="1"/>
    <x v="0"/>
    <n v="1329"/>
    <n v="191.76882800000001"/>
    <n v="194.006474"/>
    <n v="251"/>
    <n v="13"/>
    <n v="323"/>
    <n v="7"/>
    <n v="441.207356"/>
  </r>
  <r>
    <x v="4"/>
    <x v="4"/>
    <x v="1"/>
    <x v="2"/>
    <x v="1"/>
    <n v="148"/>
    <s v="  "/>
    <n v="31856.02"/>
    <x v="1"/>
    <x v="0"/>
    <n v="871"/>
    <n v="14.094908999999999"/>
    <n v="4.8111249999999997"/>
    <n v="9"/>
    <n v="4"/>
    <n v="13"/>
    <n v="0"/>
    <n v="34.558211"/>
  </r>
  <r>
    <x v="4"/>
    <x v="4"/>
    <x v="2"/>
    <x v="2"/>
    <x v="0"/>
    <n v="138"/>
    <n v="60.121789"/>
    <n v="3321.8449999999998"/>
    <x v="0"/>
    <x v="0"/>
    <n v="138"/>
    <n v="26.939847"/>
    <n v="28.764589000000001"/>
    <n v="30"/>
    <n v="1"/>
    <n v="2"/>
    <n v="0"/>
    <n v="60.121789"/>
  </r>
  <r>
    <x v="4"/>
    <x v="4"/>
    <x v="2"/>
    <x v="2"/>
    <x v="1"/>
    <n v="17"/>
    <s v="  "/>
    <n v="28542.67"/>
    <x v="0"/>
    <x v="0"/>
    <n v="75"/>
    <n v="1.695117"/>
    <n v="1.379221"/>
    <n v="2"/>
    <n v="1"/>
    <n v="0"/>
    <n v="0"/>
    <n v="3.0743369999999999"/>
  </r>
  <r>
    <x v="4"/>
    <x v="4"/>
    <x v="2"/>
    <x v="2"/>
    <x v="0"/>
    <n v="207"/>
    <n v="64.717945999999998"/>
    <n v="2959.35"/>
    <x v="1"/>
    <x v="0"/>
    <n v="209"/>
    <n v="35.147731"/>
    <n v="23.026281999999998"/>
    <n v="65"/>
    <n v="1"/>
    <n v="20"/>
    <n v="2"/>
    <n v="64.717945999999998"/>
  </r>
  <r>
    <x v="4"/>
    <x v="4"/>
    <x v="2"/>
    <x v="2"/>
    <x v="1"/>
    <n v="29"/>
    <s v="  "/>
    <n v="23824.93"/>
    <x v="1"/>
    <x v="0"/>
    <n v="108"/>
    <n v="3.241549"/>
    <n v="3.7396419999999999"/>
    <n v="3"/>
    <n v="1"/>
    <n v="0"/>
    <n v="0"/>
    <n v="7.8519810000000003"/>
  </r>
  <r>
    <x v="4"/>
    <x v="4"/>
    <x v="3"/>
    <x v="2"/>
    <x v="0"/>
    <n v="720"/>
    <n v="304.14272899999997"/>
    <n v="2777.0149999999999"/>
    <x v="0"/>
    <x v="0"/>
    <n v="721"/>
    <n v="130.01414800000001"/>
    <n v="143.40633500000001"/>
    <n v="187"/>
    <n v="25"/>
    <n v="26"/>
    <n v="2"/>
    <n v="304.14272899999997"/>
  </r>
  <r>
    <x v="4"/>
    <x v="4"/>
    <x v="3"/>
    <x v="2"/>
    <x v="1"/>
    <n v="123"/>
    <s v="  "/>
    <n v="30139.93"/>
    <x v="0"/>
    <x v="0"/>
    <n v="583"/>
    <n v="10.348436"/>
    <n v="6.9064519999999998"/>
    <n v="14"/>
    <n v="3"/>
    <n v="6"/>
    <n v="0"/>
    <n v="24.386928999999999"/>
  </r>
  <r>
    <x v="4"/>
    <x v="4"/>
    <x v="3"/>
    <x v="2"/>
    <x v="0"/>
    <n v="994"/>
    <n v="332.95586200000002"/>
    <n v="2905.9050000000002"/>
    <x v="1"/>
    <x v="0"/>
    <n v="999"/>
    <n v="164.833066"/>
    <n v="129.93352899999999"/>
    <n v="281"/>
    <n v="38"/>
    <n v="101"/>
    <n v="6"/>
    <n v="332.95586200000002"/>
  </r>
  <r>
    <x v="4"/>
    <x v="4"/>
    <x v="3"/>
    <x v="2"/>
    <x v="1"/>
    <n v="229"/>
    <s v="  "/>
    <n v="33024.239999999998"/>
    <x v="1"/>
    <x v="0"/>
    <n v="1142"/>
    <n v="16.949487000000001"/>
    <n v="7.290781"/>
    <n v="29"/>
    <n v="5"/>
    <n v="23"/>
    <n v="1"/>
    <n v="35.751095999999997"/>
  </r>
  <r>
    <x v="4"/>
    <x v="4"/>
    <x v="0"/>
    <x v="2"/>
    <x v="0"/>
    <n v="961"/>
    <n v="528.20358899999997"/>
    <n v="3042.97"/>
    <x v="0"/>
    <x v="1"/>
    <n v="962"/>
    <n v="210.326212"/>
    <n v="263.75046099999997"/>
    <n v="170"/>
    <n v="15"/>
    <n v="3"/>
    <n v="0"/>
    <n v="528.20358899999997"/>
  </r>
  <r>
    <x v="4"/>
    <x v="4"/>
    <x v="0"/>
    <x v="2"/>
    <x v="1"/>
    <n v="95"/>
    <s v="  "/>
    <n v="34864.9"/>
    <x v="0"/>
    <x v="1"/>
    <n v="594"/>
    <n v="10.615406"/>
    <n v="5.8240160000000003"/>
    <n v="5"/>
    <n v="5"/>
    <n v="3"/>
    <n v="0"/>
    <n v="26.175525"/>
  </r>
  <r>
    <x v="4"/>
    <x v="4"/>
    <x v="0"/>
    <x v="2"/>
    <x v="0"/>
    <n v="1131"/>
    <n v="501.700941"/>
    <n v="2768.32"/>
    <x v="1"/>
    <x v="1"/>
    <n v="1131"/>
    <n v="197.52798300000001"/>
    <n v="236.12019699999999"/>
    <n v="231"/>
    <n v="13"/>
    <n v="66"/>
    <n v="14"/>
    <n v="501.700941"/>
  </r>
  <r>
    <x v="4"/>
    <x v="4"/>
    <x v="0"/>
    <x v="2"/>
    <x v="1"/>
    <n v="132"/>
    <s v="  "/>
    <n v="33928.485000000001"/>
    <x v="1"/>
    <x v="1"/>
    <n v="806"/>
    <n v="6.3349690000000001"/>
    <n v="5.3631690000000001"/>
    <n v="16"/>
    <n v="5"/>
    <n v="8"/>
    <n v="0"/>
    <n v="18.800151"/>
  </r>
  <r>
    <x v="4"/>
    <x v="4"/>
    <x v="1"/>
    <x v="2"/>
    <x v="0"/>
    <n v="1935"/>
    <n v="1038.17408"/>
    <n v="3207.61"/>
    <x v="0"/>
    <x v="1"/>
    <n v="1935"/>
    <n v="458.25840699999998"/>
    <n v="485.239217"/>
    <n v="279"/>
    <n v="32"/>
    <n v="4"/>
    <n v="1"/>
    <n v="1038.17408"/>
  </r>
  <r>
    <x v="4"/>
    <x v="4"/>
    <x v="1"/>
    <x v="2"/>
    <x v="1"/>
    <n v="109"/>
    <s v="  "/>
    <n v="29589.05"/>
    <x v="0"/>
    <x v="1"/>
    <n v="535"/>
    <n v="7.8998520000000001"/>
    <n v="5.7189750000000004"/>
    <n v="6"/>
    <n v="10"/>
    <n v="1"/>
    <n v="0"/>
    <n v="18.623522000000001"/>
  </r>
  <r>
    <x v="4"/>
    <x v="4"/>
    <x v="1"/>
    <x v="2"/>
    <x v="0"/>
    <n v="2681"/>
    <n v="1075.7819489999999"/>
    <n v="2889.68"/>
    <x v="1"/>
    <x v="1"/>
    <n v="2683"/>
    <n v="465.70415300000002"/>
    <n v="477.75213000000002"/>
    <n v="483"/>
    <n v="24"/>
    <n v="399"/>
    <n v="13"/>
    <n v="1075.7819489999999"/>
  </r>
  <r>
    <x v="4"/>
    <x v="4"/>
    <x v="1"/>
    <x v="2"/>
    <x v="1"/>
    <n v="275"/>
    <s v="  "/>
    <n v="31751.54"/>
    <x v="1"/>
    <x v="1"/>
    <n v="1701"/>
    <n v="22.596516000000001"/>
    <n v="10.254728999999999"/>
    <n v="28"/>
    <n v="5"/>
    <n v="24"/>
    <n v="0"/>
    <n v="45.790320999999999"/>
  </r>
  <r>
    <x v="4"/>
    <x v="4"/>
    <x v="2"/>
    <x v="2"/>
    <x v="0"/>
    <n v="352"/>
    <n v="180.999934"/>
    <n v="3214.145"/>
    <x v="0"/>
    <x v="1"/>
    <n v="354"/>
    <n v="83.190831000000003"/>
    <n v="84.237487000000002"/>
    <n v="69"/>
    <n v="4"/>
    <n v="2"/>
    <n v="0"/>
    <n v="180.999934"/>
  </r>
  <r>
    <x v="4"/>
    <x v="4"/>
    <x v="2"/>
    <x v="2"/>
    <x v="1"/>
    <n v="38"/>
    <s v="  "/>
    <n v="27238.57"/>
    <x v="0"/>
    <x v="1"/>
    <n v="375"/>
    <n v="2.7119279999999999"/>
    <n v="3.579221"/>
    <n v="5"/>
    <n v="4"/>
    <n v="0"/>
    <n v="0"/>
    <n v="6.9578150000000001"/>
  </r>
  <r>
    <x v="4"/>
    <x v="4"/>
    <x v="2"/>
    <x v="2"/>
    <x v="0"/>
    <n v="363"/>
    <n v="155.12840800000001"/>
    <n v="2979.76"/>
    <x v="1"/>
    <x v="1"/>
    <n v="363"/>
    <n v="70.319889000000003"/>
    <n v="70.296670000000006"/>
    <n v="81"/>
    <n v="7"/>
    <n v="18"/>
    <n v="7"/>
    <n v="155.12840800000001"/>
  </r>
  <r>
    <x v="4"/>
    <x v="4"/>
    <x v="2"/>
    <x v="2"/>
    <x v="1"/>
    <n v="42"/>
    <s v="  "/>
    <n v="42233.275000000001"/>
    <x v="1"/>
    <x v="1"/>
    <n v="180"/>
    <n v="2.4202140000000001"/>
    <n v="2.7948719999999998"/>
    <n v="4"/>
    <n v="0"/>
    <n v="1"/>
    <n v="0"/>
    <n v="7.461538"/>
  </r>
  <r>
    <x v="4"/>
    <x v="4"/>
    <x v="2"/>
    <x v="2"/>
    <x v="0"/>
    <n v="1"/>
    <n v="1"/>
    <n v="763"/>
    <x v="3"/>
    <x v="1"/>
    <n v="1"/>
    <n v="0.82258100000000001"/>
    <n v="0"/>
    <n v="0"/>
    <n v="0"/>
    <n v="0"/>
    <n v="0"/>
    <n v="1"/>
  </r>
  <r>
    <x v="4"/>
    <x v="4"/>
    <x v="3"/>
    <x v="2"/>
    <x v="0"/>
    <n v="1628"/>
    <n v="697.20099100000004"/>
    <n v="3077.15"/>
    <x v="0"/>
    <x v="1"/>
    <n v="1629"/>
    <n v="335.40017999999998"/>
    <n v="287.025285"/>
    <n v="405"/>
    <n v="43"/>
    <n v="32"/>
    <n v="5"/>
    <n v="697.20099100000004"/>
  </r>
  <r>
    <x v="4"/>
    <x v="4"/>
    <x v="3"/>
    <x v="2"/>
    <x v="1"/>
    <n v="211"/>
    <s v="  "/>
    <n v="30477.64"/>
    <x v="0"/>
    <x v="1"/>
    <n v="1073"/>
    <n v="21.167947999999999"/>
    <n v="11.025152"/>
    <n v="20"/>
    <n v="21"/>
    <n v="18"/>
    <n v="2"/>
    <n v="44.836751"/>
  </r>
  <r>
    <x v="4"/>
    <x v="4"/>
    <x v="3"/>
    <x v="2"/>
    <x v="0"/>
    <n v="2337"/>
    <n v="851.66434800000002"/>
    <n v="2700.64"/>
    <x v="1"/>
    <x v="1"/>
    <n v="2342"/>
    <n v="378.27569299999999"/>
    <n v="367.06908700000002"/>
    <n v="712"/>
    <n v="44"/>
    <n v="125"/>
    <n v="13"/>
    <n v="851.66434800000002"/>
  </r>
  <r>
    <x v="4"/>
    <x v="4"/>
    <x v="3"/>
    <x v="2"/>
    <x v="1"/>
    <n v="318"/>
    <s v="  "/>
    <n v="29058.55"/>
    <x v="1"/>
    <x v="1"/>
    <n v="1724"/>
    <n v="30.438020999999999"/>
    <n v="11.404688"/>
    <n v="26"/>
    <n v="18"/>
    <n v="32"/>
    <n v="0"/>
    <n v="57.862881000000002"/>
  </r>
  <r>
    <x v="4"/>
    <x v="4"/>
    <x v="0"/>
    <x v="2"/>
    <x v="0"/>
    <n v="216"/>
    <n v="109.092359"/>
    <n v="3481.395"/>
    <x v="0"/>
    <x v="2"/>
    <n v="220"/>
    <n v="49.055895999999997"/>
    <n v="49.612824000000003"/>
    <n v="36"/>
    <n v="7"/>
    <n v="2"/>
    <n v="0"/>
    <n v="109.092359"/>
  </r>
  <r>
    <x v="4"/>
    <x v="4"/>
    <x v="0"/>
    <x v="2"/>
    <x v="1"/>
    <n v="35"/>
    <s v="  "/>
    <n v="31436.87"/>
    <x v="0"/>
    <x v="2"/>
    <n v="199"/>
    <n v="2.7706309999999998"/>
    <n v="3.584946"/>
    <n v="2"/>
    <n v="1"/>
    <n v="0"/>
    <n v="0"/>
    <n v="12.461537999999999"/>
  </r>
  <r>
    <x v="4"/>
    <x v="4"/>
    <x v="0"/>
    <x v="2"/>
    <x v="0"/>
    <n v="348"/>
    <n v="145.16166100000001"/>
    <n v="2818.2449999999999"/>
    <x v="1"/>
    <x v="2"/>
    <n v="348"/>
    <n v="68.211309"/>
    <n v="60.029021"/>
    <n v="62"/>
    <n v="13"/>
    <n v="18"/>
    <n v="11"/>
    <n v="145.16166100000001"/>
  </r>
  <r>
    <x v="4"/>
    <x v="4"/>
    <x v="0"/>
    <x v="2"/>
    <x v="1"/>
    <n v="49"/>
    <s v="  "/>
    <n v="25439.59"/>
    <x v="1"/>
    <x v="2"/>
    <n v="280"/>
    <n v="2.8036379999999999"/>
    <n v="0.59259300000000004"/>
    <n v="3"/>
    <n v="0"/>
    <n v="4"/>
    <n v="1"/>
    <n v="5.0440290000000001"/>
  </r>
  <r>
    <x v="4"/>
    <x v="4"/>
    <x v="1"/>
    <x v="2"/>
    <x v="0"/>
    <n v="368"/>
    <n v="199.521852"/>
    <n v="3919.0949999999998"/>
    <x v="0"/>
    <x v="2"/>
    <n v="368"/>
    <n v="89.554964999999996"/>
    <n v="89.356433999999993"/>
    <n v="39"/>
    <n v="8"/>
    <n v="7"/>
    <n v="0"/>
    <n v="199.521852"/>
  </r>
  <r>
    <x v="4"/>
    <x v="4"/>
    <x v="1"/>
    <x v="2"/>
    <x v="1"/>
    <n v="59"/>
    <s v="  "/>
    <n v="27163.040000000001"/>
    <x v="0"/>
    <x v="2"/>
    <n v="198"/>
    <n v="8.7595700000000001"/>
    <n v="3.3929109999999998"/>
    <n v="5"/>
    <n v="1"/>
    <n v="1"/>
    <n v="0"/>
    <n v="13.396723"/>
  </r>
  <r>
    <x v="4"/>
    <x v="4"/>
    <x v="1"/>
    <x v="2"/>
    <x v="0"/>
    <n v="647"/>
    <n v="272.41015900000002"/>
    <n v="3237.5"/>
    <x v="1"/>
    <x v="2"/>
    <n v="645"/>
    <n v="128.486369"/>
    <n v="112.82140099999999"/>
    <n v="109"/>
    <n v="10"/>
    <n v="76"/>
    <n v="5"/>
    <n v="272.41015900000002"/>
  </r>
  <r>
    <x v="4"/>
    <x v="4"/>
    <x v="1"/>
    <x v="2"/>
    <x v="1"/>
    <n v="90"/>
    <s v="  "/>
    <n v="27226.244999999999"/>
    <x v="1"/>
    <x v="2"/>
    <n v="569"/>
    <n v="5.0010320000000004"/>
    <n v="2.2818670000000001"/>
    <n v="5"/>
    <n v="1"/>
    <n v="13"/>
    <n v="1"/>
    <n v="15.610345000000001"/>
  </r>
  <r>
    <x v="4"/>
    <x v="4"/>
    <x v="1"/>
    <x v="2"/>
    <x v="0"/>
    <n v="1"/>
    <n v="0.44444400000000001"/>
    <n v="5087.76"/>
    <x v="3"/>
    <x v="2"/>
    <n v="1"/>
    <n v="0.44444400000000001"/>
    <n v="0"/>
    <n v="0"/>
    <n v="0"/>
    <n v="0"/>
    <n v="0"/>
    <n v="0.44444400000000001"/>
  </r>
  <r>
    <x v="4"/>
    <x v="4"/>
    <x v="2"/>
    <x v="2"/>
    <x v="0"/>
    <n v="57"/>
    <n v="22.001456000000001"/>
    <n v="3485"/>
    <x v="0"/>
    <x v="2"/>
    <n v="57"/>
    <n v="9.1603290000000008"/>
    <n v="9.3587919999999993"/>
    <n v="10"/>
    <n v="2"/>
    <n v="2"/>
    <n v="0"/>
    <n v="22.001456000000001"/>
  </r>
  <r>
    <x v="4"/>
    <x v="4"/>
    <x v="2"/>
    <x v="2"/>
    <x v="1"/>
    <n v="19"/>
    <s v="  "/>
    <n v="18718.240000000002"/>
    <x v="0"/>
    <x v="2"/>
    <n v="39"/>
    <n v="1.118681"/>
    <n v="0.37142900000000001"/>
    <n v="2"/>
    <n v="1"/>
    <n v="0"/>
    <n v="0"/>
    <n v="1.49011"/>
  </r>
  <r>
    <x v="4"/>
    <x v="4"/>
    <x v="2"/>
    <x v="2"/>
    <x v="0"/>
    <n v="90"/>
    <n v="39.555582999999999"/>
    <n v="3222.9450000000002"/>
    <x v="1"/>
    <x v="2"/>
    <n v="90"/>
    <n v="22.108879999999999"/>
    <n v="11.979944"/>
    <n v="15"/>
    <n v="4"/>
    <n v="4"/>
    <n v="1"/>
    <n v="39.555582999999999"/>
  </r>
  <r>
    <x v="4"/>
    <x v="4"/>
    <x v="2"/>
    <x v="2"/>
    <x v="1"/>
    <n v="20"/>
    <s v="  "/>
    <n v="37804.614999999998"/>
    <x v="1"/>
    <x v="2"/>
    <n v="140"/>
    <n v="1.5088919999999999"/>
    <n v="0.81290300000000004"/>
    <n v="1"/>
    <n v="0"/>
    <n v="1"/>
    <n v="0"/>
    <n v="2.5314730000000001"/>
  </r>
  <r>
    <x v="4"/>
    <x v="4"/>
    <x v="3"/>
    <x v="2"/>
    <x v="0"/>
    <n v="292"/>
    <n v="132.12094500000001"/>
    <n v="2837.69"/>
    <x v="0"/>
    <x v="2"/>
    <n v="292"/>
    <n v="62.755994999999999"/>
    <n v="52.697626"/>
    <n v="60"/>
    <n v="14"/>
    <n v="16"/>
    <n v="1"/>
    <n v="132.12094500000001"/>
  </r>
  <r>
    <x v="4"/>
    <x v="4"/>
    <x v="3"/>
    <x v="2"/>
    <x v="1"/>
    <n v="76"/>
    <s v="  "/>
    <n v="27801.85"/>
    <x v="0"/>
    <x v="2"/>
    <n v="335"/>
    <n v="5.184831"/>
    <n v="4.5154769999999997"/>
    <n v="11"/>
    <n v="0"/>
    <n v="11"/>
    <n v="0"/>
    <n v="14.76563"/>
  </r>
  <r>
    <x v="4"/>
    <x v="4"/>
    <x v="3"/>
    <x v="2"/>
    <x v="0"/>
    <n v="547"/>
    <n v="228.15951699999999"/>
    <n v="2838"/>
    <x v="1"/>
    <x v="2"/>
    <n v="547"/>
    <n v="112.82663599999999"/>
    <n v="89.631827999999999"/>
    <n v="111"/>
    <n v="17"/>
    <n v="42"/>
    <n v="7"/>
    <n v="228.15951699999999"/>
  </r>
  <r>
    <x v="4"/>
    <x v="4"/>
    <x v="3"/>
    <x v="2"/>
    <x v="1"/>
    <n v="103"/>
    <s v="  "/>
    <n v="30671.7"/>
    <x v="1"/>
    <x v="2"/>
    <n v="409"/>
    <n v="7.0299880000000003"/>
    <n v="3.8964530000000002"/>
    <n v="9"/>
    <n v="0"/>
    <n v="5"/>
    <n v="0"/>
    <n v="16.988230999999999"/>
  </r>
  <r>
    <x v="4"/>
    <x v="4"/>
    <x v="0"/>
    <x v="3"/>
    <x v="0"/>
    <n v="1"/>
    <n v="0"/>
    <n v="0"/>
    <x v="1"/>
    <x v="3"/>
    <s v="  "/>
    <n v="0"/>
    <n v="0"/>
    <n v="1"/>
    <n v="0"/>
    <n v="0"/>
    <n v="0"/>
    <n v="0"/>
  </r>
  <r>
    <x v="4"/>
    <x v="4"/>
    <x v="3"/>
    <x v="3"/>
    <x v="0"/>
    <n v="1"/>
    <s v="  "/>
    <n v="3.24"/>
    <x v="1"/>
    <x v="3"/>
    <n v="1"/>
    <s v="  "/>
    <s v="  "/>
    <s v="  "/>
    <s v="  "/>
    <s v="  "/>
    <s v="  "/>
    <s v="  "/>
  </r>
  <r>
    <x v="4"/>
    <x v="4"/>
    <x v="0"/>
    <x v="3"/>
    <x v="0"/>
    <n v="63"/>
    <n v="29.038582999999999"/>
    <n v="4003.07"/>
    <x v="0"/>
    <x v="0"/>
    <n v="64"/>
    <n v="14.181456000000001"/>
    <n v="11.831458"/>
    <n v="7"/>
    <n v="3"/>
    <n v="0"/>
    <n v="0"/>
    <n v="29.038582999999999"/>
  </r>
  <r>
    <x v="4"/>
    <x v="4"/>
    <x v="0"/>
    <x v="3"/>
    <x v="1"/>
    <n v="27"/>
    <s v="  "/>
    <n v="38877.629999999997"/>
    <x v="0"/>
    <x v="0"/>
    <n v="158"/>
    <n v="1.6908099999999999"/>
    <n v="0.90549599999999997"/>
    <n v="1"/>
    <n v="0"/>
    <n v="0"/>
    <n v="0"/>
    <n v="3.4726499999999998"/>
  </r>
  <r>
    <x v="4"/>
    <x v="4"/>
    <x v="0"/>
    <x v="3"/>
    <x v="0"/>
    <n v="57"/>
    <n v="22.708435999999999"/>
    <n v="2439.16"/>
    <x v="1"/>
    <x v="0"/>
    <n v="57"/>
    <n v="13.027131000000001"/>
    <n v="7.4308820000000004"/>
    <n v="7"/>
    <n v="2"/>
    <n v="11"/>
    <n v="0"/>
    <n v="22.708435999999999"/>
  </r>
  <r>
    <x v="4"/>
    <x v="4"/>
    <x v="0"/>
    <x v="3"/>
    <x v="1"/>
    <n v="29"/>
    <s v="  "/>
    <n v="41248.14"/>
    <x v="1"/>
    <x v="0"/>
    <n v="237"/>
    <n v="1.844657"/>
    <n v="9.2592999999999995E-2"/>
    <n v="3"/>
    <n v="0"/>
    <n v="0"/>
    <n v="0"/>
    <n v="3.9230770000000001"/>
  </r>
  <r>
    <x v="4"/>
    <x v="4"/>
    <x v="1"/>
    <x v="3"/>
    <x v="0"/>
    <n v="115"/>
    <n v="65.665097000000003"/>
    <n v="3742.63"/>
    <x v="0"/>
    <x v="0"/>
    <n v="115"/>
    <n v="24.457329000000001"/>
    <n v="29.236343999999999"/>
    <n v="18"/>
    <n v="1"/>
    <n v="1"/>
    <n v="0"/>
    <n v="65.665097000000003"/>
  </r>
  <r>
    <x v="4"/>
    <x v="4"/>
    <x v="1"/>
    <x v="3"/>
    <x v="1"/>
    <n v="35"/>
    <s v="  "/>
    <n v="36638.050000000003"/>
    <x v="0"/>
    <x v="0"/>
    <n v="232"/>
    <n v="5.108778"/>
    <n v="1.712464"/>
    <n v="6"/>
    <n v="0"/>
    <n v="0"/>
    <n v="0"/>
    <n v="11.508827"/>
  </r>
  <r>
    <x v="4"/>
    <x v="4"/>
    <x v="1"/>
    <x v="3"/>
    <x v="0"/>
    <n v="109"/>
    <n v="50.104514000000002"/>
    <n v="3513"/>
    <x v="1"/>
    <x v="0"/>
    <n v="109"/>
    <n v="23.366885"/>
    <n v="23.271775000000002"/>
    <n v="21"/>
    <n v="1"/>
    <n v="12"/>
    <n v="0"/>
    <n v="50.104514000000002"/>
  </r>
  <r>
    <x v="4"/>
    <x v="4"/>
    <x v="1"/>
    <x v="3"/>
    <x v="1"/>
    <n v="45"/>
    <s v="  "/>
    <n v="41212.129999999997"/>
    <x v="1"/>
    <x v="0"/>
    <n v="304"/>
    <n v="3.9003489999999998"/>
    <n v="2.906987"/>
    <n v="4"/>
    <n v="0"/>
    <n v="0"/>
    <n v="0"/>
    <n v="8.8167249999999999"/>
  </r>
  <r>
    <x v="4"/>
    <x v="4"/>
    <x v="2"/>
    <x v="3"/>
    <x v="0"/>
    <n v="42"/>
    <n v="20.168776999999999"/>
    <n v="3769.76"/>
    <x v="0"/>
    <x v="0"/>
    <n v="42"/>
    <n v="9.7694209999999995"/>
    <n v="8.0841639999999995"/>
    <n v="10"/>
    <n v="1"/>
    <n v="0"/>
    <n v="0"/>
    <n v="20.168776999999999"/>
  </r>
  <r>
    <x v="4"/>
    <x v="4"/>
    <x v="2"/>
    <x v="3"/>
    <x v="1"/>
    <n v="16"/>
    <s v="  "/>
    <n v="33296.184999999998"/>
    <x v="0"/>
    <x v="0"/>
    <n v="85"/>
    <n v="0.75824199999999997"/>
    <n v="0.461538"/>
    <n v="1"/>
    <n v="1"/>
    <n v="0"/>
    <n v="0"/>
    <n v="1.461538"/>
  </r>
  <r>
    <x v="4"/>
    <x v="4"/>
    <x v="2"/>
    <x v="3"/>
    <x v="0"/>
    <n v="37"/>
    <n v="10.296794999999999"/>
    <n v="3224.6"/>
    <x v="1"/>
    <x v="0"/>
    <n v="37"/>
    <n v="2.8939650000000001"/>
    <n v="4.8139750000000001"/>
    <n v="10"/>
    <n v="0"/>
    <n v="6"/>
    <n v="0"/>
    <n v="10.296794999999999"/>
  </r>
  <r>
    <x v="4"/>
    <x v="4"/>
    <x v="2"/>
    <x v="3"/>
    <x v="1"/>
    <n v="9"/>
    <s v="  "/>
    <n v="40677.21"/>
    <x v="1"/>
    <x v="0"/>
    <n v="99"/>
    <n v="0"/>
    <n v="0"/>
    <n v="1"/>
    <n v="1"/>
    <n v="1"/>
    <n v="0"/>
    <n v="0"/>
  </r>
  <r>
    <x v="4"/>
    <x v="4"/>
    <x v="3"/>
    <x v="3"/>
    <x v="0"/>
    <n v="98"/>
    <n v="28.427038"/>
    <n v="3818.5349999999999"/>
    <x v="0"/>
    <x v="0"/>
    <n v="98"/>
    <n v="13.475381"/>
    <n v="12.650584"/>
    <n v="43"/>
    <n v="6"/>
    <n v="3"/>
    <n v="0"/>
    <n v="28.427038"/>
  </r>
  <r>
    <x v="4"/>
    <x v="4"/>
    <x v="3"/>
    <x v="3"/>
    <x v="1"/>
    <n v="56"/>
    <s v="  "/>
    <n v="30344.18"/>
    <x v="0"/>
    <x v="0"/>
    <n v="285"/>
    <n v="4.1148850000000001"/>
    <n v="2.5599449999999999"/>
    <n v="11"/>
    <n v="1"/>
    <n v="0"/>
    <n v="0"/>
    <n v="8.9577679999999997"/>
  </r>
  <r>
    <x v="4"/>
    <x v="4"/>
    <x v="3"/>
    <x v="3"/>
    <x v="0"/>
    <n v="145"/>
    <n v="45.061231999999997"/>
    <n v="3455"/>
    <x v="1"/>
    <x v="0"/>
    <n v="152"/>
    <n v="22.745562"/>
    <n v="15.058337999999999"/>
    <n v="42"/>
    <n v="3"/>
    <n v="11"/>
    <n v="2"/>
    <n v="45.061231999999997"/>
  </r>
  <r>
    <x v="4"/>
    <x v="4"/>
    <x v="3"/>
    <x v="3"/>
    <x v="1"/>
    <n v="61"/>
    <s v="  "/>
    <n v="39998.36"/>
    <x v="1"/>
    <x v="0"/>
    <n v="378"/>
    <n v="8.0276630000000004"/>
    <n v="3.0541429999999998"/>
    <n v="10"/>
    <n v="1"/>
    <n v="0"/>
    <n v="0"/>
    <n v="13.284615000000001"/>
  </r>
  <r>
    <x v="4"/>
    <x v="4"/>
    <x v="0"/>
    <x v="3"/>
    <x v="0"/>
    <n v="189"/>
    <n v="97.270510999999999"/>
    <n v="3699.41"/>
    <x v="0"/>
    <x v="1"/>
    <n v="189"/>
    <n v="39.401943000000003"/>
    <n v="45.914814"/>
    <n v="34"/>
    <n v="4"/>
    <n v="0"/>
    <n v="0"/>
    <n v="97.270510999999999"/>
  </r>
  <r>
    <x v="4"/>
    <x v="4"/>
    <x v="0"/>
    <x v="3"/>
    <x v="1"/>
    <n v="32"/>
    <s v="  "/>
    <n v="33174.434999999998"/>
    <x v="0"/>
    <x v="1"/>
    <n v="240"/>
    <n v="2.8079429999999999"/>
    <n v="1.6230770000000001"/>
    <n v="1"/>
    <n v="2"/>
    <n v="0"/>
    <n v="0"/>
    <n v="6.8423080000000001"/>
  </r>
  <r>
    <x v="4"/>
    <x v="4"/>
    <x v="0"/>
    <x v="3"/>
    <x v="0"/>
    <n v="161"/>
    <n v="88.380836000000002"/>
    <n v="3351.09"/>
    <x v="1"/>
    <x v="1"/>
    <n v="161"/>
    <n v="41.780639999999998"/>
    <n v="32.234203999999998"/>
    <n v="23"/>
    <n v="1"/>
    <n v="1"/>
    <n v="2"/>
    <n v="88.380836000000002"/>
  </r>
  <r>
    <x v="4"/>
    <x v="4"/>
    <x v="0"/>
    <x v="3"/>
    <x v="1"/>
    <n v="44"/>
    <s v="  "/>
    <n v="38574.235000000001"/>
    <x v="1"/>
    <x v="1"/>
    <n v="322"/>
    <n v="4.3567780000000003"/>
    <n v="3.3391479999999998"/>
    <n v="1"/>
    <n v="0"/>
    <n v="1"/>
    <n v="0"/>
    <n v="10.937685"/>
  </r>
  <r>
    <x v="4"/>
    <x v="4"/>
    <x v="1"/>
    <x v="3"/>
    <x v="0"/>
    <n v="312"/>
    <n v="158.396254"/>
    <n v="3825.085"/>
    <x v="0"/>
    <x v="1"/>
    <n v="312"/>
    <n v="64.196382"/>
    <n v="69.268916000000004"/>
    <n v="46"/>
    <n v="7"/>
    <n v="1"/>
    <n v="0"/>
    <n v="158.396254"/>
  </r>
  <r>
    <x v="4"/>
    <x v="4"/>
    <x v="1"/>
    <x v="3"/>
    <x v="1"/>
    <n v="45"/>
    <s v="  "/>
    <n v="29349.16"/>
    <x v="0"/>
    <x v="1"/>
    <n v="556"/>
    <n v="3.5341649999999998"/>
    <n v="4.7466039999999996"/>
    <n v="2"/>
    <n v="0"/>
    <n v="0"/>
    <n v="0"/>
    <n v="13.028205"/>
  </r>
  <r>
    <x v="4"/>
    <x v="4"/>
    <x v="1"/>
    <x v="3"/>
    <x v="0"/>
    <n v="251"/>
    <n v="111.94350799999999"/>
    <n v="3224.6"/>
    <x v="1"/>
    <x v="1"/>
    <n v="256"/>
    <n v="48.631436999999998"/>
    <n v="49.659615000000002"/>
    <n v="39"/>
    <n v="5"/>
    <n v="11"/>
    <n v="0"/>
    <n v="111.94350799999999"/>
  </r>
  <r>
    <x v="4"/>
    <x v="4"/>
    <x v="1"/>
    <x v="3"/>
    <x v="1"/>
    <n v="42"/>
    <s v="  "/>
    <n v="38840.9"/>
    <x v="1"/>
    <x v="1"/>
    <n v="335"/>
    <n v="3.9430149999999999"/>
    <n v="2.0183990000000001"/>
    <n v="0"/>
    <n v="1"/>
    <n v="0"/>
    <n v="0"/>
    <n v="8.3807690000000008"/>
  </r>
  <r>
    <x v="4"/>
    <x v="4"/>
    <x v="2"/>
    <x v="3"/>
    <x v="0"/>
    <n v="89"/>
    <n v="44.063386000000001"/>
    <n v="3850.14"/>
    <x v="0"/>
    <x v="1"/>
    <n v="89"/>
    <n v="18.455390000000001"/>
    <n v="19.908007000000001"/>
    <n v="17"/>
    <n v="1"/>
    <n v="0"/>
    <n v="0"/>
    <n v="44.063386000000001"/>
  </r>
  <r>
    <x v="4"/>
    <x v="4"/>
    <x v="2"/>
    <x v="3"/>
    <x v="1"/>
    <n v="17"/>
    <s v="  "/>
    <n v="30957.94"/>
    <x v="0"/>
    <x v="1"/>
    <n v="174"/>
    <n v="0.35483900000000002"/>
    <n v="1.225806"/>
    <n v="1"/>
    <n v="0"/>
    <n v="0"/>
    <n v="0"/>
    <n v="2"/>
  </r>
  <r>
    <x v="4"/>
    <x v="4"/>
    <x v="2"/>
    <x v="3"/>
    <x v="0"/>
    <n v="79"/>
    <n v="30.612922999999999"/>
    <n v="2739.68"/>
    <x v="1"/>
    <x v="1"/>
    <n v="79"/>
    <n v="12.450728"/>
    <n v="14.533569999999999"/>
    <n v="16"/>
    <n v="4"/>
    <n v="2"/>
    <n v="1"/>
    <n v="30.612922999999999"/>
  </r>
  <r>
    <x v="4"/>
    <x v="4"/>
    <x v="2"/>
    <x v="3"/>
    <x v="1"/>
    <n v="13"/>
    <s v="  "/>
    <n v="23267.360000000001"/>
    <x v="1"/>
    <x v="1"/>
    <n v="53"/>
    <n v="2.5201920000000002"/>
    <n v="1.439762"/>
    <n v="1"/>
    <n v="0"/>
    <n v="0"/>
    <n v="1"/>
    <n v="5.9160839999999997"/>
  </r>
  <r>
    <x v="4"/>
    <x v="4"/>
    <x v="3"/>
    <x v="3"/>
    <x v="0"/>
    <n v="334"/>
    <n v="114.642791"/>
    <n v="3441.1550000000002"/>
    <x v="0"/>
    <x v="1"/>
    <n v="335"/>
    <n v="53.475796000000003"/>
    <n v="50.680410000000002"/>
    <n v="116"/>
    <n v="1"/>
    <n v="4"/>
    <n v="0"/>
    <n v="114.642791"/>
  </r>
  <r>
    <x v="4"/>
    <x v="4"/>
    <x v="3"/>
    <x v="3"/>
    <x v="1"/>
    <n v="68"/>
    <s v="  "/>
    <n v="42294.55"/>
    <x v="0"/>
    <x v="1"/>
    <n v="467"/>
    <n v="6.6528450000000001"/>
    <n v="4.2015479999999998"/>
    <n v="14"/>
    <n v="3"/>
    <n v="0"/>
    <n v="0"/>
    <n v="15.271853"/>
  </r>
  <r>
    <x v="4"/>
    <x v="4"/>
    <x v="3"/>
    <x v="3"/>
    <x v="0"/>
    <n v="431"/>
    <n v="137.13869399999999"/>
    <n v="3657.81"/>
    <x v="1"/>
    <x v="1"/>
    <n v="435"/>
    <n v="58.462878000000003"/>
    <n v="61.124023000000001"/>
    <n v="125"/>
    <n v="8"/>
    <n v="9"/>
    <n v="1"/>
    <n v="137.13869399999999"/>
  </r>
  <r>
    <x v="4"/>
    <x v="4"/>
    <x v="3"/>
    <x v="3"/>
    <x v="1"/>
    <n v="106"/>
    <s v="  "/>
    <n v="28494.314999999999"/>
    <x v="1"/>
    <x v="1"/>
    <n v="658"/>
    <n v="10.638014"/>
    <n v="6.3055180000000002"/>
    <n v="14"/>
    <n v="6"/>
    <n v="4"/>
    <n v="0"/>
    <n v="25.900452000000001"/>
  </r>
  <r>
    <x v="4"/>
    <x v="4"/>
    <x v="0"/>
    <x v="3"/>
    <x v="0"/>
    <n v="30"/>
    <n v="15.663297"/>
    <n v="3635.1550000000002"/>
    <x v="0"/>
    <x v="2"/>
    <n v="30"/>
    <n v="8.7184919999999995"/>
    <n v="6.5577079999999999"/>
    <n v="1"/>
    <n v="0"/>
    <n v="1"/>
    <n v="0"/>
    <n v="15.663297"/>
  </r>
  <r>
    <x v="4"/>
    <x v="4"/>
    <x v="0"/>
    <x v="3"/>
    <x v="1"/>
    <n v="15"/>
    <s v="  "/>
    <n v="38465.22"/>
    <x v="0"/>
    <x v="2"/>
    <n v="102"/>
    <n v="0.66153799999999996"/>
    <n v="0.2"/>
    <n v="0"/>
    <n v="0"/>
    <n v="1"/>
    <n v="0"/>
    <n v="0.86153800000000003"/>
  </r>
  <r>
    <x v="4"/>
    <x v="4"/>
    <x v="0"/>
    <x v="3"/>
    <x v="0"/>
    <n v="40"/>
    <n v="13.120934999999999"/>
    <n v="3085.85"/>
    <x v="1"/>
    <x v="2"/>
    <n v="40"/>
    <n v="5.5794600000000001"/>
    <n v="3.9611079999999999"/>
    <n v="10"/>
    <n v="1"/>
    <n v="1"/>
    <n v="0"/>
    <n v="13.120934999999999"/>
  </r>
  <r>
    <x v="4"/>
    <x v="4"/>
    <x v="0"/>
    <x v="3"/>
    <x v="1"/>
    <n v="12"/>
    <s v="  "/>
    <n v="32813.129999999997"/>
    <x v="1"/>
    <x v="2"/>
    <n v="84"/>
    <n v="0.55483899999999997"/>
    <n v="2.4258060000000001"/>
    <n v="1"/>
    <n v="0"/>
    <n v="0"/>
    <n v="0"/>
    <n v="3.4"/>
  </r>
  <r>
    <x v="4"/>
    <x v="4"/>
    <x v="1"/>
    <x v="3"/>
    <x v="0"/>
    <n v="44"/>
    <n v="27.748760999999998"/>
    <n v="5228.0749999999998"/>
    <x v="0"/>
    <x v="2"/>
    <n v="44"/>
    <n v="10.783466000000001"/>
    <n v="14.369994"/>
    <n v="2"/>
    <n v="0"/>
    <n v="0"/>
    <n v="0"/>
    <n v="27.748760999999998"/>
  </r>
  <r>
    <x v="4"/>
    <x v="4"/>
    <x v="1"/>
    <x v="3"/>
    <x v="1"/>
    <n v="12"/>
    <s v="  "/>
    <n v="21756.55"/>
    <x v="0"/>
    <x v="2"/>
    <n v="41"/>
    <n v="0"/>
    <n v="0"/>
    <n v="5"/>
    <n v="0"/>
    <n v="0"/>
    <n v="0"/>
    <n v="0"/>
  </r>
  <r>
    <x v="4"/>
    <x v="4"/>
    <x v="1"/>
    <x v="3"/>
    <x v="0"/>
    <n v="43"/>
    <n v="22.756412000000001"/>
    <n v="3663.97"/>
    <x v="1"/>
    <x v="2"/>
    <n v="43"/>
    <n v="9.812106"/>
    <n v="10.349363"/>
    <n v="4"/>
    <n v="0"/>
    <n v="4"/>
    <n v="0"/>
    <n v="22.756412000000001"/>
  </r>
  <r>
    <x v="4"/>
    <x v="4"/>
    <x v="1"/>
    <x v="3"/>
    <x v="1"/>
    <n v="17"/>
    <s v="  "/>
    <n v="25625.759999999998"/>
    <x v="1"/>
    <x v="2"/>
    <n v="83"/>
    <n v="0.60410299999999995"/>
    <n v="0"/>
    <n v="4"/>
    <n v="0"/>
    <n v="0"/>
    <n v="0"/>
    <n v="2.230769"/>
  </r>
  <r>
    <x v="4"/>
    <x v="4"/>
    <x v="2"/>
    <x v="3"/>
    <x v="0"/>
    <n v="16"/>
    <n v="7.450901"/>
    <n v="2973.0450000000001"/>
    <x v="0"/>
    <x v="2"/>
    <n v="16"/>
    <n v="2.1988059999999998"/>
    <n v="4.0245230000000003"/>
    <n v="3"/>
    <n v="0"/>
    <n v="1"/>
    <n v="0"/>
    <n v="7.450901"/>
  </r>
  <r>
    <x v="4"/>
    <x v="4"/>
    <x v="2"/>
    <x v="3"/>
    <x v="1"/>
    <n v="8"/>
    <s v="  "/>
    <n v="27576.04"/>
    <x v="0"/>
    <x v="2"/>
    <n v="28"/>
    <n v="0.17741899999999999"/>
    <n v="0.61290299999999998"/>
    <n v="1"/>
    <n v="0"/>
    <n v="0"/>
    <n v="0"/>
    <n v="1"/>
  </r>
  <r>
    <x v="4"/>
    <x v="4"/>
    <x v="2"/>
    <x v="3"/>
    <x v="0"/>
    <n v="15"/>
    <n v="4.6439440000000003"/>
    <n v="6661.57"/>
    <x v="1"/>
    <x v="2"/>
    <n v="15"/>
    <n v="3.1004139999999998"/>
    <n v="1.5435289999999999"/>
    <n v="2"/>
    <n v="0"/>
    <n v="0"/>
    <n v="0"/>
    <n v="4.6439440000000003"/>
  </r>
  <r>
    <x v="4"/>
    <x v="4"/>
    <x v="2"/>
    <x v="3"/>
    <x v="1"/>
    <n v="6"/>
    <s v="  "/>
    <n v="35595.514999999999"/>
    <x v="1"/>
    <x v="2"/>
    <n v="29"/>
    <n v="0.52747299999999997"/>
    <n v="1.461538"/>
    <n v="0"/>
    <n v="0"/>
    <n v="0"/>
    <n v="0"/>
    <n v="2.230769"/>
  </r>
  <r>
    <x v="4"/>
    <x v="4"/>
    <x v="3"/>
    <x v="3"/>
    <x v="0"/>
    <n v="50"/>
    <n v="21.547626999999999"/>
    <n v="3418.36"/>
    <x v="0"/>
    <x v="2"/>
    <n v="50"/>
    <n v="9.6816089999999999"/>
    <n v="9.8067030000000006"/>
    <n v="10"/>
    <n v="4"/>
    <n v="1"/>
    <n v="0"/>
    <n v="21.547626999999999"/>
  </r>
  <r>
    <x v="4"/>
    <x v="4"/>
    <x v="3"/>
    <x v="3"/>
    <x v="1"/>
    <n v="25"/>
    <s v="  "/>
    <n v="30461.279999999999"/>
    <x v="0"/>
    <x v="2"/>
    <n v="132"/>
    <n v="1.379699"/>
    <n v="0.70549600000000001"/>
    <n v="3"/>
    <n v="1"/>
    <n v="0"/>
    <n v="0"/>
    <n v="3.461538"/>
  </r>
  <r>
    <x v="4"/>
    <x v="4"/>
    <x v="3"/>
    <x v="3"/>
    <x v="0"/>
    <n v="86"/>
    <n v="24.502085000000001"/>
    <n v="3278.8049999999998"/>
    <x v="1"/>
    <x v="2"/>
    <n v="87"/>
    <n v="11.665728"/>
    <n v="7.6641899999999996"/>
    <n v="17"/>
    <n v="3"/>
    <n v="2"/>
    <n v="0"/>
    <n v="24.502085000000001"/>
  </r>
  <r>
    <x v="4"/>
    <x v="4"/>
    <x v="3"/>
    <x v="3"/>
    <x v="1"/>
    <n v="38"/>
    <s v="  "/>
    <n v="55969.440000000002"/>
    <x v="1"/>
    <x v="2"/>
    <n v="198"/>
    <n v="3.5547520000000001"/>
    <n v="1.354131"/>
    <n v="6"/>
    <n v="0"/>
    <n v="1"/>
    <n v="0"/>
    <n v="6.8173079999999997"/>
  </r>
  <r>
    <x v="5"/>
    <x v="0"/>
    <x v="0"/>
    <x v="0"/>
    <x v="0"/>
    <n v="3287"/>
    <n v="1473.1511720000001"/>
    <n v="1768.16"/>
    <x v="0"/>
    <x v="0"/>
    <n v="3431"/>
    <n v="688.89227100000005"/>
    <n v="606.857617"/>
    <n v="883"/>
    <n v="139"/>
    <n v="3"/>
    <n v="8"/>
    <n v="1473.1511720000001"/>
  </r>
  <r>
    <x v="5"/>
    <x v="0"/>
    <x v="0"/>
    <x v="0"/>
    <x v="1"/>
    <n v="169"/>
    <s v="  "/>
    <n v="28300.05"/>
    <x v="0"/>
    <x v="0"/>
    <n v="904"/>
    <n v="15.450551000000001"/>
    <n v="9.5244909999999994"/>
    <n v="23"/>
    <n v="25"/>
    <n v="1"/>
    <n v="0"/>
    <n v="51.999124000000002"/>
  </r>
  <r>
    <x v="5"/>
    <x v="0"/>
    <x v="0"/>
    <x v="0"/>
    <x v="0"/>
    <n v="3436"/>
    <n v="1367.390185"/>
    <n v="1789.09"/>
    <x v="1"/>
    <x v="0"/>
    <n v="3555"/>
    <n v="616.80208900000002"/>
    <n v="552.07439599999998"/>
    <n v="1147"/>
    <n v="105"/>
    <n v="2"/>
    <n v="7"/>
    <n v="1367.390185"/>
  </r>
  <r>
    <x v="5"/>
    <x v="0"/>
    <x v="0"/>
    <x v="0"/>
    <x v="1"/>
    <n v="204"/>
    <s v="  "/>
    <n v="30158.59"/>
    <x v="1"/>
    <x v="0"/>
    <n v="1202"/>
    <n v="17.021588000000001"/>
    <n v="11.814196000000001"/>
    <n v="38"/>
    <n v="13"/>
    <n v="0"/>
    <n v="0"/>
    <n v="62.507488000000002"/>
  </r>
  <r>
    <x v="5"/>
    <x v="0"/>
    <x v="0"/>
    <x v="0"/>
    <x v="2"/>
    <n v="1"/>
    <s v="  "/>
    <n v="9086.48"/>
    <x v="1"/>
    <x v="0"/>
    <n v="2"/>
    <s v="  "/>
    <s v="  "/>
    <s v="  "/>
    <s v="  "/>
    <s v="  "/>
    <s v="  "/>
    <s v="  "/>
  </r>
  <r>
    <x v="5"/>
    <x v="0"/>
    <x v="1"/>
    <x v="0"/>
    <x v="0"/>
    <n v="8966"/>
    <n v="4293.3664060000001"/>
    <n v="1827.9849999999999"/>
    <x v="0"/>
    <x v="0"/>
    <n v="9250"/>
    <n v="2068.9504360000001"/>
    <n v="1809.4942960000001"/>
    <n v="2175"/>
    <n v="274"/>
    <n v="11"/>
    <n v="9"/>
    <n v="4293.3664060000001"/>
  </r>
  <r>
    <x v="5"/>
    <x v="0"/>
    <x v="1"/>
    <x v="0"/>
    <x v="1"/>
    <n v="333"/>
    <s v="  "/>
    <n v="25332.77"/>
    <x v="0"/>
    <x v="0"/>
    <n v="1478"/>
    <n v="29.301593"/>
    <n v="24.882725000000001"/>
    <n v="63"/>
    <n v="32"/>
    <n v="0"/>
    <n v="0"/>
    <n v="101.30298999999999"/>
  </r>
  <r>
    <x v="5"/>
    <x v="0"/>
    <x v="1"/>
    <x v="0"/>
    <x v="0"/>
    <n v="9112"/>
    <n v="4061.6051010000001"/>
    <n v="1810.26"/>
    <x v="1"/>
    <x v="0"/>
    <n v="9337"/>
    <n v="1933.1223199999999"/>
    <n v="1706.894008"/>
    <n v="2784"/>
    <n v="176"/>
    <n v="7"/>
    <n v="10"/>
    <n v="4061.6051010000001"/>
  </r>
  <r>
    <x v="5"/>
    <x v="0"/>
    <x v="1"/>
    <x v="0"/>
    <x v="1"/>
    <n v="345"/>
    <s v="  "/>
    <n v="24375.3"/>
    <x v="1"/>
    <x v="0"/>
    <n v="1350"/>
    <n v="27.76925"/>
    <n v="24.405470000000001"/>
    <n v="66"/>
    <n v="9"/>
    <n v="0"/>
    <n v="2"/>
    <n v="95.246779000000004"/>
  </r>
  <r>
    <x v="5"/>
    <x v="0"/>
    <x v="2"/>
    <x v="0"/>
    <x v="0"/>
    <n v="1373"/>
    <n v="565.77772100000004"/>
    <n v="1770.15"/>
    <x v="0"/>
    <x v="0"/>
    <n v="1418"/>
    <n v="278.76137999999997"/>
    <n v="240.049733"/>
    <n v="402"/>
    <n v="66"/>
    <n v="2"/>
    <n v="1"/>
    <n v="565.77772100000004"/>
  </r>
  <r>
    <x v="5"/>
    <x v="0"/>
    <x v="2"/>
    <x v="0"/>
    <x v="1"/>
    <n v="58"/>
    <s v="  "/>
    <n v="24649.014999999999"/>
    <x v="0"/>
    <x v="0"/>
    <n v="264"/>
    <n v="4.8078750000000001"/>
    <n v="4.6374639999999996"/>
    <n v="10"/>
    <n v="6"/>
    <n v="0"/>
    <n v="0"/>
    <n v="14.955207"/>
  </r>
  <r>
    <x v="5"/>
    <x v="0"/>
    <x v="2"/>
    <x v="0"/>
    <x v="0"/>
    <n v="1507"/>
    <n v="612.55984599999999"/>
    <n v="1667.91"/>
    <x v="1"/>
    <x v="0"/>
    <n v="1591"/>
    <n v="303.87059399999998"/>
    <n v="253.45413300000001"/>
    <n v="508"/>
    <n v="40"/>
    <n v="0"/>
    <n v="2"/>
    <n v="612.55984599999999"/>
  </r>
  <r>
    <x v="5"/>
    <x v="0"/>
    <x v="2"/>
    <x v="0"/>
    <x v="1"/>
    <n v="62"/>
    <s v="  "/>
    <n v="29140.53"/>
    <x v="1"/>
    <x v="0"/>
    <n v="257"/>
    <n v="4.0407849999999996"/>
    <n v="3.5541309999999999"/>
    <n v="16"/>
    <n v="1"/>
    <n v="0"/>
    <n v="0"/>
    <n v="10.534483"/>
  </r>
  <r>
    <x v="5"/>
    <x v="0"/>
    <x v="2"/>
    <x v="0"/>
    <x v="0"/>
    <n v="2"/>
    <n v="2"/>
    <n v="1904.02"/>
    <x v="3"/>
    <x v="0"/>
    <n v="2"/>
    <n v="0.73315399999999997"/>
    <n v="0.28571400000000002"/>
    <n v="0"/>
    <n v="0"/>
    <n v="0"/>
    <n v="0"/>
    <n v="2"/>
  </r>
  <r>
    <x v="5"/>
    <x v="0"/>
    <x v="3"/>
    <x v="0"/>
    <x v="0"/>
    <n v="4228"/>
    <n v="1631.8894359999999"/>
    <n v="1850.88"/>
    <x v="0"/>
    <x v="0"/>
    <n v="4605"/>
    <n v="776.54259999999999"/>
    <n v="701.46640200000002"/>
    <n v="1394"/>
    <n v="321"/>
    <n v="10"/>
    <n v="10"/>
    <n v="1631.8894359999999"/>
  </r>
  <r>
    <x v="5"/>
    <x v="0"/>
    <x v="3"/>
    <x v="0"/>
    <x v="1"/>
    <n v="206"/>
    <s v="  "/>
    <n v="25482.895"/>
    <x v="0"/>
    <x v="0"/>
    <n v="1261"/>
    <n v="17.998671999999999"/>
    <n v="8.9988240000000008"/>
    <n v="38"/>
    <n v="45"/>
    <n v="0"/>
    <n v="0"/>
    <n v="37.318050999999997"/>
  </r>
  <r>
    <x v="5"/>
    <x v="0"/>
    <x v="3"/>
    <x v="0"/>
    <x v="0"/>
    <n v="4281"/>
    <n v="1448.9704429999999"/>
    <n v="1793.79"/>
    <x v="1"/>
    <x v="0"/>
    <n v="4739"/>
    <n v="709.92665499999998"/>
    <n v="608.93014300000004"/>
    <n v="1722"/>
    <n v="255"/>
    <n v="6"/>
    <n v="7"/>
    <n v="1448.9704429999999"/>
  </r>
  <r>
    <x v="5"/>
    <x v="0"/>
    <x v="3"/>
    <x v="0"/>
    <x v="1"/>
    <n v="197"/>
    <s v="  "/>
    <n v="27071.35"/>
    <x v="1"/>
    <x v="0"/>
    <n v="962"/>
    <n v="13.005115"/>
    <n v="12.778539"/>
    <n v="40"/>
    <n v="13"/>
    <n v="1"/>
    <n v="1"/>
    <n v="31.690293"/>
  </r>
  <r>
    <x v="5"/>
    <x v="0"/>
    <x v="3"/>
    <x v="0"/>
    <x v="2"/>
    <n v="1"/>
    <s v="  "/>
    <n v="28106"/>
    <x v="1"/>
    <x v="0"/>
    <n v="4"/>
    <s v="  "/>
    <s v="  "/>
    <s v="  "/>
    <s v="  "/>
    <s v="  "/>
    <s v="  "/>
    <s v="  "/>
  </r>
  <r>
    <x v="5"/>
    <x v="0"/>
    <x v="0"/>
    <x v="0"/>
    <x v="0"/>
    <n v="5144"/>
    <n v="2411.1894769999999"/>
    <n v="1823.65"/>
    <x v="0"/>
    <x v="1"/>
    <n v="5329"/>
    <n v="1093.3063320000001"/>
    <n v="1041.054224"/>
    <n v="1085"/>
    <n v="242"/>
    <n v="1"/>
    <n v="2"/>
    <n v="2411.1894769999999"/>
  </r>
  <r>
    <x v="5"/>
    <x v="0"/>
    <x v="0"/>
    <x v="0"/>
    <x v="1"/>
    <n v="221"/>
    <s v="  "/>
    <n v="37317.440000000002"/>
    <x v="0"/>
    <x v="1"/>
    <n v="2031"/>
    <n v="12.681229"/>
    <n v="10.387953"/>
    <n v="25"/>
    <n v="69"/>
    <n v="0"/>
    <n v="0"/>
    <n v="56.123443000000002"/>
  </r>
  <r>
    <x v="5"/>
    <x v="0"/>
    <x v="0"/>
    <x v="0"/>
    <x v="0"/>
    <n v="5523"/>
    <n v="2404.7052269999999"/>
    <n v="1791.02"/>
    <x v="1"/>
    <x v="1"/>
    <n v="5767"/>
    <n v="1076.4711689999999"/>
    <n v="953.30367699999999"/>
    <n v="1463"/>
    <n v="180"/>
    <n v="1"/>
    <n v="10"/>
    <n v="2404.7052269999999"/>
  </r>
  <r>
    <x v="5"/>
    <x v="0"/>
    <x v="0"/>
    <x v="0"/>
    <x v="1"/>
    <n v="282"/>
    <s v="  "/>
    <n v="36259.769999999997"/>
    <x v="1"/>
    <x v="1"/>
    <n v="2186"/>
    <n v="24.741627999999999"/>
    <n v="15.147284000000001"/>
    <n v="31"/>
    <n v="36"/>
    <n v="0"/>
    <n v="0"/>
    <n v="88.358463999999998"/>
  </r>
  <r>
    <x v="5"/>
    <x v="0"/>
    <x v="1"/>
    <x v="0"/>
    <x v="0"/>
    <n v="13195"/>
    <n v="6583.4715459999998"/>
    <n v="1797.61"/>
    <x v="0"/>
    <x v="1"/>
    <n v="13559"/>
    <n v="3104.2694390000001"/>
    <n v="2807.3622700000001"/>
    <n v="2573"/>
    <n v="458"/>
    <n v="3"/>
    <n v="9"/>
    <n v="6583.4715459999998"/>
  </r>
  <r>
    <x v="5"/>
    <x v="0"/>
    <x v="1"/>
    <x v="0"/>
    <x v="1"/>
    <n v="460"/>
    <s v="  "/>
    <n v="27147.064999999999"/>
    <x v="0"/>
    <x v="1"/>
    <n v="2399"/>
    <n v="36.642850000000003"/>
    <n v="35.555273999999997"/>
    <n v="54"/>
    <n v="63"/>
    <n v="0"/>
    <n v="1"/>
    <n v="139.34499400000001"/>
  </r>
  <r>
    <x v="5"/>
    <x v="0"/>
    <x v="1"/>
    <x v="0"/>
    <x v="0"/>
    <n v="13874"/>
    <n v="6556.1086930000001"/>
    <n v="1793.4"/>
    <x v="1"/>
    <x v="1"/>
    <n v="14322"/>
    <n v="3088.3800569999999"/>
    <n v="2708.7108389999999"/>
    <n v="3500"/>
    <n v="388"/>
    <n v="5"/>
    <n v="7"/>
    <n v="6556.1086930000001"/>
  </r>
  <r>
    <x v="5"/>
    <x v="0"/>
    <x v="1"/>
    <x v="0"/>
    <x v="1"/>
    <n v="424"/>
    <s v="  "/>
    <n v="26889.87"/>
    <x v="1"/>
    <x v="1"/>
    <n v="2347"/>
    <n v="42.979472999999999"/>
    <n v="32.974434000000002"/>
    <n v="57"/>
    <n v="27"/>
    <n v="0"/>
    <n v="0"/>
    <n v="133.217928"/>
  </r>
  <r>
    <x v="5"/>
    <x v="0"/>
    <x v="2"/>
    <x v="0"/>
    <x v="0"/>
    <n v="2048"/>
    <n v="930.23492499999998"/>
    <n v="1761.655"/>
    <x v="0"/>
    <x v="1"/>
    <n v="2154"/>
    <n v="450.12016499999999"/>
    <n v="397.70878099999999"/>
    <n v="472"/>
    <n v="85"/>
    <n v="0"/>
    <n v="0"/>
    <n v="930.23492499999998"/>
  </r>
  <r>
    <x v="5"/>
    <x v="0"/>
    <x v="2"/>
    <x v="0"/>
    <x v="1"/>
    <n v="74"/>
    <s v="  "/>
    <n v="22409.22"/>
    <x v="0"/>
    <x v="1"/>
    <n v="442"/>
    <n v="4.3148419999999996"/>
    <n v="4.9441389999999998"/>
    <n v="15"/>
    <n v="12"/>
    <n v="0"/>
    <n v="0"/>
    <n v="16.704761999999999"/>
  </r>
  <r>
    <x v="5"/>
    <x v="0"/>
    <x v="2"/>
    <x v="0"/>
    <x v="2"/>
    <n v="1"/>
    <s v="  "/>
    <n v="10588"/>
    <x v="0"/>
    <x v="1"/>
    <n v="2"/>
    <s v="  "/>
    <s v="  "/>
    <s v="  "/>
    <s v="  "/>
    <s v="  "/>
    <s v="  "/>
    <s v="  "/>
  </r>
  <r>
    <x v="5"/>
    <x v="0"/>
    <x v="2"/>
    <x v="0"/>
    <x v="0"/>
    <n v="2311"/>
    <n v="1010.9170329999999"/>
    <n v="1772.63"/>
    <x v="1"/>
    <x v="1"/>
    <n v="2376"/>
    <n v="465.56645600000002"/>
    <n v="448.33953100000002"/>
    <n v="672"/>
    <n v="70"/>
    <n v="0"/>
    <n v="1"/>
    <n v="1010.9170329999999"/>
  </r>
  <r>
    <x v="5"/>
    <x v="0"/>
    <x v="2"/>
    <x v="0"/>
    <x v="1"/>
    <n v="91"/>
    <s v="  "/>
    <n v="30089.360000000001"/>
    <x v="1"/>
    <x v="1"/>
    <n v="413"/>
    <n v="6.0653290000000002"/>
    <n v="8.1996339999999996"/>
    <n v="15"/>
    <n v="4"/>
    <n v="0"/>
    <n v="0"/>
    <n v="20.826007000000001"/>
  </r>
  <r>
    <x v="5"/>
    <x v="0"/>
    <x v="2"/>
    <x v="0"/>
    <x v="2"/>
    <n v="1"/>
    <s v="  "/>
    <n v="13040.42"/>
    <x v="1"/>
    <x v="1"/>
    <n v="3"/>
    <s v="  "/>
    <s v="  "/>
    <s v="  "/>
    <s v="  "/>
    <s v="  "/>
    <s v="  "/>
    <s v="  "/>
  </r>
  <r>
    <x v="5"/>
    <x v="0"/>
    <x v="2"/>
    <x v="0"/>
    <x v="0"/>
    <n v="1"/>
    <n v="0.5"/>
    <n v="2564.58"/>
    <x v="3"/>
    <x v="1"/>
    <n v="1"/>
    <n v="0"/>
    <n v="0.5"/>
    <n v="0"/>
    <n v="0"/>
    <n v="0"/>
    <n v="0"/>
    <n v="0.5"/>
  </r>
  <r>
    <x v="5"/>
    <x v="0"/>
    <x v="3"/>
    <x v="0"/>
    <x v="0"/>
    <n v="6448"/>
    <n v="2507.0981470000002"/>
    <n v="1879"/>
    <x v="0"/>
    <x v="1"/>
    <n v="7316"/>
    <n v="1159.2052160000001"/>
    <n v="1099.2774400000001"/>
    <n v="1898"/>
    <n v="474"/>
    <n v="3"/>
    <n v="15"/>
    <n v="2507.0981470000002"/>
  </r>
  <r>
    <x v="5"/>
    <x v="0"/>
    <x v="3"/>
    <x v="0"/>
    <x v="1"/>
    <n v="269"/>
    <s v="  "/>
    <n v="35137.01"/>
    <x v="0"/>
    <x v="1"/>
    <n v="2085"/>
    <n v="15.311147999999999"/>
    <n v="16.438531999999999"/>
    <n v="37"/>
    <n v="88"/>
    <n v="1"/>
    <n v="1"/>
    <n v="45.585526999999999"/>
  </r>
  <r>
    <x v="5"/>
    <x v="0"/>
    <x v="3"/>
    <x v="0"/>
    <x v="2"/>
    <n v="1"/>
    <s v="  "/>
    <n v="7630.42"/>
    <x v="0"/>
    <x v="1"/>
    <n v="2"/>
    <s v="  "/>
    <s v="  "/>
    <s v="  "/>
    <s v="  "/>
    <s v="  "/>
    <s v="  "/>
    <s v="  "/>
  </r>
  <r>
    <x v="5"/>
    <x v="0"/>
    <x v="3"/>
    <x v="0"/>
    <x v="0"/>
    <n v="6718"/>
    <n v="2324.5390130000001"/>
    <n v="1803.82"/>
    <x v="1"/>
    <x v="1"/>
    <n v="7117"/>
    <n v="1055.2683259999999"/>
    <n v="1054.5764320000001"/>
    <n v="2540"/>
    <n v="393"/>
    <n v="2"/>
    <n v="13"/>
    <n v="2324.5390130000001"/>
  </r>
  <r>
    <x v="5"/>
    <x v="0"/>
    <x v="3"/>
    <x v="0"/>
    <x v="1"/>
    <n v="275"/>
    <s v="  "/>
    <n v="33146.160000000003"/>
    <x v="1"/>
    <x v="1"/>
    <n v="2105"/>
    <n v="15.564036"/>
    <n v="16.909697999999999"/>
    <n v="37"/>
    <n v="37"/>
    <n v="3"/>
    <n v="0"/>
    <n v="60.558141999999997"/>
  </r>
  <r>
    <x v="5"/>
    <x v="0"/>
    <x v="3"/>
    <x v="0"/>
    <x v="2"/>
    <n v="1"/>
    <s v="  "/>
    <n v="53051.06"/>
    <x v="1"/>
    <x v="1"/>
    <n v="5"/>
    <s v="  "/>
    <s v="  "/>
    <s v="  "/>
    <s v="  "/>
    <s v="  "/>
    <s v="  "/>
    <s v="  "/>
  </r>
  <r>
    <x v="5"/>
    <x v="0"/>
    <x v="0"/>
    <x v="0"/>
    <x v="0"/>
    <n v="1240"/>
    <n v="696.01408300000003"/>
    <n v="1925.865"/>
    <x v="0"/>
    <x v="2"/>
    <n v="1271"/>
    <n v="322.59319399999998"/>
    <n v="265.95680499999997"/>
    <n v="173"/>
    <n v="47"/>
    <n v="1"/>
    <n v="5"/>
    <n v="696.01408300000003"/>
  </r>
  <r>
    <x v="5"/>
    <x v="0"/>
    <x v="0"/>
    <x v="0"/>
    <x v="1"/>
    <n v="88"/>
    <s v="  "/>
    <n v="23612.965"/>
    <x v="0"/>
    <x v="2"/>
    <n v="601"/>
    <n v="8.2414959999999997"/>
    <n v="1.9215690000000001"/>
    <n v="12"/>
    <n v="6"/>
    <n v="0"/>
    <n v="0"/>
    <n v="22.887632"/>
  </r>
  <r>
    <x v="5"/>
    <x v="0"/>
    <x v="0"/>
    <x v="0"/>
    <x v="0"/>
    <n v="1370"/>
    <n v="764.08313099999998"/>
    <n v="1838.0050000000001"/>
    <x v="1"/>
    <x v="2"/>
    <n v="1391"/>
    <n v="350.24236100000002"/>
    <n v="270.00022899999999"/>
    <n v="184"/>
    <n v="35"/>
    <n v="2"/>
    <n v="3"/>
    <n v="764.08313099999998"/>
  </r>
  <r>
    <x v="5"/>
    <x v="0"/>
    <x v="0"/>
    <x v="0"/>
    <x v="1"/>
    <n v="101"/>
    <s v="  "/>
    <n v="22874.77"/>
    <x v="1"/>
    <x v="2"/>
    <n v="388"/>
    <n v="12.369853000000001"/>
    <n v="4.7053380000000002"/>
    <n v="14"/>
    <n v="4"/>
    <n v="0"/>
    <n v="0"/>
    <n v="38.347158999999998"/>
  </r>
  <r>
    <x v="5"/>
    <x v="0"/>
    <x v="0"/>
    <x v="0"/>
    <x v="2"/>
    <n v="1"/>
    <s v="  "/>
    <n v="13276.23"/>
    <x v="1"/>
    <x v="2"/>
    <n v="1"/>
    <s v="  "/>
    <s v="  "/>
    <s v="  "/>
    <s v="  "/>
    <s v="  "/>
    <s v="  "/>
    <s v="  "/>
  </r>
  <r>
    <x v="5"/>
    <x v="0"/>
    <x v="0"/>
    <x v="0"/>
    <x v="0"/>
    <n v="2"/>
    <n v="2"/>
    <n v="1036.8499999999999"/>
    <x v="3"/>
    <x v="2"/>
    <n v="2"/>
    <n v="0.790717"/>
    <n v="1.171308"/>
    <n v="0"/>
    <n v="0"/>
    <n v="0"/>
    <n v="0"/>
    <n v="2"/>
  </r>
  <r>
    <x v="5"/>
    <x v="0"/>
    <x v="1"/>
    <x v="0"/>
    <x v="0"/>
    <n v="2992"/>
    <n v="1763.906252"/>
    <n v="1901.0250000000001"/>
    <x v="0"/>
    <x v="2"/>
    <n v="3020"/>
    <n v="900.66695100000004"/>
    <n v="655.26064699999995"/>
    <n v="330"/>
    <n v="74"/>
    <n v="8"/>
    <n v="4"/>
    <n v="1763.906252"/>
  </r>
  <r>
    <x v="5"/>
    <x v="0"/>
    <x v="1"/>
    <x v="0"/>
    <x v="1"/>
    <n v="211"/>
    <s v="  "/>
    <n v="23292.67"/>
    <x v="0"/>
    <x v="2"/>
    <n v="740"/>
    <n v="21.735786000000001"/>
    <n v="18.766679"/>
    <n v="41"/>
    <n v="8"/>
    <n v="0"/>
    <n v="0"/>
    <n v="60.889493000000002"/>
  </r>
  <r>
    <x v="5"/>
    <x v="0"/>
    <x v="1"/>
    <x v="0"/>
    <x v="0"/>
    <n v="3037"/>
    <n v="1779.2543889999999"/>
    <n v="1813.09"/>
    <x v="1"/>
    <x v="2"/>
    <n v="3060"/>
    <n v="856.798315"/>
    <n v="706.86915699999997"/>
    <n v="364"/>
    <n v="47"/>
    <n v="8"/>
    <n v="4"/>
    <n v="1779.2543889999999"/>
  </r>
  <r>
    <x v="5"/>
    <x v="0"/>
    <x v="1"/>
    <x v="0"/>
    <x v="1"/>
    <n v="210"/>
    <s v="  "/>
    <n v="21780.424999999999"/>
    <x v="1"/>
    <x v="2"/>
    <n v="915"/>
    <n v="22.322398"/>
    <n v="18.945891"/>
    <n v="43"/>
    <n v="5"/>
    <n v="0"/>
    <n v="0"/>
    <n v="65.209637000000001"/>
  </r>
  <r>
    <x v="5"/>
    <x v="0"/>
    <x v="1"/>
    <x v="0"/>
    <x v="0"/>
    <n v="1"/>
    <n v="0.82857099999999995"/>
    <n v="1557.27"/>
    <x v="4"/>
    <x v="2"/>
    <n v="1"/>
    <n v="0.45714300000000002"/>
    <n v="0.37142900000000001"/>
    <n v="0"/>
    <n v="0"/>
    <n v="0"/>
    <n v="0"/>
    <n v="0.82857099999999995"/>
  </r>
  <r>
    <x v="5"/>
    <x v="0"/>
    <x v="2"/>
    <x v="0"/>
    <x v="0"/>
    <n v="454"/>
    <n v="269.56627600000002"/>
    <n v="1598.55"/>
    <x v="0"/>
    <x v="2"/>
    <n v="459"/>
    <n v="125.88466200000001"/>
    <n v="120.016296"/>
    <n v="62"/>
    <n v="14"/>
    <n v="0"/>
    <n v="0"/>
    <n v="269.56627600000002"/>
  </r>
  <r>
    <x v="5"/>
    <x v="0"/>
    <x v="2"/>
    <x v="0"/>
    <x v="1"/>
    <n v="35"/>
    <s v="  "/>
    <n v="22698.85"/>
    <x v="0"/>
    <x v="2"/>
    <n v="157"/>
    <n v="2.2922609999999999"/>
    <n v="2.21644"/>
    <n v="4"/>
    <n v="3"/>
    <n v="0"/>
    <n v="1"/>
    <n v="9.5542990000000003"/>
  </r>
  <r>
    <x v="5"/>
    <x v="0"/>
    <x v="2"/>
    <x v="0"/>
    <x v="0"/>
    <n v="536"/>
    <n v="320.40638300000001"/>
    <n v="1672"/>
    <x v="1"/>
    <x v="2"/>
    <n v="550"/>
    <n v="157.34093200000001"/>
    <n v="127.860595"/>
    <n v="65"/>
    <n v="10"/>
    <n v="0"/>
    <n v="1"/>
    <n v="320.40638300000001"/>
  </r>
  <r>
    <x v="5"/>
    <x v="0"/>
    <x v="2"/>
    <x v="0"/>
    <x v="1"/>
    <n v="35"/>
    <s v="  "/>
    <n v="19338.46"/>
    <x v="1"/>
    <x v="2"/>
    <n v="156"/>
    <n v="5.1090840000000002"/>
    <n v="2.0595240000000001"/>
    <n v="9"/>
    <n v="1"/>
    <n v="0"/>
    <n v="0"/>
    <n v="9.9212450000000008"/>
  </r>
  <r>
    <x v="5"/>
    <x v="0"/>
    <x v="3"/>
    <x v="0"/>
    <x v="0"/>
    <n v="1070"/>
    <n v="549.12929599999995"/>
    <n v="2059.4299999999998"/>
    <x v="0"/>
    <x v="2"/>
    <n v="1092"/>
    <n v="281.51100200000002"/>
    <n v="212.33419799999999"/>
    <n v="165"/>
    <n v="62"/>
    <n v="6"/>
    <n v="3"/>
    <n v="549.12929599999995"/>
  </r>
  <r>
    <x v="5"/>
    <x v="0"/>
    <x v="3"/>
    <x v="0"/>
    <x v="1"/>
    <n v="76"/>
    <s v="  "/>
    <n v="21853.084999999999"/>
    <x v="0"/>
    <x v="2"/>
    <n v="343"/>
    <n v="6.8245889999999996"/>
    <n v="6.7731079999999997"/>
    <n v="11"/>
    <n v="15"/>
    <n v="0"/>
    <n v="0"/>
    <n v="22.672408999999998"/>
  </r>
  <r>
    <x v="5"/>
    <x v="0"/>
    <x v="3"/>
    <x v="0"/>
    <x v="2"/>
    <n v="1"/>
    <s v="  "/>
    <n v="4365.62"/>
    <x v="0"/>
    <x v="2"/>
    <n v="1"/>
    <s v="  "/>
    <s v="  "/>
    <s v="  "/>
    <s v="  "/>
    <s v="  "/>
    <s v="  "/>
    <s v="  "/>
  </r>
  <r>
    <x v="5"/>
    <x v="0"/>
    <x v="3"/>
    <x v="0"/>
    <x v="0"/>
    <n v="1053"/>
    <n v="549.05612099999996"/>
    <n v="1940"/>
    <x v="1"/>
    <x v="2"/>
    <n v="1104"/>
    <n v="264.35786200000001"/>
    <n v="226.91291899999999"/>
    <n v="163"/>
    <n v="31"/>
    <n v="8"/>
    <n v="5"/>
    <n v="549.05612099999996"/>
  </r>
  <r>
    <x v="5"/>
    <x v="0"/>
    <x v="3"/>
    <x v="0"/>
    <x v="1"/>
    <n v="103"/>
    <s v="  "/>
    <n v="24768.3"/>
    <x v="1"/>
    <x v="2"/>
    <n v="426"/>
    <n v="7.045312"/>
    <n v="6.9067059999999998"/>
    <n v="17"/>
    <n v="10"/>
    <n v="1"/>
    <n v="1"/>
    <n v="22.225047"/>
  </r>
  <r>
    <x v="5"/>
    <x v="0"/>
    <x v="3"/>
    <x v="1"/>
    <x v="0"/>
    <n v="2"/>
    <n v="0"/>
    <n v="2795.915"/>
    <x v="0"/>
    <x v="3"/>
    <n v="2"/>
    <n v="0"/>
    <n v="0"/>
    <n v="0"/>
    <n v="0"/>
    <n v="0"/>
    <n v="0"/>
    <n v="0"/>
  </r>
  <r>
    <x v="5"/>
    <x v="0"/>
    <x v="0"/>
    <x v="1"/>
    <x v="0"/>
    <n v="8852"/>
    <n v="3791.935168"/>
    <n v="2922.97"/>
    <x v="0"/>
    <x v="0"/>
    <n v="8921"/>
    <n v="1813.4326269999999"/>
    <n v="1602.720217"/>
    <n v="1323"/>
    <n v="307"/>
    <n v="114"/>
    <n v="161"/>
    <n v="3791.935168"/>
  </r>
  <r>
    <x v="5"/>
    <x v="0"/>
    <x v="0"/>
    <x v="1"/>
    <x v="1"/>
    <n v="727"/>
    <s v="  "/>
    <n v="31630.78"/>
    <x v="0"/>
    <x v="0"/>
    <n v="4427"/>
    <n v="50.674605999999997"/>
    <n v="32.724325999999998"/>
    <n v="56"/>
    <n v="124"/>
    <n v="21"/>
    <n v="9"/>
    <n v="157.367546"/>
  </r>
  <r>
    <x v="5"/>
    <x v="0"/>
    <x v="0"/>
    <x v="1"/>
    <x v="0"/>
    <n v="6940"/>
    <n v="2400.6511970000001"/>
    <n v="2696.855"/>
    <x v="1"/>
    <x v="0"/>
    <n v="7057"/>
    <n v="1077.237695"/>
    <n v="995.47573"/>
    <n v="1535"/>
    <n v="369"/>
    <n v="367"/>
    <n v="497"/>
    <n v="2400.6511970000001"/>
  </r>
  <r>
    <x v="5"/>
    <x v="0"/>
    <x v="0"/>
    <x v="1"/>
    <x v="1"/>
    <n v="741"/>
    <s v="  "/>
    <n v="35069.74"/>
    <x v="1"/>
    <x v="0"/>
    <n v="5516"/>
    <n v="44.616011"/>
    <n v="24.612638"/>
    <n v="146"/>
    <n v="143"/>
    <n v="23"/>
    <n v="7"/>
    <n v="112.141469"/>
  </r>
  <r>
    <x v="5"/>
    <x v="0"/>
    <x v="0"/>
    <x v="1"/>
    <x v="0"/>
    <n v="2"/>
    <n v="1"/>
    <n v="6869.07"/>
    <x v="3"/>
    <x v="0"/>
    <n v="2"/>
    <n v="0.82258100000000001"/>
    <n v="0"/>
    <n v="0"/>
    <n v="0"/>
    <n v="0"/>
    <n v="1"/>
    <n v="1"/>
  </r>
  <r>
    <x v="5"/>
    <x v="0"/>
    <x v="1"/>
    <x v="1"/>
    <x v="0"/>
    <n v="15362"/>
    <n v="6786.2911979999999"/>
    <n v="2969.2449999999999"/>
    <x v="0"/>
    <x v="0"/>
    <n v="15413"/>
    <n v="3312.5250489999999"/>
    <n v="2809.9987489999999"/>
    <n v="2163"/>
    <n v="431"/>
    <n v="121"/>
    <n v="160"/>
    <n v="6786.2911979999999"/>
  </r>
  <r>
    <x v="5"/>
    <x v="0"/>
    <x v="1"/>
    <x v="1"/>
    <x v="1"/>
    <n v="970"/>
    <s v="  "/>
    <n v="30674.76"/>
    <x v="0"/>
    <x v="0"/>
    <n v="4659"/>
    <n v="62.960901999999997"/>
    <n v="35.959578999999998"/>
    <n v="75"/>
    <n v="110"/>
    <n v="16"/>
    <n v="11"/>
    <n v="187.19209599999999"/>
  </r>
  <r>
    <x v="5"/>
    <x v="0"/>
    <x v="1"/>
    <x v="1"/>
    <x v="0"/>
    <n v="9146"/>
    <n v="3508.802522"/>
    <n v="2694.9650000000001"/>
    <x v="1"/>
    <x v="0"/>
    <n v="9242"/>
    <n v="1671.3843959999999"/>
    <n v="1433.3167289999999"/>
    <n v="2135"/>
    <n v="435"/>
    <n v="225"/>
    <n v="429"/>
    <n v="3508.802522"/>
  </r>
  <r>
    <x v="5"/>
    <x v="0"/>
    <x v="1"/>
    <x v="1"/>
    <x v="1"/>
    <n v="941"/>
    <s v="  "/>
    <n v="32955.730000000003"/>
    <x v="1"/>
    <x v="0"/>
    <n v="5801"/>
    <n v="58.875597999999997"/>
    <n v="24.021208999999999"/>
    <n v="131"/>
    <n v="161"/>
    <n v="74"/>
    <n v="17"/>
    <n v="150.539185"/>
  </r>
  <r>
    <x v="5"/>
    <x v="0"/>
    <x v="2"/>
    <x v="1"/>
    <x v="0"/>
    <n v="2074"/>
    <n v="877.97186199999999"/>
    <n v="2956.7249999999999"/>
    <x v="0"/>
    <x v="0"/>
    <n v="2084"/>
    <n v="417.130627"/>
    <n v="383.37613399999998"/>
    <n v="298"/>
    <n v="72"/>
    <n v="23"/>
    <n v="16"/>
    <n v="877.97186199999999"/>
  </r>
  <r>
    <x v="5"/>
    <x v="0"/>
    <x v="2"/>
    <x v="1"/>
    <x v="1"/>
    <n v="156"/>
    <s v="  "/>
    <n v="32808.114999999998"/>
    <x v="0"/>
    <x v="0"/>
    <n v="848"/>
    <n v="8.2052060000000004"/>
    <n v="3.9431449999999999"/>
    <n v="6"/>
    <n v="33"/>
    <n v="4"/>
    <n v="2"/>
    <n v="18.673204999999999"/>
  </r>
  <r>
    <x v="5"/>
    <x v="0"/>
    <x v="2"/>
    <x v="1"/>
    <x v="0"/>
    <n v="1382"/>
    <n v="505.66393099999999"/>
    <n v="2556.5650000000001"/>
    <x v="1"/>
    <x v="0"/>
    <n v="1399"/>
    <n v="236.323284"/>
    <n v="217.23964699999999"/>
    <n v="364"/>
    <n v="71"/>
    <n v="36"/>
    <n v="44"/>
    <n v="505.66393099999999"/>
  </r>
  <r>
    <x v="5"/>
    <x v="0"/>
    <x v="2"/>
    <x v="1"/>
    <x v="1"/>
    <n v="169"/>
    <s v="  "/>
    <n v="33362.71"/>
    <x v="1"/>
    <x v="0"/>
    <n v="1281"/>
    <n v="8.4859639999999992"/>
    <n v="1.5418590000000001"/>
    <n v="25"/>
    <n v="38"/>
    <n v="10"/>
    <n v="0"/>
    <n v="17.320746"/>
  </r>
  <r>
    <x v="5"/>
    <x v="0"/>
    <x v="3"/>
    <x v="1"/>
    <x v="0"/>
    <n v="12707"/>
    <n v="5261.7599840000003"/>
    <n v="2792.28"/>
    <x v="0"/>
    <x v="0"/>
    <n v="12787"/>
    <n v="2527.7501940000002"/>
    <n v="2173.9505049999998"/>
    <n v="2352"/>
    <n v="572"/>
    <n v="408"/>
    <n v="196"/>
    <n v="5261.7599840000003"/>
  </r>
  <r>
    <x v="5"/>
    <x v="0"/>
    <x v="3"/>
    <x v="1"/>
    <x v="1"/>
    <n v="1362"/>
    <s v="  "/>
    <n v="28067.14"/>
    <x v="0"/>
    <x v="0"/>
    <n v="7313"/>
    <n v="83.568674000000001"/>
    <n v="46.845286999999999"/>
    <n v="122"/>
    <n v="261"/>
    <n v="142"/>
    <n v="26"/>
    <n v="206.59172899999999"/>
  </r>
  <r>
    <x v="5"/>
    <x v="0"/>
    <x v="3"/>
    <x v="1"/>
    <x v="0"/>
    <n v="8846"/>
    <n v="2800.5504489999998"/>
    <n v="2637.67"/>
    <x v="1"/>
    <x v="0"/>
    <n v="8973"/>
    <n v="1382.224078"/>
    <n v="1102.450914"/>
    <n v="2285"/>
    <n v="575"/>
    <n v="663"/>
    <n v="403"/>
    <n v="2800.5504489999998"/>
  </r>
  <r>
    <x v="5"/>
    <x v="0"/>
    <x v="3"/>
    <x v="1"/>
    <x v="1"/>
    <n v="1456"/>
    <s v="  "/>
    <n v="28941.27"/>
    <x v="1"/>
    <x v="0"/>
    <n v="8951"/>
    <n v="81.221897999999996"/>
    <n v="29.971395999999999"/>
    <n v="171"/>
    <n v="302"/>
    <n v="218"/>
    <n v="40"/>
    <n v="166.42164600000001"/>
  </r>
  <r>
    <x v="5"/>
    <x v="0"/>
    <x v="0"/>
    <x v="1"/>
    <x v="0"/>
    <n v="18446"/>
    <n v="8509.6190060000008"/>
    <n v="2958.19"/>
    <x v="0"/>
    <x v="1"/>
    <n v="18509"/>
    <n v="3952.2477279999998"/>
    <n v="3762.4411150000001"/>
    <n v="2473"/>
    <n v="518"/>
    <n v="121"/>
    <n v="171"/>
    <n v="8509.6190060000008"/>
  </r>
  <r>
    <x v="5"/>
    <x v="0"/>
    <x v="0"/>
    <x v="1"/>
    <x v="1"/>
    <n v="1192"/>
    <s v="  "/>
    <n v="30732.605"/>
    <x v="0"/>
    <x v="1"/>
    <n v="7019"/>
    <n v="81.134561000000005"/>
    <n v="53.334383000000003"/>
    <n v="61"/>
    <n v="303"/>
    <n v="40"/>
    <n v="12"/>
    <n v="231.48981499999999"/>
  </r>
  <r>
    <x v="5"/>
    <x v="0"/>
    <x v="0"/>
    <x v="1"/>
    <x v="0"/>
    <n v="12330"/>
    <n v="5121.9875540000003"/>
    <n v="2642.92"/>
    <x v="1"/>
    <x v="1"/>
    <n v="12436"/>
    <n v="2244.4248419999999"/>
    <n v="2288.4817480000002"/>
    <n v="2427"/>
    <n v="470"/>
    <n v="286"/>
    <n v="504"/>
    <n v="5121.9875540000003"/>
  </r>
  <r>
    <x v="5"/>
    <x v="0"/>
    <x v="0"/>
    <x v="1"/>
    <x v="1"/>
    <n v="1326"/>
    <s v="  "/>
    <n v="35129.82"/>
    <x v="1"/>
    <x v="1"/>
    <n v="10170"/>
    <n v="65.519467000000006"/>
    <n v="34.719639000000001"/>
    <n v="144"/>
    <n v="459"/>
    <n v="32"/>
    <n v="37"/>
    <n v="183.007081"/>
  </r>
  <r>
    <x v="5"/>
    <x v="0"/>
    <x v="1"/>
    <x v="1"/>
    <x v="0"/>
    <n v="30372"/>
    <n v="14194.766847000001"/>
    <n v="2972.4549999999999"/>
    <x v="0"/>
    <x v="1"/>
    <n v="30413"/>
    <n v="6601.3663130000004"/>
    <n v="6249.2233859999997"/>
    <n v="3649"/>
    <n v="700"/>
    <n v="124"/>
    <n v="201"/>
    <n v="14194.766847000001"/>
  </r>
  <r>
    <x v="5"/>
    <x v="0"/>
    <x v="1"/>
    <x v="1"/>
    <x v="1"/>
    <n v="1477"/>
    <s v="  "/>
    <n v="30711.8"/>
    <x v="0"/>
    <x v="1"/>
    <n v="7041"/>
    <n v="99.397583999999995"/>
    <n v="58.506245"/>
    <n v="113"/>
    <n v="277"/>
    <n v="36"/>
    <n v="8"/>
    <n v="271.000022"/>
  </r>
  <r>
    <x v="5"/>
    <x v="0"/>
    <x v="1"/>
    <x v="1"/>
    <x v="0"/>
    <n v="16632"/>
    <n v="7150.4120910000001"/>
    <n v="2696.9850000000001"/>
    <x v="1"/>
    <x v="1"/>
    <n v="16709"/>
    <n v="3350.5565879999999"/>
    <n v="3055.0537210000002"/>
    <n v="3147"/>
    <n v="630"/>
    <n v="282"/>
    <n v="572"/>
    <n v="7150.4120910000001"/>
  </r>
  <r>
    <x v="5"/>
    <x v="0"/>
    <x v="1"/>
    <x v="1"/>
    <x v="1"/>
    <n v="1637"/>
    <s v="  "/>
    <n v="31967.4"/>
    <x v="1"/>
    <x v="1"/>
    <n v="10080"/>
    <n v="85.124300000000005"/>
    <n v="38.874946999999999"/>
    <n v="164"/>
    <n v="490"/>
    <n v="119"/>
    <n v="23"/>
    <n v="220.61502899999999"/>
  </r>
  <r>
    <x v="5"/>
    <x v="0"/>
    <x v="2"/>
    <x v="1"/>
    <x v="0"/>
    <n v="3912"/>
    <n v="1728.608244"/>
    <n v="2957.145"/>
    <x v="0"/>
    <x v="1"/>
    <n v="3920"/>
    <n v="848.52383199999997"/>
    <n v="734.78356399999996"/>
    <n v="492"/>
    <n v="110"/>
    <n v="29"/>
    <n v="26"/>
    <n v="1728.608244"/>
  </r>
  <r>
    <x v="5"/>
    <x v="0"/>
    <x v="2"/>
    <x v="1"/>
    <x v="1"/>
    <n v="245"/>
    <s v="  "/>
    <n v="26754"/>
    <x v="0"/>
    <x v="1"/>
    <n v="1328"/>
    <n v="13.770550999999999"/>
    <n v="8.8934870000000004"/>
    <n v="12"/>
    <n v="71"/>
    <n v="13"/>
    <n v="2"/>
    <n v="30.150085000000001"/>
  </r>
  <r>
    <x v="5"/>
    <x v="0"/>
    <x v="2"/>
    <x v="1"/>
    <x v="0"/>
    <n v="2655"/>
    <n v="1082.278364"/>
    <n v="2608.96"/>
    <x v="1"/>
    <x v="1"/>
    <n v="2667"/>
    <n v="490.94472000000002"/>
    <n v="499.30305800000002"/>
    <n v="544"/>
    <n v="103"/>
    <n v="55"/>
    <n v="68"/>
    <n v="1082.278364"/>
  </r>
  <r>
    <x v="5"/>
    <x v="0"/>
    <x v="2"/>
    <x v="1"/>
    <x v="1"/>
    <n v="302"/>
    <s v="  "/>
    <n v="35558.544999999998"/>
    <x v="1"/>
    <x v="1"/>
    <n v="2264"/>
    <n v="12.167457000000001"/>
    <n v="6.1588250000000002"/>
    <n v="22"/>
    <n v="107"/>
    <n v="23"/>
    <n v="7"/>
    <n v="28.620352"/>
  </r>
  <r>
    <x v="5"/>
    <x v="0"/>
    <x v="2"/>
    <x v="1"/>
    <x v="0"/>
    <n v="1"/>
    <n v="0"/>
    <n v="3210.5"/>
    <x v="3"/>
    <x v="1"/>
    <n v="1"/>
    <n v="0"/>
    <n v="0"/>
    <n v="0"/>
    <n v="0"/>
    <n v="1"/>
    <n v="0"/>
    <n v="0"/>
  </r>
  <r>
    <x v="5"/>
    <x v="0"/>
    <x v="3"/>
    <x v="1"/>
    <x v="0"/>
    <n v="25752"/>
    <n v="11430.385961"/>
    <n v="2890.605"/>
    <x v="0"/>
    <x v="1"/>
    <n v="25834"/>
    <n v="5407.3769810000003"/>
    <n v="4942.7413669999996"/>
    <n v="3978"/>
    <n v="975"/>
    <n v="457"/>
    <n v="401"/>
    <n v="11430.385961"/>
  </r>
  <r>
    <x v="5"/>
    <x v="0"/>
    <x v="3"/>
    <x v="1"/>
    <x v="1"/>
    <n v="2176"/>
    <s v="  "/>
    <n v="28212.49"/>
    <x v="0"/>
    <x v="1"/>
    <n v="12794"/>
    <n v="116.31507000000001"/>
    <n v="59.172753"/>
    <n v="156"/>
    <n v="708"/>
    <n v="195"/>
    <n v="43"/>
    <n v="291.46306700000002"/>
  </r>
  <r>
    <x v="5"/>
    <x v="0"/>
    <x v="3"/>
    <x v="1"/>
    <x v="0"/>
    <n v="17027"/>
    <n v="6340.0310959999997"/>
    <n v="2605.6799999999998"/>
    <x v="1"/>
    <x v="1"/>
    <n v="17240"/>
    <n v="3061.8130350000001"/>
    <n v="2643.791831"/>
    <n v="3768"/>
    <n v="988"/>
    <n v="819"/>
    <n v="663"/>
    <n v="6340.0310959999997"/>
  </r>
  <r>
    <x v="5"/>
    <x v="0"/>
    <x v="3"/>
    <x v="1"/>
    <x v="1"/>
    <n v="2527"/>
    <s v="  "/>
    <n v="29526.62"/>
    <x v="1"/>
    <x v="1"/>
    <n v="17533"/>
    <n v="95.873833000000005"/>
    <n v="35.715010999999997"/>
    <n v="193"/>
    <n v="952"/>
    <n v="412"/>
    <n v="66"/>
    <n v="205.01796200000001"/>
  </r>
  <r>
    <x v="5"/>
    <x v="0"/>
    <x v="3"/>
    <x v="1"/>
    <x v="1"/>
    <n v="1"/>
    <s v="  "/>
    <n v="40156.31"/>
    <x v="3"/>
    <x v="1"/>
    <n v="1"/>
    <n v="0"/>
    <n v="0"/>
    <n v="1"/>
    <n v="0"/>
    <n v="0"/>
    <n v="0"/>
    <n v="0"/>
  </r>
  <r>
    <x v="5"/>
    <x v="0"/>
    <x v="0"/>
    <x v="1"/>
    <x v="0"/>
    <n v="5052"/>
    <n v="2234.6154289999999"/>
    <n v="3116.085"/>
    <x v="0"/>
    <x v="2"/>
    <n v="5066"/>
    <n v="1051.2110849999999"/>
    <n v="913.47235000000001"/>
    <n v="720"/>
    <n v="209"/>
    <n v="104"/>
    <n v="100"/>
    <n v="2234.6154289999999"/>
  </r>
  <r>
    <x v="5"/>
    <x v="0"/>
    <x v="0"/>
    <x v="1"/>
    <x v="1"/>
    <n v="514"/>
    <s v="  "/>
    <n v="26760.76"/>
    <x v="0"/>
    <x v="2"/>
    <n v="2220"/>
    <n v="43.523003000000003"/>
    <n v="14.145561000000001"/>
    <n v="66"/>
    <n v="54"/>
    <n v="13"/>
    <n v="1"/>
    <n v="104.442829"/>
  </r>
  <r>
    <x v="5"/>
    <x v="0"/>
    <x v="0"/>
    <x v="1"/>
    <x v="0"/>
    <n v="5166"/>
    <n v="2042.5741330000001"/>
    <n v="2787.26"/>
    <x v="1"/>
    <x v="2"/>
    <n v="5201"/>
    <n v="888.52076699999998"/>
    <n v="873.00055599999996"/>
    <n v="916"/>
    <n v="258"/>
    <n v="239"/>
    <n v="298"/>
    <n v="2042.5741330000001"/>
  </r>
  <r>
    <x v="5"/>
    <x v="0"/>
    <x v="0"/>
    <x v="1"/>
    <x v="1"/>
    <n v="577"/>
    <s v="  "/>
    <n v="31739.26"/>
    <x v="1"/>
    <x v="2"/>
    <n v="3435"/>
    <n v="39.456404999999997"/>
    <n v="17.972127"/>
    <n v="146"/>
    <n v="45"/>
    <n v="19"/>
    <n v="4"/>
    <n v="107.586383"/>
  </r>
  <r>
    <x v="5"/>
    <x v="0"/>
    <x v="1"/>
    <x v="1"/>
    <x v="0"/>
    <n v="7466"/>
    <n v="3353.8016200000002"/>
    <n v="3247.72"/>
    <x v="0"/>
    <x v="2"/>
    <n v="7477"/>
    <n v="1684.9101800000001"/>
    <n v="1287.8708469999999"/>
    <n v="963"/>
    <n v="241"/>
    <n v="139"/>
    <n v="98"/>
    <n v="3353.8016200000002"/>
  </r>
  <r>
    <x v="5"/>
    <x v="0"/>
    <x v="1"/>
    <x v="1"/>
    <x v="1"/>
    <n v="674"/>
    <s v="  "/>
    <n v="28837.62"/>
    <x v="0"/>
    <x v="2"/>
    <n v="2610"/>
    <n v="50.374003999999999"/>
    <n v="29.332243999999999"/>
    <n v="79"/>
    <n v="36"/>
    <n v="21"/>
    <n v="3"/>
    <n v="134.75031999999999"/>
  </r>
  <r>
    <x v="5"/>
    <x v="0"/>
    <x v="1"/>
    <x v="1"/>
    <x v="0"/>
    <n v="5373"/>
    <n v="2046.879715"/>
    <n v="2960.03"/>
    <x v="1"/>
    <x v="2"/>
    <n v="5425"/>
    <n v="959.14622199999997"/>
    <n v="774.34854499999994"/>
    <n v="1023"/>
    <n v="313"/>
    <n v="221"/>
    <n v="282"/>
    <n v="2046.879715"/>
  </r>
  <r>
    <x v="5"/>
    <x v="0"/>
    <x v="1"/>
    <x v="1"/>
    <x v="1"/>
    <n v="744"/>
    <s v="  "/>
    <n v="32321.654999999999"/>
    <x v="1"/>
    <x v="2"/>
    <n v="3698"/>
    <n v="44.315773"/>
    <n v="23.309089"/>
    <n v="172"/>
    <n v="47"/>
    <n v="46"/>
    <n v="8"/>
    <n v="127.027579"/>
  </r>
  <r>
    <x v="5"/>
    <x v="0"/>
    <x v="1"/>
    <x v="1"/>
    <x v="0"/>
    <n v="1"/>
    <n v="0"/>
    <n v="1736"/>
    <x v="3"/>
    <x v="2"/>
    <n v="1"/>
    <n v="0"/>
    <n v="0"/>
    <n v="1"/>
    <n v="0"/>
    <n v="0"/>
    <n v="0"/>
    <n v="0"/>
  </r>
  <r>
    <x v="5"/>
    <x v="0"/>
    <x v="2"/>
    <x v="1"/>
    <x v="0"/>
    <n v="847"/>
    <n v="367.48865899999998"/>
    <n v="3186"/>
    <x v="0"/>
    <x v="2"/>
    <n v="849"/>
    <n v="185.37249700000001"/>
    <n v="137.406384"/>
    <n v="119"/>
    <n v="28"/>
    <n v="26"/>
    <n v="11"/>
    <n v="367.48865899999998"/>
  </r>
  <r>
    <x v="5"/>
    <x v="0"/>
    <x v="2"/>
    <x v="1"/>
    <x v="1"/>
    <n v="97"/>
    <s v="  "/>
    <n v="25316.9"/>
    <x v="0"/>
    <x v="2"/>
    <n v="379"/>
    <n v="5.7504920000000004"/>
    <n v="3.2185190000000001"/>
    <n v="15"/>
    <n v="9"/>
    <n v="5"/>
    <n v="0"/>
    <n v="16.945606000000002"/>
  </r>
  <r>
    <x v="5"/>
    <x v="0"/>
    <x v="2"/>
    <x v="1"/>
    <x v="0"/>
    <n v="797"/>
    <n v="295.56769000000003"/>
    <n v="2934.76"/>
    <x v="1"/>
    <x v="2"/>
    <n v="798"/>
    <n v="150.77992800000001"/>
    <n v="114.29365900000001"/>
    <n v="157"/>
    <n v="46"/>
    <n v="28"/>
    <n v="32"/>
    <n v="295.56769000000003"/>
  </r>
  <r>
    <x v="5"/>
    <x v="0"/>
    <x v="2"/>
    <x v="1"/>
    <x v="1"/>
    <n v="132"/>
    <s v="  "/>
    <n v="33796.474999999999"/>
    <x v="1"/>
    <x v="2"/>
    <n v="747"/>
    <n v="4.6675990000000001"/>
    <n v="3.5240930000000001"/>
    <n v="32"/>
    <n v="10"/>
    <n v="20"/>
    <n v="1"/>
    <n v="14.823486000000001"/>
  </r>
  <r>
    <x v="5"/>
    <x v="0"/>
    <x v="2"/>
    <x v="1"/>
    <x v="1"/>
    <n v="1"/>
    <s v="  "/>
    <n v="32839.589999999997"/>
    <x v="3"/>
    <x v="2"/>
    <n v="4"/>
    <s v="  "/>
    <s v="  "/>
    <s v="  "/>
    <s v="  "/>
    <s v="  "/>
    <s v="  "/>
    <s v="  "/>
  </r>
  <r>
    <x v="5"/>
    <x v="0"/>
    <x v="3"/>
    <x v="1"/>
    <x v="0"/>
    <n v="5766"/>
    <n v="2370.1126420000001"/>
    <n v="3104.5549999999998"/>
    <x v="0"/>
    <x v="2"/>
    <n v="5774"/>
    <n v="1196.917927"/>
    <n v="877.00030700000002"/>
    <n v="893"/>
    <n v="330"/>
    <n v="223"/>
    <n v="149"/>
    <n v="2370.1126420000001"/>
  </r>
  <r>
    <x v="5"/>
    <x v="0"/>
    <x v="3"/>
    <x v="1"/>
    <x v="1"/>
    <n v="792"/>
    <s v="  "/>
    <n v="27433.055"/>
    <x v="0"/>
    <x v="2"/>
    <n v="3534"/>
    <n v="59.856932"/>
    <n v="18.806272"/>
    <n v="109"/>
    <n v="60"/>
    <n v="89"/>
    <n v="11"/>
    <n v="138.05394699999999"/>
  </r>
  <r>
    <x v="5"/>
    <x v="0"/>
    <x v="3"/>
    <x v="1"/>
    <x v="0"/>
    <n v="4829"/>
    <n v="1636.789426"/>
    <n v="2855.45"/>
    <x v="1"/>
    <x v="2"/>
    <n v="4841"/>
    <n v="823.21410500000002"/>
    <n v="626.23176100000001"/>
    <n v="1035"/>
    <n v="296"/>
    <n v="370"/>
    <n v="302"/>
    <n v="1636.789426"/>
  </r>
  <r>
    <x v="5"/>
    <x v="0"/>
    <x v="3"/>
    <x v="1"/>
    <x v="1"/>
    <n v="854"/>
    <s v="  "/>
    <n v="28797.724999999999"/>
    <x v="1"/>
    <x v="2"/>
    <n v="4600"/>
    <n v="49.658504999999998"/>
    <n v="14.137319"/>
    <n v="133"/>
    <n v="77"/>
    <n v="164"/>
    <n v="15"/>
    <n v="109.55237700000001"/>
  </r>
  <r>
    <x v="5"/>
    <x v="0"/>
    <x v="3"/>
    <x v="1"/>
    <x v="0"/>
    <n v="1"/>
    <n v="0"/>
    <n v="1856.22"/>
    <x v="3"/>
    <x v="2"/>
    <n v="1"/>
    <n v="0"/>
    <n v="0"/>
    <n v="1"/>
    <n v="0"/>
    <n v="0"/>
    <n v="0"/>
    <n v="0"/>
  </r>
  <r>
    <x v="5"/>
    <x v="0"/>
    <x v="1"/>
    <x v="2"/>
    <x v="0"/>
    <n v="1"/>
    <n v="0"/>
    <n v="912.09"/>
    <x v="0"/>
    <x v="3"/>
    <n v="1"/>
    <n v="0"/>
    <n v="0"/>
    <n v="1"/>
    <n v="0"/>
    <n v="0"/>
    <n v="0"/>
    <n v="0"/>
  </r>
  <r>
    <x v="5"/>
    <x v="0"/>
    <x v="2"/>
    <x v="2"/>
    <x v="0"/>
    <n v="1"/>
    <n v="0"/>
    <n v="1760.6"/>
    <x v="1"/>
    <x v="3"/>
    <n v="1"/>
    <n v="0"/>
    <n v="0"/>
    <n v="0"/>
    <n v="0"/>
    <n v="1"/>
    <n v="0"/>
    <n v="0"/>
  </r>
  <r>
    <x v="5"/>
    <x v="0"/>
    <x v="0"/>
    <x v="2"/>
    <x v="0"/>
    <n v="2503"/>
    <n v="1149.187156"/>
    <n v="3183.34"/>
    <x v="0"/>
    <x v="0"/>
    <n v="2531"/>
    <n v="505.00129900000002"/>
    <n v="507.84942599999999"/>
    <n v="382"/>
    <n v="66"/>
    <n v="123"/>
    <n v="30"/>
    <n v="1149.187156"/>
  </r>
  <r>
    <x v="5"/>
    <x v="0"/>
    <x v="0"/>
    <x v="2"/>
    <x v="1"/>
    <n v="710"/>
    <s v="  "/>
    <n v="39292.785000000003"/>
    <x v="0"/>
    <x v="0"/>
    <n v="4334"/>
    <n v="62.009925000000003"/>
    <n v="42.196969000000003"/>
    <n v="60"/>
    <n v="53"/>
    <n v="12"/>
    <n v="4"/>
    <n v="157.79265000000001"/>
  </r>
  <r>
    <x v="5"/>
    <x v="0"/>
    <x v="0"/>
    <x v="2"/>
    <x v="0"/>
    <n v="3261"/>
    <n v="1087.853955"/>
    <n v="3038.77"/>
    <x v="1"/>
    <x v="0"/>
    <n v="3326"/>
    <n v="465.40379100000001"/>
    <n v="466.49297000000001"/>
    <n v="507"/>
    <n v="138"/>
    <n v="542"/>
    <n v="196"/>
    <n v="1087.853955"/>
  </r>
  <r>
    <x v="5"/>
    <x v="0"/>
    <x v="0"/>
    <x v="2"/>
    <x v="1"/>
    <n v="920"/>
    <s v="  "/>
    <n v="38952.055"/>
    <x v="1"/>
    <x v="0"/>
    <n v="5948"/>
    <n v="65.845699999999994"/>
    <n v="32.643908000000003"/>
    <n v="97"/>
    <n v="54"/>
    <n v="55"/>
    <n v="8"/>
    <n v="162.54405199999999"/>
  </r>
  <r>
    <x v="5"/>
    <x v="0"/>
    <x v="0"/>
    <x v="2"/>
    <x v="1"/>
    <n v="1"/>
    <s v="  "/>
    <n v="29176.36"/>
    <x v="3"/>
    <x v="0"/>
    <n v="1"/>
    <s v="  "/>
    <s v="  "/>
    <s v="  "/>
    <s v="  "/>
    <s v="  "/>
    <s v="  "/>
    <s v="  "/>
  </r>
  <r>
    <x v="5"/>
    <x v="0"/>
    <x v="1"/>
    <x v="2"/>
    <x v="0"/>
    <n v="4039"/>
    <n v="2003.3720479999999"/>
    <n v="3387"/>
    <x v="0"/>
    <x v="0"/>
    <n v="4063"/>
    <n v="926.25849000000005"/>
    <n v="838.74962400000004"/>
    <n v="547"/>
    <n v="98"/>
    <n v="55"/>
    <n v="17"/>
    <n v="2003.3720479999999"/>
  </r>
  <r>
    <x v="5"/>
    <x v="0"/>
    <x v="1"/>
    <x v="2"/>
    <x v="1"/>
    <n v="828"/>
    <s v="  "/>
    <n v="38023.775000000001"/>
    <x v="0"/>
    <x v="0"/>
    <n v="4853"/>
    <n v="61.026029000000001"/>
    <n v="38.466464000000002"/>
    <n v="57"/>
    <n v="37"/>
    <n v="14"/>
    <n v="2"/>
    <n v="170.77429599999999"/>
  </r>
  <r>
    <x v="5"/>
    <x v="0"/>
    <x v="1"/>
    <x v="2"/>
    <x v="0"/>
    <n v="3216"/>
    <n v="1174.48631"/>
    <n v="3220.2550000000001"/>
    <x v="1"/>
    <x v="0"/>
    <n v="3263"/>
    <n v="538.50861999999995"/>
    <n v="468.74594400000001"/>
    <n v="562"/>
    <n v="116"/>
    <n v="372"/>
    <n v="109"/>
    <n v="1174.48631"/>
  </r>
  <r>
    <x v="5"/>
    <x v="0"/>
    <x v="1"/>
    <x v="2"/>
    <x v="1"/>
    <n v="948"/>
    <s v="  "/>
    <n v="39180.595000000001"/>
    <x v="1"/>
    <x v="0"/>
    <n v="6739"/>
    <n v="67.818021000000002"/>
    <n v="31.275044000000001"/>
    <n v="99"/>
    <n v="51"/>
    <n v="95"/>
    <n v="4"/>
    <n v="155.33737199999999"/>
  </r>
  <r>
    <x v="5"/>
    <x v="0"/>
    <x v="2"/>
    <x v="2"/>
    <x v="0"/>
    <n v="649"/>
    <n v="308.281184"/>
    <n v="3330.46"/>
    <x v="0"/>
    <x v="0"/>
    <n v="650"/>
    <n v="138.54397399999999"/>
    <n v="141.04768899999999"/>
    <n v="114"/>
    <n v="11"/>
    <n v="7"/>
    <n v="1"/>
    <n v="308.281184"/>
  </r>
  <r>
    <x v="5"/>
    <x v="0"/>
    <x v="2"/>
    <x v="2"/>
    <x v="1"/>
    <n v="154"/>
    <s v="  "/>
    <n v="37997.550000000003"/>
    <x v="0"/>
    <x v="0"/>
    <n v="1084"/>
    <n v="10.562086000000001"/>
    <n v="4.5915949999999999"/>
    <n v="14"/>
    <n v="9"/>
    <n v="6"/>
    <n v="0"/>
    <n v="19.574359000000001"/>
  </r>
  <r>
    <x v="5"/>
    <x v="0"/>
    <x v="2"/>
    <x v="2"/>
    <x v="0"/>
    <n v="632"/>
    <n v="246.637541"/>
    <n v="3278.4250000000002"/>
    <x v="1"/>
    <x v="0"/>
    <n v="638"/>
    <n v="124.67471500000001"/>
    <n v="99.424165000000002"/>
    <n v="106"/>
    <n v="10"/>
    <n v="43"/>
    <n v="9"/>
    <n v="246.637541"/>
  </r>
  <r>
    <x v="5"/>
    <x v="0"/>
    <x v="2"/>
    <x v="2"/>
    <x v="1"/>
    <n v="188"/>
    <s v="  "/>
    <n v="39348.81"/>
    <x v="1"/>
    <x v="0"/>
    <n v="1147"/>
    <n v="11.300989"/>
    <n v="3.771134"/>
    <n v="21"/>
    <n v="7"/>
    <n v="13"/>
    <n v="1"/>
    <n v="22.813168000000001"/>
  </r>
  <r>
    <x v="5"/>
    <x v="0"/>
    <x v="3"/>
    <x v="2"/>
    <x v="0"/>
    <n v="4846"/>
    <n v="1992.6191610000001"/>
    <n v="3182.46"/>
    <x v="0"/>
    <x v="0"/>
    <n v="4890"/>
    <n v="938.90011700000002"/>
    <n v="821.97474599999998"/>
    <n v="927"/>
    <n v="190"/>
    <n v="318"/>
    <n v="52"/>
    <n v="1992.6191610000001"/>
  </r>
  <r>
    <x v="5"/>
    <x v="0"/>
    <x v="3"/>
    <x v="2"/>
    <x v="1"/>
    <n v="1584"/>
    <s v="  "/>
    <n v="34029.885000000002"/>
    <x v="0"/>
    <x v="0"/>
    <n v="9840"/>
    <n v="140.341634"/>
    <n v="67.279881000000003"/>
    <n v="146"/>
    <n v="110"/>
    <n v="136"/>
    <n v="7"/>
    <n v="331.19841400000001"/>
  </r>
  <r>
    <x v="5"/>
    <x v="0"/>
    <x v="3"/>
    <x v="2"/>
    <x v="0"/>
    <n v="5351"/>
    <n v="1696.111727"/>
    <n v="3086.11"/>
    <x v="1"/>
    <x v="0"/>
    <n v="5437"/>
    <n v="825.43469700000003"/>
    <n v="646.41946499999995"/>
    <n v="1094"/>
    <n v="174"/>
    <n v="933"/>
    <n v="91"/>
    <n v="1696.111727"/>
  </r>
  <r>
    <x v="5"/>
    <x v="0"/>
    <x v="3"/>
    <x v="2"/>
    <x v="1"/>
    <n v="2221"/>
    <s v="  "/>
    <n v="37310.01"/>
    <x v="1"/>
    <x v="0"/>
    <n v="14307"/>
    <n v="164.09519599999999"/>
    <n v="62.685665"/>
    <n v="232"/>
    <n v="112"/>
    <n v="351"/>
    <n v="11"/>
    <n v="328.56232999999997"/>
  </r>
  <r>
    <x v="5"/>
    <x v="0"/>
    <x v="0"/>
    <x v="2"/>
    <x v="0"/>
    <n v="6510"/>
    <n v="3220.6521830000002"/>
    <n v="3150"/>
    <x v="0"/>
    <x v="1"/>
    <n v="6550"/>
    <n v="1357.554065"/>
    <n v="1474.4200940000001"/>
    <n v="944"/>
    <n v="153"/>
    <n v="103"/>
    <n v="57"/>
    <n v="3220.6521830000002"/>
  </r>
  <r>
    <x v="5"/>
    <x v="0"/>
    <x v="0"/>
    <x v="2"/>
    <x v="1"/>
    <n v="1224"/>
    <s v="  "/>
    <n v="39845.49"/>
    <x v="0"/>
    <x v="1"/>
    <n v="8296"/>
    <n v="102.54396300000001"/>
    <n v="66.306359999999998"/>
    <n v="101"/>
    <n v="116"/>
    <n v="26"/>
    <n v="10"/>
    <n v="275.23792900000001"/>
  </r>
  <r>
    <x v="5"/>
    <x v="0"/>
    <x v="0"/>
    <x v="2"/>
    <x v="0"/>
    <n v="6934"/>
    <n v="2987.8741620000001"/>
    <n v="2901.2649999999999"/>
    <x v="1"/>
    <x v="1"/>
    <n v="6981"/>
    <n v="1249.9962680000001"/>
    <n v="1348.4168569999999"/>
    <n v="1076"/>
    <n v="162"/>
    <n v="476"/>
    <n v="299"/>
    <n v="2987.8741620000001"/>
  </r>
  <r>
    <x v="5"/>
    <x v="0"/>
    <x v="0"/>
    <x v="2"/>
    <x v="1"/>
    <n v="1524"/>
    <s v="  "/>
    <n v="38270.894999999997"/>
    <x v="1"/>
    <x v="1"/>
    <n v="10740"/>
    <n v="107.308927"/>
    <n v="80.774403000000007"/>
    <n v="154"/>
    <n v="168"/>
    <n v="104"/>
    <n v="15"/>
    <n v="266.151027"/>
  </r>
  <r>
    <x v="5"/>
    <x v="0"/>
    <x v="1"/>
    <x v="2"/>
    <x v="0"/>
    <n v="11093"/>
    <n v="5574.7269290000004"/>
    <n v="3329.29"/>
    <x v="0"/>
    <x v="1"/>
    <n v="11115"/>
    <n v="2430.9842640000002"/>
    <n v="2475.949748"/>
    <n v="1289"/>
    <n v="247"/>
    <n v="54"/>
    <n v="37"/>
    <n v="5574.7269290000004"/>
  </r>
  <r>
    <x v="5"/>
    <x v="0"/>
    <x v="1"/>
    <x v="2"/>
    <x v="1"/>
    <n v="1229"/>
    <s v="  "/>
    <n v="36703.07"/>
    <x v="0"/>
    <x v="1"/>
    <n v="7442"/>
    <n v="101.29306200000001"/>
    <n v="60.112752"/>
    <n v="92"/>
    <n v="106"/>
    <n v="27"/>
    <n v="4"/>
    <n v="256.60547000000003"/>
  </r>
  <r>
    <x v="5"/>
    <x v="0"/>
    <x v="1"/>
    <x v="2"/>
    <x v="0"/>
    <n v="7783"/>
    <n v="3424.863355"/>
    <n v="3095.73"/>
    <x v="1"/>
    <x v="1"/>
    <n v="7850"/>
    <n v="1514.6086319999999"/>
    <n v="1485.2142309999999"/>
    <n v="1186"/>
    <n v="217"/>
    <n v="345"/>
    <n v="167"/>
    <n v="3424.863355"/>
  </r>
  <r>
    <x v="5"/>
    <x v="0"/>
    <x v="1"/>
    <x v="2"/>
    <x v="1"/>
    <n v="1492"/>
    <s v="  "/>
    <n v="37323.85"/>
    <x v="1"/>
    <x v="1"/>
    <n v="9723"/>
    <n v="108.417585"/>
    <n v="50.299525000000003"/>
    <n v="119"/>
    <n v="113"/>
    <n v="162"/>
    <n v="12"/>
    <n v="244.11615"/>
  </r>
  <r>
    <x v="5"/>
    <x v="0"/>
    <x v="1"/>
    <x v="2"/>
    <x v="0"/>
    <n v="1"/>
    <n v="0"/>
    <n v="1981.17"/>
    <x v="3"/>
    <x v="1"/>
    <n v="1"/>
    <n v="0"/>
    <n v="0"/>
    <n v="1"/>
    <n v="0"/>
    <n v="0"/>
    <n v="0"/>
    <n v="0"/>
  </r>
  <r>
    <x v="5"/>
    <x v="0"/>
    <x v="2"/>
    <x v="2"/>
    <x v="0"/>
    <n v="1534"/>
    <n v="690.32407599999999"/>
    <n v="3274"/>
    <x v="0"/>
    <x v="1"/>
    <n v="1543"/>
    <n v="290.59469100000001"/>
    <n v="333.73012399999999"/>
    <n v="242"/>
    <n v="28"/>
    <n v="15"/>
    <n v="5"/>
    <n v="690.32407599999999"/>
  </r>
  <r>
    <x v="5"/>
    <x v="0"/>
    <x v="2"/>
    <x v="2"/>
    <x v="1"/>
    <n v="189"/>
    <s v="  "/>
    <n v="36491.660000000003"/>
    <x v="0"/>
    <x v="1"/>
    <n v="1284"/>
    <n v="13.594317"/>
    <n v="5.9162910000000002"/>
    <n v="13"/>
    <n v="12"/>
    <n v="10"/>
    <n v="1"/>
    <n v="28.203745000000001"/>
  </r>
  <r>
    <x v="5"/>
    <x v="0"/>
    <x v="2"/>
    <x v="2"/>
    <x v="0"/>
    <n v="1479"/>
    <n v="621.16434900000002"/>
    <n v="3082.08"/>
    <x v="1"/>
    <x v="1"/>
    <n v="1482"/>
    <n v="277.75650899999999"/>
    <n v="283.278032"/>
    <n v="244"/>
    <n v="27"/>
    <n v="67"/>
    <n v="17"/>
    <n v="621.16434900000002"/>
  </r>
  <r>
    <x v="5"/>
    <x v="0"/>
    <x v="2"/>
    <x v="2"/>
    <x v="1"/>
    <n v="290"/>
    <s v="  "/>
    <n v="38906.675000000003"/>
    <x v="1"/>
    <x v="1"/>
    <n v="1756"/>
    <n v="19.017527999999999"/>
    <n v="6.5157980000000002"/>
    <n v="18"/>
    <n v="21"/>
    <n v="23"/>
    <n v="1"/>
    <n v="34.789817999999997"/>
  </r>
  <r>
    <x v="5"/>
    <x v="0"/>
    <x v="3"/>
    <x v="2"/>
    <x v="0"/>
    <n v="13348"/>
    <n v="5905.2544639999996"/>
    <n v="3170.5"/>
    <x v="0"/>
    <x v="1"/>
    <n v="13419"/>
    <n v="2645.5047340000001"/>
    <n v="2621.8800620000002"/>
    <n v="2380"/>
    <n v="447"/>
    <n v="452"/>
    <n v="79"/>
    <n v="5905.2544639999996"/>
  </r>
  <r>
    <x v="5"/>
    <x v="0"/>
    <x v="3"/>
    <x v="2"/>
    <x v="1"/>
    <n v="2334"/>
    <s v="  "/>
    <n v="33189.824999999997"/>
    <x v="0"/>
    <x v="1"/>
    <n v="14408"/>
    <n v="194.41286199999999"/>
    <n v="101.39507999999999"/>
    <n v="195"/>
    <n v="293"/>
    <n v="217"/>
    <n v="14"/>
    <n v="437.639385"/>
  </r>
  <r>
    <x v="5"/>
    <x v="0"/>
    <x v="3"/>
    <x v="2"/>
    <x v="0"/>
    <n v="13014"/>
    <n v="4797.9700210000001"/>
    <n v="3080.21"/>
    <x v="1"/>
    <x v="1"/>
    <n v="13083"/>
    <n v="2187.6677100000002"/>
    <n v="2058.5751340000002"/>
    <n v="2497"/>
    <n v="355"/>
    <n v="1320"/>
    <n v="231"/>
    <n v="4797.9700210000001"/>
  </r>
  <r>
    <x v="5"/>
    <x v="0"/>
    <x v="3"/>
    <x v="2"/>
    <x v="1"/>
    <n v="3572"/>
    <s v="  "/>
    <n v="36606.519999999997"/>
    <x v="1"/>
    <x v="1"/>
    <n v="23616"/>
    <n v="259.98240199999998"/>
    <n v="122.17573299999999"/>
    <n v="305"/>
    <n v="352"/>
    <n v="655"/>
    <n v="32"/>
    <n v="572.57217100000003"/>
  </r>
  <r>
    <x v="5"/>
    <x v="0"/>
    <x v="0"/>
    <x v="2"/>
    <x v="0"/>
    <n v="1811"/>
    <n v="875.33217100000002"/>
    <n v="3271.73"/>
    <x v="0"/>
    <x v="2"/>
    <n v="1818"/>
    <n v="374.19435499999997"/>
    <n v="397.842015"/>
    <n v="194"/>
    <n v="66"/>
    <n v="64"/>
    <n v="36"/>
    <n v="875.33217100000002"/>
  </r>
  <r>
    <x v="5"/>
    <x v="0"/>
    <x v="0"/>
    <x v="2"/>
    <x v="1"/>
    <n v="419"/>
    <s v="  "/>
    <n v="36400.639999999999"/>
    <x v="0"/>
    <x v="2"/>
    <n v="2387"/>
    <n v="35.106001999999997"/>
    <n v="29.341127"/>
    <n v="59"/>
    <n v="12"/>
    <n v="7"/>
    <n v="0"/>
    <n v="93.823912000000007"/>
  </r>
  <r>
    <x v="5"/>
    <x v="0"/>
    <x v="0"/>
    <x v="2"/>
    <x v="0"/>
    <n v="2629"/>
    <n v="997.94592599999999"/>
    <n v="2900"/>
    <x v="1"/>
    <x v="2"/>
    <n v="2641"/>
    <n v="436.65338700000001"/>
    <n v="436.76218699999998"/>
    <n v="382"/>
    <n v="138"/>
    <n v="253"/>
    <n v="124"/>
    <n v="997.94592599999999"/>
  </r>
  <r>
    <x v="5"/>
    <x v="0"/>
    <x v="0"/>
    <x v="2"/>
    <x v="1"/>
    <n v="622"/>
    <s v="  "/>
    <n v="35041.61"/>
    <x v="1"/>
    <x v="2"/>
    <n v="4125"/>
    <n v="42.210028000000001"/>
    <n v="28.415858"/>
    <n v="79"/>
    <n v="24"/>
    <n v="34"/>
    <n v="6"/>
    <n v="113.421532"/>
  </r>
  <r>
    <x v="5"/>
    <x v="0"/>
    <x v="1"/>
    <x v="2"/>
    <x v="0"/>
    <n v="1975"/>
    <n v="965.47990600000003"/>
    <n v="3717.38"/>
    <x v="0"/>
    <x v="2"/>
    <n v="1976"/>
    <n v="435.74675100000002"/>
    <n v="375.38427000000001"/>
    <n v="224"/>
    <n v="61"/>
    <n v="39"/>
    <n v="20"/>
    <n v="965.47990600000003"/>
  </r>
  <r>
    <x v="5"/>
    <x v="0"/>
    <x v="1"/>
    <x v="2"/>
    <x v="1"/>
    <n v="559"/>
    <s v="  "/>
    <n v="34283.620000000003"/>
    <x v="0"/>
    <x v="2"/>
    <n v="2803"/>
    <n v="45.667256999999999"/>
    <n v="25.995539999999998"/>
    <n v="41"/>
    <n v="20"/>
    <n v="15"/>
    <n v="3"/>
    <n v="117.90309999999999"/>
  </r>
  <r>
    <x v="5"/>
    <x v="0"/>
    <x v="1"/>
    <x v="2"/>
    <x v="0"/>
    <n v="2021"/>
    <n v="830.61972600000001"/>
    <n v="3285.93"/>
    <x v="1"/>
    <x v="2"/>
    <n v="2030"/>
    <n v="396.864352"/>
    <n v="321.191756"/>
    <n v="252"/>
    <n v="105"/>
    <n v="140"/>
    <n v="66"/>
    <n v="830.61972600000001"/>
  </r>
  <r>
    <x v="5"/>
    <x v="0"/>
    <x v="1"/>
    <x v="2"/>
    <x v="1"/>
    <n v="671"/>
    <s v="  "/>
    <n v="36357.94"/>
    <x v="1"/>
    <x v="2"/>
    <n v="3804"/>
    <n v="47.784323000000001"/>
    <n v="31.960968999999999"/>
    <n v="77"/>
    <n v="15"/>
    <n v="87"/>
    <n v="6"/>
    <n v="119.368093"/>
  </r>
  <r>
    <x v="5"/>
    <x v="0"/>
    <x v="2"/>
    <x v="2"/>
    <x v="0"/>
    <n v="294"/>
    <n v="146.914928"/>
    <n v="3787.9"/>
    <x v="0"/>
    <x v="2"/>
    <n v="294"/>
    <n v="73.962275000000005"/>
    <n v="55.802394"/>
    <n v="33"/>
    <n v="9"/>
    <n v="3"/>
    <n v="2"/>
    <n v="146.914928"/>
  </r>
  <r>
    <x v="5"/>
    <x v="0"/>
    <x v="2"/>
    <x v="2"/>
    <x v="1"/>
    <n v="75"/>
    <s v="  "/>
    <n v="34145.33"/>
    <x v="0"/>
    <x v="2"/>
    <n v="467"/>
    <n v="4.1776280000000003"/>
    <n v="3.867353"/>
    <n v="7"/>
    <n v="2"/>
    <n v="7"/>
    <n v="1"/>
    <n v="9.7193059999999996"/>
  </r>
  <r>
    <x v="5"/>
    <x v="0"/>
    <x v="2"/>
    <x v="2"/>
    <x v="0"/>
    <n v="307"/>
    <n v="127.35044499999999"/>
    <n v="3503.1"/>
    <x v="1"/>
    <x v="2"/>
    <n v="307"/>
    <n v="61.938924"/>
    <n v="47.052442999999997"/>
    <n v="44"/>
    <n v="7"/>
    <n v="22"/>
    <n v="8"/>
    <n v="127.35044499999999"/>
  </r>
  <r>
    <x v="5"/>
    <x v="0"/>
    <x v="2"/>
    <x v="2"/>
    <x v="1"/>
    <n v="128"/>
    <s v="  "/>
    <n v="48615.5"/>
    <x v="1"/>
    <x v="2"/>
    <n v="967"/>
    <n v="8.4395969999999991"/>
    <n v="3.151732"/>
    <n v="14"/>
    <n v="4"/>
    <n v="12"/>
    <n v="1"/>
    <n v="17.427350000000001"/>
  </r>
  <r>
    <x v="5"/>
    <x v="0"/>
    <x v="3"/>
    <x v="2"/>
    <x v="0"/>
    <n v="2351"/>
    <n v="976.20071299999995"/>
    <n v="3396.29"/>
    <x v="0"/>
    <x v="2"/>
    <n v="2361"/>
    <n v="463.23247600000002"/>
    <n v="396.55017099999998"/>
    <n v="407"/>
    <n v="107"/>
    <n v="118"/>
    <n v="25"/>
    <n v="976.20071299999995"/>
  </r>
  <r>
    <x v="5"/>
    <x v="0"/>
    <x v="3"/>
    <x v="2"/>
    <x v="1"/>
    <n v="845"/>
    <s v="  "/>
    <n v="32971.65"/>
    <x v="0"/>
    <x v="2"/>
    <n v="4460"/>
    <n v="70.24006"/>
    <n v="31.635121999999999"/>
    <n v="97"/>
    <n v="29"/>
    <n v="87"/>
    <n v="4"/>
    <n v="155.37304800000001"/>
  </r>
  <r>
    <x v="5"/>
    <x v="0"/>
    <x v="3"/>
    <x v="2"/>
    <x v="0"/>
    <n v="3085"/>
    <n v="1162.926841"/>
    <n v="3263"/>
    <x v="1"/>
    <x v="2"/>
    <n v="3133"/>
    <n v="545.141347"/>
    <n v="437.45328499999999"/>
    <n v="477"/>
    <n v="135"/>
    <n v="328"/>
    <n v="74"/>
    <n v="1162.926841"/>
  </r>
  <r>
    <x v="5"/>
    <x v="0"/>
    <x v="3"/>
    <x v="2"/>
    <x v="1"/>
    <n v="1300"/>
    <s v="  "/>
    <n v="33377.9"/>
    <x v="1"/>
    <x v="2"/>
    <n v="7391"/>
    <n v="94.185479000000001"/>
    <n v="39.825318000000003"/>
    <n v="140"/>
    <n v="25"/>
    <n v="265"/>
    <n v="6"/>
    <n v="194.05436700000001"/>
  </r>
  <r>
    <x v="5"/>
    <x v="0"/>
    <x v="0"/>
    <x v="3"/>
    <x v="0"/>
    <n v="129"/>
    <n v="62.616089000000002"/>
    <n v="4139.8599999999997"/>
    <x v="0"/>
    <x v="0"/>
    <n v="130"/>
    <n v="22.340198999999998"/>
    <n v="31.901935999999999"/>
    <n v="20"/>
    <n v="2"/>
    <n v="0"/>
    <n v="1"/>
    <n v="62.616089000000002"/>
  </r>
  <r>
    <x v="5"/>
    <x v="0"/>
    <x v="0"/>
    <x v="3"/>
    <x v="1"/>
    <n v="142"/>
    <s v="  "/>
    <n v="49256.37"/>
    <x v="0"/>
    <x v="0"/>
    <n v="1102"/>
    <n v="8.0142000000000007"/>
    <n v="9.7602759999999993"/>
    <n v="16"/>
    <n v="4"/>
    <n v="0"/>
    <n v="0"/>
    <n v="25.670587999999999"/>
  </r>
  <r>
    <x v="5"/>
    <x v="0"/>
    <x v="0"/>
    <x v="3"/>
    <x v="0"/>
    <n v="87"/>
    <n v="34.367325000000001"/>
    <n v="3916.18"/>
    <x v="1"/>
    <x v="0"/>
    <n v="88"/>
    <n v="15.065564"/>
    <n v="13.847403"/>
    <n v="17"/>
    <n v="0"/>
    <n v="10"/>
    <n v="1"/>
    <n v="34.367325000000001"/>
  </r>
  <r>
    <x v="5"/>
    <x v="0"/>
    <x v="0"/>
    <x v="3"/>
    <x v="1"/>
    <n v="69"/>
    <s v="  "/>
    <n v="40279.43"/>
    <x v="1"/>
    <x v="0"/>
    <n v="471"/>
    <n v="6.9490939999999997"/>
    <n v="4.5785910000000003"/>
    <n v="7"/>
    <n v="0"/>
    <n v="2"/>
    <n v="0"/>
    <n v="16.669930000000001"/>
  </r>
  <r>
    <x v="5"/>
    <x v="0"/>
    <x v="1"/>
    <x v="3"/>
    <x v="0"/>
    <n v="328"/>
    <n v="164.06369799999999"/>
    <n v="4244.3100000000004"/>
    <x v="0"/>
    <x v="0"/>
    <n v="331"/>
    <n v="74.201258999999993"/>
    <n v="66.672726999999995"/>
    <n v="54"/>
    <n v="8"/>
    <n v="3"/>
    <n v="2"/>
    <n v="164.06369799999999"/>
  </r>
  <r>
    <x v="5"/>
    <x v="0"/>
    <x v="1"/>
    <x v="3"/>
    <x v="1"/>
    <n v="231"/>
    <s v="  "/>
    <n v="37921.949999999997"/>
    <x v="0"/>
    <x v="0"/>
    <n v="1345"/>
    <n v="20.238166"/>
    <n v="12.397349"/>
    <n v="25"/>
    <n v="3"/>
    <n v="0"/>
    <n v="0"/>
    <n v="47.802014999999997"/>
  </r>
  <r>
    <x v="5"/>
    <x v="0"/>
    <x v="1"/>
    <x v="3"/>
    <x v="0"/>
    <n v="127"/>
    <n v="47.591450000000002"/>
    <n v="3780.19"/>
    <x v="1"/>
    <x v="0"/>
    <n v="127"/>
    <n v="21.125073"/>
    <n v="18.782928999999999"/>
    <n v="30"/>
    <n v="6"/>
    <n v="7"/>
    <n v="1"/>
    <n v="47.591450000000002"/>
  </r>
  <r>
    <x v="5"/>
    <x v="0"/>
    <x v="1"/>
    <x v="3"/>
    <x v="1"/>
    <n v="107"/>
    <s v="  "/>
    <n v="44692.97"/>
    <x v="1"/>
    <x v="0"/>
    <n v="934"/>
    <n v="8.4638410000000004"/>
    <n v="5.491879"/>
    <n v="6"/>
    <n v="2"/>
    <n v="2"/>
    <n v="0"/>
    <n v="19.241346"/>
  </r>
  <r>
    <x v="5"/>
    <x v="0"/>
    <x v="2"/>
    <x v="3"/>
    <x v="0"/>
    <n v="84"/>
    <n v="39.870010999999998"/>
    <n v="4072.21"/>
    <x v="0"/>
    <x v="0"/>
    <n v="84"/>
    <n v="17.226989"/>
    <n v="15.622958000000001"/>
    <n v="18"/>
    <n v="0"/>
    <n v="0"/>
    <n v="0"/>
    <n v="39.870010999999998"/>
  </r>
  <r>
    <x v="5"/>
    <x v="0"/>
    <x v="2"/>
    <x v="3"/>
    <x v="1"/>
    <n v="90"/>
    <s v="  "/>
    <n v="44641.385000000002"/>
    <x v="0"/>
    <x v="0"/>
    <n v="612"/>
    <n v="9.8386010000000006"/>
    <n v="4.9763729999999997"/>
    <n v="9"/>
    <n v="0"/>
    <n v="2"/>
    <n v="0"/>
    <n v="17.657343000000001"/>
  </r>
  <r>
    <x v="5"/>
    <x v="0"/>
    <x v="2"/>
    <x v="3"/>
    <x v="0"/>
    <n v="50"/>
    <n v="19.358121000000001"/>
    <n v="4262.8450000000003"/>
    <x v="1"/>
    <x v="0"/>
    <n v="52"/>
    <n v="9.5003019999999996"/>
    <n v="7.8586780000000003"/>
    <n v="10"/>
    <n v="1"/>
    <n v="3"/>
    <n v="0"/>
    <n v="19.358121000000001"/>
  </r>
  <r>
    <x v="5"/>
    <x v="0"/>
    <x v="2"/>
    <x v="3"/>
    <x v="1"/>
    <n v="34"/>
    <s v="  "/>
    <n v="54139.68"/>
    <x v="1"/>
    <x v="0"/>
    <n v="294"/>
    <n v="1.173789"/>
    <n v="1.4518519999999999"/>
    <n v="5"/>
    <n v="1"/>
    <n v="0"/>
    <n v="0"/>
    <n v="3.958974"/>
  </r>
  <r>
    <x v="5"/>
    <x v="0"/>
    <x v="3"/>
    <x v="3"/>
    <x v="0"/>
    <n v="164"/>
    <n v="69.610364000000004"/>
    <n v="3648.915"/>
    <x v="0"/>
    <x v="0"/>
    <n v="173"/>
    <n v="28.887910999999999"/>
    <n v="29.525379000000001"/>
    <n v="34"/>
    <n v="6"/>
    <n v="4"/>
    <n v="1"/>
    <n v="69.610364000000004"/>
  </r>
  <r>
    <x v="5"/>
    <x v="0"/>
    <x v="3"/>
    <x v="3"/>
    <x v="1"/>
    <n v="113"/>
    <s v="  "/>
    <n v="43496.08"/>
    <x v="0"/>
    <x v="0"/>
    <n v="827"/>
    <n v="11.329731000000001"/>
    <n v="5.6705769999999998"/>
    <n v="7"/>
    <n v="4"/>
    <n v="3"/>
    <n v="0"/>
    <n v="24.249417000000001"/>
  </r>
  <r>
    <x v="5"/>
    <x v="0"/>
    <x v="3"/>
    <x v="3"/>
    <x v="0"/>
    <n v="121"/>
    <n v="40.617156000000001"/>
    <n v="3193.38"/>
    <x v="1"/>
    <x v="0"/>
    <n v="121"/>
    <n v="20.254812999999999"/>
    <n v="16.068954999999999"/>
    <n v="22"/>
    <n v="1"/>
    <n v="12"/>
    <n v="2"/>
    <n v="40.617156000000001"/>
  </r>
  <r>
    <x v="5"/>
    <x v="0"/>
    <x v="3"/>
    <x v="3"/>
    <x v="1"/>
    <n v="98"/>
    <s v="  "/>
    <n v="46964.415000000001"/>
    <x v="1"/>
    <x v="0"/>
    <n v="694"/>
    <n v="5.0577120000000004"/>
    <n v="4.0851860000000002"/>
    <n v="10"/>
    <n v="0"/>
    <n v="6"/>
    <n v="0"/>
    <n v="13.71917"/>
  </r>
  <r>
    <x v="5"/>
    <x v="0"/>
    <x v="0"/>
    <x v="3"/>
    <x v="0"/>
    <n v="374"/>
    <n v="180.34318099999999"/>
    <n v="3847.8449999999998"/>
    <x v="0"/>
    <x v="1"/>
    <n v="376"/>
    <n v="74.495080000000002"/>
    <n v="80.164336000000006"/>
    <n v="50"/>
    <n v="10"/>
    <n v="3"/>
    <n v="1"/>
    <n v="180.34318099999999"/>
  </r>
  <r>
    <x v="5"/>
    <x v="0"/>
    <x v="0"/>
    <x v="3"/>
    <x v="1"/>
    <n v="194"/>
    <s v="  "/>
    <n v="43827.5"/>
    <x v="0"/>
    <x v="1"/>
    <n v="1689"/>
    <n v="17.658919999999998"/>
    <n v="14.624408000000001"/>
    <n v="14"/>
    <n v="5"/>
    <n v="1"/>
    <n v="0"/>
    <n v="46.576272000000003"/>
  </r>
  <r>
    <x v="5"/>
    <x v="0"/>
    <x v="0"/>
    <x v="3"/>
    <x v="0"/>
    <n v="283"/>
    <n v="123.40592599999999"/>
    <n v="3482"/>
    <x v="1"/>
    <x v="1"/>
    <n v="284"/>
    <n v="51.579498000000001"/>
    <n v="50.631735999999997"/>
    <n v="43"/>
    <n v="2"/>
    <n v="10"/>
    <n v="4"/>
    <n v="123.40592599999999"/>
  </r>
  <r>
    <x v="5"/>
    <x v="0"/>
    <x v="0"/>
    <x v="3"/>
    <x v="1"/>
    <n v="158"/>
    <s v="  "/>
    <n v="38812.07"/>
    <x v="1"/>
    <x v="1"/>
    <n v="1150"/>
    <n v="11.875508"/>
    <n v="7.224094"/>
    <n v="17"/>
    <n v="3"/>
    <n v="3"/>
    <n v="5"/>
    <n v="32.275716000000003"/>
  </r>
  <r>
    <x v="5"/>
    <x v="0"/>
    <x v="1"/>
    <x v="3"/>
    <x v="0"/>
    <n v="1073"/>
    <n v="536.51156500000002"/>
    <n v="3920.5"/>
    <x v="0"/>
    <x v="1"/>
    <n v="1099"/>
    <n v="220.60459"/>
    <n v="239.923473"/>
    <n v="152"/>
    <n v="30"/>
    <n v="3"/>
    <n v="0"/>
    <n v="536.51156500000002"/>
  </r>
  <r>
    <x v="5"/>
    <x v="0"/>
    <x v="1"/>
    <x v="3"/>
    <x v="1"/>
    <n v="377"/>
    <s v="  "/>
    <n v="37954.949999999997"/>
    <x v="0"/>
    <x v="1"/>
    <n v="2199"/>
    <n v="31.777287999999999"/>
    <n v="16.249873000000001"/>
    <n v="29"/>
    <n v="11"/>
    <n v="1"/>
    <n v="0"/>
    <n v="78.737295000000003"/>
  </r>
  <r>
    <x v="5"/>
    <x v="0"/>
    <x v="1"/>
    <x v="3"/>
    <x v="0"/>
    <n v="417"/>
    <n v="177.12974399999999"/>
    <n v="3670.04"/>
    <x v="1"/>
    <x v="1"/>
    <n v="432"/>
    <n v="75.224981"/>
    <n v="69.845466999999999"/>
    <n v="60"/>
    <n v="11"/>
    <n v="19"/>
    <n v="4"/>
    <n v="177.12974399999999"/>
  </r>
  <r>
    <x v="5"/>
    <x v="0"/>
    <x v="1"/>
    <x v="3"/>
    <x v="1"/>
    <n v="134"/>
    <s v="  "/>
    <n v="43439.09"/>
    <x v="1"/>
    <x v="1"/>
    <n v="1136"/>
    <n v="9.3827839999999991"/>
    <n v="5.599329"/>
    <n v="6"/>
    <n v="4"/>
    <n v="1"/>
    <n v="0"/>
    <n v="27.539104999999999"/>
  </r>
  <r>
    <x v="5"/>
    <x v="0"/>
    <x v="2"/>
    <x v="3"/>
    <x v="0"/>
    <n v="218"/>
    <n v="106.931168"/>
    <n v="3978.8850000000002"/>
    <x v="0"/>
    <x v="1"/>
    <n v="219"/>
    <n v="45.911527"/>
    <n v="47.315145999999999"/>
    <n v="32"/>
    <n v="3"/>
    <n v="0"/>
    <n v="0"/>
    <n v="106.931168"/>
  </r>
  <r>
    <x v="5"/>
    <x v="0"/>
    <x v="2"/>
    <x v="3"/>
    <x v="1"/>
    <n v="103"/>
    <s v="  "/>
    <n v="42059.25"/>
    <x v="0"/>
    <x v="1"/>
    <n v="678"/>
    <n v="6.5468580000000003"/>
    <n v="5.303051"/>
    <n v="11"/>
    <n v="3"/>
    <n v="0"/>
    <n v="0"/>
    <n v="17.620882999999999"/>
  </r>
  <r>
    <x v="5"/>
    <x v="0"/>
    <x v="2"/>
    <x v="3"/>
    <x v="0"/>
    <n v="130"/>
    <n v="52.622714999999999"/>
    <n v="4512.3850000000002"/>
    <x v="1"/>
    <x v="1"/>
    <n v="130"/>
    <n v="20.167172999999998"/>
    <n v="24.154330000000002"/>
    <n v="19"/>
    <n v="1"/>
    <n v="0"/>
    <n v="0"/>
    <n v="52.622714999999999"/>
  </r>
  <r>
    <x v="5"/>
    <x v="0"/>
    <x v="2"/>
    <x v="3"/>
    <x v="1"/>
    <n v="79"/>
    <s v="  "/>
    <n v="44630.26"/>
    <x v="1"/>
    <x v="1"/>
    <n v="568"/>
    <n v="5.7184010000000001"/>
    <n v="4.0467550000000001"/>
    <n v="6"/>
    <n v="0"/>
    <n v="0"/>
    <n v="0"/>
    <n v="13.184149"/>
  </r>
  <r>
    <x v="5"/>
    <x v="0"/>
    <x v="3"/>
    <x v="3"/>
    <x v="0"/>
    <n v="516"/>
    <n v="230.65815799999999"/>
    <n v="3807.335"/>
    <x v="0"/>
    <x v="1"/>
    <n v="525"/>
    <n v="93.296069000000003"/>
    <n v="98.561891000000003"/>
    <n v="100"/>
    <n v="19"/>
    <n v="5"/>
    <n v="3"/>
    <n v="230.65815799999999"/>
  </r>
  <r>
    <x v="5"/>
    <x v="0"/>
    <x v="3"/>
    <x v="3"/>
    <x v="1"/>
    <n v="200"/>
    <s v="  "/>
    <n v="42220.775000000001"/>
    <x v="0"/>
    <x v="1"/>
    <n v="1222"/>
    <n v="17.965028"/>
    <n v="9.3429640000000003"/>
    <n v="21"/>
    <n v="8"/>
    <n v="3"/>
    <n v="1"/>
    <n v="43.507027999999998"/>
  </r>
  <r>
    <x v="5"/>
    <x v="0"/>
    <x v="3"/>
    <x v="3"/>
    <x v="0"/>
    <n v="423"/>
    <n v="164.40952799999999"/>
    <n v="3294.23"/>
    <x v="1"/>
    <x v="1"/>
    <n v="426"/>
    <n v="67.851864000000006"/>
    <n v="73.438625000000002"/>
    <n v="72"/>
    <n v="19"/>
    <n v="19"/>
    <n v="4"/>
    <n v="164.40952799999999"/>
  </r>
  <r>
    <x v="5"/>
    <x v="0"/>
    <x v="3"/>
    <x v="3"/>
    <x v="1"/>
    <n v="149"/>
    <s v="  "/>
    <n v="44414.09"/>
    <x v="1"/>
    <x v="1"/>
    <n v="1094"/>
    <n v="16.122188000000001"/>
    <n v="5.5927519999999999"/>
    <n v="10"/>
    <n v="7"/>
    <n v="6"/>
    <n v="0"/>
    <n v="31.396194999999999"/>
  </r>
  <r>
    <x v="5"/>
    <x v="0"/>
    <x v="0"/>
    <x v="3"/>
    <x v="0"/>
    <n v="71"/>
    <n v="34.659706999999997"/>
    <n v="4617.9399999999996"/>
    <x v="0"/>
    <x v="2"/>
    <n v="71"/>
    <n v="12.190697999999999"/>
    <n v="17.064889999999998"/>
    <n v="8"/>
    <n v="4"/>
    <n v="0"/>
    <n v="0"/>
    <n v="34.659706999999997"/>
  </r>
  <r>
    <x v="5"/>
    <x v="0"/>
    <x v="0"/>
    <x v="3"/>
    <x v="1"/>
    <n v="72"/>
    <s v="  "/>
    <n v="47259.1"/>
    <x v="0"/>
    <x v="2"/>
    <n v="635"/>
    <n v="5.9291710000000002"/>
    <n v="1.239744"/>
    <n v="4"/>
    <n v="1"/>
    <n v="0"/>
    <n v="0"/>
    <n v="10.242175"/>
  </r>
  <r>
    <x v="5"/>
    <x v="0"/>
    <x v="0"/>
    <x v="3"/>
    <x v="0"/>
    <n v="81"/>
    <n v="35.543871000000003"/>
    <n v="3808"/>
    <x v="1"/>
    <x v="2"/>
    <n v="82"/>
    <n v="17.305748999999999"/>
    <n v="12.541269"/>
    <n v="10"/>
    <n v="2"/>
    <n v="4"/>
    <n v="2"/>
    <n v="35.543871000000003"/>
  </r>
  <r>
    <x v="5"/>
    <x v="0"/>
    <x v="0"/>
    <x v="3"/>
    <x v="1"/>
    <n v="46"/>
    <s v="  "/>
    <n v="35016.28"/>
    <x v="1"/>
    <x v="2"/>
    <n v="263"/>
    <n v="5.3691550000000001"/>
    <n v="2.6851850000000002"/>
    <n v="2"/>
    <n v="0"/>
    <n v="1"/>
    <n v="1"/>
    <n v="11.721007"/>
  </r>
  <r>
    <x v="5"/>
    <x v="0"/>
    <x v="1"/>
    <x v="3"/>
    <x v="0"/>
    <n v="174"/>
    <n v="88.594376999999994"/>
    <n v="4022.4050000000002"/>
    <x v="0"/>
    <x v="2"/>
    <n v="174"/>
    <n v="44.712083"/>
    <n v="36.369534999999999"/>
    <n v="19"/>
    <n v="5"/>
    <n v="0"/>
    <n v="0"/>
    <n v="88.594376999999994"/>
  </r>
  <r>
    <x v="5"/>
    <x v="0"/>
    <x v="1"/>
    <x v="3"/>
    <x v="1"/>
    <n v="135"/>
    <s v="  "/>
    <n v="36488.449999999997"/>
    <x v="0"/>
    <x v="2"/>
    <n v="714"/>
    <n v="8.7395300000000002"/>
    <n v="8.6305890000000005"/>
    <n v="12"/>
    <n v="1"/>
    <n v="1"/>
    <n v="0"/>
    <n v="24.584520999999999"/>
  </r>
  <r>
    <x v="5"/>
    <x v="0"/>
    <x v="1"/>
    <x v="3"/>
    <x v="0"/>
    <n v="74"/>
    <n v="33.804285999999998"/>
    <n v="4182.47"/>
    <x v="1"/>
    <x v="2"/>
    <n v="75"/>
    <n v="13.277279999999999"/>
    <n v="15.629311"/>
    <n v="13"/>
    <n v="1"/>
    <n v="0"/>
    <n v="0"/>
    <n v="33.804285999999998"/>
  </r>
  <r>
    <x v="5"/>
    <x v="0"/>
    <x v="1"/>
    <x v="3"/>
    <x v="1"/>
    <n v="41"/>
    <s v="  "/>
    <n v="39038.089999999997"/>
    <x v="1"/>
    <x v="2"/>
    <n v="345"/>
    <n v="3.768799"/>
    <n v="2.8848509999999998"/>
    <n v="5"/>
    <n v="0"/>
    <n v="0"/>
    <n v="0"/>
    <n v="8.0299949999999995"/>
  </r>
  <r>
    <x v="5"/>
    <x v="0"/>
    <x v="2"/>
    <x v="3"/>
    <x v="0"/>
    <n v="23"/>
    <n v="13.119496"/>
    <n v="4519.88"/>
    <x v="0"/>
    <x v="2"/>
    <n v="23"/>
    <n v="4.8351600000000001"/>
    <n v="7.1717870000000001"/>
    <n v="3"/>
    <n v="0"/>
    <n v="0"/>
    <n v="0"/>
    <n v="13.119496"/>
  </r>
  <r>
    <x v="5"/>
    <x v="0"/>
    <x v="2"/>
    <x v="3"/>
    <x v="1"/>
    <n v="53"/>
    <s v="  "/>
    <n v="52009.87"/>
    <x v="0"/>
    <x v="2"/>
    <n v="319"/>
    <n v="4.7444680000000004"/>
    <n v="3.2117870000000002"/>
    <n v="7"/>
    <n v="0"/>
    <n v="0"/>
    <n v="0"/>
    <n v="10.068803000000001"/>
  </r>
  <r>
    <x v="5"/>
    <x v="0"/>
    <x v="2"/>
    <x v="3"/>
    <x v="0"/>
    <n v="19"/>
    <n v="8.0924080000000007"/>
    <n v="4425.3"/>
    <x v="1"/>
    <x v="2"/>
    <n v="19"/>
    <n v="3.7528049999999999"/>
    <n v="2.7215009999999999"/>
    <n v="1"/>
    <n v="0"/>
    <n v="0"/>
    <n v="0"/>
    <n v="8.0924080000000007"/>
  </r>
  <r>
    <x v="5"/>
    <x v="0"/>
    <x v="2"/>
    <x v="3"/>
    <x v="1"/>
    <n v="27"/>
    <s v="  "/>
    <n v="51545.91"/>
    <x v="1"/>
    <x v="2"/>
    <n v="136"/>
    <n v="2.7883420000000001"/>
    <n v="2.2113100000000001"/>
    <n v="1"/>
    <n v="0"/>
    <n v="0"/>
    <n v="0"/>
    <n v="6.6654600000000004"/>
  </r>
  <r>
    <x v="5"/>
    <x v="0"/>
    <x v="3"/>
    <x v="3"/>
    <x v="0"/>
    <n v="72"/>
    <n v="30.189039999999999"/>
    <n v="3959.9250000000002"/>
    <x v="0"/>
    <x v="2"/>
    <n v="72"/>
    <n v="14.629904"/>
    <n v="13.173462000000001"/>
    <n v="14"/>
    <n v="2"/>
    <n v="1"/>
    <n v="0"/>
    <n v="30.189039999999999"/>
  </r>
  <r>
    <x v="5"/>
    <x v="0"/>
    <x v="3"/>
    <x v="3"/>
    <x v="1"/>
    <n v="56"/>
    <s v="  "/>
    <n v="34735.964999999997"/>
    <x v="0"/>
    <x v="2"/>
    <n v="284"/>
    <n v="5.0131019999999999"/>
    <n v="2.2884630000000001"/>
    <n v="6"/>
    <n v="1"/>
    <n v="0"/>
    <n v="0"/>
    <n v="10.905495"/>
  </r>
  <r>
    <x v="5"/>
    <x v="0"/>
    <x v="3"/>
    <x v="3"/>
    <x v="0"/>
    <n v="81"/>
    <n v="42.449522999999999"/>
    <n v="3407.2"/>
    <x v="1"/>
    <x v="2"/>
    <n v="81"/>
    <n v="18.162707999999999"/>
    <n v="21.635483000000001"/>
    <n v="9"/>
    <n v="0"/>
    <n v="3"/>
    <n v="2"/>
    <n v="42.449522999999999"/>
  </r>
  <r>
    <x v="5"/>
    <x v="0"/>
    <x v="3"/>
    <x v="3"/>
    <x v="1"/>
    <n v="62"/>
    <s v="  "/>
    <n v="49917.785000000003"/>
    <x v="1"/>
    <x v="2"/>
    <n v="597"/>
    <n v="4.4801679999999999"/>
    <n v="1.2294609999999999"/>
    <n v="6"/>
    <n v="0"/>
    <n v="3"/>
    <n v="0"/>
    <n v="8.4193060000000006"/>
  </r>
  <r>
    <x v="5"/>
    <x v="1"/>
    <x v="0"/>
    <x v="0"/>
    <x v="0"/>
    <n v="2"/>
    <n v="1"/>
    <n v="1928.7750000000001"/>
    <x v="0"/>
    <x v="0"/>
    <n v="2"/>
    <n v="0.28421099999999999"/>
    <n v="0.65789500000000001"/>
    <n v="0"/>
    <n v="0"/>
    <n v="0"/>
    <n v="0"/>
    <n v="1"/>
  </r>
  <r>
    <x v="5"/>
    <x v="1"/>
    <x v="1"/>
    <x v="0"/>
    <x v="0"/>
    <n v="2"/>
    <n v="1"/>
    <n v="3546.15"/>
    <x v="0"/>
    <x v="0"/>
    <n v="2"/>
    <n v="0.29670299999999999"/>
    <n v="0.461538"/>
    <n v="0"/>
    <n v="0"/>
    <n v="0"/>
    <n v="0"/>
    <n v="1"/>
  </r>
  <r>
    <x v="5"/>
    <x v="1"/>
    <x v="1"/>
    <x v="0"/>
    <x v="0"/>
    <n v="2"/>
    <s v="  "/>
    <n v="2143.5549999999998"/>
    <x v="1"/>
    <x v="0"/>
    <n v="2"/>
    <s v="  "/>
    <s v="  "/>
    <s v="  "/>
    <s v="  "/>
    <s v="  "/>
    <s v="  "/>
    <s v="  "/>
  </r>
  <r>
    <x v="5"/>
    <x v="1"/>
    <x v="3"/>
    <x v="0"/>
    <x v="0"/>
    <n v="7"/>
    <n v="3.277568"/>
    <n v="2965.4"/>
    <x v="0"/>
    <x v="0"/>
    <n v="10"/>
    <n v="2.05768"/>
    <n v="0.86274499999999998"/>
    <n v="2"/>
    <n v="1"/>
    <n v="0"/>
    <n v="0"/>
    <n v="3.277568"/>
  </r>
  <r>
    <x v="5"/>
    <x v="1"/>
    <x v="3"/>
    <x v="0"/>
    <x v="0"/>
    <n v="5"/>
    <n v="3.0396830000000001"/>
    <n v="2390.37"/>
    <x v="1"/>
    <x v="0"/>
    <n v="5"/>
    <n v="2.2148850000000002"/>
    <n v="0.60940300000000003"/>
    <n v="1"/>
    <n v="0"/>
    <n v="0"/>
    <n v="0"/>
    <n v="3.0396830000000001"/>
  </r>
  <r>
    <x v="5"/>
    <x v="1"/>
    <x v="0"/>
    <x v="0"/>
    <x v="0"/>
    <n v="2"/>
    <n v="0"/>
    <n v="2032.05"/>
    <x v="1"/>
    <x v="1"/>
    <n v="2"/>
    <n v="0"/>
    <n v="0"/>
    <n v="2"/>
    <n v="0"/>
    <n v="0"/>
    <n v="0"/>
    <n v="0"/>
  </r>
  <r>
    <x v="5"/>
    <x v="1"/>
    <x v="1"/>
    <x v="0"/>
    <x v="0"/>
    <n v="4"/>
    <n v="1.392857"/>
    <n v="1490"/>
    <x v="0"/>
    <x v="1"/>
    <n v="4"/>
    <n v="1.142857"/>
    <n v="0.25"/>
    <n v="0"/>
    <n v="1"/>
    <n v="0"/>
    <n v="0"/>
    <n v="1.392857"/>
  </r>
  <r>
    <x v="5"/>
    <x v="1"/>
    <x v="1"/>
    <x v="0"/>
    <x v="0"/>
    <n v="2"/>
    <s v="  "/>
    <n v="1301.7750000000001"/>
    <x v="1"/>
    <x v="1"/>
    <n v="2"/>
    <s v="  "/>
    <s v="  "/>
    <s v="  "/>
    <s v="  "/>
    <s v="  "/>
    <s v="  "/>
    <s v="  "/>
  </r>
  <r>
    <x v="5"/>
    <x v="1"/>
    <x v="2"/>
    <x v="0"/>
    <x v="0"/>
    <n v="1"/>
    <n v="0"/>
    <n v="2477.63"/>
    <x v="0"/>
    <x v="1"/>
    <n v="1"/>
    <n v="0"/>
    <n v="0"/>
    <n v="1"/>
    <n v="0"/>
    <n v="0"/>
    <n v="0"/>
    <n v="0"/>
  </r>
  <r>
    <x v="5"/>
    <x v="1"/>
    <x v="2"/>
    <x v="0"/>
    <x v="0"/>
    <n v="1"/>
    <n v="0"/>
    <n v="2843"/>
    <x v="1"/>
    <x v="1"/>
    <n v="1"/>
    <n v="0"/>
    <n v="0"/>
    <n v="1"/>
    <n v="0"/>
    <n v="0"/>
    <n v="0"/>
    <n v="0"/>
  </r>
  <r>
    <x v="5"/>
    <x v="1"/>
    <x v="3"/>
    <x v="0"/>
    <x v="0"/>
    <n v="5"/>
    <n v="1.6697249999999999"/>
    <n v="1946.11"/>
    <x v="0"/>
    <x v="1"/>
    <n v="5"/>
    <n v="0.95393499999999998"/>
    <n v="0.65789500000000001"/>
    <n v="3"/>
    <n v="0"/>
    <n v="0"/>
    <n v="0"/>
    <n v="1.6697249999999999"/>
  </r>
  <r>
    <x v="5"/>
    <x v="1"/>
    <x v="3"/>
    <x v="0"/>
    <x v="1"/>
    <n v="1"/>
    <s v="  "/>
    <n v="21857.119999999999"/>
    <x v="0"/>
    <x v="1"/>
    <n v="2"/>
    <n v="0"/>
    <n v="0"/>
    <n v="1"/>
    <n v="0"/>
    <n v="0"/>
    <n v="0"/>
    <n v="0"/>
  </r>
  <r>
    <x v="5"/>
    <x v="1"/>
    <x v="3"/>
    <x v="0"/>
    <x v="0"/>
    <n v="4"/>
    <n v="1"/>
    <n v="2016.2249999999999"/>
    <x v="1"/>
    <x v="1"/>
    <n v="4"/>
    <n v="0.59071700000000005"/>
    <n v="0.37130800000000003"/>
    <n v="3"/>
    <n v="0"/>
    <n v="0"/>
    <n v="0"/>
    <n v="1"/>
  </r>
  <r>
    <x v="5"/>
    <x v="1"/>
    <x v="0"/>
    <x v="0"/>
    <x v="0"/>
    <n v="1"/>
    <n v="0.66666700000000001"/>
    <n v="3036.08"/>
    <x v="0"/>
    <x v="2"/>
    <n v="1"/>
    <n v="0.33333299999999999"/>
    <n v="0.33333299999999999"/>
    <n v="0"/>
    <n v="0"/>
    <n v="0"/>
    <n v="0"/>
    <n v="0.66666700000000001"/>
  </r>
  <r>
    <x v="5"/>
    <x v="1"/>
    <x v="0"/>
    <x v="1"/>
    <x v="0"/>
    <n v="561"/>
    <n v="221.57234299999999"/>
    <n v="3230.86"/>
    <x v="0"/>
    <x v="0"/>
    <n v="584"/>
    <n v="112.04767699999999"/>
    <n v="80.058294000000004"/>
    <n v="52"/>
    <n v="56"/>
    <n v="13"/>
    <n v="14"/>
    <n v="221.57234299999999"/>
  </r>
  <r>
    <x v="5"/>
    <x v="1"/>
    <x v="0"/>
    <x v="1"/>
    <x v="1"/>
    <n v="167"/>
    <s v="  "/>
    <n v="34927.660000000003"/>
    <x v="0"/>
    <x v="0"/>
    <n v="1020"/>
    <n v="18.768708"/>
    <n v="3.6761740000000001"/>
    <n v="24"/>
    <n v="27"/>
    <n v="0"/>
    <n v="2"/>
    <n v="33.356355000000001"/>
  </r>
  <r>
    <x v="5"/>
    <x v="1"/>
    <x v="0"/>
    <x v="1"/>
    <x v="0"/>
    <n v="527"/>
    <n v="176.949623"/>
    <n v="2803.37"/>
    <x v="1"/>
    <x v="0"/>
    <n v="547"/>
    <n v="79.044202999999996"/>
    <n v="65.514401000000007"/>
    <n v="67"/>
    <n v="97"/>
    <n v="17"/>
    <n v="42"/>
    <n v="176.949623"/>
  </r>
  <r>
    <x v="5"/>
    <x v="1"/>
    <x v="0"/>
    <x v="1"/>
    <x v="1"/>
    <n v="127"/>
    <s v="  "/>
    <n v="30650.54"/>
    <x v="1"/>
    <x v="0"/>
    <n v="995"/>
    <n v="9.1141839999999998"/>
    <n v="4.749701"/>
    <n v="12"/>
    <n v="39"/>
    <n v="2"/>
    <n v="2"/>
    <n v="18.737490000000001"/>
  </r>
  <r>
    <x v="5"/>
    <x v="1"/>
    <x v="1"/>
    <x v="1"/>
    <x v="0"/>
    <n v="571"/>
    <n v="260.77304500000002"/>
    <n v="3270.06"/>
    <x v="0"/>
    <x v="0"/>
    <n v="585"/>
    <n v="122.13880399999999"/>
    <n v="100.823881"/>
    <n v="78"/>
    <n v="34"/>
    <n v="5"/>
    <n v="3"/>
    <n v="260.77304500000002"/>
  </r>
  <r>
    <x v="5"/>
    <x v="1"/>
    <x v="1"/>
    <x v="1"/>
    <x v="1"/>
    <n v="78"/>
    <s v="  "/>
    <n v="35416.53"/>
    <x v="0"/>
    <x v="0"/>
    <n v="493"/>
    <n v="6.846654"/>
    <n v="1.2129030000000001"/>
    <n v="11"/>
    <n v="15"/>
    <n v="1"/>
    <n v="0"/>
    <n v="11.701349"/>
  </r>
  <r>
    <x v="5"/>
    <x v="1"/>
    <x v="1"/>
    <x v="1"/>
    <x v="0"/>
    <n v="530"/>
    <n v="190.105841"/>
    <n v="2761.72"/>
    <x v="1"/>
    <x v="0"/>
    <n v="547"/>
    <n v="93.252869000000004"/>
    <n v="78.431504000000004"/>
    <n v="94"/>
    <n v="65"/>
    <n v="18"/>
    <n v="21"/>
    <n v="190.105841"/>
  </r>
  <r>
    <x v="5"/>
    <x v="1"/>
    <x v="1"/>
    <x v="1"/>
    <x v="1"/>
    <n v="94"/>
    <s v="  "/>
    <n v="38277.495000000003"/>
    <x v="1"/>
    <x v="0"/>
    <n v="587"/>
    <n v="4.7500179999999999"/>
    <n v="0.79487200000000002"/>
    <n v="11"/>
    <n v="23"/>
    <n v="1"/>
    <n v="1"/>
    <n v="11.079981"/>
  </r>
  <r>
    <x v="5"/>
    <x v="1"/>
    <x v="2"/>
    <x v="1"/>
    <x v="0"/>
    <n v="88"/>
    <n v="34.804096999999999"/>
    <n v="3111.87"/>
    <x v="0"/>
    <x v="0"/>
    <n v="90"/>
    <n v="14.704666"/>
    <n v="12.555052999999999"/>
    <n v="23"/>
    <n v="8"/>
    <n v="2"/>
    <n v="0"/>
    <n v="34.804096999999999"/>
  </r>
  <r>
    <x v="5"/>
    <x v="1"/>
    <x v="2"/>
    <x v="1"/>
    <x v="1"/>
    <n v="15"/>
    <s v="  "/>
    <n v="36028"/>
    <x v="0"/>
    <x v="0"/>
    <n v="97"/>
    <n v="0.37106899999999998"/>
    <n v="0"/>
    <n v="1"/>
    <n v="6"/>
    <n v="1"/>
    <n v="0"/>
    <n v="3.3333330000000001"/>
  </r>
  <r>
    <x v="5"/>
    <x v="1"/>
    <x v="2"/>
    <x v="1"/>
    <x v="0"/>
    <n v="85"/>
    <n v="22.947555000000001"/>
    <n v="3363"/>
    <x v="1"/>
    <x v="0"/>
    <n v="88"/>
    <n v="10.410272000000001"/>
    <n v="9.9966749999999998"/>
    <n v="17"/>
    <n v="12"/>
    <n v="4"/>
    <n v="4"/>
    <n v="22.947555000000001"/>
  </r>
  <r>
    <x v="5"/>
    <x v="1"/>
    <x v="2"/>
    <x v="1"/>
    <x v="1"/>
    <n v="25"/>
    <s v="  "/>
    <n v="36799.040000000001"/>
    <x v="1"/>
    <x v="0"/>
    <n v="320"/>
    <n v="1.7932349999999999"/>
    <n v="0.5"/>
    <n v="2"/>
    <n v="10"/>
    <n v="1"/>
    <n v="0"/>
    <n v="3.6312630000000001"/>
  </r>
  <r>
    <x v="5"/>
    <x v="1"/>
    <x v="3"/>
    <x v="1"/>
    <x v="0"/>
    <n v="1283"/>
    <n v="519.90962200000001"/>
    <n v="2982"/>
    <x v="0"/>
    <x v="0"/>
    <n v="1310"/>
    <n v="255.99945"/>
    <n v="192.43915899999999"/>
    <n v="227"/>
    <n v="136"/>
    <n v="26"/>
    <n v="15"/>
    <n v="519.90962200000001"/>
  </r>
  <r>
    <x v="5"/>
    <x v="1"/>
    <x v="3"/>
    <x v="1"/>
    <x v="1"/>
    <n v="240"/>
    <s v="  "/>
    <n v="34680.464999999997"/>
    <x v="0"/>
    <x v="0"/>
    <n v="1581"/>
    <n v="14.453279999999999"/>
    <n v="7.0569220000000001"/>
    <n v="33"/>
    <n v="53"/>
    <n v="12"/>
    <n v="1"/>
    <n v="41.551071"/>
  </r>
  <r>
    <x v="5"/>
    <x v="1"/>
    <x v="3"/>
    <x v="1"/>
    <x v="0"/>
    <n v="985"/>
    <n v="324.50158099999999"/>
    <n v="2733.61"/>
    <x v="1"/>
    <x v="0"/>
    <n v="998"/>
    <n v="161.703295"/>
    <n v="125.588536"/>
    <n v="174"/>
    <n v="149"/>
    <n v="52"/>
    <n v="18"/>
    <n v="324.50158099999999"/>
  </r>
  <r>
    <x v="5"/>
    <x v="1"/>
    <x v="3"/>
    <x v="1"/>
    <x v="1"/>
    <n v="309"/>
    <s v="  "/>
    <n v="31960.21"/>
    <x v="1"/>
    <x v="0"/>
    <n v="2680"/>
    <n v="26.293475000000001"/>
    <n v="6.2359809999999998"/>
    <n v="26"/>
    <n v="94"/>
    <n v="14"/>
    <n v="1"/>
    <n v="47.731935"/>
  </r>
  <r>
    <x v="5"/>
    <x v="1"/>
    <x v="0"/>
    <x v="1"/>
    <x v="0"/>
    <n v="1028"/>
    <n v="444.61969900000003"/>
    <n v="3370.0549999999998"/>
    <x v="0"/>
    <x v="1"/>
    <n v="1038"/>
    <n v="213.49526299999999"/>
    <n v="177.72815800000001"/>
    <n v="116"/>
    <n v="91"/>
    <n v="3"/>
    <n v="13"/>
    <n v="444.61969900000003"/>
  </r>
  <r>
    <x v="5"/>
    <x v="1"/>
    <x v="0"/>
    <x v="1"/>
    <x v="1"/>
    <n v="310"/>
    <s v="  "/>
    <n v="37158.084999999999"/>
    <x v="0"/>
    <x v="1"/>
    <n v="2445"/>
    <n v="26.659284"/>
    <n v="15.735917000000001"/>
    <n v="28"/>
    <n v="77"/>
    <n v="0"/>
    <n v="3"/>
    <n v="56.554718000000001"/>
  </r>
  <r>
    <x v="5"/>
    <x v="1"/>
    <x v="0"/>
    <x v="1"/>
    <x v="0"/>
    <n v="848"/>
    <n v="308.96789100000001"/>
    <n v="2947.57"/>
    <x v="1"/>
    <x v="1"/>
    <n v="865"/>
    <n v="145.302154"/>
    <n v="119.177149"/>
    <n v="114"/>
    <n v="125"/>
    <n v="17"/>
    <n v="39"/>
    <n v="308.96789100000001"/>
  </r>
  <r>
    <x v="5"/>
    <x v="1"/>
    <x v="0"/>
    <x v="1"/>
    <x v="1"/>
    <n v="224"/>
    <s v="  "/>
    <n v="39248.370000000003"/>
    <x v="1"/>
    <x v="1"/>
    <n v="2155"/>
    <n v="11.583796"/>
    <n v="3.63598"/>
    <n v="12"/>
    <n v="108"/>
    <n v="4"/>
    <n v="5"/>
    <n v="21.164597000000001"/>
  </r>
  <r>
    <x v="5"/>
    <x v="1"/>
    <x v="1"/>
    <x v="1"/>
    <x v="0"/>
    <n v="1180"/>
    <n v="524.50104999999996"/>
    <n v="3249.06"/>
    <x v="0"/>
    <x v="1"/>
    <n v="1187"/>
    <n v="248.98987299999999"/>
    <n v="213.90241599999999"/>
    <n v="159"/>
    <n v="64"/>
    <n v="3"/>
    <n v="10"/>
    <n v="524.50104999999996"/>
  </r>
  <r>
    <x v="5"/>
    <x v="1"/>
    <x v="1"/>
    <x v="1"/>
    <x v="1"/>
    <n v="157"/>
    <s v="  "/>
    <n v="31186.23"/>
    <x v="0"/>
    <x v="1"/>
    <n v="1373"/>
    <n v="14.836688000000001"/>
    <n v="8.6355799999999991"/>
    <n v="12"/>
    <n v="40"/>
    <n v="3"/>
    <n v="2"/>
    <n v="37.138331000000001"/>
  </r>
  <r>
    <x v="5"/>
    <x v="1"/>
    <x v="1"/>
    <x v="1"/>
    <x v="0"/>
    <n v="993"/>
    <n v="399.36604399999999"/>
    <n v="2713.99"/>
    <x v="1"/>
    <x v="1"/>
    <n v="1006"/>
    <n v="182.48814999999999"/>
    <n v="169.01457199999999"/>
    <n v="139"/>
    <n v="124"/>
    <n v="20"/>
    <n v="20"/>
    <n v="399.36604399999999"/>
  </r>
  <r>
    <x v="5"/>
    <x v="1"/>
    <x v="1"/>
    <x v="1"/>
    <x v="1"/>
    <n v="174"/>
    <s v="  "/>
    <n v="37686.434999999998"/>
    <x v="1"/>
    <x v="1"/>
    <n v="1683"/>
    <n v="7.6405479999999999"/>
    <n v="4.9218590000000004"/>
    <n v="11"/>
    <n v="72"/>
    <n v="2"/>
    <n v="2"/>
    <n v="18.789992999999999"/>
  </r>
  <r>
    <x v="5"/>
    <x v="1"/>
    <x v="2"/>
    <x v="1"/>
    <x v="0"/>
    <n v="153"/>
    <n v="63.142691999999997"/>
    <n v="3248.11"/>
    <x v="0"/>
    <x v="1"/>
    <n v="153"/>
    <n v="31.434659"/>
    <n v="25.207103"/>
    <n v="30"/>
    <n v="15"/>
    <n v="0"/>
    <n v="1"/>
    <n v="63.142691999999997"/>
  </r>
  <r>
    <x v="5"/>
    <x v="1"/>
    <x v="2"/>
    <x v="1"/>
    <x v="1"/>
    <n v="35"/>
    <s v="  "/>
    <n v="29121"/>
    <x v="0"/>
    <x v="1"/>
    <n v="229"/>
    <n v="0.49037799999999998"/>
    <n v="9.2592999999999995E-2"/>
    <n v="4"/>
    <n v="16"/>
    <n v="0"/>
    <n v="0"/>
    <n v="3.230769"/>
  </r>
  <r>
    <x v="5"/>
    <x v="1"/>
    <x v="2"/>
    <x v="1"/>
    <x v="0"/>
    <n v="148"/>
    <n v="66.915576999999999"/>
    <n v="2923.6849999999999"/>
    <x v="1"/>
    <x v="1"/>
    <n v="151"/>
    <n v="34.266835"/>
    <n v="25.215059"/>
    <n v="24"/>
    <n v="17"/>
    <n v="0"/>
    <n v="0"/>
    <n v="66.915576999999999"/>
  </r>
  <r>
    <x v="5"/>
    <x v="1"/>
    <x v="2"/>
    <x v="1"/>
    <x v="1"/>
    <n v="45"/>
    <s v="  "/>
    <n v="32042.080000000002"/>
    <x v="1"/>
    <x v="1"/>
    <n v="667"/>
    <n v="4.678223"/>
    <n v="0.5"/>
    <n v="5"/>
    <n v="21"/>
    <n v="0"/>
    <n v="0"/>
    <n v="6.1923079999999997"/>
  </r>
  <r>
    <x v="5"/>
    <x v="1"/>
    <x v="3"/>
    <x v="1"/>
    <x v="0"/>
    <n v="2410"/>
    <n v="1057.2674979999999"/>
    <n v="3129.5349999999999"/>
    <x v="0"/>
    <x v="1"/>
    <n v="2503"/>
    <n v="499.99597899999998"/>
    <n v="418.10534200000001"/>
    <n v="355"/>
    <n v="198"/>
    <n v="25"/>
    <n v="28"/>
    <n v="1057.2674979999999"/>
  </r>
  <r>
    <x v="5"/>
    <x v="1"/>
    <x v="3"/>
    <x v="1"/>
    <x v="1"/>
    <n v="436"/>
    <s v="  "/>
    <n v="35343.42"/>
    <x v="0"/>
    <x v="1"/>
    <n v="3916"/>
    <n v="25.242229999999999"/>
    <n v="11.228363999999999"/>
    <n v="39"/>
    <n v="186"/>
    <n v="12"/>
    <n v="2"/>
    <n v="57.377178000000001"/>
  </r>
  <r>
    <x v="5"/>
    <x v="1"/>
    <x v="3"/>
    <x v="1"/>
    <x v="0"/>
    <n v="1948"/>
    <n v="747.07718"/>
    <n v="2883.03"/>
    <x v="1"/>
    <x v="1"/>
    <n v="1976"/>
    <n v="352.56335799999999"/>
    <n v="298.41584"/>
    <n v="332"/>
    <n v="226"/>
    <n v="49"/>
    <n v="32"/>
    <n v="747.07718"/>
  </r>
  <r>
    <x v="5"/>
    <x v="1"/>
    <x v="3"/>
    <x v="1"/>
    <x v="1"/>
    <n v="480"/>
    <s v="  "/>
    <n v="33718.345000000001"/>
    <x v="1"/>
    <x v="1"/>
    <n v="4834"/>
    <n v="27.060860999999999"/>
    <n v="8.7724910000000005"/>
    <n v="30"/>
    <n v="214"/>
    <n v="26"/>
    <n v="5"/>
    <n v="67.463009"/>
  </r>
  <r>
    <x v="5"/>
    <x v="1"/>
    <x v="0"/>
    <x v="1"/>
    <x v="0"/>
    <n v="326"/>
    <n v="113.882536"/>
    <n v="3323.8649999999998"/>
    <x v="0"/>
    <x v="2"/>
    <n v="331"/>
    <n v="63.021926999999998"/>
    <n v="43.097087999999999"/>
    <n v="26"/>
    <n v="44"/>
    <n v="6"/>
    <n v="13"/>
    <n v="113.882536"/>
  </r>
  <r>
    <x v="5"/>
    <x v="1"/>
    <x v="0"/>
    <x v="1"/>
    <x v="1"/>
    <n v="109"/>
    <s v="  "/>
    <n v="31163.63"/>
    <x v="0"/>
    <x v="2"/>
    <n v="784"/>
    <n v="15.179614000000001"/>
    <n v="5.3295539999999999"/>
    <n v="10"/>
    <n v="9"/>
    <n v="0"/>
    <n v="0"/>
    <n v="32.685313999999998"/>
  </r>
  <r>
    <x v="5"/>
    <x v="1"/>
    <x v="0"/>
    <x v="1"/>
    <x v="0"/>
    <n v="434"/>
    <n v="144.55784299999999"/>
    <n v="2642.92"/>
    <x v="1"/>
    <x v="2"/>
    <n v="438"/>
    <n v="66.938635000000005"/>
    <n v="55.592323"/>
    <n v="46"/>
    <n v="68"/>
    <n v="30"/>
    <n v="23"/>
    <n v="144.55784299999999"/>
  </r>
  <r>
    <x v="5"/>
    <x v="1"/>
    <x v="0"/>
    <x v="1"/>
    <x v="1"/>
    <n v="92"/>
    <s v="  "/>
    <n v="32366.584999999999"/>
    <x v="1"/>
    <x v="2"/>
    <n v="622"/>
    <n v="8.5497610000000002"/>
    <n v="3.0564939999999998"/>
    <n v="11"/>
    <n v="18"/>
    <n v="1"/>
    <n v="0"/>
    <n v="14.382417999999999"/>
  </r>
  <r>
    <x v="5"/>
    <x v="1"/>
    <x v="1"/>
    <x v="1"/>
    <x v="0"/>
    <n v="322"/>
    <n v="136.815855"/>
    <n v="3396.63"/>
    <x v="0"/>
    <x v="2"/>
    <n v="330"/>
    <n v="66.693012999999993"/>
    <n v="53.417220999999998"/>
    <n v="38"/>
    <n v="27"/>
    <n v="9"/>
    <n v="7"/>
    <n v="136.815855"/>
  </r>
  <r>
    <x v="5"/>
    <x v="1"/>
    <x v="1"/>
    <x v="1"/>
    <x v="1"/>
    <n v="67"/>
    <s v="  "/>
    <n v="25938.3"/>
    <x v="0"/>
    <x v="2"/>
    <n v="331"/>
    <n v="7.6134490000000001"/>
    <n v="2.1859799999999998"/>
    <n v="8"/>
    <n v="8"/>
    <n v="0"/>
    <n v="1"/>
    <n v="15.995965999999999"/>
  </r>
  <r>
    <x v="5"/>
    <x v="1"/>
    <x v="1"/>
    <x v="1"/>
    <x v="0"/>
    <n v="301"/>
    <n v="120.04540900000001"/>
    <n v="2677.12"/>
    <x v="1"/>
    <x v="2"/>
    <n v="303"/>
    <n v="53.296230000000001"/>
    <n v="58.196005"/>
    <n v="41"/>
    <n v="26"/>
    <n v="9"/>
    <n v="11"/>
    <n v="120.04540900000001"/>
  </r>
  <r>
    <x v="5"/>
    <x v="1"/>
    <x v="1"/>
    <x v="1"/>
    <x v="1"/>
    <n v="58"/>
    <s v="  "/>
    <n v="29353.63"/>
    <x v="1"/>
    <x v="2"/>
    <n v="293"/>
    <n v="8.1455870000000008"/>
    <n v="1.612903"/>
    <n v="7"/>
    <n v="7"/>
    <n v="2"/>
    <n v="1"/>
    <n v="13.663004000000001"/>
  </r>
  <r>
    <x v="5"/>
    <x v="1"/>
    <x v="2"/>
    <x v="1"/>
    <x v="0"/>
    <n v="41"/>
    <n v="15.593321"/>
    <n v="3501.19"/>
    <x v="0"/>
    <x v="2"/>
    <n v="41"/>
    <n v="9.2232590000000005"/>
    <n v="4.5574279999999998"/>
    <n v="4"/>
    <n v="5"/>
    <n v="1"/>
    <n v="2"/>
    <n v="15.593321"/>
  </r>
  <r>
    <x v="5"/>
    <x v="1"/>
    <x v="2"/>
    <x v="1"/>
    <x v="1"/>
    <n v="6"/>
    <s v="  "/>
    <n v="38486.745000000003"/>
    <x v="0"/>
    <x v="2"/>
    <n v="43"/>
    <n v="1.184876"/>
    <n v="0.63636400000000004"/>
    <n v="0"/>
    <n v="2"/>
    <n v="0"/>
    <n v="0"/>
    <n v="1.82124"/>
  </r>
  <r>
    <x v="5"/>
    <x v="1"/>
    <x v="2"/>
    <x v="1"/>
    <x v="0"/>
    <n v="44"/>
    <n v="12.673964"/>
    <n v="2952.97"/>
    <x v="1"/>
    <x v="2"/>
    <n v="48"/>
    <n v="7.2861000000000002"/>
    <n v="5.0498370000000001"/>
    <n v="7"/>
    <n v="11"/>
    <n v="2"/>
    <n v="1"/>
    <n v="12.673964"/>
  </r>
  <r>
    <x v="5"/>
    <x v="1"/>
    <x v="2"/>
    <x v="1"/>
    <x v="1"/>
    <n v="10"/>
    <s v="  "/>
    <n v="45561.99"/>
    <x v="1"/>
    <x v="2"/>
    <n v="71"/>
    <n v="0"/>
    <n v="0"/>
    <n v="1"/>
    <n v="3"/>
    <n v="0"/>
    <n v="0"/>
    <n v="2"/>
  </r>
  <r>
    <x v="5"/>
    <x v="1"/>
    <x v="3"/>
    <x v="1"/>
    <x v="0"/>
    <n v="507"/>
    <n v="208.69127399999999"/>
    <n v="3258.13"/>
    <x v="0"/>
    <x v="2"/>
    <n v="510"/>
    <n v="99.400918000000004"/>
    <n v="80.540482999999995"/>
    <n v="78"/>
    <n v="52"/>
    <n v="23"/>
    <n v="5"/>
    <n v="208.69127399999999"/>
  </r>
  <r>
    <x v="5"/>
    <x v="1"/>
    <x v="3"/>
    <x v="1"/>
    <x v="1"/>
    <n v="135"/>
    <s v="  "/>
    <n v="31638.94"/>
    <x v="0"/>
    <x v="2"/>
    <n v="843"/>
    <n v="15.314539"/>
    <n v="4.7202330000000003"/>
    <n v="10"/>
    <n v="19"/>
    <n v="6"/>
    <n v="1"/>
    <n v="32.740814"/>
  </r>
  <r>
    <x v="5"/>
    <x v="1"/>
    <x v="3"/>
    <x v="1"/>
    <x v="0"/>
    <n v="452"/>
    <n v="144.40849"/>
    <n v="2927.24"/>
    <x v="1"/>
    <x v="2"/>
    <n v="455"/>
    <n v="74.856911999999994"/>
    <n v="55.220255000000002"/>
    <n v="78"/>
    <n v="62"/>
    <n v="30"/>
    <n v="10"/>
    <n v="144.40849"/>
  </r>
  <r>
    <x v="5"/>
    <x v="1"/>
    <x v="3"/>
    <x v="1"/>
    <x v="1"/>
    <n v="161"/>
    <s v="  "/>
    <n v="33752.44"/>
    <x v="1"/>
    <x v="2"/>
    <n v="1075"/>
    <n v="12.193778"/>
    <n v="5.3606939999999996"/>
    <n v="23"/>
    <n v="25"/>
    <n v="16"/>
    <n v="3"/>
    <n v="25.284061999999999"/>
  </r>
  <r>
    <x v="5"/>
    <x v="1"/>
    <x v="0"/>
    <x v="2"/>
    <x v="0"/>
    <n v="938"/>
    <n v="418.18089300000003"/>
    <n v="3386.9050000000002"/>
    <x v="0"/>
    <x v="0"/>
    <n v="944"/>
    <n v="196.61613500000001"/>
    <n v="170.113283"/>
    <n v="149"/>
    <n v="38"/>
    <n v="19"/>
    <n v="2"/>
    <n v="418.18089300000003"/>
  </r>
  <r>
    <x v="5"/>
    <x v="1"/>
    <x v="0"/>
    <x v="2"/>
    <x v="1"/>
    <n v="467"/>
    <s v="  "/>
    <n v="41969.13"/>
    <x v="0"/>
    <x v="0"/>
    <n v="3700"/>
    <n v="36.050382999999997"/>
    <n v="28.181318000000001"/>
    <n v="59"/>
    <n v="20"/>
    <n v="5"/>
    <n v="2"/>
    <n v="95.481864999999999"/>
  </r>
  <r>
    <x v="5"/>
    <x v="1"/>
    <x v="0"/>
    <x v="2"/>
    <x v="0"/>
    <n v="804"/>
    <n v="309.39225299999998"/>
    <n v="3136.89"/>
    <x v="1"/>
    <x v="0"/>
    <n v="813"/>
    <n v="131.933572"/>
    <n v="128.820076"/>
    <n v="117"/>
    <n v="37"/>
    <n v="91"/>
    <n v="17"/>
    <n v="309.39225299999998"/>
  </r>
  <r>
    <x v="5"/>
    <x v="1"/>
    <x v="0"/>
    <x v="2"/>
    <x v="1"/>
    <n v="455"/>
    <s v="  "/>
    <n v="45597.2"/>
    <x v="1"/>
    <x v="0"/>
    <n v="3359"/>
    <n v="34.999836000000002"/>
    <n v="21.417757999999999"/>
    <n v="68"/>
    <n v="19"/>
    <n v="12"/>
    <n v="0"/>
    <n v="84.706154999999995"/>
  </r>
  <r>
    <x v="5"/>
    <x v="1"/>
    <x v="1"/>
    <x v="2"/>
    <x v="0"/>
    <n v="1129"/>
    <n v="536.13870399999996"/>
    <n v="3581.68"/>
    <x v="0"/>
    <x v="0"/>
    <n v="1134"/>
    <n v="224.10271499999999"/>
    <n v="230.63893400000001"/>
    <n v="175"/>
    <n v="29"/>
    <n v="14"/>
    <n v="2"/>
    <n v="536.13870399999996"/>
  </r>
  <r>
    <x v="5"/>
    <x v="1"/>
    <x v="1"/>
    <x v="2"/>
    <x v="1"/>
    <n v="357"/>
    <s v="  "/>
    <n v="41422.51"/>
    <x v="0"/>
    <x v="0"/>
    <n v="2351"/>
    <n v="34.702914999999997"/>
    <n v="20.186281000000001"/>
    <n v="38"/>
    <n v="10"/>
    <n v="6"/>
    <n v="0"/>
    <n v="89.258595"/>
  </r>
  <r>
    <x v="5"/>
    <x v="1"/>
    <x v="1"/>
    <x v="2"/>
    <x v="0"/>
    <n v="1079"/>
    <n v="448.13131800000002"/>
    <n v="3200"/>
    <x v="1"/>
    <x v="0"/>
    <n v="1100"/>
    <n v="206.10791"/>
    <n v="168.325681"/>
    <n v="146"/>
    <n v="66"/>
    <n v="76"/>
    <n v="18"/>
    <n v="448.13131800000002"/>
  </r>
  <r>
    <x v="5"/>
    <x v="1"/>
    <x v="1"/>
    <x v="2"/>
    <x v="1"/>
    <n v="431"/>
    <s v="  "/>
    <n v="38263.56"/>
    <x v="1"/>
    <x v="0"/>
    <n v="2704"/>
    <n v="36.51652"/>
    <n v="17.265739"/>
    <n v="70"/>
    <n v="16"/>
    <n v="24"/>
    <n v="2"/>
    <n v="89.812888000000001"/>
  </r>
  <r>
    <x v="5"/>
    <x v="1"/>
    <x v="2"/>
    <x v="2"/>
    <x v="0"/>
    <n v="114"/>
    <n v="54.643016000000003"/>
    <n v="3473.72"/>
    <x v="0"/>
    <x v="0"/>
    <n v="116"/>
    <n v="23.593513999999999"/>
    <n v="22.894513"/>
    <n v="18"/>
    <n v="2"/>
    <n v="0"/>
    <n v="0"/>
    <n v="54.643016000000003"/>
  </r>
  <r>
    <x v="5"/>
    <x v="1"/>
    <x v="2"/>
    <x v="2"/>
    <x v="1"/>
    <n v="70"/>
    <s v="  "/>
    <n v="42991.78"/>
    <x v="0"/>
    <x v="0"/>
    <n v="424"/>
    <n v="5.8318940000000001"/>
    <n v="4.6349340000000003"/>
    <n v="7"/>
    <n v="2"/>
    <n v="0"/>
    <n v="0"/>
    <n v="13.310231999999999"/>
  </r>
  <r>
    <x v="5"/>
    <x v="1"/>
    <x v="2"/>
    <x v="2"/>
    <x v="0"/>
    <n v="106"/>
    <n v="30.423494999999999"/>
    <n v="3342.49"/>
    <x v="1"/>
    <x v="0"/>
    <n v="106"/>
    <n v="10.202102999999999"/>
    <n v="15.180809"/>
    <n v="18"/>
    <n v="12"/>
    <n v="10"/>
    <n v="0"/>
    <n v="30.423494999999999"/>
  </r>
  <r>
    <x v="5"/>
    <x v="1"/>
    <x v="2"/>
    <x v="2"/>
    <x v="1"/>
    <n v="61"/>
    <s v="  "/>
    <n v="38811.269999999997"/>
    <x v="1"/>
    <x v="0"/>
    <n v="561"/>
    <n v="4.8753570000000002"/>
    <n v="3.7123689999999998"/>
    <n v="4"/>
    <n v="9"/>
    <n v="1"/>
    <n v="0"/>
    <n v="12.437296"/>
  </r>
  <r>
    <x v="5"/>
    <x v="1"/>
    <x v="3"/>
    <x v="2"/>
    <x v="0"/>
    <n v="3232"/>
    <n v="1344.599721"/>
    <n v="3301.81"/>
    <x v="0"/>
    <x v="0"/>
    <n v="3275"/>
    <n v="626.24438899999996"/>
    <n v="555.88075100000003"/>
    <n v="639"/>
    <n v="201"/>
    <n v="73"/>
    <n v="19"/>
    <n v="1344.599721"/>
  </r>
  <r>
    <x v="5"/>
    <x v="1"/>
    <x v="3"/>
    <x v="2"/>
    <x v="1"/>
    <n v="1588"/>
    <s v="  "/>
    <n v="36674.57"/>
    <x v="0"/>
    <x v="0"/>
    <n v="10547"/>
    <n v="156.131033"/>
    <n v="74.290797999999995"/>
    <n v="171"/>
    <n v="111"/>
    <n v="47"/>
    <n v="2"/>
    <n v="339.32594799999998"/>
  </r>
  <r>
    <x v="5"/>
    <x v="1"/>
    <x v="3"/>
    <x v="2"/>
    <x v="0"/>
    <n v="2800"/>
    <n v="1064.682325"/>
    <n v="3121.38"/>
    <x v="1"/>
    <x v="0"/>
    <n v="2841"/>
    <n v="496.37265600000001"/>
    <n v="434.70349900000002"/>
    <n v="527"/>
    <n v="173"/>
    <n v="166"/>
    <n v="28"/>
    <n v="1064.682325"/>
  </r>
  <r>
    <x v="5"/>
    <x v="1"/>
    <x v="3"/>
    <x v="2"/>
    <x v="1"/>
    <n v="1712"/>
    <s v="  "/>
    <n v="39590.885000000002"/>
    <x v="1"/>
    <x v="0"/>
    <n v="13020"/>
    <n v="150.80412999999999"/>
    <n v="63.538708999999997"/>
    <n v="188"/>
    <n v="144"/>
    <n v="88"/>
    <n v="6"/>
    <n v="324.76354700000002"/>
  </r>
  <r>
    <x v="5"/>
    <x v="1"/>
    <x v="0"/>
    <x v="2"/>
    <x v="0"/>
    <n v="2488"/>
    <n v="1214.1071159999999"/>
    <n v="3534.74"/>
    <x v="0"/>
    <x v="1"/>
    <n v="2516"/>
    <n v="532.98159499999997"/>
    <n v="535.57727599999998"/>
    <n v="358"/>
    <n v="79"/>
    <n v="14"/>
    <n v="14"/>
    <n v="1214.1071159999999"/>
  </r>
  <r>
    <x v="5"/>
    <x v="1"/>
    <x v="0"/>
    <x v="2"/>
    <x v="1"/>
    <n v="777"/>
    <s v="  "/>
    <n v="43788.62"/>
    <x v="0"/>
    <x v="1"/>
    <n v="6077"/>
    <n v="73.075357999999994"/>
    <n v="45.306823000000001"/>
    <n v="81"/>
    <n v="57"/>
    <n v="10"/>
    <n v="3"/>
    <n v="184.765028"/>
  </r>
  <r>
    <x v="5"/>
    <x v="1"/>
    <x v="0"/>
    <x v="2"/>
    <x v="0"/>
    <n v="1926"/>
    <n v="804.247749"/>
    <n v="3132.4949999999999"/>
    <x v="1"/>
    <x v="1"/>
    <n v="1964"/>
    <n v="342.50188800000001"/>
    <n v="342.65400499999998"/>
    <n v="267"/>
    <n v="80"/>
    <n v="117"/>
    <n v="30"/>
    <n v="804.247749"/>
  </r>
  <r>
    <x v="5"/>
    <x v="1"/>
    <x v="0"/>
    <x v="2"/>
    <x v="1"/>
    <n v="763"/>
    <s v="  "/>
    <n v="43214.45"/>
    <x v="1"/>
    <x v="1"/>
    <n v="6035"/>
    <n v="61.696742"/>
    <n v="46.901895000000003"/>
    <n v="96"/>
    <n v="59"/>
    <n v="19"/>
    <n v="1"/>
    <n v="161.71114900000001"/>
  </r>
  <r>
    <x v="5"/>
    <x v="1"/>
    <x v="1"/>
    <x v="2"/>
    <x v="0"/>
    <n v="2969"/>
    <n v="1507.4731159999999"/>
    <n v="3613"/>
    <x v="0"/>
    <x v="1"/>
    <n v="2982"/>
    <n v="677.17984899999999"/>
    <n v="627.22456099999999"/>
    <n v="357"/>
    <n v="77"/>
    <n v="14"/>
    <n v="6"/>
    <n v="1507.4731159999999"/>
  </r>
  <r>
    <x v="5"/>
    <x v="1"/>
    <x v="1"/>
    <x v="2"/>
    <x v="1"/>
    <n v="529"/>
    <s v="  "/>
    <n v="38084.18"/>
    <x v="0"/>
    <x v="1"/>
    <n v="3357"/>
    <n v="42.695289000000002"/>
    <n v="30.366548999999999"/>
    <n v="40"/>
    <n v="43"/>
    <n v="9"/>
    <n v="1"/>
    <n v="116.35121700000001"/>
  </r>
  <r>
    <x v="5"/>
    <x v="1"/>
    <x v="1"/>
    <x v="2"/>
    <x v="0"/>
    <n v="2534"/>
    <n v="1142.4623899999999"/>
    <n v="3375.0250000000001"/>
    <x v="1"/>
    <x v="1"/>
    <n v="2544"/>
    <n v="526.57231300000001"/>
    <n v="450.96903600000002"/>
    <n v="376"/>
    <n v="79"/>
    <n v="44"/>
    <n v="39"/>
    <n v="1142.4623899999999"/>
  </r>
  <r>
    <x v="5"/>
    <x v="1"/>
    <x v="1"/>
    <x v="2"/>
    <x v="1"/>
    <n v="723"/>
    <s v="  "/>
    <n v="40767.08"/>
    <x v="1"/>
    <x v="1"/>
    <n v="5493"/>
    <n v="68.775266999999999"/>
    <n v="43.194732999999999"/>
    <n v="58"/>
    <n v="64"/>
    <n v="36"/>
    <n v="1"/>
    <n v="164.13652999999999"/>
  </r>
  <r>
    <x v="5"/>
    <x v="1"/>
    <x v="1"/>
    <x v="2"/>
    <x v="0"/>
    <n v="4"/>
    <n v="1.8153189999999999"/>
    <n v="3797.92"/>
    <x v="3"/>
    <x v="1"/>
    <n v="4"/>
    <n v="1.8153189999999999"/>
    <n v="0"/>
    <n v="1"/>
    <n v="0"/>
    <n v="0"/>
    <n v="0"/>
    <n v="1.8153189999999999"/>
  </r>
  <r>
    <x v="5"/>
    <x v="1"/>
    <x v="2"/>
    <x v="2"/>
    <x v="0"/>
    <n v="314"/>
    <n v="141.535822"/>
    <n v="3815.39"/>
    <x v="0"/>
    <x v="1"/>
    <n v="314"/>
    <n v="63.153762"/>
    <n v="64.473507999999995"/>
    <n v="54"/>
    <n v="4"/>
    <n v="1"/>
    <n v="1"/>
    <n v="141.535822"/>
  </r>
  <r>
    <x v="5"/>
    <x v="1"/>
    <x v="2"/>
    <x v="2"/>
    <x v="1"/>
    <n v="91"/>
    <s v="  "/>
    <n v="40437.910000000003"/>
    <x v="0"/>
    <x v="1"/>
    <n v="640"/>
    <n v="6.0046480000000004"/>
    <n v="2.5558149999999999"/>
    <n v="8"/>
    <n v="17"/>
    <n v="2"/>
    <n v="0"/>
    <n v="13.729991999999999"/>
  </r>
  <r>
    <x v="5"/>
    <x v="1"/>
    <x v="2"/>
    <x v="2"/>
    <x v="0"/>
    <n v="265"/>
    <n v="98.321933000000001"/>
    <n v="3708"/>
    <x v="1"/>
    <x v="1"/>
    <n v="268"/>
    <n v="44.880983000000001"/>
    <n v="41.228785999999999"/>
    <n v="37"/>
    <n v="15"/>
    <n v="16"/>
    <n v="1"/>
    <n v="98.321933000000001"/>
  </r>
  <r>
    <x v="5"/>
    <x v="1"/>
    <x v="2"/>
    <x v="2"/>
    <x v="1"/>
    <n v="107"/>
    <s v="  "/>
    <n v="43104.42"/>
    <x v="1"/>
    <x v="1"/>
    <n v="720"/>
    <n v="8.2764170000000004"/>
    <n v="2.951613"/>
    <n v="12"/>
    <n v="12"/>
    <n v="1"/>
    <n v="0"/>
    <n v="15.738101"/>
  </r>
  <r>
    <x v="5"/>
    <x v="1"/>
    <x v="3"/>
    <x v="2"/>
    <x v="0"/>
    <n v="8918"/>
    <n v="3826.4575799999998"/>
    <n v="3445.56"/>
    <x v="0"/>
    <x v="1"/>
    <n v="8986"/>
    <n v="1784.4607120000001"/>
    <n v="1585.1207890000001"/>
    <n v="1621"/>
    <n v="476"/>
    <n v="146"/>
    <n v="42"/>
    <n v="3826.4575799999998"/>
  </r>
  <r>
    <x v="5"/>
    <x v="1"/>
    <x v="3"/>
    <x v="2"/>
    <x v="1"/>
    <n v="2369"/>
    <s v="  "/>
    <n v="37006.21"/>
    <x v="0"/>
    <x v="1"/>
    <n v="17292"/>
    <n v="216.04126600000001"/>
    <n v="111.07912399999999"/>
    <n v="215"/>
    <n v="357"/>
    <n v="76"/>
    <n v="6"/>
    <n v="481.13972200000001"/>
  </r>
  <r>
    <x v="5"/>
    <x v="1"/>
    <x v="3"/>
    <x v="2"/>
    <x v="0"/>
    <n v="7189"/>
    <n v="2880.4726999999998"/>
    <n v="3256.48"/>
    <x v="1"/>
    <x v="1"/>
    <n v="7336"/>
    <n v="1356.1708619999999"/>
    <n v="1109.1944900000001"/>
    <n v="1331"/>
    <n v="378"/>
    <n v="240"/>
    <n v="55"/>
    <n v="2880.4726999999998"/>
  </r>
  <r>
    <x v="5"/>
    <x v="1"/>
    <x v="3"/>
    <x v="2"/>
    <x v="1"/>
    <n v="2701"/>
    <s v="  "/>
    <n v="37509.11"/>
    <x v="1"/>
    <x v="1"/>
    <n v="19227"/>
    <n v="233.898315"/>
    <n v="111.02383500000001"/>
    <n v="240"/>
    <n v="309"/>
    <n v="138"/>
    <n v="9"/>
    <n v="527.54102399999999"/>
  </r>
  <r>
    <x v="5"/>
    <x v="1"/>
    <x v="0"/>
    <x v="2"/>
    <x v="0"/>
    <n v="571"/>
    <n v="281.66283700000002"/>
    <n v="3366"/>
    <x v="0"/>
    <x v="2"/>
    <n v="576"/>
    <n v="130.38381899999999"/>
    <n v="118.50654"/>
    <n v="80"/>
    <n v="19"/>
    <n v="6"/>
    <n v="7"/>
    <n v="281.66283700000002"/>
  </r>
  <r>
    <x v="5"/>
    <x v="1"/>
    <x v="0"/>
    <x v="2"/>
    <x v="1"/>
    <n v="291"/>
    <s v="  "/>
    <n v="36134"/>
    <x v="0"/>
    <x v="2"/>
    <n v="1584"/>
    <n v="25.802496999999999"/>
    <n v="19.4434"/>
    <n v="28"/>
    <n v="5"/>
    <n v="3"/>
    <n v="0"/>
    <n v="71.050933000000001"/>
  </r>
  <r>
    <x v="5"/>
    <x v="1"/>
    <x v="0"/>
    <x v="2"/>
    <x v="0"/>
    <n v="673"/>
    <n v="267.41481800000003"/>
    <n v="2817.63"/>
    <x v="1"/>
    <x v="2"/>
    <n v="676"/>
    <n v="124.981588"/>
    <n v="106.765038"/>
    <n v="78"/>
    <n v="40"/>
    <n v="44"/>
    <n v="10"/>
    <n v="267.41481800000003"/>
  </r>
  <r>
    <x v="5"/>
    <x v="1"/>
    <x v="0"/>
    <x v="2"/>
    <x v="1"/>
    <n v="275"/>
    <s v="  "/>
    <n v="42568.22"/>
    <x v="1"/>
    <x v="2"/>
    <n v="1730"/>
    <n v="24.725995999999999"/>
    <n v="15.656331"/>
    <n v="46"/>
    <n v="5"/>
    <n v="9"/>
    <n v="0"/>
    <n v="59.595230000000001"/>
  </r>
  <r>
    <x v="5"/>
    <x v="1"/>
    <x v="1"/>
    <x v="2"/>
    <x v="0"/>
    <n v="582"/>
    <n v="281.33777099999998"/>
    <n v="3487.8150000000001"/>
    <x v="0"/>
    <x v="2"/>
    <n v="585"/>
    <n v="125.365622"/>
    <n v="117.767619"/>
    <n v="64"/>
    <n v="22"/>
    <n v="3"/>
    <n v="0"/>
    <n v="281.33777099999998"/>
  </r>
  <r>
    <x v="5"/>
    <x v="1"/>
    <x v="1"/>
    <x v="2"/>
    <x v="1"/>
    <n v="223"/>
    <s v="  "/>
    <n v="36060.92"/>
    <x v="0"/>
    <x v="2"/>
    <n v="1256"/>
    <n v="24.123459"/>
    <n v="11.183116999999999"/>
    <n v="19"/>
    <n v="4"/>
    <n v="6"/>
    <n v="1"/>
    <n v="57.799272999999999"/>
  </r>
  <r>
    <x v="5"/>
    <x v="1"/>
    <x v="1"/>
    <x v="2"/>
    <x v="0"/>
    <n v="645"/>
    <n v="293.534021"/>
    <n v="2982"/>
    <x v="1"/>
    <x v="2"/>
    <n v="647"/>
    <n v="124.401994"/>
    <n v="105.299261"/>
    <n v="83"/>
    <n v="27"/>
    <n v="21"/>
    <n v="7"/>
    <n v="293.534021"/>
  </r>
  <r>
    <x v="5"/>
    <x v="1"/>
    <x v="1"/>
    <x v="2"/>
    <x v="1"/>
    <n v="267"/>
    <s v="  "/>
    <n v="35059.42"/>
    <x v="1"/>
    <x v="2"/>
    <n v="1458"/>
    <n v="25.346381999999998"/>
    <n v="22.189024"/>
    <n v="33"/>
    <n v="4"/>
    <n v="10"/>
    <n v="1"/>
    <n v="73.422053000000005"/>
  </r>
  <r>
    <x v="5"/>
    <x v="1"/>
    <x v="2"/>
    <x v="2"/>
    <x v="0"/>
    <n v="51"/>
    <n v="21.262937000000001"/>
    <n v="3218.65"/>
    <x v="0"/>
    <x v="2"/>
    <n v="51"/>
    <n v="12.26451"/>
    <n v="7.301901"/>
    <n v="10"/>
    <n v="1"/>
    <n v="2"/>
    <n v="0"/>
    <n v="21.262937000000001"/>
  </r>
  <r>
    <x v="5"/>
    <x v="1"/>
    <x v="2"/>
    <x v="2"/>
    <x v="1"/>
    <n v="26"/>
    <s v="  "/>
    <n v="46969.595000000001"/>
    <x v="0"/>
    <x v="2"/>
    <n v="199"/>
    <n v="2.12351"/>
    <n v="0"/>
    <n v="3"/>
    <n v="1"/>
    <n v="1"/>
    <n v="0"/>
    <n v="3.1282049999999999"/>
  </r>
  <r>
    <x v="5"/>
    <x v="1"/>
    <x v="2"/>
    <x v="2"/>
    <x v="0"/>
    <n v="67"/>
    <n v="26.497299000000002"/>
    <n v="3683.57"/>
    <x v="1"/>
    <x v="2"/>
    <n v="67"/>
    <n v="10.233195"/>
    <n v="13.717871000000001"/>
    <n v="9"/>
    <n v="6"/>
    <n v="5"/>
    <n v="0"/>
    <n v="26.497299000000002"/>
  </r>
  <r>
    <x v="5"/>
    <x v="1"/>
    <x v="2"/>
    <x v="2"/>
    <x v="1"/>
    <n v="34"/>
    <s v="  "/>
    <n v="43553.61"/>
    <x v="1"/>
    <x v="2"/>
    <n v="365"/>
    <n v="2.6689980000000002"/>
    <n v="2.2492670000000001"/>
    <n v="3"/>
    <n v="1"/>
    <n v="4"/>
    <n v="0"/>
    <n v="5.3053610000000004"/>
  </r>
  <r>
    <x v="5"/>
    <x v="1"/>
    <x v="3"/>
    <x v="2"/>
    <x v="0"/>
    <n v="1492"/>
    <n v="628.35858299999995"/>
    <n v="3382.53"/>
    <x v="0"/>
    <x v="2"/>
    <n v="1504"/>
    <n v="283.64102200000002"/>
    <n v="271.34934299999998"/>
    <n v="278"/>
    <n v="81"/>
    <n v="32"/>
    <n v="12"/>
    <n v="628.35858299999995"/>
  </r>
  <r>
    <x v="5"/>
    <x v="1"/>
    <x v="3"/>
    <x v="2"/>
    <x v="1"/>
    <n v="768"/>
    <s v="  "/>
    <n v="36517.995000000003"/>
    <x v="0"/>
    <x v="2"/>
    <n v="4916"/>
    <n v="73.861232000000001"/>
    <n v="39.443689999999997"/>
    <n v="72"/>
    <n v="30"/>
    <n v="22"/>
    <n v="2"/>
    <n v="168.783288"/>
  </r>
  <r>
    <x v="5"/>
    <x v="1"/>
    <x v="3"/>
    <x v="2"/>
    <x v="0"/>
    <n v="1718"/>
    <n v="658.87712599999998"/>
    <n v="3151.915"/>
    <x v="1"/>
    <x v="2"/>
    <n v="1737"/>
    <n v="304.54396700000001"/>
    <n v="266.41419999999999"/>
    <n v="286"/>
    <n v="108"/>
    <n v="80"/>
    <n v="23"/>
    <n v="658.87712599999998"/>
  </r>
  <r>
    <x v="5"/>
    <x v="1"/>
    <x v="3"/>
    <x v="2"/>
    <x v="1"/>
    <n v="942"/>
    <s v="  "/>
    <n v="36441.165000000001"/>
    <x v="1"/>
    <x v="2"/>
    <n v="5711"/>
    <n v="85.489435"/>
    <n v="41.211930000000002"/>
    <n v="92"/>
    <n v="38"/>
    <n v="57"/>
    <n v="1"/>
    <n v="180.25060199999999"/>
  </r>
  <r>
    <x v="5"/>
    <x v="1"/>
    <x v="3"/>
    <x v="3"/>
    <x v="0"/>
    <n v="2"/>
    <n v="1"/>
    <n v="4779.93"/>
    <x v="0"/>
    <x v="3"/>
    <n v="2"/>
    <n v="0"/>
    <n v="0"/>
    <n v="0"/>
    <n v="0"/>
    <n v="0"/>
    <n v="0"/>
    <n v="1"/>
  </r>
  <r>
    <x v="5"/>
    <x v="1"/>
    <x v="0"/>
    <x v="3"/>
    <x v="0"/>
    <n v="1651"/>
    <n v="737.52420199999995"/>
    <n v="3860.2"/>
    <x v="0"/>
    <x v="0"/>
    <n v="1682"/>
    <n v="328.38897400000002"/>
    <n v="327.734981"/>
    <n v="287"/>
    <n v="34"/>
    <n v="14"/>
    <n v="1"/>
    <n v="737.52420199999995"/>
  </r>
  <r>
    <x v="5"/>
    <x v="1"/>
    <x v="0"/>
    <x v="3"/>
    <x v="1"/>
    <n v="1638"/>
    <s v="  "/>
    <n v="43727.44"/>
    <x v="0"/>
    <x v="0"/>
    <n v="12960"/>
    <n v="120.648053"/>
    <n v="98.706221999999997"/>
    <n v="140"/>
    <n v="18"/>
    <n v="4"/>
    <n v="0"/>
    <n v="310.40180299999997"/>
  </r>
  <r>
    <x v="5"/>
    <x v="1"/>
    <x v="0"/>
    <x v="3"/>
    <x v="0"/>
    <n v="1200"/>
    <n v="474.830242"/>
    <n v="3592.62"/>
    <x v="1"/>
    <x v="0"/>
    <n v="1231"/>
    <n v="214.45035200000001"/>
    <n v="195.213222"/>
    <n v="216"/>
    <n v="11"/>
    <n v="106"/>
    <n v="7"/>
    <n v="474.830242"/>
  </r>
  <r>
    <x v="5"/>
    <x v="1"/>
    <x v="0"/>
    <x v="3"/>
    <x v="1"/>
    <n v="1239"/>
    <s v="  "/>
    <n v="44958.080000000002"/>
    <x v="1"/>
    <x v="0"/>
    <n v="9105"/>
    <n v="76.049351000000001"/>
    <n v="63.085498000000001"/>
    <n v="112"/>
    <n v="13"/>
    <n v="14"/>
    <n v="4"/>
    <n v="198.46304599999999"/>
  </r>
  <r>
    <x v="5"/>
    <x v="1"/>
    <x v="1"/>
    <x v="3"/>
    <x v="0"/>
    <n v="1634"/>
    <n v="797.57365700000003"/>
    <n v="4007.0949999999998"/>
    <x v="0"/>
    <x v="0"/>
    <n v="1658"/>
    <n v="334.369013"/>
    <n v="345.82793900000001"/>
    <n v="284"/>
    <n v="43"/>
    <n v="6"/>
    <n v="2"/>
    <n v="797.57365700000003"/>
  </r>
  <r>
    <x v="5"/>
    <x v="1"/>
    <x v="1"/>
    <x v="3"/>
    <x v="1"/>
    <n v="1248"/>
    <s v="  "/>
    <n v="38253.675000000003"/>
    <x v="0"/>
    <x v="0"/>
    <n v="8008"/>
    <n v="95.659773999999999"/>
    <n v="76.279424000000006"/>
    <n v="121"/>
    <n v="15"/>
    <n v="0"/>
    <n v="1"/>
    <n v="252.63847200000001"/>
  </r>
  <r>
    <x v="5"/>
    <x v="1"/>
    <x v="1"/>
    <x v="3"/>
    <x v="0"/>
    <n v="1093"/>
    <n v="425.54913299999998"/>
    <n v="3723.64"/>
    <x v="1"/>
    <x v="0"/>
    <n v="1132"/>
    <n v="185.24219299999999"/>
    <n v="170.64816500000001"/>
    <n v="205"/>
    <n v="22"/>
    <n v="52"/>
    <n v="6"/>
    <n v="425.54913299999998"/>
  </r>
  <r>
    <x v="5"/>
    <x v="1"/>
    <x v="1"/>
    <x v="3"/>
    <x v="1"/>
    <n v="1085"/>
    <s v="  "/>
    <n v="42147.85"/>
    <x v="1"/>
    <x v="0"/>
    <n v="7346"/>
    <n v="95.860885999999994"/>
    <n v="64.645005999999995"/>
    <n v="78"/>
    <n v="8"/>
    <n v="18"/>
    <n v="0"/>
    <n v="222.270037"/>
  </r>
  <r>
    <x v="5"/>
    <x v="1"/>
    <x v="2"/>
    <x v="3"/>
    <x v="0"/>
    <n v="599"/>
    <n v="240.951787"/>
    <n v="3970.06"/>
    <x v="0"/>
    <x v="0"/>
    <n v="606"/>
    <n v="105.762024"/>
    <n v="108.660168"/>
    <n v="162"/>
    <n v="17"/>
    <n v="1"/>
    <n v="0"/>
    <n v="240.951787"/>
  </r>
  <r>
    <x v="5"/>
    <x v="1"/>
    <x v="2"/>
    <x v="3"/>
    <x v="1"/>
    <n v="520"/>
    <s v="  "/>
    <n v="41685.24"/>
    <x v="0"/>
    <x v="0"/>
    <n v="3378"/>
    <n v="42.583275999999998"/>
    <n v="25.439959999999999"/>
    <n v="69"/>
    <n v="4"/>
    <n v="0"/>
    <n v="0"/>
    <n v="91.174049999999994"/>
  </r>
  <r>
    <x v="5"/>
    <x v="1"/>
    <x v="2"/>
    <x v="3"/>
    <x v="0"/>
    <n v="459"/>
    <n v="171.68366499999999"/>
    <n v="3745.88"/>
    <x v="1"/>
    <x v="0"/>
    <n v="462"/>
    <n v="82.955624999999998"/>
    <n v="71.599969000000002"/>
    <n v="98"/>
    <n v="10"/>
    <n v="7"/>
    <n v="0"/>
    <n v="171.68366499999999"/>
  </r>
  <r>
    <x v="5"/>
    <x v="1"/>
    <x v="2"/>
    <x v="3"/>
    <x v="1"/>
    <n v="502"/>
    <s v="  "/>
    <n v="43654.945"/>
    <x v="1"/>
    <x v="0"/>
    <n v="3360"/>
    <n v="36.993392"/>
    <n v="23.270098000000001"/>
    <n v="58"/>
    <n v="6"/>
    <n v="4"/>
    <n v="0"/>
    <n v="87.026683000000006"/>
  </r>
  <r>
    <x v="5"/>
    <x v="1"/>
    <x v="2"/>
    <x v="3"/>
    <x v="0"/>
    <n v="1"/>
    <n v="0.66972500000000001"/>
    <n v="8249.2199999999993"/>
    <x v="3"/>
    <x v="0"/>
    <n v="2"/>
    <n v="0.66972500000000001"/>
    <n v="0"/>
    <n v="0"/>
    <n v="0"/>
    <n v="0"/>
    <n v="0"/>
    <n v="0.66972500000000001"/>
  </r>
  <r>
    <x v="5"/>
    <x v="1"/>
    <x v="3"/>
    <x v="3"/>
    <x v="0"/>
    <n v="14572"/>
    <n v="5487.0701399999998"/>
    <n v="3955.59"/>
    <x v="0"/>
    <x v="0"/>
    <n v="14862"/>
    <n v="2508.84159"/>
    <n v="2329.5566079999999"/>
    <n v="4335"/>
    <n v="344"/>
    <n v="113"/>
    <n v="10"/>
    <n v="5487.0701399999998"/>
  </r>
  <r>
    <x v="5"/>
    <x v="1"/>
    <x v="3"/>
    <x v="3"/>
    <x v="1"/>
    <n v="15378"/>
    <s v="  "/>
    <n v="37860.614999999998"/>
    <x v="0"/>
    <x v="0"/>
    <n v="89630"/>
    <n v="1286.2704920000001"/>
    <n v="993.12081599999999"/>
    <n v="2175"/>
    <n v="176"/>
    <n v="60"/>
    <n v="2"/>
    <n v="3152.268607"/>
  </r>
  <r>
    <x v="5"/>
    <x v="1"/>
    <x v="3"/>
    <x v="3"/>
    <x v="0"/>
    <n v="10936"/>
    <n v="3714.8987569999999"/>
    <n v="3618.11"/>
    <x v="1"/>
    <x v="0"/>
    <n v="11108"/>
    <n v="1845.64238"/>
    <n v="1409.2044269999999"/>
    <n v="2928"/>
    <n v="269"/>
    <n v="222"/>
    <n v="28"/>
    <n v="3714.8987569999999"/>
  </r>
  <r>
    <x v="5"/>
    <x v="1"/>
    <x v="3"/>
    <x v="3"/>
    <x v="1"/>
    <n v="12741"/>
    <s v="  "/>
    <n v="39656.18"/>
    <x v="1"/>
    <x v="0"/>
    <n v="80967"/>
    <n v="1094.441779"/>
    <n v="646.022783"/>
    <n v="1244"/>
    <n v="100"/>
    <n v="152"/>
    <n v="4"/>
    <n v="2381.3673130000002"/>
  </r>
  <r>
    <x v="5"/>
    <x v="1"/>
    <x v="0"/>
    <x v="3"/>
    <x v="0"/>
    <n v="5454"/>
    <n v="2665.620868"/>
    <n v="3979"/>
    <x v="0"/>
    <x v="1"/>
    <n v="5516"/>
    <n v="1105.0981999999999"/>
    <n v="1267.0835199999999"/>
    <n v="749"/>
    <n v="97"/>
    <n v="14"/>
    <n v="1"/>
    <n v="2665.620868"/>
  </r>
  <r>
    <x v="5"/>
    <x v="1"/>
    <x v="0"/>
    <x v="3"/>
    <x v="1"/>
    <n v="2642"/>
    <s v="  "/>
    <n v="42781.474999999999"/>
    <x v="0"/>
    <x v="1"/>
    <n v="18596"/>
    <n v="192.01969600000001"/>
    <n v="175.90122"/>
    <n v="200"/>
    <n v="64"/>
    <n v="9"/>
    <n v="0"/>
    <n v="505.49123700000001"/>
  </r>
  <r>
    <x v="5"/>
    <x v="1"/>
    <x v="0"/>
    <x v="3"/>
    <x v="0"/>
    <n v="3806"/>
    <n v="1643.1474760000001"/>
    <n v="3633.65"/>
    <x v="1"/>
    <x v="1"/>
    <n v="3876"/>
    <n v="753.91928800000005"/>
    <n v="710.55565000000001"/>
    <n v="576"/>
    <n v="61"/>
    <n v="170"/>
    <n v="17"/>
    <n v="1643.1474760000001"/>
  </r>
  <r>
    <x v="5"/>
    <x v="1"/>
    <x v="0"/>
    <x v="3"/>
    <x v="1"/>
    <n v="2020"/>
    <s v="  "/>
    <n v="44540.89"/>
    <x v="1"/>
    <x v="1"/>
    <n v="15368"/>
    <n v="152.015299"/>
    <n v="110.47632299999999"/>
    <n v="160"/>
    <n v="36"/>
    <n v="35"/>
    <n v="1"/>
    <n v="362.44013899999999"/>
  </r>
  <r>
    <x v="5"/>
    <x v="1"/>
    <x v="1"/>
    <x v="3"/>
    <x v="0"/>
    <n v="6112"/>
    <n v="2919.1734750000001"/>
    <n v="3919.085"/>
    <x v="0"/>
    <x v="1"/>
    <n v="6154"/>
    <n v="1243.8129389999999"/>
    <n v="1317.3706279999999"/>
    <n v="956"/>
    <n v="126"/>
    <n v="5"/>
    <n v="2"/>
    <n v="2919.1734750000001"/>
  </r>
  <r>
    <x v="5"/>
    <x v="1"/>
    <x v="1"/>
    <x v="3"/>
    <x v="1"/>
    <n v="1847"/>
    <s v="  "/>
    <n v="38418.78"/>
    <x v="0"/>
    <x v="1"/>
    <n v="11222"/>
    <n v="145.84283500000001"/>
    <n v="122.02218000000001"/>
    <n v="168"/>
    <n v="35"/>
    <n v="7"/>
    <n v="1"/>
    <n v="379.18409200000002"/>
  </r>
  <r>
    <x v="5"/>
    <x v="1"/>
    <x v="1"/>
    <x v="3"/>
    <x v="0"/>
    <n v="4083"/>
    <n v="1880.5907239999999"/>
    <n v="3671.35"/>
    <x v="1"/>
    <x v="1"/>
    <n v="4119"/>
    <n v="803.55374800000004"/>
    <n v="860.32517800000005"/>
    <n v="571"/>
    <n v="69"/>
    <n v="60"/>
    <n v="19"/>
    <n v="1880.5907239999999"/>
  </r>
  <r>
    <x v="5"/>
    <x v="1"/>
    <x v="1"/>
    <x v="3"/>
    <x v="1"/>
    <n v="1679"/>
    <s v="  "/>
    <n v="41592.03"/>
    <x v="1"/>
    <x v="1"/>
    <n v="11577"/>
    <n v="131.88642200000001"/>
    <n v="100.654509"/>
    <n v="115"/>
    <n v="21"/>
    <n v="41"/>
    <n v="1"/>
    <n v="319.86344300000002"/>
  </r>
  <r>
    <x v="5"/>
    <x v="1"/>
    <x v="2"/>
    <x v="3"/>
    <x v="0"/>
    <n v="1899"/>
    <n v="817.90159200000005"/>
    <n v="4074.02"/>
    <x v="0"/>
    <x v="1"/>
    <n v="1911"/>
    <n v="345.992503"/>
    <n v="382.730277"/>
    <n v="423"/>
    <n v="33"/>
    <n v="2"/>
    <n v="0"/>
    <n v="817.90159200000005"/>
  </r>
  <r>
    <x v="5"/>
    <x v="1"/>
    <x v="2"/>
    <x v="3"/>
    <x v="1"/>
    <n v="761"/>
    <s v="  "/>
    <n v="37879.620000000003"/>
    <x v="0"/>
    <x v="1"/>
    <n v="4295"/>
    <n v="62.001615000000001"/>
    <n v="43.946441"/>
    <n v="93"/>
    <n v="11"/>
    <n v="2"/>
    <n v="0"/>
    <n v="137.38489999999999"/>
  </r>
  <r>
    <x v="5"/>
    <x v="1"/>
    <x v="2"/>
    <x v="3"/>
    <x v="0"/>
    <n v="1440"/>
    <n v="588.41189899999995"/>
    <n v="3994.4850000000001"/>
    <x v="1"/>
    <x v="1"/>
    <n v="1448"/>
    <n v="262.52892700000001"/>
    <n v="258.20941199999999"/>
    <n v="277"/>
    <n v="15"/>
    <n v="6"/>
    <n v="0"/>
    <n v="588.41189899999995"/>
  </r>
  <r>
    <x v="5"/>
    <x v="1"/>
    <x v="2"/>
    <x v="3"/>
    <x v="1"/>
    <n v="786"/>
    <s v="  "/>
    <n v="43450.845000000001"/>
    <x v="1"/>
    <x v="1"/>
    <n v="5029"/>
    <n v="68.136752000000001"/>
    <n v="43.625205000000001"/>
    <n v="65"/>
    <n v="14"/>
    <n v="1"/>
    <n v="0"/>
    <n v="147.43543700000001"/>
  </r>
  <r>
    <x v="5"/>
    <x v="1"/>
    <x v="2"/>
    <x v="3"/>
    <x v="0"/>
    <n v="1"/>
    <n v="0.66972500000000001"/>
    <n v="4825.92"/>
    <x v="3"/>
    <x v="1"/>
    <n v="1"/>
    <n v="0.66972500000000001"/>
    <n v="0"/>
    <n v="0"/>
    <n v="0"/>
    <n v="0"/>
    <n v="0"/>
    <n v="0.66972500000000001"/>
  </r>
  <r>
    <x v="5"/>
    <x v="1"/>
    <x v="3"/>
    <x v="3"/>
    <x v="0"/>
    <n v="52805"/>
    <n v="21725.215212999999"/>
    <n v="3934"/>
    <x v="0"/>
    <x v="1"/>
    <n v="53342"/>
    <n v="9500.7210379999997"/>
    <n v="9885.8087969999997"/>
    <n v="13494"/>
    <n v="1129"/>
    <n v="119"/>
    <n v="45"/>
    <n v="21725.215212999999"/>
  </r>
  <r>
    <x v="5"/>
    <x v="1"/>
    <x v="3"/>
    <x v="3"/>
    <x v="1"/>
    <n v="23850"/>
    <s v="  "/>
    <n v="36603.785000000003"/>
    <x v="0"/>
    <x v="1"/>
    <n v="133091"/>
    <n v="2053.8001530000001"/>
    <n v="1789.835656"/>
    <n v="2984"/>
    <n v="413"/>
    <n v="103"/>
    <n v="16"/>
    <n v="5285.6176820000001"/>
  </r>
  <r>
    <x v="5"/>
    <x v="1"/>
    <x v="3"/>
    <x v="3"/>
    <x v="0"/>
    <n v="38498"/>
    <n v="14685.774541000001"/>
    <n v="3702.4"/>
    <x v="1"/>
    <x v="1"/>
    <n v="38867"/>
    <n v="6904.8399820000004"/>
    <n v="6099.7298600000004"/>
    <n v="9254"/>
    <n v="652"/>
    <n v="341"/>
    <n v="72"/>
    <n v="14685.774541000001"/>
  </r>
  <r>
    <x v="5"/>
    <x v="1"/>
    <x v="3"/>
    <x v="3"/>
    <x v="1"/>
    <n v="20789"/>
    <s v="  "/>
    <n v="38888.57"/>
    <x v="1"/>
    <x v="1"/>
    <n v="124467"/>
    <n v="1777.1928370000001"/>
    <n v="1113.1134"/>
    <n v="1888"/>
    <n v="293"/>
    <n v="255"/>
    <n v="4"/>
    <n v="3969.913681"/>
  </r>
  <r>
    <x v="5"/>
    <x v="1"/>
    <x v="0"/>
    <x v="3"/>
    <x v="0"/>
    <n v="1048"/>
    <n v="519.61334399999998"/>
    <n v="4199.2049999999999"/>
    <x v="0"/>
    <x v="2"/>
    <n v="1060"/>
    <n v="230.69412399999999"/>
    <n v="228.964327"/>
    <n v="112"/>
    <n v="25"/>
    <n v="5"/>
    <n v="2"/>
    <n v="519.61334399999998"/>
  </r>
  <r>
    <x v="5"/>
    <x v="1"/>
    <x v="0"/>
    <x v="3"/>
    <x v="1"/>
    <n v="895"/>
    <s v="  "/>
    <n v="43455.29"/>
    <x v="0"/>
    <x v="2"/>
    <n v="6202"/>
    <n v="62.378095999999999"/>
    <n v="61.184185999999997"/>
    <n v="70"/>
    <n v="16"/>
    <n v="5"/>
    <n v="0"/>
    <n v="169.294793"/>
  </r>
  <r>
    <x v="5"/>
    <x v="1"/>
    <x v="0"/>
    <x v="3"/>
    <x v="0"/>
    <n v="804"/>
    <n v="382.11086"/>
    <n v="3619.335"/>
    <x v="1"/>
    <x v="2"/>
    <n v="806"/>
    <n v="175.59645599999999"/>
    <n v="157.350966"/>
    <n v="107"/>
    <n v="4"/>
    <n v="27"/>
    <n v="4"/>
    <n v="382.11086"/>
  </r>
  <r>
    <x v="5"/>
    <x v="1"/>
    <x v="0"/>
    <x v="3"/>
    <x v="1"/>
    <n v="668"/>
    <s v="  "/>
    <n v="41814.76"/>
    <x v="1"/>
    <x v="2"/>
    <n v="4537"/>
    <n v="56.086441999999998"/>
    <n v="43.389656000000002"/>
    <n v="66"/>
    <n v="3"/>
    <n v="9"/>
    <n v="2"/>
    <n v="136.408581"/>
  </r>
  <r>
    <x v="5"/>
    <x v="1"/>
    <x v="1"/>
    <x v="3"/>
    <x v="0"/>
    <n v="874"/>
    <n v="439.983743"/>
    <n v="4266.2700000000004"/>
    <x v="0"/>
    <x v="2"/>
    <n v="874"/>
    <n v="208.75916900000001"/>
    <n v="175.359544"/>
    <n v="115"/>
    <n v="24"/>
    <n v="5"/>
    <n v="0"/>
    <n v="439.983743"/>
  </r>
  <r>
    <x v="5"/>
    <x v="1"/>
    <x v="1"/>
    <x v="3"/>
    <x v="1"/>
    <n v="743"/>
    <s v="  "/>
    <n v="37091.82"/>
    <x v="0"/>
    <x v="2"/>
    <n v="3935"/>
    <n v="54.551139999999997"/>
    <n v="39.262869000000002"/>
    <n v="83"/>
    <n v="6"/>
    <n v="1"/>
    <n v="0"/>
    <n v="134.69412500000001"/>
  </r>
  <r>
    <x v="5"/>
    <x v="1"/>
    <x v="1"/>
    <x v="3"/>
    <x v="0"/>
    <n v="743"/>
    <n v="331.21389099999999"/>
    <n v="3842.06"/>
    <x v="1"/>
    <x v="2"/>
    <n v="748"/>
    <n v="156.45650000000001"/>
    <n v="134.45478"/>
    <n v="92"/>
    <n v="20"/>
    <n v="29"/>
    <n v="1"/>
    <n v="331.21389099999999"/>
  </r>
  <r>
    <x v="5"/>
    <x v="1"/>
    <x v="1"/>
    <x v="3"/>
    <x v="1"/>
    <n v="598"/>
    <s v="  "/>
    <n v="38490.175000000003"/>
    <x v="1"/>
    <x v="2"/>
    <n v="3738"/>
    <n v="45.314566999999997"/>
    <n v="37.778666000000001"/>
    <n v="47"/>
    <n v="5"/>
    <n v="9"/>
    <n v="0"/>
    <n v="109.59213200000001"/>
  </r>
  <r>
    <x v="5"/>
    <x v="1"/>
    <x v="2"/>
    <x v="3"/>
    <x v="0"/>
    <n v="319"/>
    <n v="140.36454800000001"/>
    <n v="4454.68"/>
    <x v="0"/>
    <x v="2"/>
    <n v="321"/>
    <n v="64.579363999999998"/>
    <n v="62.668587000000002"/>
    <n v="61"/>
    <n v="11"/>
    <n v="1"/>
    <n v="0"/>
    <n v="140.36454800000001"/>
  </r>
  <r>
    <x v="5"/>
    <x v="1"/>
    <x v="2"/>
    <x v="3"/>
    <x v="1"/>
    <n v="278"/>
    <s v="  "/>
    <n v="40413.85"/>
    <x v="0"/>
    <x v="2"/>
    <n v="1533"/>
    <n v="18.685243"/>
    <n v="12.089148"/>
    <n v="51"/>
    <n v="2"/>
    <n v="1"/>
    <n v="0"/>
    <n v="44.663710999999999"/>
  </r>
  <r>
    <x v="5"/>
    <x v="1"/>
    <x v="2"/>
    <x v="3"/>
    <x v="0"/>
    <n v="264"/>
    <n v="120.790052"/>
    <n v="4006.1149999999998"/>
    <x v="1"/>
    <x v="2"/>
    <n v="266"/>
    <n v="59.212397000000003"/>
    <n v="45.740580999999999"/>
    <n v="39"/>
    <n v="5"/>
    <n v="1"/>
    <n v="0"/>
    <n v="120.790052"/>
  </r>
  <r>
    <x v="5"/>
    <x v="1"/>
    <x v="2"/>
    <x v="3"/>
    <x v="1"/>
    <n v="282"/>
    <s v="  "/>
    <n v="41027.055"/>
    <x v="1"/>
    <x v="2"/>
    <n v="1828"/>
    <n v="25.041412000000001"/>
    <n v="13.419694"/>
    <n v="22"/>
    <n v="5"/>
    <n v="1"/>
    <n v="0"/>
    <n v="55.083492999999997"/>
  </r>
  <r>
    <x v="5"/>
    <x v="1"/>
    <x v="3"/>
    <x v="3"/>
    <x v="0"/>
    <n v="8167"/>
    <n v="3423.1717119999998"/>
    <n v="4220.8100000000004"/>
    <x v="0"/>
    <x v="2"/>
    <n v="8219"/>
    <n v="1566.710875"/>
    <n v="1519.6536799999999"/>
    <n v="1886"/>
    <n v="197"/>
    <n v="40"/>
    <n v="6"/>
    <n v="3423.1717119999998"/>
  </r>
  <r>
    <x v="5"/>
    <x v="1"/>
    <x v="3"/>
    <x v="3"/>
    <x v="1"/>
    <n v="7576"/>
    <s v="  "/>
    <n v="36780.195"/>
    <x v="0"/>
    <x v="2"/>
    <n v="38866"/>
    <n v="590.08662000000004"/>
    <n v="457.72009200000002"/>
    <n v="1181"/>
    <n v="49"/>
    <n v="40"/>
    <n v="2"/>
    <n v="1410.8394800000001"/>
  </r>
  <r>
    <x v="5"/>
    <x v="1"/>
    <x v="3"/>
    <x v="3"/>
    <x v="0"/>
    <n v="7459"/>
    <n v="2799.0811189999999"/>
    <n v="3672.53"/>
    <x v="1"/>
    <x v="2"/>
    <n v="7505"/>
    <n v="1487.6081349999999"/>
    <n v="1035.1954350000001"/>
    <n v="1558"/>
    <n v="160"/>
    <n v="79"/>
    <n v="12"/>
    <n v="2799.0811189999999"/>
  </r>
  <r>
    <x v="5"/>
    <x v="1"/>
    <x v="3"/>
    <x v="3"/>
    <x v="1"/>
    <n v="6472"/>
    <s v="  "/>
    <n v="37914.084999999999"/>
    <x v="1"/>
    <x v="2"/>
    <n v="36004"/>
    <n v="529.660979"/>
    <n v="316.84284400000001"/>
    <n v="708"/>
    <n v="33"/>
    <n v="80"/>
    <n v="0"/>
    <n v="1156.256351"/>
  </r>
  <r>
    <x v="5"/>
    <x v="2"/>
    <x v="0"/>
    <x v="0"/>
    <x v="0"/>
    <n v="35"/>
    <n v="15.250397"/>
    <n v="1602.13"/>
    <x v="0"/>
    <x v="0"/>
    <n v="35"/>
    <n v="8.6066439999999993"/>
    <n v="5.9084390000000004"/>
    <n v="10"/>
    <n v="1"/>
    <n v="0"/>
    <n v="0"/>
    <n v="15.250397"/>
  </r>
  <r>
    <x v="5"/>
    <x v="2"/>
    <x v="0"/>
    <x v="0"/>
    <x v="1"/>
    <n v="1"/>
    <s v="  "/>
    <n v="45258.39"/>
    <x v="0"/>
    <x v="0"/>
    <n v="3"/>
    <n v="0.33333299999999999"/>
    <n v="0"/>
    <n v="0"/>
    <n v="0"/>
    <n v="0"/>
    <n v="0"/>
    <n v="0.33333299999999999"/>
  </r>
  <r>
    <x v="5"/>
    <x v="2"/>
    <x v="0"/>
    <x v="0"/>
    <x v="0"/>
    <n v="36"/>
    <n v="16.245858999999999"/>
    <n v="1627.5050000000001"/>
    <x v="1"/>
    <x v="0"/>
    <n v="36"/>
    <n v="7.4896079999999996"/>
    <n v="8.0254089999999998"/>
    <n v="12"/>
    <n v="0"/>
    <n v="0"/>
    <n v="0"/>
    <n v="16.245858999999999"/>
  </r>
  <r>
    <x v="5"/>
    <x v="2"/>
    <x v="1"/>
    <x v="0"/>
    <x v="0"/>
    <n v="48"/>
    <n v="24.753933"/>
    <n v="1602"/>
    <x v="0"/>
    <x v="0"/>
    <n v="49"/>
    <n v="12.796196999999999"/>
    <n v="10.375064"/>
    <n v="13"/>
    <n v="1"/>
    <n v="0"/>
    <n v="0"/>
    <n v="24.753933"/>
  </r>
  <r>
    <x v="5"/>
    <x v="2"/>
    <x v="1"/>
    <x v="0"/>
    <x v="1"/>
    <n v="1"/>
    <s v="  "/>
    <n v="14162.65"/>
    <x v="0"/>
    <x v="0"/>
    <n v="3"/>
    <n v="0.29670299999999999"/>
    <n v="0.461538"/>
    <n v="0"/>
    <n v="0"/>
    <n v="0"/>
    <n v="0"/>
    <n v="1"/>
  </r>
  <r>
    <x v="5"/>
    <x v="2"/>
    <x v="1"/>
    <x v="0"/>
    <x v="0"/>
    <n v="56"/>
    <n v="22.222221999999999"/>
    <n v="1860.75"/>
    <x v="1"/>
    <x v="0"/>
    <n v="56"/>
    <n v="9.5063680000000002"/>
    <n v="9.1595220000000008"/>
    <n v="19"/>
    <n v="5"/>
    <n v="0"/>
    <n v="0"/>
    <n v="22.222221999999999"/>
  </r>
  <r>
    <x v="5"/>
    <x v="2"/>
    <x v="1"/>
    <x v="0"/>
    <x v="1"/>
    <n v="5"/>
    <s v="  "/>
    <n v="9049.49"/>
    <x v="1"/>
    <x v="0"/>
    <n v="16"/>
    <n v="0.25"/>
    <n v="0"/>
    <n v="0"/>
    <n v="2"/>
    <n v="0"/>
    <n v="0"/>
    <n v="1"/>
  </r>
  <r>
    <x v="5"/>
    <x v="2"/>
    <x v="2"/>
    <x v="0"/>
    <x v="0"/>
    <n v="37"/>
    <n v="16.013301999999999"/>
    <n v="1885.9"/>
    <x v="0"/>
    <x v="0"/>
    <n v="37"/>
    <n v="8.7078959999999999"/>
    <n v="6.8926730000000003"/>
    <n v="13"/>
    <n v="0"/>
    <n v="0"/>
    <n v="0"/>
    <n v="16.013301999999999"/>
  </r>
  <r>
    <x v="5"/>
    <x v="2"/>
    <x v="2"/>
    <x v="0"/>
    <x v="1"/>
    <n v="2"/>
    <s v="  "/>
    <n v="44677.065000000002"/>
    <x v="0"/>
    <x v="0"/>
    <n v="11"/>
    <n v="0"/>
    <n v="0"/>
    <n v="1"/>
    <n v="1"/>
    <n v="0"/>
    <n v="0"/>
    <n v="0"/>
  </r>
  <r>
    <x v="5"/>
    <x v="2"/>
    <x v="2"/>
    <x v="0"/>
    <x v="0"/>
    <n v="30"/>
    <n v="12.45534"/>
    <n v="1920.875"/>
    <x v="1"/>
    <x v="0"/>
    <n v="30"/>
    <n v="7.4815160000000001"/>
    <n v="3.0036610000000001"/>
    <n v="11"/>
    <n v="1"/>
    <n v="0"/>
    <n v="0"/>
    <n v="12.45534"/>
  </r>
  <r>
    <x v="5"/>
    <x v="2"/>
    <x v="2"/>
    <x v="0"/>
    <x v="1"/>
    <n v="3"/>
    <s v="  "/>
    <n v="27486.639999999999"/>
    <x v="1"/>
    <x v="0"/>
    <n v="4"/>
    <n v="0"/>
    <n v="0.5"/>
    <n v="1"/>
    <n v="0"/>
    <n v="0"/>
    <n v="0"/>
    <n v="0.5"/>
  </r>
  <r>
    <x v="5"/>
    <x v="2"/>
    <x v="3"/>
    <x v="0"/>
    <x v="0"/>
    <n v="278"/>
    <n v="91.889608999999993"/>
    <n v="1819"/>
    <x v="0"/>
    <x v="0"/>
    <n v="291"/>
    <n v="47.803382999999997"/>
    <n v="38.591971999999998"/>
    <n v="118"/>
    <n v="10"/>
    <n v="0"/>
    <n v="0"/>
    <n v="91.889608999999993"/>
  </r>
  <r>
    <x v="5"/>
    <x v="2"/>
    <x v="3"/>
    <x v="0"/>
    <x v="1"/>
    <n v="10"/>
    <s v="  "/>
    <n v="26599.8"/>
    <x v="0"/>
    <x v="0"/>
    <n v="45"/>
    <n v="1"/>
    <n v="0"/>
    <n v="3"/>
    <n v="0"/>
    <n v="0"/>
    <n v="0"/>
    <n v="1"/>
  </r>
  <r>
    <x v="5"/>
    <x v="2"/>
    <x v="3"/>
    <x v="0"/>
    <x v="0"/>
    <n v="253"/>
    <n v="69.729305999999994"/>
    <n v="1819"/>
    <x v="1"/>
    <x v="0"/>
    <n v="254"/>
    <n v="31.415050000000001"/>
    <n v="28.238575000000001"/>
    <n v="137"/>
    <n v="9"/>
    <n v="1"/>
    <n v="1"/>
    <n v="69.729305999999994"/>
  </r>
  <r>
    <x v="5"/>
    <x v="2"/>
    <x v="3"/>
    <x v="0"/>
    <x v="1"/>
    <n v="14"/>
    <s v="  "/>
    <n v="17108.115000000002"/>
    <x v="1"/>
    <x v="0"/>
    <n v="24"/>
    <n v="1.4732590000000001"/>
    <n v="1.423854"/>
    <n v="3"/>
    <n v="1"/>
    <n v="0"/>
    <n v="0"/>
    <n v="5.1974049999999998"/>
  </r>
  <r>
    <x v="5"/>
    <x v="2"/>
    <x v="0"/>
    <x v="0"/>
    <x v="0"/>
    <n v="38"/>
    <n v="12.739303"/>
    <n v="2272.7849999999999"/>
    <x v="0"/>
    <x v="1"/>
    <n v="41"/>
    <n v="5.3408879999999996"/>
    <n v="5.4319689999999996"/>
    <n v="10"/>
    <n v="2"/>
    <n v="0"/>
    <n v="0"/>
    <n v="12.739303"/>
  </r>
  <r>
    <x v="5"/>
    <x v="2"/>
    <x v="0"/>
    <x v="0"/>
    <x v="0"/>
    <n v="53"/>
    <n v="22.953599000000001"/>
    <n v="2034.41"/>
    <x v="1"/>
    <x v="1"/>
    <n v="53"/>
    <n v="9.9982980000000001"/>
    <n v="10.460779"/>
    <n v="17"/>
    <n v="1"/>
    <n v="0"/>
    <n v="0"/>
    <n v="22.953599000000001"/>
  </r>
  <r>
    <x v="5"/>
    <x v="2"/>
    <x v="0"/>
    <x v="0"/>
    <x v="1"/>
    <n v="2"/>
    <s v="  "/>
    <n v="52095.044999999998"/>
    <x v="1"/>
    <x v="1"/>
    <n v="5"/>
    <n v="0"/>
    <n v="0"/>
    <n v="1"/>
    <n v="0"/>
    <n v="0"/>
    <n v="0"/>
    <n v="0"/>
  </r>
  <r>
    <x v="5"/>
    <x v="2"/>
    <x v="1"/>
    <x v="0"/>
    <x v="0"/>
    <n v="75"/>
    <n v="35.497807000000002"/>
    <n v="1874.1"/>
    <x v="0"/>
    <x v="1"/>
    <n v="75"/>
    <n v="15.068982"/>
    <n v="18.920013999999998"/>
    <n v="18"/>
    <n v="1"/>
    <n v="0"/>
    <n v="0"/>
    <n v="35.497807000000002"/>
  </r>
  <r>
    <x v="5"/>
    <x v="2"/>
    <x v="1"/>
    <x v="0"/>
    <x v="1"/>
    <n v="4"/>
    <s v="  "/>
    <n v="21099.825000000001"/>
    <x v="0"/>
    <x v="1"/>
    <n v="13"/>
    <n v="0.37254900000000002"/>
    <n v="0.43137300000000001"/>
    <n v="1"/>
    <n v="0"/>
    <n v="0"/>
    <n v="1"/>
    <n v="0.80392200000000003"/>
  </r>
  <r>
    <x v="5"/>
    <x v="2"/>
    <x v="1"/>
    <x v="0"/>
    <x v="0"/>
    <n v="117"/>
    <n v="50.497627999999999"/>
    <n v="1939"/>
    <x v="1"/>
    <x v="1"/>
    <n v="117"/>
    <n v="22.938856000000001"/>
    <n v="21.830363999999999"/>
    <n v="38"/>
    <n v="2"/>
    <n v="0"/>
    <n v="1"/>
    <n v="50.497627999999999"/>
  </r>
  <r>
    <x v="5"/>
    <x v="2"/>
    <x v="1"/>
    <x v="0"/>
    <x v="1"/>
    <n v="3"/>
    <s v="  "/>
    <n v="18011.62"/>
    <x v="1"/>
    <x v="1"/>
    <n v="10"/>
    <n v="0.33333299999999999"/>
    <n v="0"/>
    <n v="0"/>
    <n v="1"/>
    <n v="0"/>
    <n v="0"/>
    <n v="0.33333299999999999"/>
  </r>
  <r>
    <x v="5"/>
    <x v="2"/>
    <x v="2"/>
    <x v="0"/>
    <x v="0"/>
    <n v="49"/>
    <n v="19.608812"/>
    <n v="1872"/>
    <x v="0"/>
    <x v="1"/>
    <n v="53"/>
    <n v="8.6502560000000006"/>
    <n v="8.8938419999999994"/>
    <n v="18"/>
    <n v="2"/>
    <n v="0"/>
    <n v="0"/>
    <n v="19.608812"/>
  </r>
  <r>
    <x v="5"/>
    <x v="2"/>
    <x v="2"/>
    <x v="0"/>
    <x v="1"/>
    <n v="1"/>
    <s v="  "/>
    <n v="18461.89"/>
    <x v="0"/>
    <x v="1"/>
    <n v="2"/>
    <n v="0"/>
    <n v="0"/>
    <n v="0"/>
    <n v="1"/>
    <n v="0"/>
    <n v="0"/>
    <n v="0"/>
  </r>
  <r>
    <x v="5"/>
    <x v="2"/>
    <x v="2"/>
    <x v="0"/>
    <x v="0"/>
    <n v="46"/>
    <n v="19.260442000000001"/>
    <n v="1900.45"/>
    <x v="1"/>
    <x v="1"/>
    <n v="46"/>
    <n v="7.5400390000000002"/>
    <n v="9.8291059999999995"/>
    <n v="16"/>
    <n v="2"/>
    <n v="0"/>
    <n v="0"/>
    <n v="19.260442000000001"/>
  </r>
  <r>
    <x v="5"/>
    <x v="2"/>
    <x v="2"/>
    <x v="0"/>
    <x v="1"/>
    <n v="1"/>
    <s v="  "/>
    <n v="3952.53"/>
    <x v="1"/>
    <x v="1"/>
    <n v="1"/>
    <n v="0.661972"/>
    <n v="0"/>
    <n v="0"/>
    <n v="0"/>
    <n v="0"/>
    <n v="0"/>
    <n v="1"/>
  </r>
  <r>
    <x v="5"/>
    <x v="2"/>
    <x v="3"/>
    <x v="0"/>
    <x v="0"/>
    <n v="457"/>
    <n v="179.73577700000001"/>
    <n v="1947.72"/>
    <x v="0"/>
    <x v="1"/>
    <n v="485"/>
    <n v="89.882782000000006"/>
    <n v="74.923809000000006"/>
    <n v="179"/>
    <n v="16"/>
    <n v="0"/>
    <n v="1"/>
    <n v="179.73577700000001"/>
  </r>
  <r>
    <x v="5"/>
    <x v="2"/>
    <x v="3"/>
    <x v="0"/>
    <x v="1"/>
    <n v="13"/>
    <s v="  "/>
    <n v="43738.28"/>
    <x v="0"/>
    <x v="1"/>
    <n v="100"/>
    <n v="1.593407"/>
    <n v="1.589744"/>
    <n v="3"/>
    <n v="2"/>
    <n v="0"/>
    <n v="0"/>
    <n v="5"/>
  </r>
  <r>
    <x v="5"/>
    <x v="2"/>
    <x v="3"/>
    <x v="0"/>
    <x v="0"/>
    <n v="483"/>
    <n v="181.75028900000001"/>
    <n v="1936"/>
    <x v="1"/>
    <x v="1"/>
    <n v="487"/>
    <n v="88.581491999999997"/>
    <n v="75.249454999999998"/>
    <n v="201"/>
    <n v="12"/>
    <n v="0"/>
    <n v="0"/>
    <n v="181.75028900000001"/>
  </r>
  <r>
    <x v="5"/>
    <x v="2"/>
    <x v="3"/>
    <x v="0"/>
    <x v="1"/>
    <n v="15"/>
    <s v="  "/>
    <n v="18813.41"/>
    <x v="1"/>
    <x v="1"/>
    <n v="65"/>
    <n v="0.209344"/>
    <n v="2.2380949999999999"/>
    <n v="3"/>
    <n v="1"/>
    <n v="0"/>
    <n v="0"/>
    <n v="3.4285709999999998"/>
  </r>
  <r>
    <x v="5"/>
    <x v="2"/>
    <x v="0"/>
    <x v="0"/>
    <x v="0"/>
    <n v="15"/>
    <n v="5.8934639999999998"/>
    <n v="2193.1799999999998"/>
    <x v="0"/>
    <x v="2"/>
    <n v="15"/>
    <n v="3.7263929999999998"/>
    <n v="1.9896510000000001"/>
    <n v="3"/>
    <n v="0"/>
    <n v="0"/>
    <n v="0"/>
    <n v="5.8934639999999998"/>
  </r>
  <r>
    <x v="5"/>
    <x v="2"/>
    <x v="0"/>
    <x v="0"/>
    <x v="1"/>
    <n v="2"/>
    <s v="  "/>
    <n v="27361.834999999999"/>
    <x v="0"/>
    <x v="2"/>
    <n v="4"/>
    <n v="0.33333299999999999"/>
    <n v="0"/>
    <n v="0"/>
    <n v="0"/>
    <n v="0"/>
    <n v="0"/>
    <n v="0.33333299999999999"/>
  </r>
  <r>
    <x v="5"/>
    <x v="2"/>
    <x v="0"/>
    <x v="0"/>
    <x v="0"/>
    <n v="9"/>
    <n v="3.5"/>
    <n v="2079.9899999999998"/>
    <x v="1"/>
    <x v="2"/>
    <n v="9"/>
    <n v="1.911972"/>
    <n v="0.5"/>
    <n v="0"/>
    <n v="1"/>
    <n v="0"/>
    <n v="0"/>
    <n v="3.5"/>
  </r>
  <r>
    <x v="5"/>
    <x v="2"/>
    <x v="0"/>
    <x v="0"/>
    <x v="1"/>
    <n v="1"/>
    <s v="  "/>
    <n v="16712.07"/>
    <x v="1"/>
    <x v="2"/>
    <n v="2"/>
    <n v="0"/>
    <n v="0"/>
    <n v="0"/>
    <n v="0"/>
    <n v="0"/>
    <n v="0"/>
    <n v="0"/>
  </r>
  <r>
    <x v="5"/>
    <x v="2"/>
    <x v="1"/>
    <x v="0"/>
    <x v="0"/>
    <n v="22"/>
    <n v="7.6888420000000002"/>
    <n v="2222.4549999999999"/>
    <x v="0"/>
    <x v="2"/>
    <n v="22"/>
    <n v="2.697012"/>
    <n v="3.6584970000000001"/>
    <n v="3"/>
    <n v="0"/>
    <n v="0"/>
    <n v="0"/>
    <n v="7.6888420000000002"/>
  </r>
  <r>
    <x v="5"/>
    <x v="2"/>
    <x v="1"/>
    <x v="0"/>
    <x v="1"/>
    <n v="1"/>
    <s v="  "/>
    <n v="8635.99"/>
    <x v="0"/>
    <x v="2"/>
    <n v="1"/>
    <n v="0"/>
    <n v="0"/>
    <n v="1"/>
    <n v="0"/>
    <n v="0"/>
    <n v="0"/>
    <n v="0"/>
  </r>
  <r>
    <x v="5"/>
    <x v="2"/>
    <x v="1"/>
    <x v="0"/>
    <x v="0"/>
    <n v="19"/>
    <n v="10.900257"/>
    <n v="2247"/>
    <x v="1"/>
    <x v="2"/>
    <n v="19"/>
    <n v="5.7085660000000003"/>
    <n v="3.5059170000000002"/>
    <n v="2"/>
    <n v="0"/>
    <n v="0"/>
    <n v="0"/>
    <n v="10.900257"/>
  </r>
  <r>
    <x v="5"/>
    <x v="2"/>
    <x v="1"/>
    <x v="0"/>
    <x v="1"/>
    <n v="1"/>
    <s v="  "/>
    <n v="22137.78"/>
    <x v="1"/>
    <x v="2"/>
    <n v="2"/>
    <s v="  "/>
    <s v="  "/>
    <s v="  "/>
    <s v="  "/>
    <s v="  "/>
    <s v="  "/>
    <s v="  "/>
  </r>
  <r>
    <x v="5"/>
    <x v="2"/>
    <x v="2"/>
    <x v="0"/>
    <x v="0"/>
    <n v="13"/>
    <n v="8.9606169999999992"/>
    <n v="2094.7800000000002"/>
    <x v="0"/>
    <x v="2"/>
    <n v="13"/>
    <n v="3.5463439999999999"/>
    <n v="4.1534089999999999"/>
    <n v="2"/>
    <n v="0"/>
    <n v="0"/>
    <n v="0"/>
    <n v="8.9606169999999992"/>
  </r>
  <r>
    <x v="5"/>
    <x v="2"/>
    <x v="2"/>
    <x v="0"/>
    <x v="0"/>
    <n v="5"/>
    <n v="2.3235290000000002"/>
    <n v="2854.32"/>
    <x v="1"/>
    <x v="2"/>
    <n v="5"/>
    <n v="1.0578749999999999"/>
    <n v="1.0882350000000001"/>
    <n v="0"/>
    <n v="0"/>
    <n v="0"/>
    <n v="0"/>
    <n v="2.3235290000000002"/>
  </r>
  <r>
    <x v="5"/>
    <x v="2"/>
    <x v="3"/>
    <x v="0"/>
    <x v="0"/>
    <n v="67"/>
    <n v="35.427022999999998"/>
    <n v="2145.9"/>
    <x v="0"/>
    <x v="2"/>
    <n v="67"/>
    <n v="16.389492000000001"/>
    <n v="11.615152999999999"/>
    <n v="9"/>
    <n v="4"/>
    <n v="1"/>
    <n v="0"/>
    <n v="35.427022999999998"/>
  </r>
  <r>
    <x v="5"/>
    <x v="2"/>
    <x v="3"/>
    <x v="0"/>
    <x v="1"/>
    <n v="5"/>
    <s v="  "/>
    <n v="19430.61"/>
    <x v="0"/>
    <x v="2"/>
    <n v="8"/>
    <n v="0"/>
    <n v="0"/>
    <n v="3"/>
    <n v="0"/>
    <n v="0"/>
    <n v="0"/>
    <n v="0"/>
  </r>
  <r>
    <x v="5"/>
    <x v="2"/>
    <x v="3"/>
    <x v="0"/>
    <x v="0"/>
    <n v="60"/>
    <n v="28.940567000000001"/>
    <n v="1617.7850000000001"/>
    <x v="1"/>
    <x v="2"/>
    <n v="60"/>
    <n v="16.649518"/>
    <n v="10.454356000000001"/>
    <n v="9"/>
    <n v="1"/>
    <n v="0"/>
    <n v="0"/>
    <n v="28.940567000000001"/>
  </r>
  <r>
    <x v="5"/>
    <x v="2"/>
    <x v="3"/>
    <x v="0"/>
    <x v="1"/>
    <n v="10"/>
    <s v="  "/>
    <n v="12463.89"/>
    <x v="1"/>
    <x v="2"/>
    <n v="11"/>
    <n v="0.87265700000000002"/>
    <n v="1.692631"/>
    <n v="4"/>
    <n v="0"/>
    <n v="0"/>
    <n v="0"/>
    <n v="2.5652879999999998"/>
  </r>
  <r>
    <x v="5"/>
    <x v="2"/>
    <x v="0"/>
    <x v="1"/>
    <x v="0"/>
    <n v="95"/>
    <n v="41.922254000000002"/>
    <n v="3102.5"/>
    <x v="0"/>
    <x v="0"/>
    <n v="95"/>
    <n v="24.130108"/>
    <n v="12.223117"/>
    <n v="8"/>
    <n v="2"/>
    <n v="0"/>
    <n v="0"/>
    <n v="41.922254000000002"/>
  </r>
  <r>
    <x v="5"/>
    <x v="2"/>
    <x v="0"/>
    <x v="1"/>
    <x v="1"/>
    <n v="3"/>
    <s v="  "/>
    <n v="23948.720000000001"/>
    <x v="0"/>
    <x v="0"/>
    <n v="22"/>
    <n v="1"/>
    <n v="0"/>
    <n v="0"/>
    <n v="2"/>
    <n v="0"/>
    <n v="0"/>
    <n v="1"/>
  </r>
  <r>
    <x v="5"/>
    <x v="2"/>
    <x v="0"/>
    <x v="1"/>
    <x v="0"/>
    <n v="82"/>
    <n v="30.089524000000001"/>
    <n v="2883.62"/>
    <x v="1"/>
    <x v="0"/>
    <n v="82"/>
    <n v="16.346812"/>
    <n v="12.144962"/>
    <n v="16"/>
    <n v="3"/>
    <n v="2"/>
    <n v="0"/>
    <n v="30.089524000000001"/>
  </r>
  <r>
    <x v="5"/>
    <x v="2"/>
    <x v="0"/>
    <x v="1"/>
    <x v="1"/>
    <n v="11"/>
    <s v="  "/>
    <n v="14024.96"/>
    <x v="1"/>
    <x v="0"/>
    <n v="58"/>
    <n v="0"/>
    <n v="0.66666700000000001"/>
    <n v="1"/>
    <n v="2"/>
    <n v="2"/>
    <n v="0"/>
    <n v="0.66666700000000001"/>
  </r>
  <r>
    <x v="5"/>
    <x v="2"/>
    <x v="1"/>
    <x v="1"/>
    <x v="0"/>
    <n v="133"/>
    <n v="45.643016000000003"/>
    <n v="2852.02"/>
    <x v="0"/>
    <x v="0"/>
    <n v="133"/>
    <n v="25.557227999999999"/>
    <n v="17.465926"/>
    <n v="21"/>
    <n v="3"/>
    <n v="0"/>
    <n v="0"/>
    <n v="45.643016000000003"/>
  </r>
  <r>
    <x v="5"/>
    <x v="2"/>
    <x v="1"/>
    <x v="1"/>
    <x v="1"/>
    <n v="9"/>
    <s v="  "/>
    <n v="23909.89"/>
    <x v="0"/>
    <x v="0"/>
    <n v="25"/>
    <n v="0.28421099999999999"/>
    <n v="1.1578949999999999"/>
    <n v="0"/>
    <n v="0"/>
    <n v="0"/>
    <n v="0"/>
    <n v="1.5"/>
  </r>
  <r>
    <x v="5"/>
    <x v="2"/>
    <x v="1"/>
    <x v="1"/>
    <x v="0"/>
    <n v="133"/>
    <n v="46.121681000000002"/>
    <n v="2823.32"/>
    <x v="1"/>
    <x v="0"/>
    <n v="133"/>
    <n v="23.909661"/>
    <n v="18.545964000000001"/>
    <n v="30"/>
    <n v="6"/>
    <n v="2"/>
    <n v="2"/>
    <n v="46.121681000000002"/>
  </r>
  <r>
    <x v="5"/>
    <x v="2"/>
    <x v="1"/>
    <x v="1"/>
    <x v="1"/>
    <n v="18"/>
    <s v="  "/>
    <n v="29417.595000000001"/>
    <x v="1"/>
    <x v="0"/>
    <n v="75"/>
    <n v="0.2"/>
    <n v="0.72"/>
    <n v="2"/>
    <n v="4"/>
    <n v="0"/>
    <n v="0"/>
    <n v="0.92"/>
  </r>
  <r>
    <x v="5"/>
    <x v="2"/>
    <x v="2"/>
    <x v="1"/>
    <x v="0"/>
    <n v="46"/>
    <n v="18.903772"/>
    <n v="2264.665"/>
    <x v="0"/>
    <x v="0"/>
    <n v="46"/>
    <n v="10.410876999999999"/>
    <n v="7.6977140000000004"/>
    <n v="10"/>
    <n v="1"/>
    <n v="0"/>
    <n v="0"/>
    <n v="18.903772"/>
  </r>
  <r>
    <x v="5"/>
    <x v="2"/>
    <x v="2"/>
    <x v="1"/>
    <x v="1"/>
    <n v="7"/>
    <s v="  "/>
    <n v="28050.55"/>
    <x v="0"/>
    <x v="0"/>
    <n v="44"/>
    <n v="0"/>
    <n v="0.33333299999999999"/>
    <n v="1"/>
    <n v="1"/>
    <n v="2"/>
    <n v="0"/>
    <n v="1"/>
  </r>
  <r>
    <x v="5"/>
    <x v="2"/>
    <x v="2"/>
    <x v="1"/>
    <x v="0"/>
    <n v="49"/>
    <n v="15.572986999999999"/>
    <n v="2503.5"/>
    <x v="1"/>
    <x v="0"/>
    <n v="49"/>
    <n v="7.3074630000000003"/>
    <n v="7.8696010000000003"/>
    <n v="15"/>
    <n v="2"/>
    <n v="1"/>
    <n v="0"/>
    <n v="15.572986999999999"/>
  </r>
  <r>
    <x v="5"/>
    <x v="2"/>
    <x v="2"/>
    <x v="1"/>
    <x v="1"/>
    <n v="3"/>
    <s v="  "/>
    <n v="32825.64"/>
    <x v="1"/>
    <x v="0"/>
    <n v="16"/>
    <n v="0"/>
    <n v="0"/>
    <n v="0"/>
    <n v="1"/>
    <n v="0"/>
    <n v="0"/>
    <n v="0"/>
  </r>
  <r>
    <x v="5"/>
    <x v="2"/>
    <x v="3"/>
    <x v="1"/>
    <x v="0"/>
    <n v="517"/>
    <n v="223.150701"/>
    <n v="2596.08"/>
    <x v="0"/>
    <x v="0"/>
    <n v="517"/>
    <n v="107.87843700000001"/>
    <n v="91.701269999999994"/>
    <n v="95"/>
    <n v="20"/>
    <n v="5"/>
    <n v="2"/>
    <n v="223.150701"/>
  </r>
  <r>
    <x v="5"/>
    <x v="2"/>
    <x v="3"/>
    <x v="1"/>
    <x v="1"/>
    <n v="33"/>
    <s v="  "/>
    <n v="20790.419999999998"/>
    <x v="0"/>
    <x v="0"/>
    <n v="118"/>
    <n v="2.6420140000000001"/>
    <n v="0.461538"/>
    <n v="1"/>
    <n v="11"/>
    <n v="1"/>
    <n v="0"/>
    <n v="3.9444439999999998"/>
  </r>
  <r>
    <x v="5"/>
    <x v="2"/>
    <x v="3"/>
    <x v="1"/>
    <x v="0"/>
    <n v="542"/>
    <n v="191.86766399999999"/>
    <n v="2443.09"/>
    <x v="1"/>
    <x v="0"/>
    <n v="544"/>
    <n v="103.375889"/>
    <n v="73.618089999999995"/>
    <n v="175"/>
    <n v="17"/>
    <n v="16"/>
    <n v="5"/>
    <n v="191.86766399999999"/>
  </r>
  <r>
    <x v="5"/>
    <x v="2"/>
    <x v="3"/>
    <x v="1"/>
    <x v="1"/>
    <n v="55"/>
    <s v="  "/>
    <n v="18420.02"/>
    <x v="1"/>
    <x v="0"/>
    <n v="243"/>
    <n v="1.687613"/>
    <n v="0.66666700000000001"/>
    <n v="5"/>
    <n v="18"/>
    <n v="4"/>
    <n v="0"/>
    <n v="6.6923079999999997"/>
  </r>
  <r>
    <x v="5"/>
    <x v="2"/>
    <x v="0"/>
    <x v="1"/>
    <x v="0"/>
    <n v="162"/>
    <n v="77.044500999999997"/>
    <n v="2867.1149999999998"/>
    <x v="0"/>
    <x v="1"/>
    <n v="162"/>
    <n v="34.777926000000001"/>
    <n v="33.454103000000003"/>
    <n v="18"/>
    <n v="2"/>
    <n v="0"/>
    <n v="0"/>
    <n v="77.044500999999997"/>
  </r>
  <r>
    <x v="5"/>
    <x v="2"/>
    <x v="0"/>
    <x v="1"/>
    <x v="1"/>
    <n v="6"/>
    <s v="  "/>
    <n v="21622.785"/>
    <x v="0"/>
    <x v="1"/>
    <n v="31"/>
    <n v="1.8867999999999999E-2"/>
    <n v="0"/>
    <n v="0"/>
    <n v="2"/>
    <n v="0"/>
    <n v="0"/>
    <n v="1"/>
  </r>
  <r>
    <x v="5"/>
    <x v="2"/>
    <x v="0"/>
    <x v="1"/>
    <x v="0"/>
    <n v="149"/>
    <n v="62.724535000000003"/>
    <n v="2422.41"/>
    <x v="1"/>
    <x v="1"/>
    <n v="149"/>
    <n v="26.408579"/>
    <n v="33.111606000000002"/>
    <n v="34"/>
    <n v="2"/>
    <n v="3"/>
    <n v="0"/>
    <n v="62.724535000000003"/>
  </r>
  <r>
    <x v="5"/>
    <x v="2"/>
    <x v="0"/>
    <x v="1"/>
    <x v="1"/>
    <n v="12"/>
    <s v="  "/>
    <n v="29679.275000000001"/>
    <x v="1"/>
    <x v="1"/>
    <n v="76"/>
    <n v="1.035598"/>
    <n v="0.461538"/>
    <n v="0"/>
    <n v="7"/>
    <n v="1"/>
    <n v="0"/>
    <n v="2"/>
  </r>
  <r>
    <x v="5"/>
    <x v="2"/>
    <x v="1"/>
    <x v="1"/>
    <x v="0"/>
    <n v="261"/>
    <n v="108.422229"/>
    <n v="3043.78"/>
    <x v="0"/>
    <x v="1"/>
    <n v="261"/>
    <n v="50.600709000000002"/>
    <n v="49.955508999999999"/>
    <n v="25"/>
    <n v="3"/>
    <n v="1"/>
    <n v="0"/>
    <n v="108.422229"/>
  </r>
  <r>
    <x v="5"/>
    <x v="2"/>
    <x v="1"/>
    <x v="1"/>
    <x v="1"/>
    <n v="8"/>
    <s v="  "/>
    <n v="31580.595000000001"/>
    <x v="0"/>
    <x v="1"/>
    <n v="33"/>
    <n v="0.4"/>
    <n v="0.4"/>
    <n v="0"/>
    <n v="1"/>
    <n v="0"/>
    <n v="0"/>
    <n v="0.8"/>
  </r>
  <r>
    <x v="5"/>
    <x v="2"/>
    <x v="1"/>
    <x v="1"/>
    <x v="0"/>
    <n v="285"/>
    <n v="97.884424999999993"/>
    <n v="2639.23"/>
    <x v="1"/>
    <x v="1"/>
    <n v="285"/>
    <n v="45.227544999999999"/>
    <n v="47.295062000000001"/>
    <n v="55"/>
    <n v="9"/>
    <n v="3"/>
    <n v="1"/>
    <n v="97.884424999999993"/>
  </r>
  <r>
    <x v="5"/>
    <x v="2"/>
    <x v="1"/>
    <x v="1"/>
    <x v="1"/>
    <n v="31"/>
    <s v="  "/>
    <n v="26673.68"/>
    <x v="1"/>
    <x v="1"/>
    <n v="175"/>
    <n v="0"/>
    <n v="6.6667000000000004E-2"/>
    <n v="1"/>
    <n v="10"/>
    <n v="0"/>
    <n v="0"/>
    <n v="6.6667000000000004E-2"/>
  </r>
  <r>
    <x v="5"/>
    <x v="2"/>
    <x v="2"/>
    <x v="1"/>
    <x v="0"/>
    <n v="105"/>
    <n v="42.566510000000001"/>
    <n v="3167.25"/>
    <x v="0"/>
    <x v="1"/>
    <n v="105"/>
    <n v="24.964493000000001"/>
    <n v="14.533353999999999"/>
    <n v="17"/>
    <n v="1"/>
    <n v="0"/>
    <n v="0"/>
    <n v="42.566510000000001"/>
  </r>
  <r>
    <x v="5"/>
    <x v="2"/>
    <x v="2"/>
    <x v="1"/>
    <x v="1"/>
    <n v="5"/>
    <s v="  "/>
    <n v="19062.349999999999"/>
    <x v="0"/>
    <x v="1"/>
    <n v="27"/>
    <n v="0"/>
    <n v="0"/>
    <n v="0"/>
    <n v="3"/>
    <n v="0"/>
    <n v="0"/>
    <n v="0"/>
  </r>
  <r>
    <x v="5"/>
    <x v="2"/>
    <x v="2"/>
    <x v="1"/>
    <x v="0"/>
    <n v="88"/>
    <n v="28.225169000000001"/>
    <n v="2461.56"/>
    <x v="1"/>
    <x v="1"/>
    <n v="88"/>
    <n v="13.875545000000001"/>
    <n v="9.8030390000000001"/>
    <n v="26"/>
    <n v="3"/>
    <n v="1"/>
    <n v="0"/>
    <n v="28.225169000000001"/>
  </r>
  <r>
    <x v="5"/>
    <x v="2"/>
    <x v="2"/>
    <x v="1"/>
    <x v="1"/>
    <n v="7"/>
    <s v="  "/>
    <n v="24967.14"/>
    <x v="1"/>
    <x v="1"/>
    <n v="36"/>
    <n v="0.42741899999999999"/>
    <n v="0.61290299999999998"/>
    <n v="0"/>
    <n v="4"/>
    <n v="0"/>
    <n v="0"/>
    <n v="2"/>
  </r>
  <r>
    <x v="5"/>
    <x v="2"/>
    <x v="3"/>
    <x v="1"/>
    <x v="0"/>
    <n v="1122"/>
    <n v="504.06490400000001"/>
    <n v="2794.2449999999999"/>
    <x v="0"/>
    <x v="1"/>
    <n v="1122"/>
    <n v="246.67514600000001"/>
    <n v="223.85061200000001"/>
    <n v="184"/>
    <n v="22"/>
    <n v="6"/>
    <n v="1"/>
    <n v="504.06490400000001"/>
  </r>
  <r>
    <x v="5"/>
    <x v="2"/>
    <x v="3"/>
    <x v="1"/>
    <x v="1"/>
    <n v="32"/>
    <s v="  "/>
    <n v="24520.584999999999"/>
    <x v="0"/>
    <x v="1"/>
    <n v="141"/>
    <n v="0.2"/>
    <n v="0.2"/>
    <n v="2"/>
    <n v="11"/>
    <n v="2"/>
    <n v="0"/>
    <n v="0.4"/>
  </r>
  <r>
    <x v="5"/>
    <x v="2"/>
    <x v="3"/>
    <x v="1"/>
    <x v="0"/>
    <n v="1186"/>
    <n v="436.90704499999998"/>
    <n v="2489.54"/>
    <x v="1"/>
    <x v="1"/>
    <n v="1187"/>
    <n v="207.547121"/>
    <n v="202.555725"/>
    <n v="327"/>
    <n v="48"/>
    <n v="23"/>
    <n v="2"/>
    <n v="436.90704499999998"/>
  </r>
  <r>
    <x v="5"/>
    <x v="2"/>
    <x v="3"/>
    <x v="1"/>
    <x v="1"/>
    <n v="115"/>
    <s v="  "/>
    <n v="18826.080000000002"/>
    <x v="1"/>
    <x v="1"/>
    <n v="572"/>
    <n v="3.1878769999999998"/>
    <n v="1.920798"/>
    <n v="7"/>
    <n v="54"/>
    <n v="5"/>
    <n v="0"/>
    <n v="9.0282049999999998"/>
  </r>
  <r>
    <x v="5"/>
    <x v="2"/>
    <x v="0"/>
    <x v="1"/>
    <x v="0"/>
    <n v="37"/>
    <n v="15.529469000000001"/>
    <n v="3036.05"/>
    <x v="0"/>
    <x v="2"/>
    <n v="37"/>
    <n v="9.2193559999999994"/>
    <n v="4.4698409999999997"/>
    <n v="4"/>
    <n v="0"/>
    <n v="1"/>
    <n v="0"/>
    <n v="15.529469000000001"/>
  </r>
  <r>
    <x v="5"/>
    <x v="2"/>
    <x v="0"/>
    <x v="1"/>
    <x v="1"/>
    <n v="5"/>
    <s v="  "/>
    <n v="18789.11"/>
    <x v="0"/>
    <x v="2"/>
    <n v="19"/>
    <n v="1.661972"/>
    <n v="0"/>
    <n v="0"/>
    <n v="1"/>
    <n v="0"/>
    <n v="0"/>
    <n v="2"/>
  </r>
  <r>
    <x v="5"/>
    <x v="2"/>
    <x v="0"/>
    <x v="1"/>
    <x v="0"/>
    <n v="51"/>
    <n v="15.074035"/>
    <n v="2825.2"/>
    <x v="1"/>
    <x v="2"/>
    <n v="51"/>
    <n v="9.1427499999999995"/>
    <n v="5.8733899999999997"/>
    <n v="15"/>
    <n v="3"/>
    <n v="1"/>
    <n v="0"/>
    <n v="15.074035"/>
  </r>
  <r>
    <x v="5"/>
    <x v="2"/>
    <x v="0"/>
    <x v="1"/>
    <x v="1"/>
    <n v="8"/>
    <s v="  "/>
    <n v="24205.215"/>
    <x v="1"/>
    <x v="2"/>
    <n v="37"/>
    <n v="0"/>
    <n v="0"/>
    <n v="2"/>
    <n v="0"/>
    <n v="0"/>
    <n v="1"/>
    <n v="0"/>
  </r>
  <r>
    <x v="5"/>
    <x v="2"/>
    <x v="1"/>
    <x v="1"/>
    <x v="0"/>
    <n v="64"/>
    <n v="25.067665000000002"/>
    <n v="3085.68"/>
    <x v="0"/>
    <x v="2"/>
    <n v="64"/>
    <n v="14.070529000000001"/>
    <n v="9.853396"/>
    <n v="5"/>
    <n v="0"/>
    <n v="1"/>
    <n v="0"/>
    <n v="25.067665000000002"/>
  </r>
  <r>
    <x v="5"/>
    <x v="2"/>
    <x v="1"/>
    <x v="1"/>
    <x v="1"/>
    <n v="6"/>
    <s v="  "/>
    <n v="25483.9"/>
    <x v="0"/>
    <x v="2"/>
    <n v="11"/>
    <n v="0"/>
    <n v="0"/>
    <n v="2"/>
    <n v="1"/>
    <n v="0"/>
    <n v="0"/>
    <n v="0"/>
  </r>
  <r>
    <x v="5"/>
    <x v="2"/>
    <x v="1"/>
    <x v="1"/>
    <x v="0"/>
    <n v="80"/>
    <n v="28.696466000000001"/>
    <n v="2837.2950000000001"/>
    <x v="1"/>
    <x v="2"/>
    <n v="80"/>
    <n v="12.854429"/>
    <n v="13.497837000000001"/>
    <n v="18"/>
    <n v="4"/>
    <n v="5"/>
    <n v="1"/>
    <n v="28.696466000000001"/>
  </r>
  <r>
    <x v="5"/>
    <x v="2"/>
    <x v="1"/>
    <x v="1"/>
    <x v="1"/>
    <n v="10"/>
    <s v="  "/>
    <n v="24003.634999999998"/>
    <x v="1"/>
    <x v="2"/>
    <n v="34"/>
    <n v="0.66153799999999996"/>
    <n v="0.2"/>
    <n v="0"/>
    <n v="0"/>
    <n v="0"/>
    <n v="0"/>
    <n v="0.86153800000000003"/>
  </r>
  <r>
    <x v="5"/>
    <x v="2"/>
    <x v="2"/>
    <x v="1"/>
    <x v="0"/>
    <n v="18"/>
    <n v="7.5701989999999997"/>
    <n v="3303.21"/>
    <x v="0"/>
    <x v="2"/>
    <n v="18"/>
    <n v="3.4003410000000001"/>
    <n v="4.1119630000000003"/>
    <n v="0"/>
    <n v="0"/>
    <n v="2"/>
    <n v="0"/>
    <n v="7.5701989999999997"/>
  </r>
  <r>
    <x v="5"/>
    <x v="2"/>
    <x v="2"/>
    <x v="1"/>
    <x v="0"/>
    <n v="33"/>
    <n v="13.478941000000001"/>
    <n v="2236"/>
    <x v="1"/>
    <x v="2"/>
    <n v="33"/>
    <n v="5.4816560000000001"/>
    <n v="7.0313439999999998"/>
    <n v="5"/>
    <n v="2"/>
    <n v="0"/>
    <n v="0"/>
    <n v="13.478941000000001"/>
  </r>
  <r>
    <x v="5"/>
    <x v="2"/>
    <x v="2"/>
    <x v="1"/>
    <x v="1"/>
    <n v="2"/>
    <s v="  "/>
    <n v="79854.195000000007"/>
    <x v="1"/>
    <x v="2"/>
    <n v="13"/>
    <n v="0"/>
    <n v="0"/>
    <n v="0"/>
    <n v="0"/>
    <n v="0"/>
    <n v="0"/>
    <n v="0"/>
  </r>
  <r>
    <x v="5"/>
    <x v="2"/>
    <x v="3"/>
    <x v="1"/>
    <x v="0"/>
    <n v="225"/>
    <n v="107.94939599999999"/>
    <n v="3150.18"/>
    <x v="0"/>
    <x v="2"/>
    <n v="225"/>
    <n v="56.215696999999999"/>
    <n v="39.730336999999999"/>
    <n v="28"/>
    <n v="7"/>
    <n v="4"/>
    <n v="0"/>
    <n v="107.94939599999999"/>
  </r>
  <r>
    <x v="5"/>
    <x v="2"/>
    <x v="3"/>
    <x v="1"/>
    <x v="1"/>
    <n v="25"/>
    <s v="  "/>
    <n v="22750.19"/>
    <x v="0"/>
    <x v="2"/>
    <n v="62"/>
    <n v="1.130307"/>
    <n v="2.649267"/>
    <n v="4"/>
    <n v="0"/>
    <n v="0"/>
    <n v="1"/>
    <n v="6.9515149999999997"/>
  </r>
  <r>
    <x v="5"/>
    <x v="2"/>
    <x v="3"/>
    <x v="1"/>
    <x v="0"/>
    <n v="217"/>
    <n v="68.780769000000006"/>
    <n v="2820.53"/>
    <x v="1"/>
    <x v="2"/>
    <n v="217"/>
    <n v="32.763736000000002"/>
    <n v="33.030853"/>
    <n v="45"/>
    <n v="13"/>
    <n v="8"/>
    <n v="3"/>
    <n v="68.780769000000006"/>
  </r>
  <r>
    <x v="5"/>
    <x v="2"/>
    <x v="3"/>
    <x v="1"/>
    <x v="1"/>
    <n v="27"/>
    <s v="  "/>
    <n v="28617.89"/>
    <x v="1"/>
    <x v="2"/>
    <n v="116"/>
    <n v="0.17741899999999999"/>
    <n v="0.61290299999999998"/>
    <n v="3"/>
    <n v="2"/>
    <n v="3"/>
    <n v="0"/>
    <n v="2"/>
  </r>
  <r>
    <x v="5"/>
    <x v="2"/>
    <x v="0"/>
    <x v="2"/>
    <x v="0"/>
    <n v="12"/>
    <n v="4.8879070000000002"/>
    <n v="3741.65"/>
    <x v="0"/>
    <x v="0"/>
    <n v="12"/>
    <n v="2.5154320000000001"/>
    <n v="2.3724750000000001"/>
    <n v="1"/>
    <n v="0"/>
    <n v="0"/>
    <n v="0"/>
    <n v="4.8879070000000002"/>
  </r>
  <r>
    <x v="5"/>
    <x v="2"/>
    <x v="0"/>
    <x v="2"/>
    <x v="1"/>
    <n v="6"/>
    <s v="  "/>
    <n v="32393.005000000001"/>
    <x v="0"/>
    <x v="0"/>
    <n v="51"/>
    <n v="0.35714299999999999"/>
    <n v="0.58333299999999999"/>
    <n v="1"/>
    <n v="0"/>
    <n v="0"/>
    <n v="0"/>
    <n v="1.607143"/>
  </r>
  <r>
    <x v="5"/>
    <x v="2"/>
    <x v="0"/>
    <x v="2"/>
    <x v="0"/>
    <n v="56"/>
    <n v="15.091673"/>
    <n v="3084.76"/>
    <x v="1"/>
    <x v="0"/>
    <n v="57"/>
    <n v="7.8103090000000002"/>
    <n v="5.5001410000000002"/>
    <n v="7"/>
    <n v="6"/>
    <n v="8"/>
    <n v="1"/>
    <n v="15.091673"/>
  </r>
  <r>
    <x v="5"/>
    <x v="2"/>
    <x v="0"/>
    <x v="2"/>
    <x v="1"/>
    <n v="20"/>
    <s v="  "/>
    <n v="38441.47"/>
    <x v="1"/>
    <x v="0"/>
    <n v="117"/>
    <n v="1.8114479999999999"/>
    <n v="0.36531999999999998"/>
    <n v="1"/>
    <n v="0"/>
    <n v="0"/>
    <n v="0"/>
    <n v="6.4545450000000004"/>
  </r>
  <r>
    <x v="5"/>
    <x v="2"/>
    <x v="1"/>
    <x v="2"/>
    <x v="0"/>
    <n v="31"/>
    <n v="4.3042980000000002"/>
    <n v="2543.02"/>
    <x v="0"/>
    <x v="0"/>
    <n v="31"/>
    <n v="3.270114"/>
    <n v="0.61538499999999996"/>
    <n v="6"/>
    <n v="0"/>
    <n v="0"/>
    <n v="0"/>
    <n v="4.3042980000000002"/>
  </r>
  <r>
    <x v="5"/>
    <x v="2"/>
    <x v="1"/>
    <x v="2"/>
    <x v="1"/>
    <n v="7"/>
    <s v="  "/>
    <n v="22447.34"/>
    <x v="0"/>
    <x v="0"/>
    <n v="40"/>
    <n v="0.230769"/>
    <n v="0.33333299999999999"/>
    <n v="0"/>
    <n v="0"/>
    <n v="0"/>
    <n v="0"/>
    <n v="1.230769"/>
  </r>
  <r>
    <x v="5"/>
    <x v="2"/>
    <x v="1"/>
    <x v="2"/>
    <x v="0"/>
    <n v="39"/>
    <n v="13.132849"/>
    <n v="3497"/>
    <x v="1"/>
    <x v="0"/>
    <n v="40"/>
    <n v="7.2166769999999998"/>
    <n v="4.3367649999999998"/>
    <n v="2"/>
    <n v="0"/>
    <n v="0"/>
    <n v="0"/>
    <n v="13.132849"/>
  </r>
  <r>
    <x v="5"/>
    <x v="2"/>
    <x v="1"/>
    <x v="2"/>
    <x v="1"/>
    <n v="10"/>
    <s v="  "/>
    <n v="55671.235000000001"/>
    <x v="1"/>
    <x v="0"/>
    <n v="70"/>
    <n v="0.17741899999999999"/>
    <n v="0.61290299999999998"/>
    <n v="2"/>
    <n v="0"/>
    <n v="0"/>
    <n v="0"/>
    <n v="1"/>
  </r>
  <r>
    <x v="5"/>
    <x v="2"/>
    <x v="2"/>
    <x v="2"/>
    <x v="0"/>
    <n v="12"/>
    <n v="3.6697250000000001"/>
    <n v="2334.88"/>
    <x v="0"/>
    <x v="0"/>
    <n v="12"/>
    <n v="1.793326"/>
    <n v="1.2707980000000001"/>
    <n v="4"/>
    <n v="0"/>
    <n v="0"/>
    <n v="0"/>
    <n v="3.6697250000000001"/>
  </r>
  <r>
    <x v="5"/>
    <x v="2"/>
    <x v="2"/>
    <x v="2"/>
    <x v="1"/>
    <n v="2"/>
    <s v="  "/>
    <n v="605843.48499999999"/>
    <x v="0"/>
    <x v="0"/>
    <n v="100"/>
    <s v="  "/>
    <s v="  "/>
    <s v="  "/>
    <s v="  "/>
    <s v="  "/>
    <s v="  "/>
    <s v="  "/>
  </r>
  <r>
    <x v="5"/>
    <x v="2"/>
    <x v="2"/>
    <x v="2"/>
    <x v="0"/>
    <n v="15"/>
    <n v="3.8125"/>
    <n v="2816.5"/>
    <x v="1"/>
    <x v="0"/>
    <n v="15"/>
    <n v="1.777938"/>
    <n v="1.5"/>
    <n v="2"/>
    <n v="1"/>
    <n v="2"/>
    <n v="0"/>
    <n v="3.8125"/>
  </r>
  <r>
    <x v="5"/>
    <x v="2"/>
    <x v="2"/>
    <x v="2"/>
    <x v="1"/>
    <n v="2"/>
    <s v="  "/>
    <n v="32453.48"/>
    <x v="1"/>
    <x v="0"/>
    <n v="9"/>
    <s v="  "/>
    <s v="  "/>
    <s v="  "/>
    <s v="  "/>
    <s v="  "/>
    <s v="  "/>
    <s v="  "/>
  </r>
  <r>
    <x v="5"/>
    <x v="2"/>
    <x v="3"/>
    <x v="2"/>
    <x v="0"/>
    <n v="138"/>
    <n v="48.653905000000002"/>
    <n v="2431.0700000000002"/>
    <x v="0"/>
    <x v="0"/>
    <n v="138"/>
    <n v="21.712776999999999"/>
    <n v="21.737252999999999"/>
    <n v="47"/>
    <n v="3"/>
    <n v="1"/>
    <n v="0"/>
    <n v="48.653905000000002"/>
  </r>
  <r>
    <x v="5"/>
    <x v="2"/>
    <x v="3"/>
    <x v="2"/>
    <x v="1"/>
    <n v="36"/>
    <s v="  "/>
    <n v="33374.769999999997"/>
    <x v="0"/>
    <x v="0"/>
    <n v="233"/>
    <n v="3.3914650000000002"/>
    <n v="1.2"/>
    <n v="6"/>
    <n v="1"/>
    <n v="2"/>
    <n v="0"/>
    <n v="5.9341879999999998"/>
  </r>
  <r>
    <x v="5"/>
    <x v="2"/>
    <x v="3"/>
    <x v="2"/>
    <x v="0"/>
    <n v="282"/>
    <n v="102.467045"/>
    <n v="2987.2649999999999"/>
    <x v="1"/>
    <x v="0"/>
    <n v="412"/>
    <n v="52.036535999999998"/>
    <n v="39.190289"/>
    <n v="52"/>
    <n v="7"/>
    <n v="21"/>
    <n v="2"/>
    <n v="102.467045"/>
  </r>
  <r>
    <x v="5"/>
    <x v="2"/>
    <x v="3"/>
    <x v="2"/>
    <x v="1"/>
    <n v="109"/>
    <s v="  "/>
    <n v="32504.58"/>
    <x v="1"/>
    <x v="0"/>
    <n v="609"/>
    <n v="8.7217769999999994"/>
    <n v="1.7485930000000001"/>
    <n v="14"/>
    <n v="7"/>
    <n v="13"/>
    <n v="0"/>
    <n v="16.356103999999998"/>
  </r>
  <r>
    <x v="5"/>
    <x v="2"/>
    <x v="0"/>
    <x v="2"/>
    <x v="0"/>
    <n v="56"/>
    <n v="27.037526"/>
    <n v="2958.9050000000002"/>
    <x v="0"/>
    <x v="1"/>
    <n v="56"/>
    <n v="9.1104719999999997"/>
    <n v="17.150734"/>
    <n v="8"/>
    <n v="1"/>
    <n v="1"/>
    <n v="0"/>
    <n v="27.037526"/>
  </r>
  <r>
    <x v="5"/>
    <x v="2"/>
    <x v="0"/>
    <x v="2"/>
    <x v="1"/>
    <n v="12"/>
    <s v="  "/>
    <n v="29663.91"/>
    <x v="0"/>
    <x v="1"/>
    <n v="83"/>
    <n v="1.6923079999999999"/>
    <n v="0"/>
    <n v="0"/>
    <n v="2"/>
    <n v="0"/>
    <n v="0"/>
    <n v="2.6923080000000001"/>
  </r>
  <r>
    <x v="5"/>
    <x v="2"/>
    <x v="0"/>
    <x v="2"/>
    <x v="0"/>
    <n v="118"/>
    <n v="42.282364999999999"/>
    <n v="3286.21"/>
    <x v="1"/>
    <x v="1"/>
    <n v="118"/>
    <n v="19.585391000000001"/>
    <n v="16.415624999999999"/>
    <n v="14"/>
    <n v="7"/>
    <n v="6"/>
    <n v="0"/>
    <n v="42.282364999999999"/>
  </r>
  <r>
    <x v="5"/>
    <x v="2"/>
    <x v="0"/>
    <x v="2"/>
    <x v="1"/>
    <n v="32"/>
    <s v="  "/>
    <n v="39257.99"/>
    <x v="1"/>
    <x v="1"/>
    <n v="198"/>
    <n v="1.9081889999999999"/>
    <n v="0.61290299999999998"/>
    <n v="2"/>
    <n v="5"/>
    <n v="3"/>
    <n v="0"/>
    <n v="4.2307689999999996"/>
  </r>
  <r>
    <x v="5"/>
    <x v="2"/>
    <x v="1"/>
    <x v="2"/>
    <x v="0"/>
    <n v="91"/>
    <n v="25.19116"/>
    <n v="3676"/>
    <x v="0"/>
    <x v="1"/>
    <n v="91"/>
    <n v="14.191967999999999"/>
    <n v="10.338257"/>
    <n v="9"/>
    <n v="0"/>
    <n v="0"/>
    <n v="1"/>
    <n v="25.19116"/>
  </r>
  <r>
    <x v="5"/>
    <x v="2"/>
    <x v="1"/>
    <x v="2"/>
    <x v="1"/>
    <n v="3"/>
    <s v="  "/>
    <n v="60227.11"/>
    <x v="0"/>
    <x v="1"/>
    <n v="23"/>
    <s v="  "/>
    <s v="  "/>
    <s v="  "/>
    <s v="  "/>
    <s v="  "/>
    <s v="  "/>
    <s v="  "/>
  </r>
  <r>
    <x v="5"/>
    <x v="2"/>
    <x v="1"/>
    <x v="2"/>
    <x v="0"/>
    <n v="94"/>
    <n v="32.033791000000001"/>
    <n v="3266.2249999999999"/>
    <x v="1"/>
    <x v="1"/>
    <n v="94"/>
    <n v="13.558251"/>
    <n v="13.383092"/>
    <n v="12"/>
    <n v="0"/>
    <n v="0"/>
    <n v="0"/>
    <n v="32.033791000000001"/>
  </r>
  <r>
    <x v="5"/>
    <x v="2"/>
    <x v="1"/>
    <x v="2"/>
    <x v="1"/>
    <n v="19"/>
    <s v="  "/>
    <n v="42987.61"/>
    <x v="1"/>
    <x v="1"/>
    <n v="159"/>
    <n v="1.1953050000000001"/>
    <n v="0.2"/>
    <n v="1"/>
    <n v="0"/>
    <n v="0"/>
    <n v="0"/>
    <n v="2.4"/>
  </r>
  <r>
    <x v="5"/>
    <x v="2"/>
    <x v="2"/>
    <x v="2"/>
    <x v="0"/>
    <n v="36"/>
    <n v="14.071020000000001"/>
    <n v="4212.91"/>
    <x v="0"/>
    <x v="1"/>
    <n v="36"/>
    <n v="7.9206370000000001"/>
    <n v="4.8217489999999996"/>
    <n v="4"/>
    <n v="0"/>
    <n v="0"/>
    <n v="0"/>
    <n v="14.071020000000001"/>
  </r>
  <r>
    <x v="5"/>
    <x v="2"/>
    <x v="2"/>
    <x v="2"/>
    <x v="1"/>
    <n v="4"/>
    <s v="  "/>
    <n v="33799.599999999999"/>
    <x v="0"/>
    <x v="1"/>
    <n v="16"/>
    <n v="0"/>
    <n v="0"/>
    <n v="1"/>
    <n v="1"/>
    <n v="0"/>
    <n v="0"/>
    <n v="0"/>
  </r>
  <r>
    <x v="5"/>
    <x v="2"/>
    <x v="2"/>
    <x v="2"/>
    <x v="0"/>
    <n v="31"/>
    <n v="8.7026149999999998"/>
    <n v="3411.86"/>
    <x v="1"/>
    <x v="1"/>
    <n v="31"/>
    <n v="5.1692080000000002"/>
    <n v="2.8382350000000001"/>
    <n v="6"/>
    <n v="1"/>
    <n v="0"/>
    <n v="0"/>
    <n v="8.7026149999999998"/>
  </r>
  <r>
    <x v="5"/>
    <x v="2"/>
    <x v="2"/>
    <x v="2"/>
    <x v="1"/>
    <n v="7"/>
    <s v="  "/>
    <n v="20878.72"/>
    <x v="1"/>
    <x v="1"/>
    <n v="236"/>
    <n v="0"/>
    <n v="0"/>
    <n v="1"/>
    <n v="2"/>
    <n v="0"/>
    <n v="0"/>
    <n v="0"/>
  </r>
  <r>
    <x v="5"/>
    <x v="2"/>
    <x v="3"/>
    <x v="2"/>
    <x v="0"/>
    <n v="494"/>
    <n v="228.83381499999999"/>
    <n v="3028.6350000000002"/>
    <x v="0"/>
    <x v="1"/>
    <n v="497"/>
    <n v="102.96387900000001"/>
    <n v="108.51039299999999"/>
    <n v="83"/>
    <n v="8"/>
    <n v="0"/>
    <n v="0"/>
    <n v="228.83381499999999"/>
  </r>
  <r>
    <x v="5"/>
    <x v="2"/>
    <x v="3"/>
    <x v="2"/>
    <x v="1"/>
    <n v="43"/>
    <s v="  "/>
    <n v="29596.81"/>
    <x v="0"/>
    <x v="1"/>
    <n v="187"/>
    <n v="2.0549659999999998"/>
    <n v="1.606061"/>
    <n v="3"/>
    <n v="4"/>
    <n v="1"/>
    <n v="0"/>
    <n v="6.8135199999999996"/>
  </r>
  <r>
    <x v="5"/>
    <x v="2"/>
    <x v="3"/>
    <x v="2"/>
    <x v="0"/>
    <n v="713"/>
    <n v="307.849131"/>
    <n v="3204.2"/>
    <x v="1"/>
    <x v="1"/>
    <n v="717"/>
    <n v="152.36326700000001"/>
    <n v="126.608769"/>
    <n v="124"/>
    <n v="15"/>
    <n v="34"/>
    <n v="11"/>
    <n v="307.849131"/>
  </r>
  <r>
    <x v="5"/>
    <x v="2"/>
    <x v="3"/>
    <x v="2"/>
    <x v="1"/>
    <n v="156"/>
    <s v="  "/>
    <n v="31268.855"/>
    <x v="1"/>
    <x v="1"/>
    <n v="955"/>
    <n v="12.336651"/>
    <n v="5.0517029999999998"/>
    <n v="12"/>
    <n v="15"/>
    <n v="18"/>
    <n v="1"/>
    <n v="24.629746000000001"/>
  </r>
  <r>
    <x v="5"/>
    <x v="2"/>
    <x v="0"/>
    <x v="2"/>
    <x v="0"/>
    <n v="6"/>
    <n v="0.66972500000000001"/>
    <n v="6370.3649999999998"/>
    <x v="0"/>
    <x v="2"/>
    <n v="6"/>
    <n v="0.66972500000000001"/>
    <n v="0"/>
    <n v="2"/>
    <n v="0"/>
    <n v="0"/>
    <n v="1"/>
    <n v="0.66972500000000001"/>
  </r>
  <r>
    <x v="5"/>
    <x v="2"/>
    <x v="0"/>
    <x v="2"/>
    <x v="1"/>
    <n v="6"/>
    <s v="  "/>
    <n v="30709.81"/>
    <x v="0"/>
    <x v="2"/>
    <n v="34"/>
    <n v="1.218763"/>
    <n v="1.0156700000000001"/>
    <n v="1"/>
    <n v="0"/>
    <n v="0"/>
    <n v="0"/>
    <n v="3.230769"/>
  </r>
  <r>
    <x v="5"/>
    <x v="2"/>
    <x v="0"/>
    <x v="2"/>
    <x v="0"/>
    <n v="38"/>
    <n v="12.679169"/>
    <n v="3120.7150000000001"/>
    <x v="1"/>
    <x v="2"/>
    <n v="38"/>
    <n v="7.3876200000000001"/>
    <n v="3.7306300000000001"/>
    <n v="4"/>
    <n v="1"/>
    <n v="7"/>
    <n v="0"/>
    <n v="12.679169"/>
  </r>
  <r>
    <x v="5"/>
    <x v="2"/>
    <x v="0"/>
    <x v="2"/>
    <x v="1"/>
    <n v="13"/>
    <s v="  "/>
    <n v="28698.3"/>
    <x v="1"/>
    <x v="2"/>
    <n v="85"/>
    <n v="0.74210399999999999"/>
    <n v="0.70549600000000001"/>
    <n v="2"/>
    <n v="2"/>
    <n v="1"/>
    <n v="0"/>
    <n v="2.323944"/>
  </r>
  <r>
    <x v="5"/>
    <x v="2"/>
    <x v="1"/>
    <x v="2"/>
    <x v="0"/>
    <n v="16"/>
    <n v="5.2326990000000002"/>
    <n v="4797.34"/>
    <x v="0"/>
    <x v="2"/>
    <n v="16"/>
    <n v="3.0885760000000002"/>
    <n v="2.0862280000000002"/>
    <n v="0"/>
    <n v="0"/>
    <n v="0"/>
    <n v="0"/>
    <n v="5.2326990000000002"/>
  </r>
  <r>
    <x v="5"/>
    <x v="2"/>
    <x v="1"/>
    <x v="2"/>
    <x v="1"/>
    <n v="6"/>
    <s v="  "/>
    <n v="38985.32"/>
    <x v="0"/>
    <x v="2"/>
    <n v="17"/>
    <n v="0"/>
    <n v="0.33333299999999999"/>
    <n v="0"/>
    <n v="0"/>
    <n v="0"/>
    <n v="0"/>
    <n v="1"/>
  </r>
  <r>
    <x v="5"/>
    <x v="2"/>
    <x v="1"/>
    <x v="2"/>
    <x v="0"/>
    <n v="18"/>
    <n v="5.7288889999999997"/>
    <n v="3501.5450000000001"/>
    <x v="1"/>
    <x v="2"/>
    <n v="18"/>
    <n v="2.8511129999999998"/>
    <n v="2.5397470000000002"/>
    <n v="5"/>
    <n v="0"/>
    <n v="0"/>
    <n v="0"/>
    <n v="5.7288889999999997"/>
  </r>
  <r>
    <x v="5"/>
    <x v="2"/>
    <x v="1"/>
    <x v="2"/>
    <x v="1"/>
    <n v="10"/>
    <s v="  "/>
    <n v="20180.43"/>
    <x v="1"/>
    <x v="2"/>
    <n v="24"/>
    <n v="0"/>
    <n v="0"/>
    <n v="2"/>
    <n v="0"/>
    <n v="0"/>
    <n v="0"/>
    <n v="0"/>
  </r>
  <r>
    <x v="5"/>
    <x v="2"/>
    <x v="2"/>
    <x v="2"/>
    <x v="0"/>
    <n v="7"/>
    <n v="2"/>
    <n v="2511"/>
    <x v="0"/>
    <x v="2"/>
    <n v="7"/>
    <n v="1.1192839999999999"/>
    <n v="0.461538"/>
    <n v="2"/>
    <n v="0"/>
    <n v="0"/>
    <n v="0"/>
    <n v="2"/>
  </r>
  <r>
    <x v="5"/>
    <x v="2"/>
    <x v="2"/>
    <x v="2"/>
    <x v="1"/>
    <n v="1"/>
    <s v="  "/>
    <n v="12817.54"/>
    <x v="0"/>
    <x v="2"/>
    <n v="1"/>
    <s v="  "/>
    <s v="  "/>
    <s v="  "/>
    <s v="  "/>
    <s v="  "/>
    <s v="  "/>
    <s v="  "/>
  </r>
  <r>
    <x v="5"/>
    <x v="2"/>
    <x v="2"/>
    <x v="2"/>
    <x v="0"/>
    <n v="7"/>
    <n v="2.4648639999999999"/>
    <n v="4497.8"/>
    <x v="1"/>
    <x v="2"/>
    <n v="7"/>
    <n v="0.97875299999999998"/>
    <n v="1.486111"/>
    <n v="0"/>
    <n v="1"/>
    <n v="0"/>
    <n v="0"/>
    <n v="2.4648639999999999"/>
  </r>
  <r>
    <x v="5"/>
    <x v="2"/>
    <x v="2"/>
    <x v="2"/>
    <x v="1"/>
    <n v="2"/>
    <s v="  "/>
    <n v="71550.154999999999"/>
    <x v="1"/>
    <x v="2"/>
    <n v="4"/>
    <n v="0"/>
    <n v="0"/>
    <n v="1"/>
    <n v="0"/>
    <n v="0"/>
    <n v="0"/>
    <n v="0"/>
  </r>
  <r>
    <x v="5"/>
    <x v="2"/>
    <x v="3"/>
    <x v="2"/>
    <x v="0"/>
    <n v="64"/>
    <n v="27.810101"/>
    <n v="3620.4549999999999"/>
    <x v="0"/>
    <x v="2"/>
    <n v="64"/>
    <n v="17.066351000000001"/>
    <n v="8.3641260000000006"/>
    <n v="15"/>
    <n v="2"/>
    <n v="0"/>
    <n v="1"/>
    <n v="27.810101"/>
  </r>
  <r>
    <x v="5"/>
    <x v="2"/>
    <x v="3"/>
    <x v="2"/>
    <x v="1"/>
    <n v="13"/>
    <s v="  "/>
    <n v="25396.55"/>
    <x v="0"/>
    <x v="2"/>
    <n v="59"/>
    <n v="0.69230800000000003"/>
    <n v="0"/>
    <n v="2"/>
    <n v="0"/>
    <n v="1"/>
    <n v="0"/>
    <n v="0.69230800000000003"/>
  </r>
  <r>
    <x v="5"/>
    <x v="2"/>
    <x v="3"/>
    <x v="2"/>
    <x v="0"/>
    <n v="157"/>
    <n v="62.984583000000001"/>
    <n v="3367.95"/>
    <x v="1"/>
    <x v="2"/>
    <n v="157"/>
    <n v="31.767545999999999"/>
    <n v="26.696133"/>
    <n v="31"/>
    <n v="7"/>
    <n v="8"/>
    <n v="0"/>
    <n v="62.984583000000001"/>
  </r>
  <r>
    <x v="5"/>
    <x v="2"/>
    <x v="3"/>
    <x v="2"/>
    <x v="1"/>
    <n v="55"/>
    <s v="  "/>
    <n v="35212.22"/>
    <x v="1"/>
    <x v="2"/>
    <n v="268"/>
    <n v="2.4800559999999998"/>
    <n v="3.867413"/>
    <n v="13"/>
    <n v="3"/>
    <n v="5"/>
    <n v="1"/>
    <n v="7.9811969999999999"/>
  </r>
  <r>
    <x v="5"/>
    <x v="2"/>
    <x v="0"/>
    <x v="3"/>
    <x v="0"/>
    <n v="3"/>
    <n v="1.003058"/>
    <n v="4643.8100000000004"/>
    <x v="0"/>
    <x v="0"/>
    <n v="3"/>
    <n v="1.003058"/>
    <n v="0"/>
    <n v="0"/>
    <n v="0"/>
    <n v="0"/>
    <n v="0"/>
    <n v="1.003058"/>
  </r>
  <r>
    <x v="5"/>
    <x v="2"/>
    <x v="0"/>
    <x v="3"/>
    <x v="1"/>
    <n v="1"/>
    <s v="  "/>
    <n v="51171"/>
    <x v="0"/>
    <x v="0"/>
    <n v="9"/>
    <s v="  "/>
    <s v="  "/>
    <s v="  "/>
    <s v="  "/>
    <s v="  "/>
    <s v="  "/>
    <s v="  "/>
  </r>
  <r>
    <x v="5"/>
    <x v="2"/>
    <x v="0"/>
    <x v="3"/>
    <x v="0"/>
    <n v="33"/>
    <n v="8.7923810000000007"/>
    <n v="3033.98"/>
    <x v="1"/>
    <x v="0"/>
    <n v="33"/>
    <n v="3.8246030000000002"/>
    <n v="3.5511110000000001"/>
    <n v="8"/>
    <n v="0"/>
    <n v="8"/>
    <n v="1"/>
    <n v="8.7923810000000007"/>
  </r>
  <r>
    <x v="5"/>
    <x v="2"/>
    <x v="0"/>
    <x v="3"/>
    <x v="1"/>
    <n v="30"/>
    <s v="  "/>
    <n v="34508.824999999997"/>
    <x v="1"/>
    <x v="0"/>
    <n v="288"/>
    <n v="0.65332800000000002"/>
    <n v="0.96531999999999996"/>
    <n v="3"/>
    <n v="0"/>
    <n v="3"/>
    <n v="0"/>
    <n v="2.2853150000000002"/>
  </r>
  <r>
    <x v="5"/>
    <x v="2"/>
    <x v="1"/>
    <x v="3"/>
    <x v="0"/>
    <n v="3"/>
    <n v="1.5897250000000001"/>
    <n v="6135.87"/>
    <x v="0"/>
    <x v="0"/>
    <n v="3"/>
    <n v="0.86972499999999997"/>
    <n v="0.72"/>
    <n v="0"/>
    <n v="0"/>
    <n v="0"/>
    <n v="0"/>
    <n v="1.5897250000000001"/>
  </r>
  <r>
    <x v="5"/>
    <x v="2"/>
    <x v="1"/>
    <x v="3"/>
    <x v="1"/>
    <n v="2"/>
    <s v="  "/>
    <n v="16414.095000000001"/>
    <x v="0"/>
    <x v="0"/>
    <n v="6"/>
    <s v="  "/>
    <s v="  "/>
    <s v="  "/>
    <s v="  "/>
    <s v="  "/>
    <s v="  "/>
    <s v="  "/>
  </r>
  <r>
    <x v="5"/>
    <x v="2"/>
    <x v="1"/>
    <x v="3"/>
    <x v="0"/>
    <n v="11"/>
    <n v="4.6071429999999998"/>
    <n v="2755.2"/>
    <x v="1"/>
    <x v="0"/>
    <n v="11"/>
    <n v="1.867896"/>
    <n v="1.5295700000000001"/>
    <n v="2"/>
    <n v="0"/>
    <n v="1"/>
    <n v="0"/>
    <n v="4.6071429999999998"/>
  </r>
  <r>
    <x v="5"/>
    <x v="2"/>
    <x v="1"/>
    <x v="3"/>
    <x v="1"/>
    <n v="17"/>
    <s v="  "/>
    <n v="42500.18"/>
    <x v="1"/>
    <x v="0"/>
    <n v="101"/>
    <n v="1.037444"/>
    <n v="0.55413100000000004"/>
    <n v="3"/>
    <n v="0"/>
    <n v="0"/>
    <n v="0"/>
    <n v="4"/>
  </r>
  <r>
    <x v="5"/>
    <x v="2"/>
    <x v="2"/>
    <x v="3"/>
    <x v="0"/>
    <n v="1"/>
    <n v="0"/>
    <n v="9625.98"/>
    <x v="0"/>
    <x v="0"/>
    <n v="1"/>
    <n v="0"/>
    <n v="0"/>
    <n v="0"/>
    <n v="0"/>
    <n v="0"/>
    <n v="0"/>
    <n v="0"/>
  </r>
  <r>
    <x v="5"/>
    <x v="2"/>
    <x v="2"/>
    <x v="3"/>
    <x v="0"/>
    <n v="5"/>
    <n v="0.80392200000000003"/>
    <n v="4433.7299999999996"/>
    <x v="1"/>
    <x v="0"/>
    <n v="5"/>
    <n v="0.37254900000000002"/>
    <n v="0.43137300000000001"/>
    <n v="0"/>
    <n v="0"/>
    <n v="0"/>
    <n v="0"/>
    <n v="0.80392200000000003"/>
  </r>
  <r>
    <x v="5"/>
    <x v="2"/>
    <x v="2"/>
    <x v="3"/>
    <x v="1"/>
    <n v="3"/>
    <s v="  "/>
    <n v="18574.240000000002"/>
    <x v="1"/>
    <x v="0"/>
    <n v="35"/>
    <n v="0.230769"/>
    <n v="0"/>
    <n v="0"/>
    <n v="0"/>
    <n v="0"/>
    <n v="0"/>
    <n v="0.230769"/>
  </r>
  <r>
    <x v="5"/>
    <x v="2"/>
    <x v="3"/>
    <x v="3"/>
    <x v="0"/>
    <n v="6"/>
    <n v="2"/>
    <n v="3826.7950000000001"/>
    <x v="0"/>
    <x v="0"/>
    <n v="6"/>
    <n v="1.177419"/>
    <n v="0.61290299999999998"/>
    <n v="4"/>
    <n v="0"/>
    <n v="0"/>
    <n v="0"/>
    <n v="2"/>
  </r>
  <r>
    <x v="5"/>
    <x v="2"/>
    <x v="3"/>
    <x v="3"/>
    <x v="1"/>
    <n v="12"/>
    <s v="  "/>
    <n v="56113.37"/>
    <x v="0"/>
    <x v="0"/>
    <n v="76"/>
    <n v="0.69230800000000003"/>
    <n v="0"/>
    <n v="1"/>
    <n v="0"/>
    <n v="0"/>
    <n v="0"/>
    <n v="0.69230800000000003"/>
  </r>
  <r>
    <x v="5"/>
    <x v="2"/>
    <x v="3"/>
    <x v="3"/>
    <x v="0"/>
    <n v="217"/>
    <n v="71.785689000000005"/>
    <n v="3983"/>
    <x v="1"/>
    <x v="0"/>
    <n v="219"/>
    <n v="37.414724"/>
    <n v="22.731278"/>
    <n v="54"/>
    <n v="6"/>
    <n v="9"/>
    <n v="12"/>
    <n v="71.785689000000005"/>
  </r>
  <r>
    <x v="5"/>
    <x v="2"/>
    <x v="3"/>
    <x v="3"/>
    <x v="1"/>
    <n v="196"/>
    <s v="  "/>
    <n v="35738.445"/>
    <x v="1"/>
    <x v="0"/>
    <n v="1196"/>
    <n v="17.598244999999999"/>
    <n v="8.4720479999999991"/>
    <n v="27"/>
    <n v="2"/>
    <n v="3"/>
    <n v="0"/>
    <n v="35.912306000000001"/>
  </r>
  <r>
    <x v="5"/>
    <x v="2"/>
    <x v="0"/>
    <x v="3"/>
    <x v="0"/>
    <n v="7"/>
    <n v="1.9444440000000001"/>
    <n v="7310.02"/>
    <x v="0"/>
    <x v="1"/>
    <n v="7"/>
    <n v="1.2411479999999999"/>
    <n v="0.461538"/>
    <n v="3"/>
    <n v="0"/>
    <n v="0"/>
    <n v="0"/>
    <n v="1.9444440000000001"/>
  </r>
  <r>
    <x v="5"/>
    <x v="2"/>
    <x v="0"/>
    <x v="3"/>
    <x v="1"/>
    <n v="2"/>
    <s v="  "/>
    <n v="56131.55"/>
    <x v="0"/>
    <x v="1"/>
    <n v="25"/>
    <n v="0"/>
    <n v="0"/>
    <n v="0"/>
    <n v="2"/>
    <n v="0"/>
    <n v="0"/>
    <n v="0"/>
  </r>
  <r>
    <x v="5"/>
    <x v="2"/>
    <x v="0"/>
    <x v="3"/>
    <x v="0"/>
    <n v="95"/>
    <n v="34.402064000000003"/>
    <n v="3776"/>
    <x v="1"/>
    <x v="1"/>
    <n v="96"/>
    <n v="14.265008999999999"/>
    <n v="15.418570000000001"/>
    <n v="16"/>
    <n v="3"/>
    <n v="9"/>
    <n v="1"/>
    <n v="34.402064000000003"/>
  </r>
  <r>
    <x v="5"/>
    <x v="2"/>
    <x v="0"/>
    <x v="3"/>
    <x v="1"/>
    <n v="50"/>
    <s v="  "/>
    <n v="49054.144999999997"/>
    <x v="1"/>
    <x v="1"/>
    <n v="374"/>
    <n v="3.848401"/>
    <n v="4.092841"/>
    <n v="7"/>
    <n v="1"/>
    <n v="2"/>
    <n v="0"/>
    <n v="11.228699000000001"/>
  </r>
  <r>
    <x v="5"/>
    <x v="2"/>
    <x v="1"/>
    <x v="3"/>
    <x v="0"/>
    <n v="11"/>
    <n v="3.993668"/>
    <n v="4267.01"/>
    <x v="0"/>
    <x v="1"/>
    <n v="11"/>
    <n v="2.6550020000000001"/>
    <n v="9.2592999999999995E-2"/>
    <n v="0"/>
    <n v="0"/>
    <n v="0"/>
    <n v="0"/>
    <n v="3.993668"/>
  </r>
  <r>
    <x v="5"/>
    <x v="2"/>
    <x v="1"/>
    <x v="3"/>
    <x v="0"/>
    <n v="33"/>
    <n v="13.823978"/>
    <n v="4089.98"/>
    <x v="1"/>
    <x v="1"/>
    <n v="33"/>
    <n v="4.0368219999999999"/>
    <n v="5.4052709999999999"/>
    <n v="3"/>
    <n v="1"/>
    <n v="0"/>
    <n v="0"/>
    <n v="13.823978"/>
  </r>
  <r>
    <x v="5"/>
    <x v="2"/>
    <x v="1"/>
    <x v="3"/>
    <x v="1"/>
    <n v="9"/>
    <s v="  "/>
    <n v="70457.37"/>
    <x v="1"/>
    <x v="1"/>
    <n v="115"/>
    <n v="2.3548390000000001"/>
    <n v="1.225806"/>
    <n v="0"/>
    <n v="0"/>
    <n v="0"/>
    <n v="0"/>
    <n v="4"/>
  </r>
  <r>
    <x v="5"/>
    <x v="2"/>
    <x v="2"/>
    <x v="3"/>
    <x v="0"/>
    <n v="2"/>
    <s v="  "/>
    <n v="10515.96"/>
    <x v="0"/>
    <x v="1"/>
    <n v="2"/>
    <s v="  "/>
    <s v="  "/>
    <s v="  "/>
    <s v="  "/>
    <s v="  "/>
    <s v="  "/>
    <s v="  "/>
  </r>
  <r>
    <x v="5"/>
    <x v="2"/>
    <x v="2"/>
    <x v="3"/>
    <x v="0"/>
    <n v="13"/>
    <n v="5.0897249999999996"/>
    <n v="4480.9399999999996"/>
    <x v="1"/>
    <x v="1"/>
    <n v="13"/>
    <n v="2.6336140000000001"/>
    <n v="2.4561109999999999"/>
    <n v="1"/>
    <n v="1"/>
    <n v="0"/>
    <n v="0"/>
    <n v="5.0897249999999996"/>
  </r>
  <r>
    <x v="5"/>
    <x v="2"/>
    <x v="2"/>
    <x v="3"/>
    <x v="1"/>
    <n v="10"/>
    <s v="  "/>
    <n v="32147.775000000001"/>
    <x v="1"/>
    <x v="1"/>
    <n v="49"/>
    <n v="0.56410300000000002"/>
    <n v="0.5"/>
    <n v="0"/>
    <n v="1"/>
    <n v="0"/>
    <n v="0"/>
    <n v="1.064103"/>
  </r>
  <r>
    <x v="5"/>
    <x v="2"/>
    <x v="3"/>
    <x v="3"/>
    <x v="0"/>
    <n v="61"/>
    <n v="31.939836"/>
    <n v="3780.5"/>
    <x v="0"/>
    <x v="1"/>
    <n v="63"/>
    <n v="14.845685"/>
    <n v="11.327309"/>
    <n v="8"/>
    <n v="1"/>
    <n v="0"/>
    <n v="0"/>
    <n v="31.939836"/>
  </r>
  <r>
    <x v="5"/>
    <x v="2"/>
    <x v="3"/>
    <x v="3"/>
    <x v="1"/>
    <n v="15"/>
    <s v="  "/>
    <n v="45141.48"/>
    <x v="0"/>
    <x v="1"/>
    <n v="71"/>
    <n v="1.0900069999999999"/>
    <n v="1.48563"/>
    <n v="0"/>
    <n v="0"/>
    <n v="0"/>
    <n v="0"/>
    <n v="3.2853150000000002"/>
  </r>
  <r>
    <x v="5"/>
    <x v="2"/>
    <x v="3"/>
    <x v="3"/>
    <x v="0"/>
    <n v="678"/>
    <n v="247.60703599999999"/>
    <n v="3694.7449999999999"/>
    <x v="1"/>
    <x v="1"/>
    <n v="683"/>
    <n v="113.812432"/>
    <n v="104.41938"/>
    <n v="156"/>
    <n v="18"/>
    <n v="9"/>
    <n v="9"/>
    <n v="247.60703599999999"/>
  </r>
  <r>
    <x v="5"/>
    <x v="2"/>
    <x v="3"/>
    <x v="3"/>
    <x v="1"/>
    <n v="289"/>
    <s v="  "/>
    <n v="35540.9"/>
    <x v="1"/>
    <x v="1"/>
    <n v="1828"/>
    <n v="25.626605999999999"/>
    <n v="11.907779"/>
    <n v="29"/>
    <n v="5"/>
    <n v="7"/>
    <n v="0"/>
    <n v="51.933641000000001"/>
  </r>
  <r>
    <x v="5"/>
    <x v="2"/>
    <x v="0"/>
    <x v="3"/>
    <x v="0"/>
    <n v="3"/>
    <n v="0.82352899999999996"/>
    <n v="6671.4"/>
    <x v="0"/>
    <x v="2"/>
    <n v="3"/>
    <n v="0.235294"/>
    <n v="0.58823499999999995"/>
    <n v="0"/>
    <n v="0"/>
    <n v="0"/>
    <n v="0"/>
    <n v="0.82352899999999996"/>
  </r>
  <r>
    <x v="5"/>
    <x v="2"/>
    <x v="0"/>
    <x v="3"/>
    <x v="0"/>
    <n v="21"/>
    <n v="7.4287229999999997"/>
    <n v="2186.0500000000002"/>
    <x v="1"/>
    <x v="2"/>
    <n v="21"/>
    <n v="2.9630679999999998"/>
    <n v="4.1660019999999998"/>
    <n v="5"/>
    <n v="0"/>
    <n v="4"/>
    <n v="0"/>
    <n v="7.4287229999999997"/>
  </r>
  <r>
    <x v="5"/>
    <x v="2"/>
    <x v="0"/>
    <x v="3"/>
    <x v="1"/>
    <n v="15"/>
    <s v="  "/>
    <n v="27772.7"/>
    <x v="1"/>
    <x v="2"/>
    <n v="117"/>
    <n v="0.94444399999999995"/>
    <n v="0"/>
    <n v="1"/>
    <n v="0"/>
    <n v="2"/>
    <n v="0"/>
    <n v="1.611111"/>
  </r>
  <r>
    <x v="5"/>
    <x v="2"/>
    <x v="1"/>
    <x v="3"/>
    <x v="0"/>
    <n v="1"/>
    <s v="  "/>
    <n v="6007.64"/>
    <x v="0"/>
    <x v="2"/>
    <n v="1"/>
    <s v="  "/>
    <s v="  "/>
    <s v="  "/>
    <s v="  "/>
    <s v="  "/>
    <s v="  "/>
    <s v="  "/>
  </r>
  <r>
    <x v="5"/>
    <x v="2"/>
    <x v="1"/>
    <x v="3"/>
    <x v="0"/>
    <n v="14"/>
    <n v="4.4741369999999998"/>
    <n v="4503.7049999999999"/>
    <x v="1"/>
    <x v="2"/>
    <n v="14"/>
    <n v="2.8267180000000001"/>
    <n v="1.47"/>
    <n v="3"/>
    <n v="0"/>
    <n v="0"/>
    <n v="0"/>
    <n v="4.4741369999999998"/>
  </r>
  <r>
    <x v="5"/>
    <x v="2"/>
    <x v="1"/>
    <x v="3"/>
    <x v="1"/>
    <n v="2"/>
    <s v="  "/>
    <n v="59457.46"/>
    <x v="1"/>
    <x v="2"/>
    <n v="13"/>
    <n v="0"/>
    <n v="0"/>
    <n v="1"/>
    <n v="0"/>
    <n v="0"/>
    <n v="0"/>
    <n v="0"/>
  </r>
  <r>
    <x v="5"/>
    <x v="2"/>
    <x v="2"/>
    <x v="3"/>
    <x v="0"/>
    <n v="1"/>
    <n v="0"/>
    <n v="1783.48"/>
    <x v="1"/>
    <x v="2"/>
    <n v="1"/>
    <n v="0"/>
    <n v="0"/>
    <n v="1"/>
    <n v="0"/>
    <n v="0"/>
    <n v="0"/>
    <n v="0"/>
  </r>
  <r>
    <x v="5"/>
    <x v="2"/>
    <x v="2"/>
    <x v="3"/>
    <x v="1"/>
    <n v="8"/>
    <s v="  "/>
    <n v="26459.65"/>
    <x v="1"/>
    <x v="2"/>
    <n v="29"/>
    <n v="0.230769"/>
    <n v="0.66666700000000001"/>
    <n v="0"/>
    <n v="0"/>
    <n v="0"/>
    <n v="0"/>
    <n v="0.89743600000000001"/>
  </r>
  <r>
    <x v="5"/>
    <x v="2"/>
    <x v="3"/>
    <x v="3"/>
    <x v="0"/>
    <n v="11"/>
    <n v="5.9667019999999997"/>
    <n v="3766.65"/>
    <x v="0"/>
    <x v="2"/>
    <n v="11"/>
    <n v="4.0402310000000003"/>
    <n v="1.926471"/>
    <n v="2"/>
    <n v="0"/>
    <n v="0"/>
    <n v="0"/>
    <n v="5.9667019999999997"/>
  </r>
  <r>
    <x v="5"/>
    <x v="2"/>
    <x v="3"/>
    <x v="3"/>
    <x v="1"/>
    <n v="2"/>
    <s v="  "/>
    <n v="20159.535"/>
    <x v="0"/>
    <x v="2"/>
    <n v="5"/>
    <n v="0"/>
    <n v="0"/>
    <n v="1"/>
    <n v="0"/>
    <n v="0"/>
    <n v="0"/>
    <n v="0"/>
  </r>
  <r>
    <x v="5"/>
    <x v="2"/>
    <x v="3"/>
    <x v="3"/>
    <x v="0"/>
    <n v="126"/>
    <n v="48.279355000000002"/>
    <n v="3635.46"/>
    <x v="1"/>
    <x v="2"/>
    <n v="126"/>
    <n v="29.646249000000001"/>
    <n v="12.887727999999999"/>
    <n v="26"/>
    <n v="3"/>
    <n v="2"/>
    <n v="2"/>
    <n v="48.279355000000002"/>
  </r>
  <r>
    <x v="5"/>
    <x v="2"/>
    <x v="3"/>
    <x v="3"/>
    <x v="1"/>
    <n v="82"/>
    <s v="  "/>
    <n v="29416.445"/>
    <x v="1"/>
    <x v="2"/>
    <n v="415"/>
    <n v="8.2675750000000008"/>
    <n v="4.4642049999999998"/>
    <n v="9"/>
    <n v="0"/>
    <n v="1"/>
    <n v="0"/>
    <n v="14.237157"/>
  </r>
  <r>
    <x v="5"/>
    <x v="3"/>
    <x v="0"/>
    <x v="0"/>
    <x v="0"/>
    <n v="777"/>
    <n v="289.10705999999999"/>
    <n v="1970.95"/>
    <x v="0"/>
    <x v="0"/>
    <n v="800"/>
    <n v="137.07982200000001"/>
    <n v="117.236526"/>
    <n v="236"/>
    <n v="38"/>
    <n v="0"/>
    <n v="4"/>
    <n v="289.10705999999999"/>
  </r>
  <r>
    <x v="5"/>
    <x v="3"/>
    <x v="0"/>
    <x v="0"/>
    <x v="1"/>
    <n v="36"/>
    <s v="  "/>
    <n v="31858.005000000001"/>
    <x v="0"/>
    <x v="0"/>
    <n v="222"/>
    <n v="4.0210910000000002"/>
    <n v="1.9762439999999999"/>
    <n v="7"/>
    <n v="6"/>
    <n v="0"/>
    <n v="0"/>
    <n v="11.701357"/>
  </r>
  <r>
    <x v="5"/>
    <x v="3"/>
    <x v="0"/>
    <x v="0"/>
    <x v="0"/>
    <n v="867"/>
    <n v="303.71158300000002"/>
    <n v="1996.48"/>
    <x v="1"/>
    <x v="0"/>
    <n v="903"/>
    <n v="135.36960199999999"/>
    <n v="121.260341"/>
    <n v="353"/>
    <n v="23"/>
    <n v="0"/>
    <n v="0"/>
    <n v="303.71158300000002"/>
  </r>
  <r>
    <x v="5"/>
    <x v="3"/>
    <x v="0"/>
    <x v="0"/>
    <x v="1"/>
    <n v="49"/>
    <s v="  "/>
    <n v="27650.55"/>
    <x v="1"/>
    <x v="0"/>
    <n v="268"/>
    <n v="6.7252280000000004"/>
    <n v="1.7727269999999999"/>
    <n v="11"/>
    <n v="3"/>
    <n v="0"/>
    <n v="0"/>
    <n v="14.413862999999999"/>
  </r>
  <r>
    <x v="5"/>
    <x v="3"/>
    <x v="1"/>
    <x v="0"/>
    <x v="0"/>
    <n v="1163"/>
    <n v="459.08390000000003"/>
    <n v="2060.44"/>
    <x v="0"/>
    <x v="0"/>
    <n v="1253"/>
    <n v="221.14997600000001"/>
    <n v="189.10217499999999"/>
    <n v="390"/>
    <n v="53"/>
    <n v="1"/>
    <n v="1"/>
    <n v="459.08390000000003"/>
  </r>
  <r>
    <x v="5"/>
    <x v="3"/>
    <x v="1"/>
    <x v="0"/>
    <x v="1"/>
    <n v="67"/>
    <s v="  "/>
    <n v="28726.73"/>
    <x v="0"/>
    <x v="0"/>
    <n v="390"/>
    <n v="6.1115589999999997"/>
    <n v="3.9012250000000002"/>
    <n v="14"/>
    <n v="12"/>
    <n v="0"/>
    <n v="0"/>
    <n v="16.530604"/>
  </r>
  <r>
    <x v="5"/>
    <x v="3"/>
    <x v="1"/>
    <x v="0"/>
    <x v="0"/>
    <n v="1254"/>
    <n v="438.11177199999997"/>
    <n v="1985.11"/>
    <x v="1"/>
    <x v="0"/>
    <n v="1262"/>
    <n v="206.56725800000001"/>
    <n v="176.50491199999999"/>
    <n v="561"/>
    <n v="23"/>
    <n v="0"/>
    <n v="3"/>
    <n v="438.11177199999997"/>
  </r>
  <r>
    <x v="5"/>
    <x v="3"/>
    <x v="1"/>
    <x v="0"/>
    <x v="1"/>
    <n v="65"/>
    <s v="  "/>
    <n v="21619.53"/>
    <x v="1"/>
    <x v="0"/>
    <n v="291"/>
    <n v="5.9659810000000002"/>
    <n v="3.988394"/>
    <n v="11"/>
    <n v="7"/>
    <n v="0"/>
    <n v="1"/>
    <n v="17.975842"/>
  </r>
  <r>
    <x v="5"/>
    <x v="3"/>
    <x v="2"/>
    <x v="0"/>
    <x v="0"/>
    <n v="817"/>
    <n v="249.67963"/>
    <n v="2084.44"/>
    <x v="0"/>
    <x v="0"/>
    <n v="870"/>
    <n v="122.45725899999999"/>
    <n v="107.736053"/>
    <n v="353"/>
    <n v="44"/>
    <n v="3"/>
    <n v="4"/>
    <n v="249.67963"/>
  </r>
  <r>
    <x v="5"/>
    <x v="3"/>
    <x v="2"/>
    <x v="0"/>
    <x v="1"/>
    <n v="66"/>
    <s v="  "/>
    <n v="27187.115000000002"/>
    <x v="0"/>
    <x v="0"/>
    <n v="275"/>
    <n v="5.3821909999999997"/>
    <n v="4.2533329999999996"/>
    <n v="14"/>
    <n v="12"/>
    <n v="0"/>
    <n v="0"/>
    <n v="13.390219"/>
  </r>
  <r>
    <x v="5"/>
    <x v="3"/>
    <x v="2"/>
    <x v="0"/>
    <x v="0"/>
    <n v="983"/>
    <n v="259.08457600000003"/>
    <n v="2063.0700000000002"/>
    <x v="1"/>
    <x v="0"/>
    <n v="999"/>
    <n v="124.79347"/>
    <n v="104.792963"/>
    <n v="548"/>
    <n v="15"/>
    <n v="1"/>
    <n v="2"/>
    <n v="259.08457600000003"/>
  </r>
  <r>
    <x v="5"/>
    <x v="3"/>
    <x v="2"/>
    <x v="0"/>
    <x v="1"/>
    <n v="64"/>
    <s v="  "/>
    <n v="24616.544999999998"/>
    <x v="1"/>
    <x v="0"/>
    <n v="276"/>
    <n v="9.1054139999999997"/>
    <n v="3.2140209999999998"/>
    <n v="11"/>
    <n v="5"/>
    <n v="0"/>
    <n v="0"/>
    <n v="21.161905000000001"/>
  </r>
  <r>
    <x v="5"/>
    <x v="3"/>
    <x v="3"/>
    <x v="0"/>
    <x v="0"/>
    <n v="5847"/>
    <n v="1676.9066150000001"/>
    <n v="2222.62"/>
    <x v="0"/>
    <x v="0"/>
    <n v="6292"/>
    <n v="817.33700199999998"/>
    <n v="699.15162099999998"/>
    <n v="2734"/>
    <n v="374"/>
    <n v="24"/>
    <n v="5"/>
    <n v="1676.9066150000001"/>
  </r>
  <r>
    <x v="5"/>
    <x v="3"/>
    <x v="3"/>
    <x v="0"/>
    <x v="1"/>
    <n v="331"/>
    <s v="  "/>
    <n v="28338.59"/>
    <x v="0"/>
    <x v="0"/>
    <n v="1752"/>
    <n v="23.691293999999999"/>
    <n v="21.645458000000001"/>
    <n v="44"/>
    <n v="83"/>
    <n v="0"/>
    <n v="0"/>
    <n v="69.553939"/>
  </r>
  <r>
    <x v="5"/>
    <x v="3"/>
    <x v="3"/>
    <x v="0"/>
    <x v="0"/>
    <n v="6751"/>
    <n v="1609.861995"/>
    <n v="2102.98"/>
    <x v="1"/>
    <x v="0"/>
    <n v="6946"/>
    <n v="779.32921299999998"/>
    <n v="675.24983299999997"/>
    <n v="3757"/>
    <n v="222"/>
    <n v="21"/>
    <n v="10"/>
    <n v="1609.861995"/>
  </r>
  <r>
    <x v="5"/>
    <x v="3"/>
    <x v="3"/>
    <x v="0"/>
    <x v="1"/>
    <n v="359"/>
    <s v="  "/>
    <n v="26721.01"/>
    <x v="1"/>
    <x v="0"/>
    <n v="1509"/>
    <n v="34.552079999999997"/>
    <n v="31.340657"/>
    <n v="66"/>
    <n v="26"/>
    <n v="0"/>
    <n v="0"/>
    <n v="93.461921000000004"/>
  </r>
  <r>
    <x v="5"/>
    <x v="3"/>
    <x v="0"/>
    <x v="0"/>
    <x v="0"/>
    <n v="1066"/>
    <n v="429.27948300000003"/>
    <n v="1971.885"/>
    <x v="0"/>
    <x v="1"/>
    <n v="1101"/>
    <n v="193.41890699999999"/>
    <n v="187.895319"/>
    <n v="314"/>
    <n v="51"/>
    <n v="0"/>
    <n v="1"/>
    <n v="429.27948300000003"/>
  </r>
  <r>
    <x v="5"/>
    <x v="3"/>
    <x v="0"/>
    <x v="0"/>
    <x v="1"/>
    <n v="72"/>
    <s v="  "/>
    <n v="44323.474999999999"/>
    <x v="0"/>
    <x v="1"/>
    <n v="494"/>
    <n v="1.58297"/>
    <n v="0.5"/>
    <n v="10"/>
    <n v="33"/>
    <n v="0"/>
    <n v="0"/>
    <n v="5.3974359999999999"/>
  </r>
  <r>
    <x v="5"/>
    <x v="3"/>
    <x v="0"/>
    <x v="0"/>
    <x v="2"/>
    <n v="1"/>
    <s v="  "/>
    <n v="6060.6"/>
    <x v="0"/>
    <x v="1"/>
    <n v="1"/>
    <s v="  "/>
    <s v="  "/>
    <s v="  "/>
    <s v="  "/>
    <s v="  "/>
    <s v="  "/>
    <s v="  "/>
  </r>
  <r>
    <x v="5"/>
    <x v="3"/>
    <x v="0"/>
    <x v="0"/>
    <x v="0"/>
    <n v="1252"/>
    <n v="452.73411900000002"/>
    <n v="1909"/>
    <x v="1"/>
    <x v="1"/>
    <n v="1316"/>
    <n v="200.39015800000001"/>
    <n v="199.069256"/>
    <n v="431"/>
    <n v="48"/>
    <n v="2"/>
    <n v="3"/>
    <n v="452.73411900000002"/>
  </r>
  <r>
    <x v="5"/>
    <x v="3"/>
    <x v="0"/>
    <x v="0"/>
    <x v="1"/>
    <n v="58"/>
    <s v="  "/>
    <n v="31729.72"/>
    <x v="1"/>
    <x v="1"/>
    <n v="355"/>
    <n v="2.0686810000000002"/>
    <n v="3.516667"/>
    <n v="5"/>
    <n v="8"/>
    <n v="0"/>
    <n v="0"/>
    <n v="10.002015"/>
  </r>
  <r>
    <x v="5"/>
    <x v="3"/>
    <x v="1"/>
    <x v="0"/>
    <x v="0"/>
    <n v="1715"/>
    <n v="661.67720199999997"/>
    <n v="2076.5500000000002"/>
    <x v="0"/>
    <x v="1"/>
    <n v="1784"/>
    <n v="312.54475500000001"/>
    <n v="274.356515"/>
    <n v="478"/>
    <n v="102"/>
    <n v="1"/>
    <n v="1"/>
    <n v="661.67720199999997"/>
  </r>
  <r>
    <x v="5"/>
    <x v="3"/>
    <x v="1"/>
    <x v="0"/>
    <x v="1"/>
    <n v="84"/>
    <s v="  "/>
    <n v="32634.35"/>
    <x v="0"/>
    <x v="1"/>
    <n v="705"/>
    <n v="2.820643"/>
    <n v="2.6779790000000001"/>
    <n v="13"/>
    <n v="30"/>
    <n v="0"/>
    <n v="0"/>
    <n v="11.224023000000001"/>
  </r>
  <r>
    <x v="5"/>
    <x v="3"/>
    <x v="1"/>
    <x v="0"/>
    <x v="0"/>
    <n v="1681"/>
    <n v="640.37351699999999"/>
    <n v="1977"/>
    <x v="1"/>
    <x v="1"/>
    <n v="1724"/>
    <n v="283.21757100000002"/>
    <n v="278.95135599999998"/>
    <n v="573"/>
    <n v="61"/>
    <n v="0"/>
    <n v="5"/>
    <n v="640.37351699999999"/>
  </r>
  <r>
    <x v="5"/>
    <x v="3"/>
    <x v="1"/>
    <x v="0"/>
    <x v="1"/>
    <n v="76"/>
    <s v="  "/>
    <n v="30897.564999999999"/>
    <x v="1"/>
    <x v="1"/>
    <n v="369"/>
    <n v="6.633286"/>
    <n v="3.77895"/>
    <n v="10"/>
    <n v="13"/>
    <n v="0"/>
    <n v="0"/>
    <n v="24.203904999999999"/>
  </r>
  <r>
    <x v="5"/>
    <x v="3"/>
    <x v="2"/>
    <x v="0"/>
    <x v="0"/>
    <n v="1134"/>
    <n v="390.50211300000001"/>
    <n v="2178.86"/>
    <x v="0"/>
    <x v="1"/>
    <n v="1195"/>
    <n v="198.91102599999999"/>
    <n v="154.64828199999999"/>
    <n v="383"/>
    <n v="72"/>
    <n v="2"/>
    <n v="4"/>
    <n v="390.50211300000001"/>
  </r>
  <r>
    <x v="5"/>
    <x v="3"/>
    <x v="2"/>
    <x v="0"/>
    <x v="1"/>
    <n v="74"/>
    <s v="  "/>
    <n v="24130.965"/>
    <x v="0"/>
    <x v="1"/>
    <n v="324"/>
    <n v="4.3563859999999996"/>
    <n v="5.0092109999999996"/>
    <n v="9"/>
    <n v="17"/>
    <n v="0"/>
    <n v="0"/>
    <n v="15.172969"/>
  </r>
  <r>
    <x v="5"/>
    <x v="3"/>
    <x v="2"/>
    <x v="0"/>
    <x v="0"/>
    <n v="1331"/>
    <n v="400.318535"/>
    <n v="2099.13"/>
    <x v="1"/>
    <x v="1"/>
    <n v="1385"/>
    <n v="185.30122600000001"/>
    <n v="172.36184800000001"/>
    <n v="569"/>
    <n v="53"/>
    <n v="0"/>
    <n v="2"/>
    <n v="400.318535"/>
  </r>
  <r>
    <x v="5"/>
    <x v="3"/>
    <x v="2"/>
    <x v="0"/>
    <x v="1"/>
    <n v="58"/>
    <s v="  "/>
    <n v="23806.2"/>
    <x v="1"/>
    <x v="1"/>
    <n v="604"/>
    <n v="2.9192619999999998"/>
    <n v="3.1363639999999999"/>
    <n v="8"/>
    <n v="6"/>
    <n v="0"/>
    <n v="0"/>
    <n v="11.651515"/>
  </r>
  <r>
    <x v="5"/>
    <x v="3"/>
    <x v="2"/>
    <x v="0"/>
    <x v="0"/>
    <n v="1"/>
    <n v="0"/>
    <n v="569"/>
    <x v="5"/>
    <x v="1"/>
    <n v="1"/>
    <n v="0"/>
    <n v="0"/>
    <n v="1"/>
    <n v="0"/>
    <n v="0"/>
    <n v="0"/>
    <n v="0"/>
  </r>
  <r>
    <x v="5"/>
    <x v="3"/>
    <x v="3"/>
    <x v="0"/>
    <x v="0"/>
    <n v="8746"/>
    <n v="2748.9419440000001"/>
    <n v="2258.7150000000001"/>
    <x v="0"/>
    <x v="1"/>
    <n v="9246"/>
    <n v="1263.082257"/>
    <n v="1239.191726"/>
    <n v="3285"/>
    <n v="582"/>
    <n v="10"/>
    <n v="7"/>
    <n v="2748.9419440000001"/>
  </r>
  <r>
    <x v="5"/>
    <x v="3"/>
    <x v="3"/>
    <x v="0"/>
    <x v="1"/>
    <n v="561"/>
    <s v="  "/>
    <n v="36578.550000000003"/>
    <x v="0"/>
    <x v="1"/>
    <n v="3455"/>
    <n v="37.868777000000001"/>
    <n v="27.358720000000002"/>
    <n v="52"/>
    <n v="217"/>
    <n v="0"/>
    <n v="1"/>
    <n v="102.26958500000001"/>
  </r>
  <r>
    <x v="5"/>
    <x v="3"/>
    <x v="3"/>
    <x v="0"/>
    <x v="0"/>
    <n v="10240"/>
    <n v="2701.2693490000001"/>
    <n v="2096"/>
    <x v="1"/>
    <x v="1"/>
    <n v="10554"/>
    <n v="1196.6199730000001"/>
    <n v="1219.672372"/>
    <n v="4997"/>
    <n v="353"/>
    <n v="4"/>
    <n v="15"/>
    <n v="2701.2693490000001"/>
  </r>
  <r>
    <x v="5"/>
    <x v="3"/>
    <x v="3"/>
    <x v="0"/>
    <x v="1"/>
    <n v="449"/>
    <s v="  "/>
    <n v="29540.66"/>
    <x v="1"/>
    <x v="1"/>
    <n v="2177"/>
    <n v="28.318377000000002"/>
    <n v="36.571227"/>
    <n v="55"/>
    <n v="57"/>
    <n v="1"/>
    <n v="1"/>
    <n v="100.82487"/>
  </r>
  <r>
    <x v="5"/>
    <x v="3"/>
    <x v="3"/>
    <x v="0"/>
    <x v="0"/>
    <n v="1"/>
    <n v="0"/>
    <n v="11987.98"/>
    <x v="4"/>
    <x v="1"/>
    <n v="1"/>
    <n v="0"/>
    <n v="0"/>
    <n v="0"/>
    <n v="1"/>
    <n v="0"/>
    <n v="0"/>
    <n v="0"/>
  </r>
  <r>
    <x v="5"/>
    <x v="3"/>
    <x v="3"/>
    <x v="0"/>
    <x v="0"/>
    <n v="1"/>
    <n v="0"/>
    <n v="33437.18"/>
    <x v="5"/>
    <x v="1"/>
    <n v="4"/>
    <n v="0"/>
    <n v="0"/>
    <n v="0"/>
    <n v="1"/>
    <n v="0"/>
    <n v="0"/>
    <n v="0"/>
  </r>
  <r>
    <x v="5"/>
    <x v="3"/>
    <x v="0"/>
    <x v="0"/>
    <x v="0"/>
    <n v="293"/>
    <n v="154.11579499999999"/>
    <n v="2065.34"/>
    <x v="0"/>
    <x v="2"/>
    <n v="303"/>
    <n v="79.353142000000005"/>
    <n v="54.789580999999998"/>
    <n v="37"/>
    <n v="12"/>
    <n v="5"/>
    <n v="3"/>
    <n v="154.11579499999999"/>
  </r>
  <r>
    <x v="5"/>
    <x v="3"/>
    <x v="0"/>
    <x v="0"/>
    <x v="1"/>
    <n v="24"/>
    <s v="  "/>
    <n v="24006.59"/>
    <x v="0"/>
    <x v="2"/>
    <n v="72"/>
    <n v="0.64141700000000001"/>
    <n v="0.764706"/>
    <n v="2"/>
    <n v="6"/>
    <n v="0"/>
    <n v="0"/>
    <n v="4.803922"/>
  </r>
  <r>
    <x v="5"/>
    <x v="3"/>
    <x v="0"/>
    <x v="0"/>
    <x v="0"/>
    <n v="272"/>
    <n v="147.66811999999999"/>
    <n v="2085.585"/>
    <x v="1"/>
    <x v="2"/>
    <n v="284"/>
    <n v="61.411417"/>
    <n v="46.359997"/>
    <n v="31"/>
    <n v="5"/>
    <n v="1"/>
    <n v="5"/>
    <n v="147.66811999999999"/>
  </r>
  <r>
    <x v="5"/>
    <x v="3"/>
    <x v="0"/>
    <x v="0"/>
    <x v="1"/>
    <n v="28"/>
    <s v="  "/>
    <n v="24560.15"/>
    <x v="1"/>
    <x v="2"/>
    <n v="78"/>
    <n v="2.7341489999999999"/>
    <n v="1.933084"/>
    <n v="6"/>
    <n v="0"/>
    <n v="0"/>
    <n v="0"/>
    <n v="9.8991600000000002"/>
  </r>
  <r>
    <x v="5"/>
    <x v="3"/>
    <x v="1"/>
    <x v="0"/>
    <x v="0"/>
    <n v="351"/>
    <n v="175.05151599999999"/>
    <n v="2164.84"/>
    <x v="0"/>
    <x v="2"/>
    <n v="368"/>
    <n v="90.583229000000003"/>
    <n v="66.879125999999999"/>
    <n v="57"/>
    <n v="14"/>
    <n v="4"/>
    <n v="3"/>
    <n v="175.05151599999999"/>
  </r>
  <r>
    <x v="5"/>
    <x v="3"/>
    <x v="1"/>
    <x v="0"/>
    <x v="1"/>
    <n v="26"/>
    <s v="  "/>
    <n v="18392.43"/>
    <x v="0"/>
    <x v="2"/>
    <n v="85"/>
    <n v="1.018505"/>
    <n v="1.5"/>
    <n v="5"/>
    <n v="2"/>
    <n v="0"/>
    <n v="0"/>
    <n v="5.7307689999999996"/>
  </r>
  <r>
    <x v="5"/>
    <x v="3"/>
    <x v="1"/>
    <x v="0"/>
    <x v="0"/>
    <n v="418"/>
    <n v="215.47938400000001"/>
    <n v="1953"/>
    <x v="1"/>
    <x v="2"/>
    <n v="418"/>
    <n v="105.526185"/>
    <n v="77.442882999999995"/>
    <n v="56"/>
    <n v="5"/>
    <n v="2"/>
    <n v="1"/>
    <n v="215.47938400000001"/>
  </r>
  <r>
    <x v="5"/>
    <x v="3"/>
    <x v="1"/>
    <x v="0"/>
    <x v="1"/>
    <n v="39"/>
    <s v="  "/>
    <n v="30053.19"/>
    <x v="1"/>
    <x v="2"/>
    <n v="134"/>
    <n v="2.2700979999999999"/>
    <n v="1.6230770000000001"/>
    <n v="8"/>
    <n v="1"/>
    <n v="0"/>
    <n v="0"/>
    <n v="6.2620319999999996"/>
  </r>
  <r>
    <x v="5"/>
    <x v="3"/>
    <x v="2"/>
    <x v="0"/>
    <x v="0"/>
    <n v="211"/>
    <n v="104.588876"/>
    <n v="1927"/>
    <x v="0"/>
    <x v="2"/>
    <n v="211"/>
    <n v="50.213501000000001"/>
    <n v="42.430098000000001"/>
    <n v="40"/>
    <n v="6"/>
    <n v="2"/>
    <n v="1"/>
    <n v="104.588876"/>
  </r>
  <r>
    <x v="5"/>
    <x v="3"/>
    <x v="2"/>
    <x v="0"/>
    <x v="1"/>
    <n v="30"/>
    <s v="  "/>
    <n v="21210.52"/>
    <x v="0"/>
    <x v="2"/>
    <n v="82"/>
    <n v="3.0849500000000001"/>
    <n v="2.5624639999999999"/>
    <n v="5"/>
    <n v="0"/>
    <n v="0"/>
    <n v="0"/>
    <n v="8.875"/>
  </r>
  <r>
    <x v="5"/>
    <x v="3"/>
    <x v="2"/>
    <x v="0"/>
    <x v="0"/>
    <n v="280"/>
    <n v="129.756495"/>
    <n v="1957.7550000000001"/>
    <x v="1"/>
    <x v="2"/>
    <n v="280"/>
    <n v="64.966941000000006"/>
    <n v="48.338597"/>
    <n v="61"/>
    <n v="3"/>
    <n v="0"/>
    <n v="1"/>
    <n v="129.756495"/>
  </r>
  <r>
    <x v="5"/>
    <x v="3"/>
    <x v="2"/>
    <x v="0"/>
    <x v="1"/>
    <n v="28"/>
    <s v="  "/>
    <n v="29927.37"/>
    <x v="1"/>
    <x v="2"/>
    <n v="91"/>
    <n v="2.2377359999999999"/>
    <n v="1.6333329999999999"/>
    <n v="3"/>
    <n v="2"/>
    <n v="0"/>
    <n v="0"/>
    <n v="6.5"/>
  </r>
  <r>
    <x v="5"/>
    <x v="3"/>
    <x v="3"/>
    <x v="0"/>
    <x v="0"/>
    <n v="1364"/>
    <n v="629.43676700000003"/>
    <n v="2391.085"/>
    <x v="0"/>
    <x v="2"/>
    <n v="1399"/>
    <n v="318.84167100000002"/>
    <n v="244.17938599999999"/>
    <n v="227"/>
    <n v="66"/>
    <n v="21"/>
    <n v="4"/>
    <n v="629.43676700000003"/>
  </r>
  <r>
    <x v="5"/>
    <x v="3"/>
    <x v="3"/>
    <x v="0"/>
    <x v="1"/>
    <n v="124"/>
    <s v="  "/>
    <n v="27436.2"/>
    <x v="0"/>
    <x v="2"/>
    <n v="566"/>
    <n v="8.994313"/>
    <n v="6.4398289999999996"/>
    <n v="26"/>
    <n v="26"/>
    <n v="0"/>
    <n v="0"/>
    <n v="24.190840999999999"/>
  </r>
  <r>
    <x v="5"/>
    <x v="3"/>
    <x v="3"/>
    <x v="0"/>
    <x v="0"/>
    <n v="1667"/>
    <n v="730.08183299999996"/>
    <n v="2123"/>
    <x v="1"/>
    <x v="2"/>
    <n v="1686"/>
    <n v="346.73055399999998"/>
    <n v="298.722283"/>
    <n v="288"/>
    <n v="37"/>
    <n v="22"/>
    <n v="10"/>
    <n v="730.08183299999996"/>
  </r>
  <r>
    <x v="5"/>
    <x v="3"/>
    <x v="3"/>
    <x v="0"/>
    <x v="1"/>
    <n v="139"/>
    <s v="  "/>
    <n v="24318.59"/>
    <x v="1"/>
    <x v="2"/>
    <n v="728"/>
    <n v="8.3282609999999995"/>
    <n v="7.5721809999999996"/>
    <n v="31"/>
    <n v="9"/>
    <n v="0"/>
    <n v="0"/>
    <n v="29.979946999999999"/>
  </r>
  <r>
    <x v="5"/>
    <x v="3"/>
    <x v="3"/>
    <x v="0"/>
    <x v="2"/>
    <n v="1"/>
    <s v="  "/>
    <n v="76878.429999999993"/>
    <x v="1"/>
    <x v="2"/>
    <n v="10"/>
    <s v="  "/>
    <s v="  "/>
    <s v="  "/>
    <s v="  "/>
    <s v="  "/>
    <s v="  "/>
    <s v="  "/>
  </r>
  <r>
    <x v="5"/>
    <x v="3"/>
    <x v="3"/>
    <x v="0"/>
    <x v="1"/>
    <n v="1"/>
    <s v="  "/>
    <n v="69220.77"/>
    <x v="4"/>
    <x v="2"/>
    <n v="9"/>
    <n v="0"/>
    <n v="0"/>
    <n v="1"/>
    <n v="0"/>
    <n v="0"/>
    <n v="0"/>
    <n v="0"/>
  </r>
  <r>
    <x v="5"/>
    <x v="3"/>
    <x v="3"/>
    <x v="0"/>
    <x v="0"/>
    <n v="1"/>
    <n v="1"/>
    <n v="2534.09"/>
    <x v="3"/>
    <x v="2"/>
    <n v="1"/>
    <n v="0"/>
    <n v="1"/>
    <n v="0"/>
    <n v="0"/>
    <n v="0"/>
    <n v="0"/>
    <n v="1"/>
  </r>
  <r>
    <x v="5"/>
    <x v="3"/>
    <x v="0"/>
    <x v="1"/>
    <x v="0"/>
    <n v="1"/>
    <n v="0"/>
    <n v="313"/>
    <x v="0"/>
    <x v="3"/>
    <n v="1"/>
    <n v="0"/>
    <n v="0"/>
    <n v="0"/>
    <n v="0"/>
    <n v="0"/>
    <n v="0"/>
    <n v="0"/>
  </r>
  <r>
    <x v="5"/>
    <x v="3"/>
    <x v="2"/>
    <x v="1"/>
    <x v="0"/>
    <n v="1"/>
    <s v="  "/>
    <n v="7245.52"/>
    <x v="0"/>
    <x v="3"/>
    <n v="1"/>
    <s v="  "/>
    <s v="  "/>
    <s v="  "/>
    <s v="  "/>
    <s v="  "/>
    <s v="  "/>
    <s v="  "/>
  </r>
  <r>
    <x v="5"/>
    <x v="3"/>
    <x v="0"/>
    <x v="1"/>
    <x v="0"/>
    <n v="3417"/>
    <n v="1482.40308"/>
    <n v="3093.14"/>
    <x v="0"/>
    <x v="0"/>
    <n v="3423"/>
    <n v="708.87864200000001"/>
    <n v="662.80738299999996"/>
    <n v="627"/>
    <n v="83"/>
    <n v="11"/>
    <n v="12"/>
    <n v="1482.40308"/>
  </r>
  <r>
    <x v="5"/>
    <x v="3"/>
    <x v="0"/>
    <x v="1"/>
    <x v="1"/>
    <n v="280"/>
    <s v="  "/>
    <n v="27774.674999999999"/>
    <x v="0"/>
    <x v="0"/>
    <n v="1284"/>
    <n v="20.440010000000001"/>
    <n v="14.446011"/>
    <n v="15"/>
    <n v="28"/>
    <n v="0"/>
    <n v="1"/>
    <n v="52.830615999999999"/>
  </r>
  <r>
    <x v="5"/>
    <x v="3"/>
    <x v="0"/>
    <x v="1"/>
    <x v="0"/>
    <n v="2449"/>
    <n v="944.35306200000002"/>
    <n v="2705.6"/>
    <x v="1"/>
    <x v="0"/>
    <n v="2451"/>
    <n v="445.49833999999998"/>
    <n v="391.53658000000001"/>
    <n v="681"/>
    <n v="54"/>
    <n v="39"/>
    <n v="24"/>
    <n v="944.35306200000002"/>
  </r>
  <r>
    <x v="5"/>
    <x v="3"/>
    <x v="0"/>
    <x v="1"/>
    <x v="1"/>
    <n v="254"/>
    <s v="  "/>
    <n v="32095.759999999998"/>
    <x v="1"/>
    <x v="0"/>
    <n v="1343"/>
    <n v="21.646840000000001"/>
    <n v="12.902543"/>
    <n v="38"/>
    <n v="33"/>
    <n v="4"/>
    <n v="2"/>
    <n v="46.123727000000002"/>
  </r>
  <r>
    <x v="5"/>
    <x v="3"/>
    <x v="1"/>
    <x v="1"/>
    <x v="0"/>
    <n v="3798"/>
    <n v="1582.8871019999999"/>
    <n v="3141.2150000000001"/>
    <x v="0"/>
    <x v="0"/>
    <n v="3808"/>
    <n v="781.609149"/>
    <n v="652.02252999999996"/>
    <n v="815"/>
    <n v="94"/>
    <n v="17"/>
    <n v="12"/>
    <n v="1582.8871019999999"/>
  </r>
  <r>
    <x v="5"/>
    <x v="3"/>
    <x v="1"/>
    <x v="1"/>
    <x v="1"/>
    <n v="270"/>
    <s v="  "/>
    <n v="28321.14"/>
    <x v="0"/>
    <x v="0"/>
    <n v="1320"/>
    <n v="18.144794000000001"/>
    <n v="14.857514"/>
    <n v="23"/>
    <n v="22"/>
    <n v="1"/>
    <n v="1"/>
    <n v="53.356020000000001"/>
  </r>
  <r>
    <x v="5"/>
    <x v="3"/>
    <x v="1"/>
    <x v="1"/>
    <x v="0"/>
    <n v="3150"/>
    <n v="1117.117358"/>
    <n v="2821.5050000000001"/>
    <x v="1"/>
    <x v="0"/>
    <n v="3163"/>
    <n v="540.47404600000004"/>
    <n v="484.50174099999998"/>
    <n v="1019"/>
    <n v="80"/>
    <n v="38"/>
    <n v="22"/>
    <n v="1117.117358"/>
  </r>
  <r>
    <x v="5"/>
    <x v="3"/>
    <x v="1"/>
    <x v="1"/>
    <x v="1"/>
    <n v="286"/>
    <s v="  "/>
    <n v="36266.699999999997"/>
    <x v="1"/>
    <x v="0"/>
    <n v="1700"/>
    <n v="17.506395000000001"/>
    <n v="7.7764439999999997"/>
    <n v="51"/>
    <n v="22"/>
    <n v="7"/>
    <n v="1"/>
    <n v="40.823943"/>
  </r>
  <r>
    <x v="5"/>
    <x v="3"/>
    <x v="1"/>
    <x v="1"/>
    <x v="0"/>
    <n v="1"/>
    <n v="0.66972500000000001"/>
    <n v="5557.27"/>
    <x v="3"/>
    <x v="0"/>
    <n v="1"/>
    <n v="0.66972500000000001"/>
    <n v="0"/>
    <n v="0"/>
    <n v="0"/>
    <n v="0"/>
    <n v="0"/>
    <n v="0.66972500000000001"/>
  </r>
  <r>
    <x v="5"/>
    <x v="3"/>
    <x v="2"/>
    <x v="1"/>
    <x v="0"/>
    <n v="1592"/>
    <n v="607.68229799999995"/>
    <n v="3123.3049999999998"/>
    <x v="0"/>
    <x v="0"/>
    <n v="1592"/>
    <n v="304.79005999999998"/>
    <n v="259.401837"/>
    <n v="388"/>
    <n v="49"/>
    <n v="11"/>
    <n v="4"/>
    <n v="607.68229799999995"/>
  </r>
  <r>
    <x v="5"/>
    <x v="3"/>
    <x v="2"/>
    <x v="1"/>
    <x v="1"/>
    <n v="142"/>
    <s v="  "/>
    <n v="29624.075000000001"/>
    <x v="0"/>
    <x v="0"/>
    <n v="794"/>
    <n v="6.8223520000000004"/>
    <n v="3.0488409999999999"/>
    <n v="19"/>
    <n v="33"/>
    <n v="1"/>
    <n v="0"/>
    <n v="14.819284"/>
  </r>
  <r>
    <x v="5"/>
    <x v="3"/>
    <x v="2"/>
    <x v="1"/>
    <x v="0"/>
    <n v="1390"/>
    <n v="443.56583999999998"/>
    <n v="2875.53"/>
    <x v="1"/>
    <x v="0"/>
    <n v="1396"/>
    <n v="229.791697"/>
    <n v="178.83358200000001"/>
    <n v="455"/>
    <n v="42"/>
    <n v="21"/>
    <n v="9"/>
    <n v="443.56583999999998"/>
  </r>
  <r>
    <x v="5"/>
    <x v="3"/>
    <x v="2"/>
    <x v="1"/>
    <x v="1"/>
    <n v="124"/>
    <s v="  "/>
    <n v="35898.44"/>
    <x v="1"/>
    <x v="0"/>
    <n v="656"/>
    <n v="7.0744910000000001"/>
    <n v="6.6917859999999996"/>
    <n v="14"/>
    <n v="14"/>
    <n v="3"/>
    <n v="1"/>
    <n v="17.360296000000002"/>
  </r>
  <r>
    <x v="5"/>
    <x v="3"/>
    <x v="3"/>
    <x v="1"/>
    <x v="0"/>
    <n v="13146"/>
    <n v="4974.532717"/>
    <n v="3065.87"/>
    <x v="0"/>
    <x v="0"/>
    <n v="13177"/>
    <n v="2506.6322679999998"/>
    <n v="2023.5912490000001"/>
    <n v="3314"/>
    <n v="436"/>
    <n v="163"/>
    <n v="43"/>
    <n v="4974.532717"/>
  </r>
  <r>
    <x v="5"/>
    <x v="3"/>
    <x v="3"/>
    <x v="1"/>
    <x v="1"/>
    <n v="1139"/>
    <s v="  "/>
    <n v="26761.55"/>
    <x v="0"/>
    <x v="0"/>
    <n v="5086"/>
    <n v="64.516389000000004"/>
    <n v="39.369784000000003"/>
    <n v="104"/>
    <n v="186"/>
    <n v="25"/>
    <n v="4"/>
    <n v="172.34495200000001"/>
  </r>
  <r>
    <x v="5"/>
    <x v="3"/>
    <x v="3"/>
    <x v="1"/>
    <x v="0"/>
    <n v="11071"/>
    <n v="3302.3100279999999"/>
    <n v="2851.21"/>
    <x v="1"/>
    <x v="0"/>
    <n v="11099"/>
    <n v="1753.662873"/>
    <n v="1277.42021"/>
    <n v="4154"/>
    <n v="364"/>
    <n v="240"/>
    <n v="92"/>
    <n v="3302.3100279999999"/>
  </r>
  <r>
    <x v="5"/>
    <x v="3"/>
    <x v="3"/>
    <x v="1"/>
    <x v="1"/>
    <n v="1219"/>
    <s v="  "/>
    <n v="30957.439999999999"/>
    <x v="1"/>
    <x v="0"/>
    <n v="6081"/>
    <n v="64.317125000000004"/>
    <n v="34.827229000000003"/>
    <n v="163"/>
    <n v="192"/>
    <n v="71"/>
    <n v="18"/>
    <n v="150.242434"/>
  </r>
  <r>
    <x v="5"/>
    <x v="3"/>
    <x v="3"/>
    <x v="1"/>
    <x v="0"/>
    <n v="1"/>
    <n v="0"/>
    <n v="2890.75"/>
    <x v="3"/>
    <x v="0"/>
    <n v="1"/>
    <n v="0"/>
    <n v="0"/>
    <n v="1"/>
    <n v="0"/>
    <n v="0"/>
    <n v="0"/>
    <n v="0"/>
  </r>
  <r>
    <x v="5"/>
    <x v="3"/>
    <x v="0"/>
    <x v="1"/>
    <x v="0"/>
    <n v="6493"/>
    <n v="2818.0212430000001"/>
    <n v="3218.6"/>
    <x v="0"/>
    <x v="1"/>
    <n v="6528"/>
    <n v="1317.921126"/>
    <n v="1261.5741619999999"/>
    <n v="1078"/>
    <n v="147"/>
    <n v="12"/>
    <n v="10"/>
    <n v="2818.0212430000001"/>
  </r>
  <r>
    <x v="5"/>
    <x v="3"/>
    <x v="0"/>
    <x v="1"/>
    <x v="1"/>
    <n v="451"/>
    <s v="  "/>
    <n v="28726.41"/>
    <x v="0"/>
    <x v="1"/>
    <n v="2291"/>
    <n v="29.449622999999999"/>
    <n v="18.016466000000001"/>
    <n v="23"/>
    <n v="99"/>
    <n v="3"/>
    <n v="5"/>
    <n v="75.450355000000002"/>
  </r>
  <r>
    <x v="5"/>
    <x v="3"/>
    <x v="0"/>
    <x v="1"/>
    <x v="0"/>
    <n v="4565"/>
    <n v="1888.98732"/>
    <n v="2655.72"/>
    <x v="1"/>
    <x v="1"/>
    <n v="4574"/>
    <n v="844.60679100000004"/>
    <n v="868.33556099999998"/>
    <n v="1141"/>
    <n v="101"/>
    <n v="28"/>
    <n v="36"/>
    <n v="1888.98732"/>
  </r>
  <r>
    <x v="5"/>
    <x v="3"/>
    <x v="0"/>
    <x v="1"/>
    <x v="1"/>
    <n v="382"/>
    <s v="  "/>
    <n v="31346.47"/>
    <x v="1"/>
    <x v="1"/>
    <n v="2362"/>
    <n v="14.142327999999999"/>
    <n v="10.565813"/>
    <n v="35"/>
    <n v="98"/>
    <n v="15"/>
    <n v="6"/>
    <n v="50.685015999999997"/>
  </r>
  <r>
    <x v="5"/>
    <x v="3"/>
    <x v="0"/>
    <x v="1"/>
    <x v="0"/>
    <n v="3"/>
    <n v="0.61111099999999996"/>
    <n v="699.35"/>
    <x v="3"/>
    <x v="1"/>
    <n v="3"/>
    <n v="0.61111099999999996"/>
    <n v="0"/>
    <n v="2"/>
    <n v="0"/>
    <n v="0"/>
    <n v="0"/>
    <n v="0.61111099999999996"/>
  </r>
  <r>
    <x v="5"/>
    <x v="3"/>
    <x v="1"/>
    <x v="1"/>
    <x v="0"/>
    <n v="7575"/>
    <n v="3340.367929"/>
    <n v="3152"/>
    <x v="0"/>
    <x v="1"/>
    <n v="7583"/>
    <n v="1537.3769580000001"/>
    <n v="1527.02826"/>
    <n v="1245"/>
    <n v="150"/>
    <n v="12"/>
    <n v="7"/>
    <n v="3340.367929"/>
  </r>
  <r>
    <x v="5"/>
    <x v="3"/>
    <x v="1"/>
    <x v="1"/>
    <x v="1"/>
    <n v="410"/>
    <s v="  "/>
    <n v="28826.63"/>
    <x v="0"/>
    <x v="1"/>
    <n v="1816"/>
    <n v="26.618380999999999"/>
    <n v="20.299979"/>
    <n v="43"/>
    <n v="68"/>
    <n v="4"/>
    <n v="4"/>
    <n v="71.52337"/>
  </r>
  <r>
    <x v="5"/>
    <x v="3"/>
    <x v="1"/>
    <x v="1"/>
    <x v="0"/>
    <n v="6275"/>
    <n v="2430.1100550000001"/>
    <n v="2820.1"/>
    <x v="1"/>
    <x v="1"/>
    <n v="6292"/>
    <n v="1151.124517"/>
    <n v="1081.9653169999999"/>
    <n v="1742"/>
    <n v="125"/>
    <n v="43"/>
    <n v="25"/>
    <n v="2430.1100550000001"/>
  </r>
  <r>
    <x v="5"/>
    <x v="3"/>
    <x v="1"/>
    <x v="1"/>
    <x v="1"/>
    <n v="426"/>
    <s v="  "/>
    <n v="33869.855000000003"/>
    <x v="1"/>
    <x v="1"/>
    <n v="2378"/>
    <n v="19.506658000000002"/>
    <n v="12.451642"/>
    <n v="56"/>
    <n v="77"/>
    <n v="8"/>
    <n v="0"/>
    <n v="47.318508999999999"/>
  </r>
  <r>
    <x v="5"/>
    <x v="3"/>
    <x v="2"/>
    <x v="1"/>
    <x v="0"/>
    <n v="3200"/>
    <n v="1302.511673"/>
    <n v="3276.62"/>
    <x v="0"/>
    <x v="1"/>
    <n v="3203"/>
    <n v="613.10824600000001"/>
    <n v="601.36496299999999"/>
    <n v="604"/>
    <n v="92"/>
    <n v="6"/>
    <n v="7"/>
    <n v="1302.511673"/>
  </r>
  <r>
    <x v="5"/>
    <x v="3"/>
    <x v="2"/>
    <x v="1"/>
    <x v="1"/>
    <n v="185"/>
    <s v="  "/>
    <n v="30836.39"/>
    <x v="0"/>
    <x v="1"/>
    <n v="1098"/>
    <n v="6.2849490000000001"/>
    <n v="3.3383560000000001"/>
    <n v="16"/>
    <n v="53"/>
    <n v="2"/>
    <n v="2"/>
    <n v="13.237424000000001"/>
  </r>
  <r>
    <x v="5"/>
    <x v="3"/>
    <x v="2"/>
    <x v="1"/>
    <x v="0"/>
    <n v="2402"/>
    <n v="862.96193600000004"/>
    <n v="3003.66"/>
    <x v="1"/>
    <x v="1"/>
    <n v="2404"/>
    <n v="420.75367499999999"/>
    <n v="381.128804"/>
    <n v="651"/>
    <n v="60"/>
    <n v="19"/>
    <n v="12"/>
    <n v="862.96193600000004"/>
  </r>
  <r>
    <x v="5"/>
    <x v="3"/>
    <x v="2"/>
    <x v="1"/>
    <x v="1"/>
    <n v="211"/>
    <s v="  "/>
    <n v="34511.71"/>
    <x v="1"/>
    <x v="1"/>
    <n v="1212"/>
    <n v="7.7456719999999999"/>
    <n v="7.4087949999999996"/>
    <n v="16"/>
    <n v="48"/>
    <n v="3"/>
    <n v="2"/>
    <n v="21.368749999999999"/>
  </r>
  <r>
    <x v="5"/>
    <x v="3"/>
    <x v="2"/>
    <x v="1"/>
    <x v="0"/>
    <n v="1"/>
    <n v="0"/>
    <n v="2642.92"/>
    <x v="3"/>
    <x v="1"/>
    <n v="1"/>
    <n v="0"/>
    <n v="0"/>
    <n v="0"/>
    <n v="1"/>
    <n v="0"/>
    <n v="0"/>
    <n v="0"/>
  </r>
  <r>
    <x v="5"/>
    <x v="3"/>
    <x v="3"/>
    <x v="1"/>
    <x v="0"/>
    <n v="28645"/>
    <n v="11907.142949999999"/>
    <n v="3214.16"/>
    <x v="0"/>
    <x v="1"/>
    <n v="28679"/>
    <n v="5698.2802419999998"/>
    <n v="5376.7856590000001"/>
    <n v="5403"/>
    <n v="798"/>
    <n v="113"/>
    <n v="64"/>
    <n v="11907.142949999999"/>
  </r>
  <r>
    <x v="5"/>
    <x v="3"/>
    <x v="3"/>
    <x v="1"/>
    <x v="1"/>
    <n v="1795"/>
    <s v="  "/>
    <n v="28519.9"/>
    <x v="0"/>
    <x v="1"/>
    <n v="9077"/>
    <n v="97.301952999999997"/>
    <n v="66.590782000000004"/>
    <n v="160"/>
    <n v="472"/>
    <n v="27"/>
    <n v="12"/>
    <n v="245.951753"/>
  </r>
  <r>
    <x v="5"/>
    <x v="3"/>
    <x v="3"/>
    <x v="1"/>
    <x v="0"/>
    <n v="22584"/>
    <n v="8065.814249"/>
    <n v="2900"/>
    <x v="1"/>
    <x v="1"/>
    <n v="22618"/>
    <n v="3897.800495"/>
    <n v="3647.8810739999999"/>
    <n v="6627"/>
    <n v="658"/>
    <n v="247"/>
    <n v="132"/>
    <n v="8065.814249"/>
  </r>
  <r>
    <x v="5"/>
    <x v="3"/>
    <x v="3"/>
    <x v="1"/>
    <x v="1"/>
    <n v="1839"/>
    <s v="  "/>
    <n v="31354.68"/>
    <x v="1"/>
    <x v="1"/>
    <n v="10779"/>
    <n v="91.729607999999999"/>
    <n v="45.369469000000002"/>
    <n v="200"/>
    <n v="470"/>
    <n v="93"/>
    <n v="26"/>
    <n v="209.31276600000001"/>
  </r>
  <r>
    <x v="5"/>
    <x v="3"/>
    <x v="3"/>
    <x v="1"/>
    <x v="0"/>
    <n v="3"/>
    <n v="0"/>
    <n v="1520.82"/>
    <x v="3"/>
    <x v="1"/>
    <n v="3"/>
    <n v="0"/>
    <n v="0"/>
    <n v="1"/>
    <n v="0"/>
    <n v="0"/>
    <n v="0"/>
    <n v="0"/>
  </r>
  <r>
    <x v="5"/>
    <x v="3"/>
    <x v="0"/>
    <x v="1"/>
    <x v="0"/>
    <n v="1764"/>
    <n v="798.66631400000006"/>
    <n v="3315.375"/>
    <x v="0"/>
    <x v="2"/>
    <n v="1774"/>
    <n v="397.62848000000002"/>
    <n v="332.68185999999997"/>
    <n v="291"/>
    <n v="39"/>
    <n v="23"/>
    <n v="11"/>
    <n v="798.66631400000006"/>
  </r>
  <r>
    <x v="5"/>
    <x v="3"/>
    <x v="0"/>
    <x v="1"/>
    <x v="1"/>
    <n v="163"/>
    <s v="  "/>
    <n v="31654.71"/>
    <x v="0"/>
    <x v="2"/>
    <n v="731"/>
    <n v="9.3493290000000009"/>
    <n v="7.0611309999999996"/>
    <n v="19"/>
    <n v="6"/>
    <n v="1"/>
    <n v="0"/>
    <n v="29.643958999999999"/>
  </r>
  <r>
    <x v="5"/>
    <x v="3"/>
    <x v="0"/>
    <x v="1"/>
    <x v="0"/>
    <n v="1428"/>
    <n v="563.51175899999998"/>
    <n v="3045.875"/>
    <x v="1"/>
    <x v="2"/>
    <n v="1432"/>
    <n v="261.74237199999999"/>
    <n v="240.317183"/>
    <n v="352"/>
    <n v="33"/>
    <n v="29"/>
    <n v="15"/>
    <n v="563.51175899999998"/>
  </r>
  <r>
    <x v="5"/>
    <x v="3"/>
    <x v="0"/>
    <x v="1"/>
    <x v="1"/>
    <n v="176"/>
    <s v="  "/>
    <n v="30864.395"/>
    <x v="1"/>
    <x v="2"/>
    <n v="907"/>
    <n v="12.681406000000001"/>
    <n v="5.5373450000000002"/>
    <n v="36"/>
    <n v="20"/>
    <n v="7"/>
    <n v="0"/>
    <n v="24.455434"/>
  </r>
  <r>
    <x v="5"/>
    <x v="3"/>
    <x v="0"/>
    <x v="1"/>
    <x v="1"/>
    <n v="1"/>
    <s v="  "/>
    <n v="94087.83"/>
    <x v="3"/>
    <x v="2"/>
    <n v="11"/>
    <s v="  "/>
    <s v="  "/>
    <s v="  "/>
    <s v="  "/>
    <s v="  "/>
    <s v="  "/>
    <s v="  "/>
  </r>
  <r>
    <x v="5"/>
    <x v="3"/>
    <x v="1"/>
    <x v="1"/>
    <x v="0"/>
    <n v="1902"/>
    <n v="837.335781"/>
    <n v="3400.6350000000002"/>
    <x v="0"/>
    <x v="2"/>
    <n v="1902"/>
    <n v="422.32308399999999"/>
    <n v="325.93888800000002"/>
    <n v="292"/>
    <n v="65"/>
    <n v="38"/>
    <n v="10"/>
    <n v="837.335781"/>
  </r>
  <r>
    <x v="5"/>
    <x v="3"/>
    <x v="1"/>
    <x v="1"/>
    <x v="1"/>
    <n v="180"/>
    <s v="  "/>
    <n v="28307.25"/>
    <x v="0"/>
    <x v="2"/>
    <n v="606"/>
    <n v="10.439059"/>
    <n v="9.6122350000000001"/>
    <n v="21"/>
    <n v="12"/>
    <n v="0"/>
    <n v="0"/>
    <n v="33.370513000000003"/>
  </r>
  <r>
    <x v="5"/>
    <x v="3"/>
    <x v="1"/>
    <x v="1"/>
    <x v="0"/>
    <n v="1805"/>
    <n v="672.06791599999997"/>
    <n v="3018.71"/>
    <x v="1"/>
    <x v="2"/>
    <n v="1806"/>
    <n v="350.04018000000002"/>
    <n v="253.76294300000001"/>
    <n v="431"/>
    <n v="49"/>
    <n v="46"/>
    <n v="24"/>
    <n v="672.06791599999997"/>
  </r>
  <r>
    <x v="5"/>
    <x v="3"/>
    <x v="1"/>
    <x v="1"/>
    <x v="1"/>
    <n v="182"/>
    <s v="  "/>
    <n v="28403.535"/>
    <x v="1"/>
    <x v="2"/>
    <n v="1128"/>
    <n v="8.9095399999999998"/>
    <n v="8.3204309999999992"/>
    <n v="31"/>
    <n v="11"/>
    <n v="7"/>
    <n v="0"/>
    <n v="22.995087000000002"/>
  </r>
  <r>
    <x v="5"/>
    <x v="3"/>
    <x v="1"/>
    <x v="1"/>
    <x v="0"/>
    <n v="1"/>
    <n v="1"/>
    <n v="1818.34"/>
    <x v="3"/>
    <x v="2"/>
    <n v="1"/>
    <n v="0.28421099999999999"/>
    <n v="0.65789500000000001"/>
    <n v="0"/>
    <n v="0"/>
    <n v="0"/>
    <n v="0"/>
    <n v="1"/>
  </r>
  <r>
    <x v="5"/>
    <x v="3"/>
    <x v="2"/>
    <x v="1"/>
    <x v="0"/>
    <n v="740"/>
    <n v="293.321124"/>
    <n v="3413.0450000000001"/>
    <x v="0"/>
    <x v="2"/>
    <n v="740"/>
    <n v="150.01261600000001"/>
    <n v="119.636301"/>
    <n v="122"/>
    <n v="24"/>
    <n v="23"/>
    <n v="4"/>
    <n v="293.321124"/>
  </r>
  <r>
    <x v="5"/>
    <x v="3"/>
    <x v="2"/>
    <x v="1"/>
    <x v="1"/>
    <n v="84"/>
    <s v="  "/>
    <n v="28780.875"/>
    <x v="0"/>
    <x v="2"/>
    <n v="447"/>
    <n v="7.1454209999999998"/>
    <n v="2.8615379999999999"/>
    <n v="8"/>
    <n v="7"/>
    <n v="0"/>
    <n v="0"/>
    <n v="13.671794999999999"/>
  </r>
  <r>
    <x v="5"/>
    <x v="3"/>
    <x v="2"/>
    <x v="1"/>
    <x v="0"/>
    <n v="628"/>
    <n v="201.247873"/>
    <n v="3146.0349999999999"/>
    <x v="1"/>
    <x v="2"/>
    <n v="628"/>
    <n v="107.63799299999999"/>
    <n v="75.367101000000005"/>
    <n v="146"/>
    <n v="25"/>
    <n v="37"/>
    <n v="5"/>
    <n v="201.247873"/>
  </r>
  <r>
    <x v="5"/>
    <x v="3"/>
    <x v="2"/>
    <x v="1"/>
    <x v="1"/>
    <n v="69"/>
    <s v="  "/>
    <n v="35548.53"/>
    <x v="1"/>
    <x v="2"/>
    <n v="475"/>
    <n v="2.1422080000000001"/>
    <n v="1.0856300000000001"/>
    <n v="12"/>
    <n v="11"/>
    <n v="3"/>
    <n v="0"/>
    <n v="5.0853149999999996"/>
  </r>
  <r>
    <x v="5"/>
    <x v="3"/>
    <x v="3"/>
    <x v="1"/>
    <x v="0"/>
    <n v="6286"/>
    <n v="2614.381633"/>
    <n v="3421.46"/>
    <x v="0"/>
    <x v="2"/>
    <n v="6298"/>
    <n v="1365.125726"/>
    <n v="1000.071074"/>
    <n v="1042"/>
    <n v="236"/>
    <n v="176"/>
    <n v="33"/>
    <n v="2614.381633"/>
  </r>
  <r>
    <x v="5"/>
    <x v="3"/>
    <x v="3"/>
    <x v="1"/>
    <x v="1"/>
    <n v="655"/>
    <s v="  "/>
    <n v="26554.46"/>
    <x v="0"/>
    <x v="2"/>
    <n v="2537"/>
    <n v="38.754700999999997"/>
    <n v="24.743048000000002"/>
    <n v="75"/>
    <n v="69"/>
    <n v="18"/>
    <n v="3"/>
    <n v="97.912285999999995"/>
  </r>
  <r>
    <x v="5"/>
    <x v="3"/>
    <x v="3"/>
    <x v="1"/>
    <x v="0"/>
    <n v="5485"/>
    <n v="1798.980556"/>
    <n v="3190.29"/>
    <x v="1"/>
    <x v="2"/>
    <n v="5499"/>
    <n v="965.73327600000005"/>
    <n v="678.04169200000001"/>
    <n v="1448"/>
    <n v="220"/>
    <n v="239"/>
    <n v="73"/>
    <n v="1798.980556"/>
  </r>
  <r>
    <x v="5"/>
    <x v="3"/>
    <x v="3"/>
    <x v="1"/>
    <x v="1"/>
    <n v="709"/>
    <s v="  "/>
    <n v="28504.54"/>
    <x v="1"/>
    <x v="2"/>
    <n v="3004"/>
    <n v="29.940124000000001"/>
    <n v="13.738234"/>
    <n v="136"/>
    <n v="67"/>
    <n v="40"/>
    <n v="6"/>
    <n v="62.583624999999998"/>
  </r>
  <r>
    <x v="5"/>
    <x v="3"/>
    <x v="3"/>
    <x v="2"/>
    <x v="0"/>
    <n v="2"/>
    <n v="0.32394400000000001"/>
    <n v="806.54"/>
    <x v="1"/>
    <x v="3"/>
    <n v="15"/>
    <n v="0.32394400000000001"/>
    <n v="0"/>
    <n v="0"/>
    <n v="0"/>
    <n v="0"/>
    <n v="0"/>
    <n v="0.32394400000000001"/>
  </r>
  <r>
    <x v="5"/>
    <x v="3"/>
    <x v="0"/>
    <x v="2"/>
    <x v="0"/>
    <n v="1797"/>
    <n v="783.33998199999996"/>
    <n v="3436.87"/>
    <x v="0"/>
    <x v="0"/>
    <n v="1800"/>
    <n v="364.19119899999998"/>
    <n v="359.56258000000003"/>
    <n v="375"/>
    <n v="26"/>
    <n v="6"/>
    <n v="2"/>
    <n v="783.33998199999996"/>
  </r>
  <r>
    <x v="5"/>
    <x v="3"/>
    <x v="0"/>
    <x v="2"/>
    <x v="1"/>
    <n v="406"/>
    <s v="  "/>
    <n v="39504.269999999997"/>
    <x v="0"/>
    <x v="0"/>
    <n v="2533"/>
    <n v="28.45401"/>
    <n v="19.861840000000001"/>
    <n v="27"/>
    <n v="8"/>
    <n v="4"/>
    <n v="0"/>
    <n v="71.99324"/>
  </r>
  <r>
    <x v="5"/>
    <x v="3"/>
    <x v="0"/>
    <x v="2"/>
    <x v="0"/>
    <n v="1370"/>
    <n v="540.78699700000004"/>
    <n v="3109.335"/>
    <x v="1"/>
    <x v="0"/>
    <n v="1374"/>
    <n v="253.458797"/>
    <n v="236.10853800000001"/>
    <n v="359"/>
    <n v="10"/>
    <n v="12"/>
    <n v="12"/>
    <n v="540.78699700000004"/>
  </r>
  <r>
    <x v="5"/>
    <x v="3"/>
    <x v="0"/>
    <x v="2"/>
    <x v="1"/>
    <n v="402"/>
    <s v="  "/>
    <n v="40616.864999999998"/>
    <x v="1"/>
    <x v="0"/>
    <n v="2597"/>
    <n v="22.023305000000001"/>
    <n v="17.004639000000001"/>
    <n v="28"/>
    <n v="7"/>
    <n v="7"/>
    <n v="2"/>
    <n v="58.123449999999998"/>
  </r>
  <r>
    <x v="5"/>
    <x v="3"/>
    <x v="1"/>
    <x v="2"/>
    <x v="0"/>
    <n v="1778"/>
    <n v="827.459204"/>
    <n v="3718.855"/>
    <x v="0"/>
    <x v="0"/>
    <n v="1778"/>
    <n v="379.436869"/>
    <n v="364.40755899999999"/>
    <n v="332"/>
    <n v="29"/>
    <n v="13"/>
    <n v="4"/>
    <n v="827.459204"/>
  </r>
  <r>
    <x v="5"/>
    <x v="3"/>
    <x v="1"/>
    <x v="2"/>
    <x v="1"/>
    <n v="359"/>
    <s v="  "/>
    <n v="32747.84"/>
    <x v="0"/>
    <x v="0"/>
    <n v="1892"/>
    <n v="26.192699000000001"/>
    <n v="16.189167999999999"/>
    <n v="16"/>
    <n v="15"/>
    <n v="1"/>
    <n v="1"/>
    <n v="62.620432000000001"/>
  </r>
  <r>
    <x v="5"/>
    <x v="3"/>
    <x v="1"/>
    <x v="2"/>
    <x v="0"/>
    <n v="1479"/>
    <n v="601.22202500000003"/>
    <n v="3285.13"/>
    <x v="1"/>
    <x v="0"/>
    <n v="1479"/>
    <n v="274.65862299999998"/>
    <n v="257.84235799999999"/>
    <n v="326"/>
    <n v="15"/>
    <n v="26"/>
    <n v="2"/>
    <n v="601.22202500000003"/>
  </r>
  <r>
    <x v="5"/>
    <x v="3"/>
    <x v="1"/>
    <x v="2"/>
    <x v="1"/>
    <n v="404"/>
    <s v="  "/>
    <n v="38125.61"/>
    <x v="1"/>
    <x v="0"/>
    <n v="2477"/>
    <n v="29.299510999999999"/>
    <n v="18.627602"/>
    <n v="35"/>
    <n v="6"/>
    <n v="10"/>
    <n v="1"/>
    <n v="61.824103999999998"/>
  </r>
  <r>
    <x v="5"/>
    <x v="3"/>
    <x v="2"/>
    <x v="2"/>
    <x v="0"/>
    <n v="759"/>
    <n v="327.01675599999999"/>
    <n v="3556.09"/>
    <x v="0"/>
    <x v="0"/>
    <n v="760"/>
    <n v="148.20537899999999"/>
    <n v="146.98728700000001"/>
    <n v="189"/>
    <n v="12"/>
    <n v="10"/>
    <n v="1"/>
    <n v="327.01675599999999"/>
  </r>
  <r>
    <x v="5"/>
    <x v="3"/>
    <x v="2"/>
    <x v="2"/>
    <x v="1"/>
    <n v="160"/>
    <s v="  "/>
    <n v="34804.39"/>
    <x v="0"/>
    <x v="0"/>
    <n v="848"/>
    <n v="10.286561000000001"/>
    <n v="5.6570960000000001"/>
    <n v="16"/>
    <n v="11"/>
    <n v="1"/>
    <n v="0"/>
    <n v="19.337748999999999"/>
  </r>
  <r>
    <x v="5"/>
    <x v="3"/>
    <x v="2"/>
    <x v="2"/>
    <x v="0"/>
    <n v="675"/>
    <n v="233.36765299999999"/>
    <n v="3344.49"/>
    <x v="1"/>
    <x v="0"/>
    <n v="676"/>
    <n v="114.879132"/>
    <n v="94.148763000000002"/>
    <n v="187"/>
    <n v="2"/>
    <n v="10"/>
    <n v="2"/>
    <n v="233.36765299999999"/>
  </r>
  <r>
    <x v="5"/>
    <x v="3"/>
    <x v="2"/>
    <x v="2"/>
    <x v="1"/>
    <n v="216"/>
    <s v="  "/>
    <n v="39447.370000000003"/>
    <x v="1"/>
    <x v="0"/>
    <n v="1310"/>
    <n v="10.109724999999999"/>
    <n v="4.5156700000000001"/>
    <n v="25"/>
    <n v="7"/>
    <n v="8"/>
    <n v="0"/>
    <n v="18.553846"/>
  </r>
  <r>
    <x v="5"/>
    <x v="3"/>
    <x v="3"/>
    <x v="2"/>
    <x v="0"/>
    <n v="9300"/>
    <n v="3462.580277"/>
    <n v="3551.53"/>
    <x v="0"/>
    <x v="0"/>
    <n v="9329"/>
    <n v="1719.6386669999999"/>
    <n v="1408.082261"/>
    <n v="2566"/>
    <n v="157"/>
    <n v="158"/>
    <n v="14"/>
    <n v="3462.580277"/>
  </r>
  <r>
    <x v="5"/>
    <x v="3"/>
    <x v="3"/>
    <x v="2"/>
    <x v="1"/>
    <n v="2550"/>
    <s v="  "/>
    <n v="33930.959999999999"/>
    <x v="0"/>
    <x v="0"/>
    <n v="13016"/>
    <n v="206.50158200000001"/>
    <n v="104.334733"/>
    <n v="253"/>
    <n v="82"/>
    <n v="79"/>
    <n v="0"/>
    <n v="418.562431"/>
  </r>
  <r>
    <x v="5"/>
    <x v="3"/>
    <x v="3"/>
    <x v="2"/>
    <x v="0"/>
    <n v="8349"/>
    <n v="2661.3324349999998"/>
    <n v="3394.95"/>
    <x v="1"/>
    <x v="0"/>
    <n v="8366"/>
    <n v="1401.4958859999999"/>
    <n v="1005.829075"/>
    <n v="2485"/>
    <n v="93"/>
    <n v="227"/>
    <n v="18"/>
    <n v="2661.3324349999998"/>
  </r>
  <r>
    <x v="5"/>
    <x v="3"/>
    <x v="3"/>
    <x v="2"/>
    <x v="1"/>
    <n v="3323"/>
    <s v="  "/>
    <n v="36710.65"/>
    <x v="1"/>
    <x v="0"/>
    <n v="18870"/>
    <n v="260.26216499999998"/>
    <n v="104.17095399999999"/>
    <n v="357"/>
    <n v="71"/>
    <n v="142"/>
    <n v="3"/>
    <n v="511.76833800000003"/>
  </r>
  <r>
    <x v="5"/>
    <x v="3"/>
    <x v="3"/>
    <x v="2"/>
    <x v="1"/>
    <n v="1"/>
    <s v="  "/>
    <n v="112585.64"/>
    <x v="3"/>
    <x v="0"/>
    <n v="10"/>
    <n v="0"/>
    <n v="0"/>
    <n v="1"/>
    <n v="0"/>
    <n v="0"/>
    <n v="0"/>
    <n v="0"/>
  </r>
  <r>
    <x v="5"/>
    <x v="3"/>
    <x v="0"/>
    <x v="2"/>
    <x v="0"/>
    <n v="4557"/>
    <n v="2128.0518189999998"/>
    <n v="3493"/>
    <x v="0"/>
    <x v="1"/>
    <n v="4559"/>
    <n v="950.25379699999996"/>
    <n v="993.89488800000004"/>
    <n v="808"/>
    <n v="46"/>
    <n v="10"/>
    <n v="4"/>
    <n v="2128.0518189999998"/>
  </r>
  <r>
    <x v="5"/>
    <x v="3"/>
    <x v="0"/>
    <x v="2"/>
    <x v="1"/>
    <n v="664"/>
    <s v="  "/>
    <n v="37421.35"/>
    <x v="0"/>
    <x v="1"/>
    <n v="3603"/>
    <n v="56.249544999999998"/>
    <n v="38.642929000000002"/>
    <n v="33"/>
    <n v="27"/>
    <n v="6"/>
    <n v="0"/>
    <n v="139.226439"/>
  </r>
  <r>
    <x v="5"/>
    <x v="3"/>
    <x v="0"/>
    <x v="2"/>
    <x v="0"/>
    <n v="3174"/>
    <n v="1415.7769040000001"/>
    <n v="3247.6950000000002"/>
    <x v="1"/>
    <x v="1"/>
    <n v="3174"/>
    <n v="608.80927799999995"/>
    <n v="660.17970100000002"/>
    <n v="652"/>
    <n v="26"/>
    <n v="22"/>
    <n v="15"/>
    <n v="1415.7769040000001"/>
  </r>
  <r>
    <x v="5"/>
    <x v="3"/>
    <x v="0"/>
    <x v="2"/>
    <x v="1"/>
    <n v="621"/>
    <s v="  "/>
    <n v="38017.24"/>
    <x v="1"/>
    <x v="1"/>
    <n v="3620"/>
    <n v="41.845055000000002"/>
    <n v="22.339251000000001"/>
    <n v="51"/>
    <n v="17"/>
    <n v="16"/>
    <n v="1"/>
    <n v="109.22496700000001"/>
  </r>
  <r>
    <x v="5"/>
    <x v="3"/>
    <x v="1"/>
    <x v="2"/>
    <x v="0"/>
    <n v="4698"/>
    <n v="2140.3245820000002"/>
    <n v="3599.04"/>
    <x v="0"/>
    <x v="1"/>
    <n v="4704"/>
    <n v="968.55773999999997"/>
    <n v="986.92137200000002"/>
    <n v="739"/>
    <n v="68"/>
    <n v="8"/>
    <n v="3"/>
    <n v="2140.3245820000002"/>
  </r>
  <r>
    <x v="5"/>
    <x v="3"/>
    <x v="1"/>
    <x v="2"/>
    <x v="1"/>
    <n v="467"/>
    <s v="  "/>
    <n v="34758.559999999998"/>
    <x v="0"/>
    <x v="1"/>
    <n v="2457"/>
    <n v="35.132635999999998"/>
    <n v="23.966687"/>
    <n v="22"/>
    <n v="20"/>
    <n v="2"/>
    <n v="1"/>
    <n v="86.421937"/>
  </r>
  <r>
    <x v="5"/>
    <x v="3"/>
    <x v="1"/>
    <x v="2"/>
    <x v="0"/>
    <n v="3821"/>
    <n v="1542.5155400000001"/>
    <n v="3276"/>
    <x v="1"/>
    <x v="1"/>
    <n v="3823"/>
    <n v="688.11308399999996"/>
    <n v="712.22361999999998"/>
    <n v="820"/>
    <n v="34"/>
    <n v="37"/>
    <n v="6"/>
    <n v="1542.5155400000001"/>
  </r>
  <r>
    <x v="5"/>
    <x v="3"/>
    <x v="1"/>
    <x v="2"/>
    <x v="1"/>
    <n v="630"/>
    <s v="  "/>
    <n v="39858.544999999998"/>
    <x v="1"/>
    <x v="1"/>
    <n v="3883"/>
    <n v="47.039740000000002"/>
    <n v="20.637433999999999"/>
    <n v="55"/>
    <n v="25"/>
    <n v="22"/>
    <n v="1"/>
    <n v="98.421003999999996"/>
  </r>
  <r>
    <x v="5"/>
    <x v="3"/>
    <x v="1"/>
    <x v="2"/>
    <x v="0"/>
    <n v="1"/>
    <n v="0"/>
    <n v="1788.45"/>
    <x v="3"/>
    <x v="1"/>
    <n v="1"/>
    <n v="0"/>
    <n v="0"/>
    <n v="1"/>
    <n v="0"/>
    <n v="0"/>
    <n v="0"/>
    <n v="0"/>
  </r>
  <r>
    <x v="5"/>
    <x v="3"/>
    <x v="2"/>
    <x v="2"/>
    <x v="0"/>
    <n v="2067"/>
    <n v="829.76443099999995"/>
    <n v="3661.39"/>
    <x v="0"/>
    <x v="1"/>
    <n v="2068"/>
    <n v="388.88311599999997"/>
    <n v="374.706841"/>
    <n v="421"/>
    <n v="31"/>
    <n v="3"/>
    <n v="0"/>
    <n v="829.76443099999995"/>
  </r>
  <r>
    <x v="5"/>
    <x v="3"/>
    <x v="2"/>
    <x v="2"/>
    <x v="1"/>
    <n v="232"/>
    <s v="  "/>
    <n v="35278.01"/>
    <x v="0"/>
    <x v="1"/>
    <n v="1174"/>
    <n v="12.599167"/>
    <n v="10.316385"/>
    <n v="18"/>
    <n v="9"/>
    <n v="7"/>
    <n v="0"/>
    <n v="33.133211000000003"/>
  </r>
  <r>
    <x v="5"/>
    <x v="3"/>
    <x v="2"/>
    <x v="2"/>
    <x v="0"/>
    <n v="1687"/>
    <n v="597.76410099999998"/>
    <n v="3557.3"/>
    <x v="1"/>
    <x v="1"/>
    <n v="1690"/>
    <n v="285.56158799999997"/>
    <n v="259.66685799999999"/>
    <n v="399"/>
    <n v="14"/>
    <n v="21"/>
    <n v="3"/>
    <n v="597.76410099999998"/>
  </r>
  <r>
    <x v="5"/>
    <x v="3"/>
    <x v="2"/>
    <x v="2"/>
    <x v="1"/>
    <n v="326"/>
    <s v="  "/>
    <n v="42638.57"/>
    <x v="1"/>
    <x v="1"/>
    <n v="1724"/>
    <n v="23.789328999999999"/>
    <n v="10.832057000000001"/>
    <n v="25"/>
    <n v="9"/>
    <n v="6"/>
    <n v="0"/>
    <n v="45.265915"/>
  </r>
  <r>
    <x v="5"/>
    <x v="3"/>
    <x v="3"/>
    <x v="2"/>
    <x v="0"/>
    <n v="27903"/>
    <n v="11296.697774"/>
    <n v="3615.64"/>
    <x v="0"/>
    <x v="1"/>
    <n v="27955"/>
    <n v="5281.807452"/>
    <n v="5104.3165399999998"/>
    <n v="6121"/>
    <n v="414"/>
    <n v="172"/>
    <n v="32"/>
    <n v="11296.697774"/>
  </r>
  <r>
    <x v="5"/>
    <x v="3"/>
    <x v="3"/>
    <x v="2"/>
    <x v="1"/>
    <n v="3861"/>
    <s v="  "/>
    <n v="34101.5"/>
    <x v="0"/>
    <x v="1"/>
    <n v="20175"/>
    <n v="280.10436399999998"/>
    <n v="154.640548"/>
    <n v="393"/>
    <n v="231"/>
    <n v="115"/>
    <n v="4"/>
    <n v="596.96760900000004"/>
  </r>
  <r>
    <x v="5"/>
    <x v="3"/>
    <x v="3"/>
    <x v="2"/>
    <x v="0"/>
    <n v="23866"/>
    <n v="8578.293995"/>
    <n v="3477.4949999999999"/>
    <x v="1"/>
    <x v="1"/>
    <n v="23935"/>
    <n v="4096.740444"/>
    <n v="3747.7717830000001"/>
    <n v="5948"/>
    <n v="296"/>
    <n v="308"/>
    <n v="49"/>
    <n v="8578.293995"/>
  </r>
  <r>
    <x v="5"/>
    <x v="3"/>
    <x v="3"/>
    <x v="2"/>
    <x v="1"/>
    <n v="5025"/>
    <s v="  "/>
    <n v="36550.14"/>
    <x v="1"/>
    <x v="1"/>
    <n v="26057"/>
    <n v="388.72197499999999"/>
    <n v="155.85238799999999"/>
    <n v="411"/>
    <n v="199"/>
    <n v="202"/>
    <n v="9"/>
    <n v="742.80352900000003"/>
  </r>
  <r>
    <x v="5"/>
    <x v="3"/>
    <x v="3"/>
    <x v="2"/>
    <x v="0"/>
    <n v="1"/>
    <n v="1"/>
    <n v="5450"/>
    <x v="3"/>
    <x v="1"/>
    <n v="1"/>
    <n v="1"/>
    <n v="0"/>
    <n v="0"/>
    <n v="0"/>
    <n v="0"/>
    <n v="0"/>
    <n v="1"/>
  </r>
  <r>
    <x v="5"/>
    <x v="3"/>
    <x v="0"/>
    <x v="2"/>
    <x v="0"/>
    <n v="1079"/>
    <n v="526.20660099999998"/>
    <n v="3820.79"/>
    <x v="0"/>
    <x v="2"/>
    <n v="1079"/>
    <n v="250.760051"/>
    <n v="223.85000299999999"/>
    <n v="167"/>
    <n v="14"/>
    <n v="3"/>
    <n v="1"/>
    <n v="526.20660099999998"/>
  </r>
  <r>
    <x v="5"/>
    <x v="3"/>
    <x v="0"/>
    <x v="2"/>
    <x v="1"/>
    <n v="244"/>
    <s v="  "/>
    <n v="37393.555"/>
    <x v="0"/>
    <x v="2"/>
    <n v="1384"/>
    <n v="20.872246000000001"/>
    <n v="11.302621"/>
    <n v="25"/>
    <n v="2"/>
    <n v="2"/>
    <n v="0"/>
    <n v="43.089936999999999"/>
  </r>
  <r>
    <x v="5"/>
    <x v="3"/>
    <x v="0"/>
    <x v="2"/>
    <x v="0"/>
    <n v="1010"/>
    <n v="440.84945599999998"/>
    <n v="3246.2750000000001"/>
    <x v="1"/>
    <x v="2"/>
    <n v="1010"/>
    <n v="204.78137599999999"/>
    <n v="184.680814"/>
    <n v="193"/>
    <n v="5"/>
    <n v="12"/>
    <n v="6"/>
    <n v="440.84945599999998"/>
  </r>
  <r>
    <x v="5"/>
    <x v="3"/>
    <x v="0"/>
    <x v="2"/>
    <x v="1"/>
    <n v="241"/>
    <s v="  "/>
    <n v="35259.949999999997"/>
    <x v="1"/>
    <x v="2"/>
    <n v="1256"/>
    <n v="15.758957000000001"/>
    <n v="11.999688000000001"/>
    <n v="24"/>
    <n v="0"/>
    <n v="4"/>
    <n v="0"/>
    <n v="42.355910999999999"/>
  </r>
  <r>
    <x v="5"/>
    <x v="3"/>
    <x v="1"/>
    <x v="2"/>
    <x v="0"/>
    <n v="844"/>
    <n v="385.85370899999998"/>
    <n v="3967.4"/>
    <x v="0"/>
    <x v="2"/>
    <n v="845"/>
    <n v="179.38705899999999"/>
    <n v="167.058842"/>
    <n v="141"/>
    <n v="13"/>
    <n v="5"/>
    <n v="1"/>
    <n v="385.85370899999998"/>
  </r>
  <r>
    <x v="5"/>
    <x v="3"/>
    <x v="1"/>
    <x v="2"/>
    <x v="1"/>
    <n v="215"/>
    <s v="  "/>
    <n v="29489.16"/>
    <x v="0"/>
    <x v="2"/>
    <n v="1170"/>
    <n v="15.979596000000001"/>
    <n v="12.111629000000001"/>
    <n v="15"/>
    <n v="7"/>
    <n v="0"/>
    <n v="0"/>
    <n v="37.258088000000001"/>
  </r>
  <r>
    <x v="5"/>
    <x v="3"/>
    <x v="1"/>
    <x v="2"/>
    <x v="0"/>
    <n v="862"/>
    <n v="353.79252100000002"/>
    <n v="3535.105"/>
    <x v="1"/>
    <x v="2"/>
    <n v="862"/>
    <n v="178.907453"/>
    <n v="138.02400299999999"/>
    <n v="137"/>
    <n v="13"/>
    <n v="5"/>
    <n v="3"/>
    <n v="353.79252100000002"/>
  </r>
  <r>
    <x v="5"/>
    <x v="3"/>
    <x v="1"/>
    <x v="2"/>
    <x v="1"/>
    <n v="214"/>
    <s v="  "/>
    <n v="32849.834999999999"/>
    <x v="1"/>
    <x v="2"/>
    <n v="1170"/>
    <n v="8.8218390000000007"/>
    <n v="7.9351760000000002"/>
    <n v="17"/>
    <n v="4"/>
    <n v="8"/>
    <n v="0"/>
    <n v="23.789688999999999"/>
  </r>
  <r>
    <x v="5"/>
    <x v="3"/>
    <x v="2"/>
    <x v="2"/>
    <x v="0"/>
    <n v="387"/>
    <n v="160.365622"/>
    <n v="3893.46"/>
    <x v="0"/>
    <x v="2"/>
    <n v="387"/>
    <n v="77.859511999999995"/>
    <n v="69.929025999999993"/>
    <n v="75"/>
    <n v="8"/>
    <n v="5"/>
    <n v="0"/>
    <n v="160.365622"/>
  </r>
  <r>
    <x v="5"/>
    <x v="3"/>
    <x v="2"/>
    <x v="2"/>
    <x v="1"/>
    <n v="98"/>
    <s v="  "/>
    <n v="32597.84"/>
    <x v="0"/>
    <x v="2"/>
    <n v="650"/>
    <n v="3.1409699999999998"/>
    <n v="4.439953"/>
    <n v="12"/>
    <n v="3"/>
    <n v="0"/>
    <n v="1"/>
    <n v="10.800151"/>
  </r>
  <r>
    <x v="5"/>
    <x v="3"/>
    <x v="2"/>
    <x v="2"/>
    <x v="0"/>
    <n v="353"/>
    <n v="120.706473"/>
    <n v="3639"/>
    <x v="1"/>
    <x v="2"/>
    <n v="356"/>
    <n v="59.938446999999996"/>
    <n v="53.682451999999998"/>
    <n v="53"/>
    <n v="8"/>
    <n v="3"/>
    <n v="1"/>
    <n v="120.706473"/>
  </r>
  <r>
    <x v="5"/>
    <x v="3"/>
    <x v="2"/>
    <x v="2"/>
    <x v="1"/>
    <n v="107"/>
    <s v="  "/>
    <n v="38131.67"/>
    <x v="1"/>
    <x v="2"/>
    <n v="632"/>
    <n v="8.0276800000000001"/>
    <n v="4.269558"/>
    <n v="12"/>
    <n v="4"/>
    <n v="3"/>
    <n v="0"/>
    <n v="14.364390999999999"/>
  </r>
  <r>
    <x v="5"/>
    <x v="3"/>
    <x v="3"/>
    <x v="2"/>
    <x v="0"/>
    <n v="4943"/>
    <n v="1977.638535"/>
    <n v="3890.53"/>
    <x v="0"/>
    <x v="2"/>
    <n v="4950"/>
    <n v="1017.209667"/>
    <n v="796.93160699999999"/>
    <n v="913"/>
    <n v="92"/>
    <n v="62"/>
    <n v="10"/>
    <n v="1977.638535"/>
  </r>
  <r>
    <x v="5"/>
    <x v="3"/>
    <x v="3"/>
    <x v="2"/>
    <x v="1"/>
    <n v="1321"/>
    <s v="  "/>
    <n v="32471.99"/>
    <x v="0"/>
    <x v="2"/>
    <n v="5942"/>
    <n v="89.508486000000005"/>
    <n v="54.083416999999997"/>
    <n v="152"/>
    <n v="36"/>
    <n v="35"/>
    <n v="0"/>
    <n v="184.784111"/>
  </r>
  <r>
    <x v="5"/>
    <x v="3"/>
    <x v="3"/>
    <x v="2"/>
    <x v="0"/>
    <n v="5074"/>
    <n v="1868.7074339999999"/>
    <n v="3798.9050000000002"/>
    <x v="1"/>
    <x v="2"/>
    <n v="5079"/>
    <n v="1014.120324"/>
    <n v="677.06772899999999"/>
    <n v="915"/>
    <n v="72"/>
    <n v="96"/>
    <n v="15"/>
    <n v="1868.7074339999999"/>
  </r>
  <r>
    <x v="5"/>
    <x v="3"/>
    <x v="3"/>
    <x v="2"/>
    <x v="1"/>
    <n v="1648"/>
    <s v="  "/>
    <n v="35153.11"/>
    <x v="1"/>
    <x v="2"/>
    <n v="7592"/>
    <n v="119.37188500000001"/>
    <n v="58.735593999999999"/>
    <n v="197"/>
    <n v="17"/>
    <n v="90"/>
    <n v="3"/>
    <n v="236.927356"/>
  </r>
  <r>
    <x v="5"/>
    <x v="3"/>
    <x v="0"/>
    <x v="3"/>
    <x v="1"/>
    <n v="1"/>
    <s v="  "/>
    <n v="9633.09"/>
    <x v="1"/>
    <x v="3"/>
    <n v="1"/>
    <s v="  "/>
    <s v="  "/>
    <s v="  "/>
    <s v="  "/>
    <s v="  "/>
    <s v="  "/>
    <s v="  "/>
  </r>
  <r>
    <x v="5"/>
    <x v="3"/>
    <x v="1"/>
    <x v="3"/>
    <x v="0"/>
    <n v="1"/>
    <n v="0"/>
    <n v="2607.31"/>
    <x v="1"/>
    <x v="3"/>
    <n v="1"/>
    <n v="0"/>
    <n v="0"/>
    <n v="1"/>
    <n v="0"/>
    <n v="0"/>
    <n v="0"/>
    <n v="0"/>
  </r>
  <r>
    <x v="5"/>
    <x v="3"/>
    <x v="3"/>
    <x v="3"/>
    <x v="0"/>
    <n v="1"/>
    <s v="  "/>
    <n v="39.36"/>
    <x v="0"/>
    <x v="3"/>
    <n v="1"/>
    <s v="  "/>
    <s v="  "/>
    <s v="  "/>
    <s v="  "/>
    <s v="  "/>
    <s v="  "/>
    <s v="  "/>
  </r>
  <r>
    <x v="5"/>
    <x v="3"/>
    <x v="0"/>
    <x v="3"/>
    <x v="0"/>
    <n v="159"/>
    <n v="65.268800999999996"/>
    <n v="3659"/>
    <x v="0"/>
    <x v="0"/>
    <n v="159"/>
    <n v="33.077860000000001"/>
    <n v="27.333642000000001"/>
    <n v="35"/>
    <n v="3"/>
    <n v="1"/>
    <n v="0"/>
    <n v="65.268800999999996"/>
  </r>
  <r>
    <x v="5"/>
    <x v="3"/>
    <x v="0"/>
    <x v="3"/>
    <x v="1"/>
    <n v="105"/>
    <s v="  "/>
    <n v="33871.94"/>
    <x v="0"/>
    <x v="0"/>
    <n v="635"/>
    <n v="5.7948240000000002"/>
    <n v="6.2662009999999997"/>
    <n v="10"/>
    <n v="0"/>
    <n v="0"/>
    <n v="0"/>
    <n v="19.177643"/>
  </r>
  <r>
    <x v="5"/>
    <x v="3"/>
    <x v="0"/>
    <x v="3"/>
    <x v="0"/>
    <n v="168"/>
    <n v="67.213443999999996"/>
    <n v="3219.355"/>
    <x v="1"/>
    <x v="0"/>
    <n v="171"/>
    <n v="29.425729"/>
    <n v="33.059167000000002"/>
    <n v="35"/>
    <n v="0"/>
    <n v="2"/>
    <n v="1"/>
    <n v="67.213443999999996"/>
  </r>
  <r>
    <x v="5"/>
    <x v="3"/>
    <x v="0"/>
    <x v="3"/>
    <x v="1"/>
    <n v="97"/>
    <s v="  "/>
    <n v="36984.910000000003"/>
    <x v="1"/>
    <x v="0"/>
    <n v="728"/>
    <n v="6.7048300000000003"/>
    <n v="4.7571149999999998"/>
    <n v="7"/>
    <n v="2"/>
    <n v="0"/>
    <n v="0"/>
    <n v="15.090119"/>
  </r>
  <r>
    <x v="5"/>
    <x v="3"/>
    <x v="1"/>
    <x v="3"/>
    <x v="0"/>
    <n v="175"/>
    <n v="85.063379999999995"/>
    <n v="4014.7"/>
    <x v="0"/>
    <x v="0"/>
    <n v="176"/>
    <n v="34.534365000000001"/>
    <n v="33.762358999999996"/>
    <n v="41"/>
    <n v="3"/>
    <n v="1"/>
    <n v="0"/>
    <n v="85.063379999999995"/>
  </r>
  <r>
    <x v="5"/>
    <x v="3"/>
    <x v="1"/>
    <x v="3"/>
    <x v="1"/>
    <n v="69"/>
    <s v="  "/>
    <n v="36650.910000000003"/>
    <x v="0"/>
    <x v="0"/>
    <n v="401"/>
    <n v="3.1784150000000002"/>
    <n v="3.0032960000000002"/>
    <n v="9"/>
    <n v="0"/>
    <n v="1"/>
    <n v="0"/>
    <n v="7.2677319999999996"/>
  </r>
  <r>
    <x v="5"/>
    <x v="3"/>
    <x v="1"/>
    <x v="3"/>
    <x v="0"/>
    <n v="113"/>
    <n v="50.920628000000001"/>
    <n v="4017.61"/>
    <x v="1"/>
    <x v="0"/>
    <n v="116"/>
    <n v="21.933913"/>
    <n v="23.757256000000002"/>
    <n v="21"/>
    <n v="3"/>
    <n v="2"/>
    <n v="0"/>
    <n v="50.920628000000001"/>
  </r>
  <r>
    <x v="5"/>
    <x v="3"/>
    <x v="1"/>
    <x v="3"/>
    <x v="1"/>
    <n v="88"/>
    <s v="  "/>
    <n v="39737.97"/>
    <x v="1"/>
    <x v="0"/>
    <n v="590"/>
    <n v="9.8536760000000001"/>
    <n v="3.4564460000000001"/>
    <n v="6"/>
    <n v="2"/>
    <n v="2"/>
    <n v="1"/>
    <n v="17.567505000000001"/>
  </r>
  <r>
    <x v="5"/>
    <x v="3"/>
    <x v="2"/>
    <x v="3"/>
    <x v="0"/>
    <n v="85"/>
    <n v="36.295724999999997"/>
    <n v="3283"/>
    <x v="0"/>
    <x v="0"/>
    <n v="85"/>
    <n v="14.843458"/>
    <n v="18.338539000000001"/>
    <n v="17"/>
    <n v="0"/>
    <n v="1"/>
    <n v="0"/>
    <n v="36.295724999999997"/>
  </r>
  <r>
    <x v="5"/>
    <x v="3"/>
    <x v="2"/>
    <x v="3"/>
    <x v="1"/>
    <n v="51"/>
    <s v="  "/>
    <n v="34735.1"/>
    <x v="0"/>
    <x v="0"/>
    <n v="268"/>
    <n v="4.4456509999999998"/>
    <n v="2.569801"/>
    <n v="7"/>
    <n v="1"/>
    <n v="0"/>
    <n v="0"/>
    <n v="9.6923080000000006"/>
  </r>
  <r>
    <x v="5"/>
    <x v="3"/>
    <x v="2"/>
    <x v="3"/>
    <x v="0"/>
    <n v="89"/>
    <n v="33.162880999999999"/>
    <n v="3376.48"/>
    <x v="1"/>
    <x v="0"/>
    <n v="90"/>
    <n v="14.154363999999999"/>
    <n v="17.799697999999999"/>
    <n v="26"/>
    <n v="1"/>
    <n v="0"/>
    <n v="0"/>
    <n v="33.162880999999999"/>
  </r>
  <r>
    <x v="5"/>
    <x v="3"/>
    <x v="2"/>
    <x v="3"/>
    <x v="1"/>
    <n v="65"/>
    <s v="  "/>
    <n v="47139.05"/>
    <x v="1"/>
    <x v="0"/>
    <n v="451"/>
    <n v="6.2189779999999999"/>
    <n v="2.9566140000000001"/>
    <n v="5"/>
    <n v="0"/>
    <n v="1"/>
    <n v="0"/>
    <n v="12.351648000000001"/>
  </r>
  <r>
    <x v="5"/>
    <x v="3"/>
    <x v="3"/>
    <x v="3"/>
    <x v="0"/>
    <n v="1262"/>
    <n v="458.274001"/>
    <n v="3872.83"/>
    <x v="0"/>
    <x v="0"/>
    <n v="1279"/>
    <n v="217.04164"/>
    <n v="193.96937399999999"/>
    <n v="416"/>
    <n v="9"/>
    <n v="8"/>
    <n v="1"/>
    <n v="458.274001"/>
  </r>
  <r>
    <x v="5"/>
    <x v="3"/>
    <x v="3"/>
    <x v="3"/>
    <x v="1"/>
    <n v="858"/>
    <s v="  "/>
    <n v="38359.1"/>
    <x v="0"/>
    <x v="0"/>
    <n v="5303"/>
    <n v="69.135842999999994"/>
    <n v="46.717771999999997"/>
    <n v="115"/>
    <n v="16"/>
    <n v="5"/>
    <n v="1"/>
    <n v="166.08032399999999"/>
  </r>
  <r>
    <x v="5"/>
    <x v="3"/>
    <x v="3"/>
    <x v="3"/>
    <x v="0"/>
    <n v="1347"/>
    <n v="419.97561100000001"/>
    <n v="3614"/>
    <x v="1"/>
    <x v="0"/>
    <n v="1355"/>
    <n v="219.88598099999999"/>
    <n v="151.550487"/>
    <n v="393"/>
    <n v="20"/>
    <n v="25"/>
    <n v="0"/>
    <n v="419.97561100000001"/>
  </r>
  <r>
    <x v="5"/>
    <x v="3"/>
    <x v="3"/>
    <x v="3"/>
    <x v="1"/>
    <n v="1055"/>
    <s v="  "/>
    <n v="37204.46"/>
    <x v="1"/>
    <x v="0"/>
    <n v="6161"/>
    <n v="90.786188999999993"/>
    <n v="44.797533000000001"/>
    <n v="100"/>
    <n v="10"/>
    <n v="21"/>
    <n v="0"/>
    <n v="188.288589"/>
  </r>
  <r>
    <x v="5"/>
    <x v="3"/>
    <x v="0"/>
    <x v="3"/>
    <x v="0"/>
    <n v="501"/>
    <n v="241.05386300000001"/>
    <n v="3578.49"/>
    <x v="0"/>
    <x v="1"/>
    <n v="501"/>
    <n v="100.34604"/>
    <n v="114.47319400000001"/>
    <n v="94"/>
    <n v="2"/>
    <n v="0"/>
    <n v="0"/>
    <n v="241.05386300000001"/>
  </r>
  <r>
    <x v="5"/>
    <x v="3"/>
    <x v="0"/>
    <x v="3"/>
    <x v="1"/>
    <n v="148"/>
    <s v="  "/>
    <n v="43724.57"/>
    <x v="0"/>
    <x v="1"/>
    <n v="1194"/>
    <n v="14.277846"/>
    <n v="7.4072579999999997"/>
    <n v="12"/>
    <n v="9"/>
    <n v="1"/>
    <n v="0"/>
    <n v="30.260774000000001"/>
  </r>
  <r>
    <x v="5"/>
    <x v="3"/>
    <x v="0"/>
    <x v="3"/>
    <x v="0"/>
    <n v="502"/>
    <n v="230.538805"/>
    <n v="3450.2150000000001"/>
    <x v="1"/>
    <x v="1"/>
    <n v="503"/>
    <n v="98.137810999999999"/>
    <n v="107.17948699999999"/>
    <n v="91"/>
    <n v="5"/>
    <n v="3"/>
    <n v="1"/>
    <n v="230.538805"/>
  </r>
  <r>
    <x v="5"/>
    <x v="3"/>
    <x v="0"/>
    <x v="3"/>
    <x v="1"/>
    <n v="198"/>
    <s v="  "/>
    <n v="44554.06"/>
    <x v="1"/>
    <x v="1"/>
    <n v="1252"/>
    <n v="15.861212"/>
    <n v="8.1714479999999998"/>
    <n v="13"/>
    <n v="3"/>
    <n v="3"/>
    <n v="0"/>
    <n v="31.606005"/>
  </r>
  <r>
    <x v="5"/>
    <x v="3"/>
    <x v="1"/>
    <x v="3"/>
    <x v="0"/>
    <n v="457"/>
    <n v="204.375812"/>
    <n v="3687.7"/>
    <x v="0"/>
    <x v="1"/>
    <n v="457"/>
    <n v="92.861694999999997"/>
    <n v="90.386104000000003"/>
    <n v="87"/>
    <n v="6"/>
    <n v="0"/>
    <n v="0"/>
    <n v="204.375812"/>
  </r>
  <r>
    <x v="5"/>
    <x v="3"/>
    <x v="1"/>
    <x v="3"/>
    <x v="1"/>
    <n v="97"/>
    <s v="  "/>
    <n v="33744.86"/>
    <x v="0"/>
    <x v="1"/>
    <n v="593"/>
    <n v="7.0479209999999997"/>
    <n v="6.9442050000000002"/>
    <n v="8"/>
    <n v="4"/>
    <n v="0"/>
    <n v="0"/>
    <n v="18.300225999999999"/>
  </r>
  <r>
    <x v="5"/>
    <x v="3"/>
    <x v="1"/>
    <x v="3"/>
    <x v="0"/>
    <n v="412"/>
    <n v="165.148146"/>
    <n v="3443.25"/>
    <x v="1"/>
    <x v="1"/>
    <n v="412"/>
    <n v="74.732557999999997"/>
    <n v="74.659064999999998"/>
    <n v="82"/>
    <n v="3"/>
    <n v="1"/>
    <n v="1"/>
    <n v="165.148146"/>
  </r>
  <r>
    <x v="5"/>
    <x v="3"/>
    <x v="1"/>
    <x v="3"/>
    <x v="1"/>
    <n v="134"/>
    <s v="  "/>
    <n v="35768.445"/>
    <x v="1"/>
    <x v="1"/>
    <n v="765"/>
    <n v="7.1078299999999999"/>
    <n v="4.2454520000000002"/>
    <n v="7"/>
    <n v="0"/>
    <n v="0"/>
    <n v="1"/>
    <n v="15.17923"/>
  </r>
  <r>
    <x v="5"/>
    <x v="3"/>
    <x v="2"/>
    <x v="3"/>
    <x v="0"/>
    <n v="250"/>
    <n v="85.676113999999998"/>
    <n v="3600.1"/>
    <x v="0"/>
    <x v="1"/>
    <n v="250"/>
    <n v="38.400461999999997"/>
    <n v="39.337274000000001"/>
    <n v="70"/>
    <n v="9"/>
    <n v="0"/>
    <n v="0"/>
    <n v="85.676113999999998"/>
  </r>
  <r>
    <x v="5"/>
    <x v="3"/>
    <x v="2"/>
    <x v="3"/>
    <x v="1"/>
    <n v="56"/>
    <s v="  "/>
    <n v="41936.504999999997"/>
    <x v="0"/>
    <x v="1"/>
    <n v="341"/>
    <n v="4.3855389999999996"/>
    <n v="3.4543789999999999"/>
    <n v="9"/>
    <n v="2"/>
    <n v="0"/>
    <n v="0"/>
    <n v="10.820513"/>
  </r>
  <r>
    <x v="5"/>
    <x v="3"/>
    <x v="2"/>
    <x v="3"/>
    <x v="0"/>
    <n v="234"/>
    <n v="90.459085000000002"/>
    <n v="3615.6550000000002"/>
    <x v="1"/>
    <x v="1"/>
    <n v="234"/>
    <n v="44.113111000000004"/>
    <n v="37.514003000000002"/>
    <n v="55"/>
    <n v="1"/>
    <n v="0"/>
    <n v="0"/>
    <n v="90.459085000000002"/>
  </r>
  <r>
    <x v="5"/>
    <x v="3"/>
    <x v="2"/>
    <x v="3"/>
    <x v="1"/>
    <n v="99"/>
    <s v="  "/>
    <n v="42965.75"/>
    <x v="1"/>
    <x v="1"/>
    <n v="606"/>
    <n v="4.9648589999999997"/>
    <n v="3.000248"/>
    <n v="7"/>
    <n v="0"/>
    <n v="0"/>
    <n v="0"/>
    <n v="8.7589740000000003"/>
  </r>
  <r>
    <x v="5"/>
    <x v="3"/>
    <x v="3"/>
    <x v="3"/>
    <x v="0"/>
    <n v="4217"/>
    <n v="1620.7761350000001"/>
    <n v="3781.63"/>
    <x v="0"/>
    <x v="1"/>
    <n v="14525"/>
    <n v="723.51454899999999"/>
    <n v="743.921514"/>
    <n v="1189"/>
    <n v="60"/>
    <n v="7"/>
    <n v="3"/>
    <n v="1620.7761350000001"/>
  </r>
  <r>
    <x v="5"/>
    <x v="3"/>
    <x v="3"/>
    <x v="3"/>
    <x v="1"/>
    <n v="1263"/>
    <s v="  "/>
    <n v="37990.559999999998"/>
    <x v="0"/>
    <x v="1"/>
    <n v="7059"/>
    <n v="85.739543999999995"/>
    <n v="71.192115999999999"/>
    <n v="163"/>
    <n v="38"/>
    <n v="6"/>
    <n v="0"/>
    <n v="210.273743"/>
  </r>
  <r>
    <x v="5"/>
    <x v="3"/>
    <x v="3"/>
    <x v="3"/>
    <x v="0"/>
    <n v="4226"/>
    <n v="1471.2728320000001"/>
    <n v="3711.78"/>
    <x v="1"/>
    <x v="1"/>
    <n v="4232"/>
    <n v="694.74821799999995"/>
    <n v="629.56070599999998"/>
    <n v="1129"/>
    <n v="47"/>
    <n v="15"/>
    <n v="2"/>
    <n v="1471.2728320000001"/>
  </r>
  <r>
    <x v="5"/>
    <x v="3"/>
    <x v="3"/>
    <x v="3"/>
    <x v="1"/>
    <n v="1695"/>
    <s v="  "/>
    <n v="38803.11"/>
    <x v="1"/>
    <x v="1"/>
    <n v="9414"/>
    <n v="142.15949599999999"/>
    <n v="64.424560999999997"/>
    <n v="179"/>
    <n v="42"/>
    <n v="29"/>
    <n v="0"/>
    <n v="288.379548"/>
  </r>
  <r>
    <x v="5"/>
    <x v="3"/>
    <x v="0"/>
    <x v="3"/>
    <x v="0"/>
    <n v="99"/>
    <n v="43.570824000000002"/>
    <n v="3549.62"/>
    <x v="0"/>
    <x v="2"/>
    <n v="99"/>
    <n v="18.30105"/>
    <n v="20.976008"/>
    <n v="18"/>
    <n v="2"/>
    <n v="0"/>
    <n v="0"/>
    <n v="43.570824000000002"/>
  </r>
  <r>
    <x v="5"/>
    <x v="3"/>
    <x v="0"/>
    <x v="3"/>
    <x v="1"/>
    <n v="43"/>
    <s v="  "/>
    <n v="26639.32"/>
    <x v="0"/>
    <x v="2"/>
    <n v="242"/>
    <n v="3.1563460000000001"/>
    <n v="3.467282"/>
    <n v="1"/>
    <n v="1"/>
    <n v="0"/>
    <n v="0"/>
    <n v="9.2307690000000004"/>
  </r>
  <r>
    <x v="5"/>
    <x v="3"/>
    <x v="0"/>
    <x v="3"/>
    <x v="0"/>
    <n v="104"/>
    <n v="46.572508999999997"/>
    <n v="3590.9749999999999"/>
    <x v="1"/>
    <x v="2"/>
    <n v="104"/>
    <n v="22.409438999999999"/>
    <n v="21.408621"/>
    <n v="20"/>
    <n v="1"/>
    <n v="2"/>
    <n v="0"/>
    <n v="46.572508999999997"/>
  </r>
  <r>
    <x v="5"/>
    <x v="3"/>
    <x v="0"/>
    <x v="3"/>
    <x v="1"/>
    <n v="52"/>
    <s v="  "/>
    <n v="42711.404999999999"/>
    <x v="1"/>
    <x v="2"/>
    <n v="347"/>
    <n v="2.0596899999999998"/>
    <n v="1.9258059999999999"/>
    <n v="9"/>
    <n v="1"/>
    <n v="0"/>
    <n v="0"/>
    <n v="7.9726499999999998"/>
  </r>
  <r>
    <x v="5"/>
    <x v="3"/>
    <x v="1"/>
    <x v="3"/>
    <x v="0"/>
    <n v="63"/>
    <n v="29.078948"/>
    <n v="4108.33"/>
    <x v="0"/>
    <x v="2"/>
    <n v="63"/>
    <n v="14.166859000000001"/>
    <n v="11.970599999999999"/>
    <n v="15"/>
    <n v="3"/>
    <n v="0"/>
    <n v="0"/>
    <n v="29.078948"/>
  </r>
  <r>
    <x v="5"/>
    <x v="3"/>
    <x v="1"/>
    <x v="3"/>
    <x v="1"/>
    <n v="45"/>
    <s v="  "/>
    <n v="36470.230000000003"/>
    <x v="0"/>
    <x v="2"/>
    <n v="345"/>
    <n v="3.058217"/>
    <n v="5.1748089999999998"/>
    <n v="4"/>
    <n v="2"/>
    <n v="2"/>
    <n v="0"/>
    <n v="10.392308"/>
  </r>
  <r>
    <x v="5"/>
    <x v="3"/>
    <x v="1"/>
    <x v="3"/>
    <x v="0"/>
    <n v="75"/>
    <n v="26.483681000000001"/>
    <n v="3900.19"/>
    <x v="1"/>
    <x v="2"/>
    <n v="75"/>
    <n v="13.593444999999999"/>
    <n v="11.714238999999999"/>
    <n v="11"/>
    <n v="0"/>
    <n v="0"/>
    <n v="0"/>
    <n v="26.483681000000001"/>
  </r>
  <r>
    <x v="5"/>
    <x v="3"/>
    <x v="1"/>
    <x v="3"/>
    <x v="1"/>
    <n v="48"/>
    <s v="  "/>
    <n v="39591.065000000002"/>
    <x v="1"/>
    <x v="2"/>
    <n v="268"/>
    <n v="3.9608059999999998"/>
    <n v="1.4"/>
    <n v="3"/>
    <n v="0"/>
    <n v="0"/>
    <n v="0"/>
    <n v="6.7179489999999999"/>
  </r>
  <r>
    <x v="5"/>
    <x v="3"/>
    <x v="2"/>
    <x v="3"/>
    <x v="0"/>
    <n v="33"/>
    <n v="17.871267"/>
    <n v="5017"/>
    <x v="0"/>
    <x v="2"/>
    <n v="33"/>
    <n v="8.7400179999999992"/>
    <n v="7.3582679999999998"/>
    <n v="4"/>
    <n v="0"/>
    <n v="0"/>
    <n v="0"/>
    <n v="17.871267"/>
  </r>
  <r>
    <x v="5"/>
    <x v="3"/>
    <x v="2"/>
    <x v="3"/>
    <x v="1"/>
    <n v="18"/>
    <s v="  "/>
    <n v="30269.68"/>
    <x v="0"/>
    <x v="2"/>
    <n v="104"/>
    <n v="1.468078"/>
    <n v="2.0727850000000001"/>
    <n v="0"/>
    <n v="0"/>
    <n v="0"/>
    <n v="0"/>
    <n v="4.964912"/>
  </r>
  <r>
    <x v="5"/>
    <x v="3"/>
    <x v="2"/>
    <x v="3"/>
    <x v="0"/>
    <n v="40"/>
    <n v="17.790721000000001"/>
    <n v="3477.1550000000002"/>
    <x v="1"/>
    <x v="2"/>
    <n v="40"/>
    <n v="9.8983410000000003"/>
    <n v="6.6909450000000001"/>
    <n v="8"/>
    <n v="0"/>
    <n v="0"/>
    <n v="0"/>
    <n v="17.790721000000001"/>
  </r>
  <r>
    <x v="5"/>
    <x v="3"/>
    <x v="2"/>
    <x v="3"/>
    <x v="1"/>
    <n v="46"/>
    <s v="  "/>
    <n v="37383.269999999997"/>
    <x v="1"/>
    <x v="2"/>
    <n v="291"/>
    <n v="2.0150519999999998"/>
    <n v="3.3873449999999998"/>
    <n v="1"/>
    <n v="0"/>
    <n v="0"/>
    <n v="0"/>
    <n v="7.3615380000000004"/>
  </r>
  <r>
    <x v="5"/>
    <x v="3"/>
    <x v="3"/>
    <x v="3"/>
    <x v="0"/>
    <n v="650"/>
    <n v="250.796156"/>
    <n v="4181.1350000000002"/>
    <x v="0"/>
    <x v="2"/>
    <n v="651"/>
    <n v="121.83573800000001"/>
    <n v="106.95510400000001"/>
    <n v="158"/>
    <n v="9"/>
    <n v="1"/>
    <n v="0"/>
    <n v="250.796156"/>
  </r>
  <r>
    <x v="5"/>
    <x v="3"/>
    <x v="3"/>
    <x v="3"/>
    <x v="1"/>
    <n v="374"/>
    <s v="  "/>
    <n v="38126.555"/>
    <x v="0"/>
    <x v="2"/>
    <n v="2027"/>
    <n v="24.624288"/>
    <n v="22.076574000000001"/>
    <n v="56"/>
    <n v="4"/>
    <n v="2"/>
    <n v="0"/>
    <n v="63.007731"/>
  </r>
  <r>
    <x v="5"/>
    <x v="3"/>
    <x v="3"/>
    <x v="3"/>
    <x v="0"/>
    <n v="847"/>
    <n v="284.70285000000001"/>
    <n v="3536.2"/>
    <x v="1"/>
    <x v="2"/>
    <n v="849"/>
    <n v="153.791493"/>
    <n v="105.145408"/>
    <n v="193"/>
    <n v="4"/>
    <n v="9"/>
    <n v="0"/>
    <n v="284.70285000000001"/>
  </r>
  <r>
    <x v="5"/>
    <x v="3"/>
    <x v="3"/>
    <x v="3"/>
    <x v="1"/>
    <n v="548"/>
    <s v="  "/>
    <n v="39766.949999999997"/>
    <x v="1"/>
    <x v="2"/>
    <n v="3074"/>
    <n v="42.978574000000002"/>
    <n v="26.102716000000001"/>
    <n v="62"/>
    <n v="5"/>
    <n v="9"/>
    <n v="0"/>
    <n v="88.775700999999998"/>
  </r>
  <r>
    <x v="5"/>
    <x v="4"/>
    <x v="0"/>
    <x v="0"/>
    <x v="0"/>
    <n v="181"/>
    <n v="76.685312999999994"/>
    <n v="1789.09"/>
    <x v="0"/>
    <x v="0"/>
    <n v="181"/>
    <n v="30.478715000000001"/>
    <n v="39.940331"/>
    <n v="49"/>
    <n v="8"/>
    <n v="0"/>
    <n v="0"/>
    <n v="76.685312999999994"/>
  </r>
  <r>
    <x v="5"/>
    <x v="4"/>
    <x v="0"/>
    <x v="0"/>
    <x v="1"/>
    <n v="5"/>
    <s v="  "/>
    <n v="25503.98"/>
    <x v="0"/>
    <x v="0"/>
    <n v="15"/>
    <n v="0.35220099999999999"/>
    <n v="0"/>
    <n v="2"/>
    <n v="0"/>
    <n v="0"/>
    <n v="0"/>
    <n v="1.3333330000000001"/>
  </r>
  <r>
    <x v="5"/>
    <x v="4"/>
    <x v="0"/>
    <x v="0"/>
    <x v="0"/>
    <n v="204"/>
    <n v="69.872643999999994"/>
    <n v="1930.9"/>
    <x v="1"/>
    <x v="0"/>
    <n v="204"/>
    <n v="34.138705000000002"/>
    <n v="26.815804"/>
    <n v="76"/>
    <n v="2"/>
    <n v="0"/>
    <n v="0"/>
    <n v="69.872643999999994"/>
  </r>
  <r>
    <x v="5"/>
    <x v="4"/>
    <x v="0"/>
    <x v="0"/>
    <x v="1"/>
    <n v="2"/>
    <s v="  "/>
    <n v="22126.005000000001"/>
    <x v="1"/>
    <x v="0"/>
    <n v="5"/>
    <n v="0.75"/>
    <n v="0.25"/>
    <n v="0"/>
    <n v="0"/>
    <n v="0"/>
    <n v="0"/>
    <n v="1"/>
  </r>
  <r>
    <x v="5"/>
    <x v="4"/>
    <x v="1"/>
    <x v="0"/>
    <x v="0"/>
    <n v="617"/>
    <n v="288.89352500000001"/>
    <n v="2284.4499999999998"/>
    <x v="0"/>
    <x v="0"/>
    <n v="618"/>
    <n v="147.917282"/>
    <n v="114.348259"/>
    <n v="162"/>
    <n v="12"/>
    <n v="1"/>
    <n v="0"/>
    <n v="288.89352500000001"/>
  </r>
  <r>
    <x v="5"/>
    <x v="4"/>
    <x v="1"/>
    <x v="0"/>
    <x v="1"/>
    <n v="13"/>
    <s v="  "/>
    <n v="16547.38"/>
    <x v="0"/>
    <x v="0"/>
    <n v="26"/>
    <n v="2.6206469999999999"/>
    <n v="0.711538"/>
    <n v="0"/>
    <n v="1"/>
    <n v="0"/>
    <n v="0"/>
    <n v="6"/>
  </r>
  <r>
    <x v="5"/>
    <x v="4"/>
    <x v="1"/>
    <x v="0"/>
    <x v="0"/>
    <n v="671"/>
    <n v="300.52489800000001"/>
    <n v="2275.25"/>
    <x v="1"/>
    <x v="0"/>
    <n v="672"/>
    <n v="143.68834699999999"/>
    <n v="129.12576999999999"/>
    <n v="201"/>
    <n v="10"/>
    <n v="1"/>
    <n v="0"/>
    <n v="300.52489800000001"/>
  </r>
  <r>
    <x v="5"/>
    <x v="4"/>
    <x v="1"/>
    <x v="0"/>
    <x v="1"/>
    <n v="21"/>
    <s v="  "/>
    <n v="22755.8"/>
    <x v="1"/>
    <x v="0"/>
    <n v="50"/>
    <n v="0.45714300000000002"/>
    <n v="1.371429"/>
    <n v="7"/>
    <n v="0"/>
    <n v="0"/>
    <n v="0"/>
    <n v="1.8285709999999999"/>
  </r>
  <r>
    <x v="5"/>
    <x v="4"/>
    <x v="2"/>
    <x v="0"/>
    <x v="0"/>
    <n v="138"/>
    <n v="59.050401999999998"/>
    <n v="1854.84"/>
    <x v="0"/>
    <x v="0"/>
    <n v="140"/>
    <n v="31.666723999999999"/>
    <n v="23.878889999999998"/>
    <n v="38"/>
    <n v="4"/>
    <n v="0"/>
    <n v="0"/>
    <n v="59.050401999999998"/>
  </r>
  <r>
    <x v="5"/>
    <x v="4"/>
    <x v="2"/>
    <x v="0"/>
    <x v="1"/>
    <n v="3"/>
    <s v="  "/>
    <n v="11924"/>
    <x v="0"/>
    <x v="0"/>
    <n v="11"/>
    <n v="0"/>
    <n v="0"/>
    <n v="0"/>
    <n v="1"/>
    <n v="0"/>
    <n v="0"/>
    <n v="0"/>
  </r>
  <r>
    <x v="5"/>
    <x v="4"/>
    <x v="2"/>
    <x v="0"/>
    <x v="0"/>
    <n v="131"/>
    <n v="47.286320000000003"/>
    <n v="2043.22"/>
    <x v="1"/>
    <x v="0"/>
    <n v="131"/>
    <n v="22.257086000000001"/>
    <n v="23.083321000000002"/>
    <n v="51"/>
    <n v="2"/>
    <n v="0"/>
    <n v="1"/>
    <n v="47.286320000000003"/>
  </r>
  <r>
    <x v="5"/>
    <x v="4"/>
    <x v="2"/>
    <x v="0"/>
    <x v="1"/>
    <n v="1"/>
    <s v="  "/>
    <n v="8483.9"/>
    <x v="1"/>
    <x v="0"/>
    <n v="1"/>
    <n v="0"/>
    <n v="0"/>
    <n v="0"/>
    <n v="0"/>
    <n v="0"/>
    <n v="0"/>
    <n v="0"/>
  </r>
  <r>
    <x v="5"/>
    <x v="4"/>
    <x v="3"/>
    <x v="0"/>
    <x v="0"/>
    <n v="292"/>
    <n v="90.597573999999994"/>
    <n v="2048.4749999999999"/>
    <x v="0"/>
    <x v="0"/>
    <n v="295"/>
    <n v="45.024583999999997"/>
    <n v="37.046390000000002"/>
    <n v="131"/>
    <n v="19"/>
    <n v="1"/>
    <n v="0"/>
    <n v="90.597573999999994"/>
  </r>
  <r>
    <x v="5"/>
    <x v="4"/>
    <x v="3"/>
    <x v="0"/>
    <x v="1"/>
    <n v="16"/>
    <s v="  "/>
    <n v="22115.05"/>
    <x v="0"/>
    <x v="0"/>
    <n v="56"/>
    <n v="0.91925199999999996"/>
    <n v="0.89291100000000001"/>
    <n v="2"/>
    <n v="2"/>
    <n v="0"/>
    <n v="0"/>
    <n v="2.803922"/>
  </r>
  <r>
    <x v="5"/>
    <x v="4"/>
    <x v="3"/>
    <x v="0"/>
    <x v="0"/>
    <n v="291"/>
    <n v="95.945746"/>
    <n v="1983.22"/>
    <x v="1"/>
    <x v="0"/>
    <n v="291"/>
    <n v="43.958402999999997"/>
    <n v="43.946843999999999"/>
    <n v="144"/>
    <n v="3"/>
    <n v="0"/>
    <n v="1"/>
    <n v="95.945746"/>
  </r>
  <r>
    <x v="5"/>
    <x v="4"/>
    <x v="3"/>
    <x v="0"/>
    <x v="1"/>
    <n v="9"/>
    <s v="  "/>
    <n v="20032.64"/>
    <x v="1"/>
    <x v="0"/>
    <n v="22"/>
    <n v="0"/>
    <n v="1"/>
    <n v="2"/>
    <n v="1"/>
    <n v="0"/>
    <n v="0"/>
    <n v="1"/>
  </r>
  <r>
    <x v="5"/>
    <x v="4"/>
    <x v="0"/>
    <x v="0"/>
    <x v="0"/>
    <n v="288"/>
    <n v="125.504752"/>
    <n v="1909.17"/>
    <x v="0"/>
    <x v="1"/>
    <n v="291"/>
    <n v="56.770767999999997"/>
    <n v="54.817618000000003"/>
    <n v="65"/>
    <n v="12"/>
    <n v="0"/>
    <n v="0"/>
    <n v="125.504752"/>
  </r>
  <r>
    <x v="5"/>
    <x v="4"/>
    <x v="0"/>
    <x v="0"/>
    <x v="1"/>
    <n v="4"/>
    <s v="  "/>
    <n v="16267.38"/>
    <x v="0"/>
    <x v="1"/>
    <n v="7"/>
    <n v="0.33333299999999999"/>
    <n v="0"/>
    <n v="0"/>
    <n v="2"/>
    <n v="0"/>
    <n v="0"/>
    <n v="0.33333299999999999"/>
  </r>
  <r>
    <x v="5"/>
    <x v="4"/>
    <x v="0"/>
    <x v="0"/>
    <x v="0"/>
    <n v="285"/>
    <n v="108.53509699999999"/>
    <n v="1835.7"/>
    <x v="1"/>
    <x v="1"/>
    <n v="285"/>
    <n v="48.239750999999998"/>
    <n v="47.069988000000002"/>
    <n v="91"/>
    <n v="6"/>
    <n v="0"/>
    <n v="1"/>
    <n v="108.53509699999999"/>
  </r>
  <r>
    <x v="5"/>
    <x v="4"/>
    <x v="0"/>
    <x v="0"/>
    <x v="1"/>
    <n v="7"/>
    <s v="  "/>
    <n v="26907.279999999999"/>
    <x v="1"/>
    <x v="1"/>
    <n v="25"/>
    <n v="0.68553500000000001"/>
    <n v="0.5"/>
    <n v="1"/>
    <n v="0"/>
    <n v="0"/>
    <n v="0"/>
    <n v="2.1666669999999999"/>
  </r>
  <r>
    <x v="5"/>
    <x v="4"/>
    <x v="1"/>
    <x v="0"/>
    <x v="0"/>
    <n v="859"/>
    <n v="392.62094000000002"/>
    <n v="2184.29"/>
    <x v="0"/>
    <x v="1"/>
    <n v="903"/>
    <n v="191.4365"/>
    <n v="166.62008800000001"/>
    <n v="202"/>
    <n v="29"/>
    <n v="0"/>
    <n v="2"/>
    <n v="392.62094000000002"/>
  </r>
  <r>
    <x v="5"/>
    <x v="4"/>
    <x v="1"/>
    <x v="0"/>
    <x v="1"/>
    <n v="13"/>
    <s v="  "/>
    <n v="26548.43"/>
    <x v="0"/>
    <x v="1"/>
    <n v="84"/>
    <n v="1.492305"/>
    <n v="0.66666700000000001"/>
    <n v="1"/>
    <n v="2"/>
    <n v="0"/>
    <n v="0"/>
    <n v="3.6697250000000001"/>
  </r>
  <r>
    <x v="5"/>
    <x v="4"/>
    <x v="1"/>
    <x v="0"/>
    <x v="0"/>
    <n v="905"/>
    <n v="392.94380999999998"/>
    <n v="2061.1999999999998"/>
    <x v="1"/>
    <x v="1"/>
    <n v="918"/>
    <n v="193.89401799999999"/>
    <n v="160.30684500000001"/>
    <n v="249"/>
    <n v="14"/>
    <n v="1"/>
    <n v="2"/>
    <n v="392.94380999999998"/>
  </r>
  <r>
    <x v="5"/>
    <x v="4"/>
    <x v="1"/>
    <x v="0"/>
    <x v="1"/>
    <n v="9"/>
    <s v="  "/>
    <n v="22505.97"/>
    <x v="1"/>
    <x v="1"/>
    <n v="38"/>
    <n v="1.3428119999999999"/>
    <n v="0.5"/>
    <n v="2"/>
    <n v="0"/>
    <n v="0"/>
    <n v="0"/>
    <n v="3.5"/>
  </r>
  <r>
    <x v="5"/>
    <x v="4"/>
    <x v="1"/>
    <x v="0"/>
    <x v="2"/>
    <n v="1"/>
    <s v="  "/>
    <n v="9311.9500000000007"/>
    <x v="1"/>
    <x v="1"/>
    <n v="2"/>
    <s v="  "/>
    <s v="  "/>
    <s v="  "/>
    <s v="  "/>
    <s v="  "/>
    <s v="  "/>
    <s v="  "/>
  </r>
  <r>
    <x v="5"/>
    <x v="4"/>
    <x v="2"/>
    <x v="0"/>
    <x v="0"/>
    <n v="188"/>
    <n v="74.385305000000002"/>
    <n v="1797.98"/>
    <x v="0"/>
    <x v="1"/>
    <n v="188"/>
    <n v="36.490119"/>
    <n v="30.000540000000001"/>
    <n v="58"/>
    <n v="7"/>
    <n v="1"/>
    <n v="0"/>
    <n v="74.385305000000002"/>
  </r>
  <r>
    <x v="5"/>
    <x v="4"/>
    <x v="2"/>
    <x v="0"/>
    <x v="1"/>
    <n v="8"/>
    <s v="  "/>
    <n v="23142.134999999998"/>
    <x v="0"/>
    <x v="1"/>
    <n v="35"/>
    <n v="1.1117250000000001"/>
    <n v="0.8"/>
    <n v="0"/>
    <n v="1"/>
    <n v="1"/>
    <n v="0"/>
    <n v="4"/>
  </r>
  <r>
    <x v="5"/>
    <x v="4"/>
    <x v="2"/>
    <x v="0"/>
    <x v="0"/>
    <n v="191"/>
    <n v="80.097316000000006"/>
    <n v="1966.23"/>
    <x v="1"/>
    <x v="1"/>
    <n v="196"/>
    <n v="42.859242000000002"/>
    <n v="29.116295999999998"/>
    <n v="72"/>
    <n v="2"/>
    <n v="0"/>
    <n v="0"/>
    <n v="80.097316000000006"/>
  </r>
  <r>
    <x v="5"/>
    <x v="4"/>
    <x v="2"/>
    <x v="0"/>
    <x v="1"/>
    <n v="7"/>
    <s v="  "/>
    <n v="19943.759999999998"/>
    <x v="1"/>
    <x v="1"/>
    <n v="27"/>
    <n v="0"/>
    <n v="2"/>
    <n v="1"/>
    <n v="1"/>
    <n v="0"/>
    <n v="0"/>
    <n v="3"/>
  </r>
  <r>
    <x v="5"/>
    <x v="4"/>
    <x v="2"/>
    <x v="0"/>
    <x v="2"/>
    <n v="2"/>
    <s v="  "/>
    <n v="12593.584999999999"/>
    <x v="1"/>
    <x v="1"/>
    <n v="4"/>
    <s v="  "/>
    <s v="  "/>
    <s v="  "/>
    <s v="  "/>
    <s v="  "/>
    <s v="  "/>
    <s v="  "/>
  </r>
  <r>
    <x v="5"/>
    <x v="4"/>
    <x v="2"/>
    <x v="0"/>
    <x v="0"/>
    <n v="1"/>
    <n v="0"/>
    <n v="17712.95"/>
    <x v="3"/>
    <x v="1"/>
    <n v="1"/>
    <n v="0"/>
    <n v="0"/>
    <n v="1"/>
    <n v="0"/>
    <n v="0"/>
    <n v="0"/>
    <n v="0"/>
  </r>
  <r>
    <x v="5"/>
    <x v="4"/>
    <x v="3"/>
    <x v="0"/>
    <x v="0"/>
    <n v="424"/>
    <n v="144.246487"/>
    <n v="2065.7600000000002"/>
    <x v="0"/>
    <x v="1"/>
    <n v="428"/>
    <n v="63.920755999999997"/>
    <n v="67.057967000000005"/>
    <n v="172"/>
    <n v="17"/>
    <n v="1"/>
    <n v="0"/>
    <n v="144.246487"/>
  </r>
  <r>
    <x v="5"/>
    <x v="4"/>
    <x v="3"/>
    <x v="0"/>
    <x v="1"/>
    <n v="17"/>
    <s v="  "/>
    <n v="17231.919999999998"/>
    <x v="0"/>
    <x v="1"/>
    <n v="77"/>
    <n v="3.9687100000000002"/>
    <n v="1.381373"/>
    <n v="0"/>
    <n v="2"/>
    <n v="0"/>
    <n v="0"/>
    <n v="9.9346910000000008"/>
  </r>
  <r>
    <x v="5"/>
    <x v="4"/>
    <x v="3"/>
    <x v="0"/>
    <x v="0"/>
    <n v="470"/>
    <n v="127.258262"/>
    <n v="1978.66"/>
    <x v="1"/>
    <x v="1"/>
    <n v="470"/>
    <n v="63.735242999999997"/>
    <n v="58.490757000000002"/>
    <n v="250"/>
    <n v="19"/>
    <n v="0"/>
    <n v="1"/>
    <n v="127.258262"/>
  </r>
  <r>
    <x v="5"/>
    <x v="4"/>
    <x v="3"/>
    <x v="0"/>
    <x v="1"/>
    <n v="20"/>
    <s v="  "/>
    <n v="29861.174999999999"/>
    <x v="1"/>
    <x v="1"/>
    <n v="80"/>
    <n v="2.4713159999999998"/>
    <n v="1.621429"/>
    <n v="1"/>
    <n v="0"/>
    <n v="0"/>
    <n v="0"/>
    <n v="7.8285710000000002"/>
  </r>
  <r>
    <x v="5"/>
    <x v="4"/>
    <x v="0"/>
    <x v="0"/>
    <x v="0"/>
    <n v="60"/>
    <n v="29.863889"/>
    <n v="1966.23"/>
    <x v="0"/>
    <x v="2"/>
    <n v="62"/>
    <n v="14.645885"/>
    <n v="10.480862999999999"/>
    <n v="15"/>
    <n v="2"/>
    <n v="0"/>
    <n v="0"/>
    <n v="29.863889"/>
  </r>
  <r>
    <x v="5"/>
    <x v="4"/>
    <x v="0"/>
    <x v="0"/>
    <x v="1"/>
    <n v="5"/>
    <s v="  "/>
    <n v="20972.21"/>
    <x v="0"/>
    <x v="2"/>
    <n v="15"/>
    <n v="0.33333299999999999"/>
    <n v="0"/>
    <n v="2"/>
    <n v="1"/>
    <n v="0"/>
    <n v="0"/>
    <n v="0.33333299999999999"/>
  </r>
  <r>
    <x v="5"/>
    <x v="4"/>
    <x v="0"/>
    <x v="0"/>
    <x v="0"/>
    <n v="56"/>
    <n v="31.008227999999999"/>
    <n v="2047.4649999999999"/>
    <x v="1"/>
    <x v="2"/>
    <n v="56"/>
    <n v="16.033494000000001"/>
    <n v="8.4723000000000006"/>
    <n v="12"/>
    <n v="0"/>
    <n v="0"/>
    <n v="0"/>
    <n v="31.008227999999999"/>
  </r>
  <r>
    <x v="5"/>
    <x v="4"/>
    <x v="0"/>
    <x v="0"/>
    <x v="1"/>
    <n v="7"/>
    <s v="  "/>
    <n v="13650.16"/>
    <x v="1"/>
    <x v="2"/>
    <n v="17"/>
    <n v="0.44047599999999998"/>
    <n v="0.238095"/>
    <n v="0"/>
    <n v="1"/>
    <n v="0"/>
    <n v="0"/>
    <n v="1.428571"/>
  </r>
  <r>
    <x v="5"/>
    <x v="4"/>
    <x v="1"/>
    <x v="0"/>
    <x v="0"/>
    <n v="234"/>
    <n v="120.01389"/>
    <n v="2254.17"/>
    <x v="0"/>
    <x v="2"/>
    <n v="235"/>
    <n v="64.016347999999994"/>
    <n v="40.960109000000003"/>
    <n v="26"/>
    <n v="6"/>
    <n v="0"/>
    <n v="0"/>
    <n v="120.01389"/>
  </r>
  <r>
    <x v="5"/>
    <x v="4"/>
    <x v="1"/>
    <x v="0"/>
    <x v="1"/>
    <n v="11"/>
    <s v="  "/>
    <n v="18636.759999999998"/>
    <x v="0"/>
    <x v="2"/>
    <n v="25"/>
    <n v="0.82258100000000001"/>
    <n v="0"/>
    <n v="5"/>
    <n v="0"/>
    <n v="0"/>
    <n v="0"/>
    <n v="1"/>
  </r>
  <r>
    <x v="5"/>
    <x v="4"/>
    <x v="1"/>
    <x v="0"/>
    <x v="0"/>
    <n v="226"/>
    <n v="124.169425"/>
    <n v="2538.2049999999999"/>
    <x v="1"/>
    <x v="2"/>
    <n v="226"/>
    <n v="58.645218999999997"/>
    <n v="57.579675999999999"/>
    <n v="30"/>
    <n v="3"/>
    <n v="2"/>
    <n v="1"/>
    <n v="124.169425"/>
  </r>
  <r>
    <x v="5"/>
    <x v="4"/>
    <x v="1"/>
    <x v="0"/>
    <x v="1"/>
    <n v="7"/>
    <s v="  "/>
    <n v="14196.69"/>
    <x v="1"/>
    <x v="2"/>
    <n v="9"/>
    <n v="0.54761899999999997"/>
    <n v="0.98809499999999995"/>
    <n v="4"/>
    <n v="0"/>
    <n v="0"/>
    <n v="0"/>
    <n v="1.535714"/>
  </r>
  <r>
    <x v="5"/>
    <x v="4"/>
    <x v="2"/>
    <x v="0"/>
    <x v="0"/>
    <n v="32"/>
    <n v="17.317435"/>
    <n v="1927.15"/>
    <x v="0"/>
    <x v="2"/>
    <n v="32"/>
    <n v="8.3967679999999998"/>
    <n v="7.561534"/>
    <n v="4"/>
    <n v="0"/>
    <n v="0"/>
    <n v="0"/>
    <n v="17.317435"/>
  </r>
  <r>
    <x v="5"/>
    <x v="4"/>
    <x v="2"/>
    <x v="0"/>
    <x v="1"/>
    <n v="3"/>
    <s v="  "/>
    <n v="26539.41"/>
    <x v="0"/>
    <x v="2"/>
    <n v="27"/>
    <n v="0"/>
    <n v="0"/>
    <n v="1"/>
    <n v="0"/>
    <n v="0"/>
    <n v="0"/>
    <n v="0"/>
  </r>
  <r>
    <x v="5"/>
    <x v="4"/>
    <x v="2"/>
    <x v="0"/>
    <x v="0"/>
    <n v="47"/>
    <n v="23.887626000000001"/>
    <n v="1987.47"/>
    <x v="1"/>
    <x v="2"/>
    <n v="47"/>
    <n v="13.123049"/>
    <n v="6.9016000000000002"/>
    <n v="8"/>
    <n v="0"/>
    <n v="2"/>
    <n v="0"/>
    <n v="23.887626000000001"/>
  </r>
  <r>
    <x v="5"/>
    <x v="4"/>
    <x v="2"/>
    <x v="0"/>
    <x v="1"/>
    <n v="3"/>
    <s v="  "/>
    <n v="15029.2"/>
    <x v="1"/>
    <x v="2"/>
    <n v="3"/>
    <n v="1.8867999999999999E-2"/>
    <n v="0"/>
    <n v="0"/>
    <n v="0"/>
    <n v="0"/>
    <n v="0"/>
    <n v="1"/>
  </r>
  <r>
    <x v="5"/>
    <x v="4"/>
    <x v="3"/>
    <x v="0"/>
    <x v="0"/>
    <n v="84"/>
    <n v="37.904045000000004"/>
    <n v="1902.41"/>
    <x v="0"/>
    <x v="2"/>
    <n v="88"/>
    <n v="19.614260000000002"/>
    <n v="13.542020000000001"/>
    <n v="20"/>
    <n v="3"/>
    <n v="1"/>
    <n v="0"/>
    <n v="37.904045000000004"/>
  </r>
  <r>
    <x v="5"/>
    <x v="4"/>
    <x v="3"/>
    <x v="0"/>
    <x v="1"/>
    <n v="7"/>
    <s v="  "/>
    <n v="16083.48"/>
    <x v="0"/>
    <x v="2"/>
    <n v="8"/>
    <n v="1.8867999999999999E-2"/>
    <n v="0.5"/>
    <n v="0"/>
    <n v="0"/>
    <n v="0"/>
    <n v="0"/>
    <n v="2.5"/>
  </r>
  <r>
    <x v="5"/>
    <x v="4"/>
    <x v="3"/>
    <x v="0"/>
    <x v="0"/>
    <n v="96"/>
    <n v="46.993372999999998"/>
    <n v="1993.155"/>
    <x v="1"/>
    <x v="2"/>
    <n v="96"/>
    <n v="22.249191"/>
    <n v="21.048952"/>
    <n v="18"/>
    <n v="1"/>
    <n v="0"/>
    <n v="0"/>
    <n v="46.993372999999998"/>
  </r>
  <r>
    <x v="5"/>
    <x v="4"/>
    <x v="3"/>
    <x v="0"/>
    <x v="1"/>
    <n v="7"/>
    <s v="  "/>
    <n v="12852.51"/>
    <x v="1"/>
    <x v="2"/>
    <n v="23"/>
    <n v="1.8867999999999999E-2"/>
    <n v="0"/>
    <n v="2"/>
    <n v="1"/>
    <n v="0"/>
    <n v="0"/>
    <n v="1"/>
  </r>
  <r>
    <x v="5"/>
    <x v="4"/>
    <x v="0"/>
    <x v="1"/>
    <x v="0"/>
    <n v="1018"/>
    <n v="419.84708499999999"/>
    <n v="3036.5250000000001"/>
    <x v="0"/>
    <x v="0"/>
    <n v="1024"/>
    <n v="205.226125"/>
    <n v="175.86192700000001"/>
    <n v="222"/>
    <n v="26"/>
    <n v="15"/>
    <n v="12"/>
    <n v="419.84708499999999"/>
  </r>
  <r>
    <x v="5"/>
    <x v="4"/>
    <x v="0"/>
    <x v="1"/>
    <x v="1"/>
    <n v="43"/>
    <s v="  "/>
    <n v="23698.799999999999"/>
    <x v="0"/>
    <x v="0"/>
    <n v="161"/>
    <n v="5.4064959999999997"/>
    <n v="2.459578"/>
    <n v="3"/>
    <n v="6"/>
    <n v="1"/>
    <n v="0"/>
    <n v="11.285251000000001"/>
  </r>
  <r>
    <x v="5"/>
    <x v="4"/>
    <x v="0"/>
    <x v="1"/>
    <x v="0"/>
    <n v="1578"/>
    <n v="552.54737799999998"/>
    <n v="2642.92"/>
    <x v="1"/>
    <x v="0"/>
    <n v="1603"/>
    <n v="239.79532599999999"/>
    <n v="250.42913899999999"/>
    <n v="462"/>
    <n v="55"/>
    <n v="59"/>
    <n v="51"/>
    <n v="552.54737799999998"/>
  </r>
  <r>
    <x v="5"/>
    <x v="4"/>
    <x v="0"/>
    <x v="1"/>
    <x v="1"/>
    <n v="69"/>
    <s v="  "/>
    <n v="27349.03"/>
    <x v="1"/>
    <x v="0"/>
    <n v="299"/>
    <n v="3.059094"/>
    <n v="6.4902309999999996"/>
    <n v="14"/>
    <n v="9"/>
    <n v="2"/>
    <n v="1"/>
    <n v="12.797435999999999"/>
  </r>
  <r>
    <x v="5"/>
    <x v="4"/>
    <x v="1"/>
    <x v="1"/>
    <x v="0"/>
    <n v="2962"/>
    <n v="1317.8093280000001"/>
    <n v="3462.26"/>
    <x v="0"/>
    <x v="0"/>
    <n v="2974"/>
    <n v="679.45072800000003"/>
    <n v="505.56676499999998"/>
    <n v="482"/>
    <n v="60"/>
    <n v="26"/>
    <n v="10"/>
    <n v="1317.8093280000001"/>
  </r>
  <r>
    <x v="5"/>
    <x v="4"/>
    <x v="1"/>
    <x v="1"/>
    <x v="1"/>
    <n v="145"/>
    <s v="  "/>
    <n v="25895.58"/>
    <x v="0"/>
    <x v="0"/>
    <n v="621"/>
    <n v="13.088163"/>
    <n v="10.245887"/>
    <n v="9"/>
    <n v="11"/>
    <n v="2"/>
    <n v="2"/>
    <n v="32.762388000000001"/>
  </r>
  <r>
    <x v="5"/>
    <x v="4"/>
    <x v="1"/>
    <x v="1"/>
    <x v="0"/>
    <n v="4058"/>
    <n v="1370.1128679999999"/>
    <n v="2909.47"/>
    <x v="1"/>
    <x v="0"/>
    <n v="4060"/>
    <n v="694.72682899999995"/>
    <n v="551.81569100000002"/>
    <n v="1134"/>
    <n v="85"/>
    <n v="398"/>
    <n v="51"/>
    <n v="1370.1128679999999"/>
  </r>
  <r>
    <x v="5"/>
    <x v="4"/>
    <x v="1"/>
    <x v="1"/>
    <x v="1"/>
    <n v="249"/>
    <s v="  "/>
    <n v="32493.05"/>
    <x v="1"/>
    <x v="0"/>
    <n v="1195"/>
    <n v="17.354327999999999"/>
    <n v="10.204718"/>
    <n v="40"/>
    <n v="4"/>
    <n v="27"/>
    <n v="0"/>
    <n v="39.603569"/>
  </r>
  <r>
    <x v="5"/>
    <x v="4"/>
    <x v="2"/>
    <x v="1"/>
    <x v="0"/>
    <n v="463"/>
    <n v="180.56208100000001"/>
    <n v="2948.75"/>
    <x v="0"/>
    <x v="0"/>
    <n v="463"/>
    <n v="85.620051000000004"/>
    <n v="77.510058000000001"/>
    <n v="110"/>
    <n v="19"/>
    <n v="8"/>
    <n v="3"/>
    <n v="180.56208100000001"/>
  </r>
  <r>
    <x v="5"/>
    <x v="4"/>
    <x v="2"/>
    <x v="1"/>
    <x v="1"/>
    <n v="32"/>
    <s v="  "/>
    <n v="28411.294999999998"/>
    <x v="0"/>
    <x v="0"/>
    <n v="194"/>
    <n v="2.4133140000000002"/>
    <n v="3.3829829999999999"/>
    <n v="3"/>
    <n v="4"/>
    <n v="1"/>
    <n v="0"/>
    <n v="9.2991600000000005"/>
  </r>
  <r>
    <x v="5"/>
    <x v="4"/>
    <x v="2"/>
    <x v="1"/>
    <x v="0"/>
    <n v="655"/>
    <n v="193.43559400000001"/>
    <n v="2900"/>
    <x v="1"/>
    <x v="0"/>
    <n v="657"/>
    <n v="102.43847700000001"/>
    <n v="77.832212999999996"/>
    <n v="208"/>
    <n v="23"/>
    <n v="43"/>
    <n v="8"/>
    <n v="193.43559400000001"/>
  </r>
  <r>
    <x v="5"/>
    <x v="4"/>
    <x v="2"/>
    <x v="1"/>
    <x v="1"/>
    <n v="40"/>
    <s v="  "/>
    <n v="31019.645"/>
    <x v="1"/>
    <x v="0"/>
    <n v="157"/>
    <n v="0.64335699999999996"/>
    <n v="1.2727269999999999"/>
    <n v="11"/>
    <n v="7"/>
    <n v="0"/>
    <n v="0"/>
    <n v="1.9160839999999999"/>
  </r>
  <r>
    <x v="5"/>
    <x v="4"/>
    <x v="2"/>
    <x v="1"/>
    <x v="0"/>
    <n v="2"/>
    <n v="0"/>
    <n v="3598.61"/>
    <x v="3"/>
    <x v="0"/>
    <n v="2"/>
    <n v="0"/>
    <n v="0"/>
    <n v="0"/>
    <n v="0"/>
    <n v="0"/>
    <n v="0"/>
    <n v="0"/>
  </r>
  <r>
    <x v="5"/>
    <x v="4"/>
    <x v="3"/>
    <x v="1"/>
    <x v="0"/>
    <n v="1385"/>
    <n v="510.15498500000001"/>
    <n v="2697.43"/>
    <x v="0"/>
    <x v="0"/>
    <n v="1389"/>
    <n v="242.77979500000001"/>
    <n v="216.072914"/>
    <n v="417"/>
    <n v="49"/>
    <n v="46"/>
    <n v="8"/>
    <n v="510.15498500000001"/>
  </r>
  <r>
    <x v="5"/>
    <x v="4"/>
    <x v="3"/>
    <x v="1"/>
    <x v="1"/>
    <n v="114"/>
    <s v="  "/>
    <n v="27893.63"/>
    <x v="0"/>
    <x v="0"/>
    <n v="417"/>
    <n v="9.9703599999999994"/>
    <n v="3.8986049999999999"/>
    <n v="13"/>
    <n v="14"/>
    <n v="1"/>
    <n v="1"/>
    <n v="20.682746999999999"/>
  </r>
  <r>
    <x v="5"/>
    <x v="4"/>
    <x v="3"/>
    <x v="1"/>
    <x v="0"/>
    <n v="1908"/>
    <n v="565.65337199999999"/>
    <n v="2544.31"/>
    <x v="1"/>
    <x v="0"/>
    <n v="1912"/>
    <n v="296.323892"/>
    <n v="216.85955899999999"/>
    <n v="684"/>
    <n v="73"/>
    <n v="105"/>
    <n v="50"/>
    <n v="565.65337199999999"/>
  </r>
  <r>
    <x v="5"/>
    <x v="4"/>
    <x v="3"/>
    <x v="1"/>
    <x v="1"/>
    <n v="154"/>
    <s v="  "/>
    <n v="25435.81"/>
    <x v="1"/>
    <x v="0"/>
    <n v="640"/>
    <n v="8.4823450000000005"/>
    <n v="5.4076890000000004"/>
    <n v="27"/>
    <n v="25"/>
    <n v="9"/>
    <n v="2"/>
    <n v="18.951476"/>
  </r>
  <r>
    <x v="5"/>
    <x v="4"/>
    <x v="0"/>
    <x v="1"/>
    <x v="0"/>
    <n v="2136"/>
    <n v="949.43915200000004"/>
    <n v="2937.5450000000001"/>
    <x v="0"/>
    <x v="1"/>
    <n v="2140"/>
    <n v="440.43307099999998"/>
    <n v="425.84128900000002"/>
    <n v="384"/>
    <n v="42"/>
    <n v="13"/>
    <n v="8"/>
    <n v="949.43915200000004"/>
  </r>
  <r>
    <x v="5"/>
    <x v="4"/>
    <x v="0"/>
    <x v="1"/>
    <x v="1"/>
    <n v="85"/>
    <s v="  "/>
    <n v="28375.34"/>
    <x v="0"/>
    <x v="1"/>
    <n v="395"/>
    <n v="8.1751020000000008"/>
    <n v="4.1824190000000003"/>
    <n v="5"/>
    <n v="13"/>
    <n v="1"/>
    <n v="2"/>
    <n v="18.511194"/>
  </r>
  <r>
    <x v="5"/>
    <x v="4"/>
    <x v="0"/>
    <x v="1"/>
    <x v="0"/>
    <n v="2937"/>
    <n v="1203.0093569999999"/>
    <n v="2536.5500000000002"/>
    <x v="1"/>
    <x v="1"/>
    <n v="2940"/>
    <n v="526.10131200000001"/>
    <n v="569.50109999999995"/>
    <n v="770"/>
    <n v="63"/>
    <n v="54"/>
    <n v="48"/>
    <n v="1203.0093569999999"/>
  </r>
  <r>
    <x v="5"/>
    <x v="4"/>
    <x v="0"/>
    <x v="1"/>
    <x v="1"/>
    <n v="129"/>
    <s v="  "/>
    <n v="25001.08"/>
    <x v="1"/>
    <x v="1"/>
    <n v="540"/>
    <n v="5.0713429999999997"/>
    <n v="4.6160379999999996"/>
    <n v="14"/>
    <n v="28"/>
    <n v="2"/>
    <n v="7"/>
    <n v="19.578413000000001"/>
  </r>
  <r>
    <x v="5"/>
    <x v="4"/>
    <x v="1"/>
    <x v="1"/>
    <x v="0"/>
    <n v="5386"/>
    <n v="2423.7891380000001"/>
    <n v="3418.0749999999998"/>
    <x v="0"/>
    <x v="1"/>
    <n v="5393"/>
    <n v="1152.331414"/>
    <n v="1057.08241"/>
    <n v="817"/>
    <n v="85"/>
    <n v="20"/>
    <n v="13"/>
    <n v="2423.7891380000001"/>
  </r>
  <r>
    <x v="5"/>
    <x v="4"/>
    <x v="1"/>
    <x v="1"/>
    <x v="1"/>
    <n v="188"/>
    <s v="  "/>
    <n v="27992.485000000001"/>
    <x v="0"/>
    <x v="1"/>
    <n v="742"/>
    <n v="10.981306999999999"/>
    <n v="12.676923"/>
    <n v="15"/>
    <n v="17"/>
    <n v="1"/>
    <n v="0"/>
    <n v="34.777681999999999"/>
  </r>
  <r>
    <x v="5"/>
    <x v="4"/>
    <x v="1"/>
    <x v="1"/>
    <x v="0"/>
    <n v="7394"/>
    <n v="2755.743939"/>
    <n v="2785.0149999999999"/>
    <x v="1"/>
    <x v="1"/>
    <n v="7408"/>
    <n v="1324.349215"/>
    <n v="1219.439441"/>
    <n v="1972"/>
    <n v="135"/>
    <n v="533"/>
    <n v="53"/>
    <n v="2755.743939"/>
  </r>
  <r>
    <x v="5"/>
    <x v="4"/>
    <x v="1"/>
    <x v="1"/>
    <x v="1"/>
    <n v="384"/>
    <s v="  "/>
    <n v="28520.6"/>
    <x v="1"/>
    <x v="1"/>
    <n v="2001"/>
    <n v="21.795968999999999"/>
    <n v="14.84796"/>
    <n v="46"/>
    <n v="23"/>
    <n v="47"/>
    <n v="4"/>
    <n v="55.692694000000003"/>
  </r>
  <r>
    <x v="5"/>
    <x v="4"/>
    <x v="1"/>
    <x v="1"/>
    <x v="0"/>
    <n v="1"/>
    <n v="0"/>
    <n v="2226.1"/>
    <x v="3"/>
    <x v="1"/>
    <n v="1"/>
    <n v="0"/>
    <n v="0"/>
    <n v="1"/>
    <n v="0"/>
    <n v="0"/>
    <n v="0"/>
    <n v="0"/>
  </r>
  <r>
    <x v="5"/>
    <x v="4"/>
    <x v="2"/>
    <x v="1"/>
    <x v="0"/>
    <n v="915"/>
    <n v="381.54331000000002"/>
    <n v="3086"/>
    <x v="0"/>
    <x v="1"/>
    <n v="921"/>
    <n v="187.07934700000001"/>
    <n v="164.09671499999999"/>
    <n v="154"/>
    <n v="25"/>
    <n v="5"/>
    <n v="6"/>
    <n v="381.54331000000002"/>
  </r>
  <r>
    <x v="5"/>
    <x v="4"/>
    <x v="2"/>
    <x v="1"/>
    <x v="1"/>
    <n v="34"/>
    <s v="  "/>
    <n v="30710.665000000001"/>
    <x v="0"/>
    <x v="1"/>
    <n v="150"/>
    <n v="0.64963700000000002"/>
    <n v="0.73333300000000001"/>
    <n v="4"/>
    <n v="8"/>
    <n v="0"/>
    <n v="1"/>
    <n v="3.0307689999999998"/>
  </r>
  <r>
    <x v="5"/>
    <x v="4"/>
    <x v="2"/>
    <x v="1"/>
    <x v="0"/>
    <n v="1103"/>
    <n v="384.83351099999999"/>
    <n v="2623.05"/>
    <x v="1"/>
    <x v="1"/>
    <n v="1105"/>
    <n v="193.118053"/>
    <n v="164.886616"/>
    <n v="324"/>
    <n v="22"/>
    <n v="38"/>
    <n v="20"/>
    <n v="384.83351099999999"/>
  </r>
  <r>
    <x v="5"/>
    <x v="4"/>
    <x v="2"/>
    <x v="1"/>
    <x v="1"/>
    <n v="41"/>
    <s v="  "/>
    <n v="24755.39"/>
    <x v="1"/>
    <x v="1"/>
    <n v="170"/>
    <n v="1.534964"/>
    <n v="1.7323360000000001"/>
    <n v="6"/>
    <n v="9"/>
    <n v="1"/>
    <n v="0"/>
    <n v="7"/>
  </r>
  <r>
    <x v="5"/>
    <x v="4"/>
    <x v="3"/>
    <x v="1"/>
    <x v="0"/>
    <n v="2646"/>
    <n v="1073.128991"/>
    <n v="2873.03"/>
    <x v="0"/>
    <x v="1"/>
    <n v="2658"/>
    <n v="486.08432599999998"/>
    <n v="490.92530900000003"/>
    <n v="641"/>
    <n v="104"/>
    <n v="26"/>
    <n v="23"/>
    <n v="1073.128991"/>
  </r>
  <r>
    <x v="5"/>
    <x v="4"/>
    <x v="3"/>
    <x v="1"/>
    <x v="1"/>
    <n v="118"/>
    <s v="  "/>
    <n v="24384.65"/>
    <x v="0"/>
    <x v="1"/>
    <n v="464"/>
    <n v="10.363326000000001"/>
    <n v="6.810727"/>
    <n v="9"/>
    <n v="26"/>
    <n v="4"/>
    <n v="2"/>
    <n v="21.198035000000001"/>
  </r>
  <r>
    <x v="5"/>
    <x v="4"/>
    <x v="3"/>
    <x v="1"/>
    <x v="0"/>
    <n v="3658"/>
    <n v="1224.0884189999999"/>
    <n v="2601.64"/>
    <x v="1"/>
    <x v="1"/>
    <n v="3661"/>
    <n v="601.47649200000001"/>
    <n v="511.492931"/>
    <n v="1210"/>
    <n v="105"/>
    <n v="78"/>
    <n v="58"/>
    <n v="1224.0884189999999"/>
  </r>
  <r>
    <x v="5"/>
    <x v="4"/>
    <x v="3"/>
    <x v="1"/>
    <x v="1"/>
    <n v="209"/>
    <s v="  "/>
    <n v="23864.19"/>
    <x v="1"/>
    <x v="1"/>
    <n v="829"/>
    <n v="9.6691090000000006"/>
    <n v="4.2123460000000001"/>
    <n v="23"/>
    <n v="42"/>
    <n v="15"/>
    <n v="3"/>
    <n v="27.513173999999999"/>
  </r>
  <r>
    <x v="5"/>
    <x v="4"/>
    <x v="0"/>
    <x v="1"/>
    <x v="0"/>
    <n v="571"/>
    <n v="237.25266999999999"/>
    <n v="3113.78"/>
    <x v="0"/>
    <x v="2"/>
    <n v="574"/>
    <n v="117.957488"/>
    <n v="98.911535999999998"/>
    <n v="104"/>
    <n v="18"/>
    <n v="16"/>
    <n v="7"/>
    <n v="237.25266999999999"/>
  </r>
  <r>
    <x v="5"/>
    <x v="4"/>
    <x v="0"/>
    <x v="1"/>
    <x v="1"/>
    <n v="48"/>
    <s v="  "/>
    <n v="24253.1"/>
    <x v="0"/>
    <x v="2"/>
    <n v="170"/>
    <n v="2.6401300000000001"/>
    <n v="1.870287"/>
    <n v="6"/>
    <n v="2"/>
    <n v="3"/>
    <n v="0"/>
    <n v="7.3107090000000001"/>
  </r>
  <r>
    <x v="5"/>
    <x v="4"/>
    <x v="0"/>
    <x v="1"/>
    <x v="0"/>
    <n v="1037"/>
    <n v="392.79495100000003"/>
    <n v="2726.74"/>
    <x v="1"/>
    <x v="2"/>
    <n v="1040"/>
    <n v="175.732439"/>
    <n v="153.18596099999999"/>
    <n v="268"/>
    <n v="36"/>
    <n v="39"/>
    <n v="28"/>
    <n v="392.79495100000003"/>
  </r>
  <r>
    <x v="5"/>
    <x v="4"/>
    <x v="0"/>
    <x v="1"/>
    <x v="1"/>
    <n v="43"/>
    <s v="  "/>
    <n v="25245.040000000001"/>
    <x v="1"/>
    <x v="2"/>
    <n v="162"/>
    <n v="6.5932599999999999"/>
    <n v="2.0603980000000002"/>
    <n v="9"/>
    <n v="5"/>
    <n v="2"/>
    <n v="0"/>
    <n v="12.725173"/>
  </r>
  <r>
    <x v="5"/>
    <x v="4"/>
    <x v="1"/>
    <x v="1"/>
    <x v="0"/>
    <n v="1408"/>
    <n v="604.17737999999997"/>
    <n v="3707.52"/>
    <x v="0"/>
    <x v="2"/>
    <n v="1408"/>
    <n v="310.08435300000002"/>
    <n v="232.037229"/>
    <n v="196"/>
    <n v="36"/>
    <n v="37"/>
    <n v="11"/>
    <n v="604.17737999999997"/>
  </r>
  <r>
    <x v="5"/>
    <x v="4"/>
    <x v="1"/>
    <x v="1"/>
    <x v="1"/>
    <n v="110"/>
    <s v="  "/>
    <n v="29333.825000000001"/>
    <x v="0"/>
    <x v="2"/>
    <n v="349"/>
    <n v="8.1455669999999998"/>
    <n v="4.3130240000000004"/>
    <n v="10"/>
    <n v="4"/>
    <n v="1"/>
    <n v="0"/>
    <n v="19.464317999999999"/>
  </r>
  <r>
    <x v="5"/>
    <x v="4"/>
    <x v="1"/>
    <x v="1"/>
    <x v="0"/>
    <n v="2193"/>
    <n v="710.81676200000004"/>
    <n v="3194.2"/>
    <x v="1"/>
    <x v="2"/>
    <n v="2195"/>
    <n v="368.73365699999999"/>
    <n v="272.23242699999997"/>
    <n v="538"/>
    <n v="50"/>
    <n v="278"/>
    <n v="41"/>
    <n v="710.81676200000004"/>
  </r>
  <r>
    <x v="5"/>
    <x v="4"/>
    <x v="1"/>
    <x v="1"/>
    <x v="1"/>
    <n v="245"/>
    <s v="  "/>
    <n v="26851.22"/>
    <x v="1"/>
    <x v="2"/>
    <n v="842"/>
    <n v="13.323091"/>
    <n v="6.8749750000000001"/>
    <n v="40"/>
    <n v="2"/>
    <n v="42"/>
    <n v="0"/>
    <n v="29.540306999999999"/>
  </r>
  <r>
    <x v="5"/>
    <x v="4"/>
    <x v="2"/>
    <x v="1"/>
    <x v="0"/>
    <n v="236"/>
    <n v="83.143921000000006"/>
    <n v="3122.1550000000002"/>
    <x v="0"/>
    <x v="2"/>
    <n v="236"/>
    <n v="44.183788999999997"/>
    <n v="31.881518"/>
    <n v="43"/>
    <n v="10"/>
    <n v="17"/>
    <n v="2"/>
    <n v="83.143921000000006"/>
  </r>
  <r>
    <x v="5"/>
    <x v="4"/>
    <x v="2"/>
    <x v="1"/>
    <x v="1"/>
    <n v="30"/>
    <s v="  "/>
    <n v="26145.599999999999"/>
    <x v="0"/>
    <x v="2"/>
    <n v="128"/>
    <n v="0.58296999999999999"/>
    <n v="0"/>
    <n v="5"/>
    <n v="0"/>
    <n v="0"/>
    <n v="0"/>
    <n v="2.5641029999999998"/>
  </r>
  <r>
    <x v="5"/>
    <x v="4"/>
    <x v="2"/>
    <x v="1"/>
    <x v="0"/>
    <n v="337"/>
    <n v="108.497794"/>
    <n v="3103.92"/>
    <x v="1"/>
    <x v="2"/>
    <n v="338"/>
    <n v="51.719177000000002"/>
    <n v="46.657774000000003"/>
    <n v="75"/>
    <n v="17"/>
    <n v="44"/>
    <n v="7"/>
    <n v="108.497794"/>
  </r>
  <r>
    <x v="5"/>
    <x v="4"/>
    <x v="2"/>
    <x v="1"/>
    <x v="1"/>
    <n v="23"/>
    <s v="  "/>
    <n v="31592.48"/>
    <x v="1"/>
    <x v="2"/>
    <n v="51"/>
    <n v="0.17741899999999999"/>
    <n v="0.61290299999999998"/>
    <n v="6"/>
    <n v="0"/>
    <n v="0"/>
    <n v="1"/>
    <n v="1"/>
  </r>
  <r>
    <x v="5"/>
    <x v="4"/>
    <x v="3"/>
    <x v="1"/>
    <x v="0"/>
    <n v="639"/>
    <n v="222.92076399999999"/>
    <n v="3158.32"/>
    <x v="0"/>
    <x v="2"/>
    <n v="641"/>
    <n v="113.67299"/>
    <n v="82.482354999999998"/>
    <n v="165"/>
    <n v="29"/>
    <n v="37"/>
    <n v="10"/>
    <n v="222.92076399999999"/>
  </r>
  <r>
    <x v="5"/>
    <x v="4"/>
    <x v="3"/>
    <x v="1"/>
    <x v="1"/>
    <n v="62"/>
    <s v="  "/>
    <n v="24425.71"/>
    <x v="0"/>
    <x v="2"/>
    <n v="197"/>
    <n v="7.0774470000000003"/>
    <n v="2.9997739999999999"/>
    <n v="7"/>
    <n v="4"/>
    <n v="1"/>
    <n v="0"/>
    <n v="11.330083999999999"/>
  </r>
  <r>
    <x v="5"/>
    <x v="4"/>
    <x v="3"/>
    <x v="1"/>
    <x v="0"/>
    <n v="1050"/>
    <n v="291.98379799999998"/>
    <n v="2900.8649999999998"/>
    <x v="1"/>
    <x v="2"/>
    <n v="1052"/>
    <n v="159.95737299999999"/>
    <n v="97.126878000000005"/>
    <n v="301"/>
    <n v="44"/>
    <n v="99"/>
    <n v="25"/>
    <n v="291.98379799999998"/>
  </r>
  <r>
    <x v="5"/>
    <x v="4"/>
    <x v="3"/>
    <x v="1"/>
    <x v="1"/>
    <n v="100"/>
    <s v="  "/>
    <n v="24621.41"/>
    <x v="1"/>
    <x v="2"/>
    <n v="330"/>
    <n v="9.1756539999999998"/>
    <n v="1.9367479999999999"/>
    <n v="24"/>
    <n v="4"/>
    <n v="11"/>
    <n v="1"/>
    <n v="14.067731999999999"/>
  </r>
  <r>
    <x v="5"/>
    <x v="4"/>
    <x v="0"/>
    <x v="2"/>
    <x v="0"/>
    <n v="396"/>
    <n v="182.51319100000001"/>
    <n v="3092.56"/>
    <x v="0"/>
    <x v="0"/>
    <n v="396"/>
    <n v="88.696871000000002"/>
    <n v="75.199813000000006"/>
    <n v="72"/>
    <n v="4"/>
    <n v="10"/>
    <n v="1"/>
    <n v="182.51319100000001"/>
  </r>
  <r>
    <x v="5"/>
    <x v="4"/>
    <x v="0"/>
    <x v="2"/>
    <x v="1"/>
    <n v="51"/>
    <s v="  "/>
    <n v="35296.19"/>
    <x v="0"/>
    <x v="0"/>
    <n v="284"/>
    <n v="2.2159659999999999"/>
    <n v="2.5714290000000002"/>
    <n v="1"/>
    <n v="0"/>
    <n v="0"/>
    <n v="0"/>
    <n v="6.2873950000000001"/>
  </r>
  <r>
    <x v="5"/>
    <x v="4"/>
    <x v="0"/>
    <x v="2"/>
    <x v="0"/>
    <n v="490"/>
    <n v="176.56780000000001"/>
    <n v="2839.6849999999999"/>
    <x v="1"/>
    <x v="0"/>
    <n v="491"/>
    <n v="76.743448000000001"/>
    <n v="81.135536999999999"/>
    <n v="125"/>
    <n v="6"/>
    <n v="36"/>
    <n v="17"/>
    <n v="176.56780000000001"/>
  </r>
  <r>
    <x v="5"/>
    <x v="4"/>
    <x v="0"/>
    <x v="2"/>
    <x v="1"/>
    <n v="80"/>
    <s v="  "/>
    <n v="28497.83"/>
    <x v="1"/>
    <x v="0"/>
    <n v="350"/>
    <n v="2.2784970000000002"/>
    <n v="1.651732"/>
    <n v="9"/>
    <n v="0"/>
    <n v="4"/>
    <n v="0"/>
    <n v="6.6829179999999999"/>
  </r>
  <r>
    <x v="5"/>
    <x v="4"/>
    <x v="1"/>
    <x v="2"/>
    <x v="0"/>
    <n v="840"/>
    <n v="389.75761899999998"/>
    <n v="3576.0450000000001"/>
    <x v="0"/>
    <x v="0"/>
    <n v="840"/>
    <n v="182.241184"/>
    <n v="164.968189"/>
    <n v="152"/>
    <n v="12"/>
    <n v="6"/>
    <n v="2"/>
    <n v="389.75761899999998"/>
  </r>
  <r>
    <x v="5"/>
    <x v="4"/>
    <x v="1"/>
    <x v="2"/>
    <x v="1"/>
    <n v="91"/>
    <s v="  "/>
    <n v="32860.85"/>
    <x v="0"/>
    <x v="0"/>
    <n v="460"/>
    <n v="4.490456"/>
    <n v="3.0467240000000002"/>
    <n v="6"/>
    <n v="4"/>
    <n v="0"/>
    <n v="0"/>
    <n v="15.120513000000001"/>
  </r>
  <r>
    <x v="5"/>
    <x v="4"/>
    <x v="1"/>
    <x v="2"/>
    <x v="0"/>
    <n v="1231"/>
    <n v="409.80346300000002"/>
    <n v="3081.28"/>
    <x v="1"/>
    <x v="0"/>
    <n v="1235"/>
    <n v="188.97075000000001"/>
    <n v="172.376394"/>
    <n v="272"/>
    <n v="8"/>
    <n v="245"/>
    <n v="3"/>
    <n v="409.80346300000002"/>
  </r>
  <r>
    <x v="5"/>
    <x v="4"/>
    <x v="1"/>
    <x v="2"/>
    <x v="1"/>
    <n v="207"/>
    <s v="  "/>
    <n v="38272.74"/>
    <x v="1"/>
    <x v="0"/>
    <n v="1437"/>
    <n v="10.984527"/>
    <n v="7.0955219999999999"/>
    <n v="27"/>
    <n v="3"/>
    <n v="13"/>
    <n v="0"/>
    <n v="27.871821000000001"/>
  </r>
  <r>
    <x v="5"/>
    <x v="4"/>
    <x v="2"/>
    <x v="2"/>
    <x v="0"/>
    <n v="171"/>
    <n v="74.089408000000006"/>
    <n v="3142.96"/>
    <x v="0"/>
    <x v="0"/>
    <n v="171"/>
    <n v="32.922286999999997"/>
    <n v="31.639811000000002"/>
    <n v="24"/>
    <n v="5"/>
    <n v="5"/>
    <n v="2"/>
    <n v="74.089408000000006"/>
  </r>
  <r>
    <x v="5"/>
    <x v="4"/>
    <x v="2"/>
    <x v="2"/>
    <x v="1"/>
    <n v="26"/>
    <s v="  "/>
    <n v="34980.805"/>
    <x v="0"/>
    <x v="0"/>
    <n v="155"/>
    <n v="3.2416489999999998"/>
    <n v="0.711538"/>
    <n v="1"/>
    <n v="0"/>
    <n v="0"/>
    <n v="0"/>
    <n v="6.5802860000000001"/>
  </r>
  <r>
    <x v="5"/>
    <x v="4"/>
    <x v="2"/>
    <x v="2"/>
    <x v="0"/>
    <n v="214"/>
    <n v="70.092039"/>
    <n v="3331.27"/>
    <x v="1"/>
    <x v="0"/>
    <n v="214"/>
    <n v="31.996093999999999"/>
    <n v="27.844633000000002"/>
    <n v="56"/>
    <n v="1"/>
    <n v="15"/>
    <n v="0"/>
    <n v="70.092039"/>
  </r>
  <r>
    <x v="5"/>
    <x v="4"/>
    <x v="2"/>
    <x v="2"/>
    <x v="1"/>
    <n v="41"/>
    <s v="  "/>
    <n v="31810.91"/>
    <x v="1"/>
    <x v="0"/>
    <n v="178"/>
    <n v="2.3564319999999999"/>
    <n v="2.6929110000000001"/>
    <n v="7"/>
    <n v="1"/>
    <n v="1"/>
    <n v="0"/>
    <n v="5.9577679999999997"/>
  </r>
  <r>
    <x v="5"/>
    <x v="4"/>
    <x v="3"/>
    <x v="2"/>
    <x v="0"/>
    <n v="581"/>
    <n v="205.39261300000001"/>
    <n v="2959.28"/>
    <x v="0"/>
    <x v="0"/>
    <n v="583"/>
    <n v="89.340661999999995"/>
    <n v="95.462596000000005"/>
    <n v="157"/>
    <n v="14"/>
    <n v="22"/>
    <n v="7"/>
    <n v="205.39261300000001"/>
  </r>
  <r>
    <x v="5"/>
    <x v="4"/>
    <x v="3"/>
    <x v="2"/>
    <x v="1"/>
    <n v="126"/>
    <s v="  "/>
    <n v="32954.275000000001"/>
    <x v="0"/>
    <x v="0"/>
    <n v="799"/>
    <n v="11.08961"/>
    <n v="5.6047469999999997"/>
    <n v="15"/>
    <n v="2"/>
    <n v="6"/>
    <n v="0"/>
    <n v="25.604406999999998"/>
  </r>
  <r>
    <x v="5"/>
    <x v="4"/>
    <x v="3"/>
    <x v="2"/>
    <x v="0"/>
    <n v="818"/>
    <n v="247.834946"/>
    <n v="2982"/>
    <x v="1"/>
    <x v="0"/>
    <n v="823"/>
    <n v="120.629255"/>
    <n v="93.832695000000001"/>
    <n v="239"/>
    <n v="21"/>
    <n v="94"/>
    <n v="5"/>
    <n v="247.834946"/>
  </r>
  <r>
    <x v="5"/>
    <x v="4"/>
    <x v="3"/>
    <x v="2"/>
    <x v="1"/>
    <n v="208"/>
    <s v="  "/>
    <n v="33092.32"/>
    <x v="1"/>
    <x v="0"/>
    <n v="1249"/>
    <n v="18.201318000000001"/>
    <n v="5.9834189999999996"/>
    <n v="15"/>
    <n v="7"/>
    <n v="17"/>
    <n v="0"/>
    <n v="36.757244"/>
  </r>
  <r>
    <x v="5"/>
    <x v="4"/>
    <x v="0"/>
    <x v="2"/>
    <x v="0"/>
    <n v="1008"/>
    <n v="520.45652500000006"/>
    <n v="3287.355"/>
    <x v="0"/>
    <x v="1"/>
    <n v="1012"/>
    <n v="227.306273"/>
    <n v="242.67879400000001"/>
    <n v="155"/>
    <n v="17"/>
    <n v="5"/>
    <n v="2"/>
    <n v="520.45652500000006"/>
  </r>
  <r>
    <x v="5"/>
    <x v="4"/>
    <x v="0"/>
    <x v="2"/>
    <x v="1"/>
    <n v="127"/>
    <s v="  "/>
    <n v="36386.44"/>
    <x v="0"/>
    <x v="1"/>
    <n v="982"/>
    <n v="5.5912819999999996"/>
    <n v="6.9082439999999998"/>
    <n v="7"/>
    <n v="11"/>
    <n v="1"/>
    <n v="1"/>
    <n v="17.016283999999999"/>
  </r>
  <r>
    <x v="5"/>
    <x v="4"/>
    <x v="0"/>
    <x v="2"/>
    <x v="0"/>
    <n v="1077"/>
    <n v="469.53163699999999"/>
    <n v="2993.81"/>
    <x v="1"/>
    <x v="1"/>
    <n v="1078"/>
    <n v="194.18328700000001"/>
    <n v="215.92676499999999"/>
    <n v="223"/>
    <n v="9"/>
    <n v="37"/>
    <n v="13"/>
    <n v="469.53163699999999"/>
  </r>
  <r>
    <x v="5"/>
    <x v="4"/>
    <x v="0"/>
    <x v="2"/>
    <x v="1"/>
    <n v="122"/>
    <s v="  "/>
    <n v="38284.834999999999"/>
    <x v="1"/>
    <x v="1"/>
    <n v="702"/>
    <n v="7.0459059999999996"/>
    <n v="9.8035099999999993"/>
    <n v="6"/>
    <n v="3"/>
    <n v="2"/>
    <n v="1"/>
    <n v="24.841768999999999"/>
  </r>
  <r>
    <x v="5"/>
    <x v="4"/>
    <x v="1"/>
    <x v="2"/>
    <x v="0"/>
    <n v="2023"/>
    <n v="956.17017499999997"/>
    <n v="3558.85"/>
    <x v="0"/>
    <x v="1"/>
    <n v="2033"/>
    <n v="415.53143799999998"/>
    <n v="452.91463299999998"/>
    <n v="317"/>
    <n v="31"/>
    <n v="10"/>
    <n v="3"/>
    <n v="956.17017499999997"/>
  </r>
  <r>
    <x v="5"/>
    <x v="4"/>
    <x v="1"/>
    <x v="2"/>
    <x v="1"/>
    <n v="117"/>
    <s v="  "/>
    <n v="33847"/>
    <x v="0"/>
    <x v="1"/>
    <n v="610"/>
    <n v="6.3018229999999997"/>
    <n v="5.3088930000000003"/>
    <n v="7"/>
    <n v="6"/>
    <n v="0"/>
    <n v="0"/>
    <n v="17.166938999999999"/>
  </r>
  <r>
    <x v="5"/>
    <x v="4"/>
    <x v="1"/>
    <x v="2"/>
    <x v="0"/>
    <n v="2835"/>
    <n v="1066.9052690000001"/>
    <n v="3124.3"/>
    <x v="1"/>
    <x v="1"/>
    <n v="2837"/>
    <n v="466.19170600000001"/>
    <n v="479.35470199999997"/>
    <n v="558"/>
    <n v="22"/>
    <n v="356"/>
    <n v="16"/>
    <n v="1066.9052690000001"/>
  </r>
  <r>
    <x v="5"/>
    <x v="4"/>
    <x v="1"/>
    <x v="2"/>
    <x v="1"/>
    <n v="263"/>
    <s v="  "/>
    <n v="40625.019999999997"/>
    <x v="1"/>
    <x v="1"/>
    <n v="1594"/>
    <n v="19.260907"/>
    <n v="7.7256400000000003"/>
    <n v="21"/>
    <n v="2"/>
    <n v="16"/>
    <n v="0"/>
    <n v="36.465001999999998"/>
  </r>
  <r>
    <x v="5"/>
    <x v="4"/>
    <x v="2"/>
    <x v="2"/>
    <x v="0"/>
    <n v="381"/>
    <n v="171.699186"/>
    <n v="3349.98"/>
    <x v="0"/>
    <x v="1"/>
    <n v="381"/>
    <n v="69.140652000000003"/>
    <n v="88.074261000000007"/>
    <n v="72"/>
    <n v="6"/>
    <n v="9"/>
    <n v="0"/>
    <n v="171.699186"/>
  </r>
  <r>
    <x v="5"/>
    <x v="4"/>
    <x v="2"/>
    <x v="2"/>
    <x v="1"/>
    <n v="29"/>
    <s v="  "/>
    <n v="30915.24"/>
    <x v="0"/>
    <x v="1"/>
    <n v="131"/>
    <n v="0.81637700000000002"/>
    <n v="2.5591400000000002"/>
    <n v="3"/>
    <n v="2"/>
    <n v="0"/>
    <n v="0"/>
    <n v="4.461538"/>
  </r>
  <r>
    <x v="5"/>
    <x v="4"/>
    <x v="2"/>
    <x v="2"/>
    <x v="0"/>
    <n v="448"/>
    <n v="143.29024699999999"/>
    <n v="3294.54"/>
    <x v="1"/>
    <x v="1"/>
    <n v="448"/>
    <n v="69.550036000000006"/>
    <n v="56.4163"/>
    <n v="129"/>
    <n v="9"/>
    <n v="25"/>
    <n v="2"/>
    <n v="143.29024699999999"/>
  </r>
  <r>
    <x v="5"/>
    <x v="4"/>
    <x v="2"/>
    <x v="2"/>
    <x v="1"/>
    <n v="62"/>
    <s v="  "/>
    <n v="32671.185000000001"/>
    <x v="1"/>
    <x v="1"/>
    <n v="345"/>
    <n v="2.2639100000000001"/>
    <n v="3.7818179999999999"/>
    <n v="6"/>
    <n v="3"/>
    <n v="3"/>
    <n v="0"/>
    <n v="7.343756"/>
  </r>
  <r>
    <x v="5"/>
    <x v="4"/>
    <x v="3"/>
    <x v="2"/>
    <x v="0"/>
    <n v="1668"/>
    <n v="696.03692799999999"/>
    <n v="3090.89"/>
    <x v="0"/>
    <x v="1"/>
    <n v="1670"/>
    <n v="314.459768"/>
    <n v="318.734512"/>
    <n v="402"/>
    <n v="29"/>
    <n v="26"/>
    <n v="0"/>
    <n v="696.03692799999999"/>
  </r>
  <r>
    <x v="5"/>
    <x v="4"/>
    <x v="3"/>
    <x v="2"/>
    <x v="1"/>
    <n v="192"/>
    <s v="  "/>
    <n v="31461.29"/>
    <x v="0"/>
    <x v="1"/>
    <n v="1056"/>
    <n v="14.345946"/>
    <n v="12.324505"/>
    <n v="18"/>
    <n v="12"/>
    <n v="15"/>
    <n v="0"/>
    <n v="34.667256000000002"/>
  </r>
  <r>
    <x v="5"/>
    <x v="4"/>
    <x v="3"/>
    <x v="2"/>
    <x v="0"/>
    <n v="2122"/>
    <n v="770.62310300000001"/>
    <n v="2988.4050000000002"/>
    <x v="1"/>
    <x v="1"/>
    <n v="2129"/>
    <n v="380.16243900000001"/>
    <n v="303.42353800000001"/>
    <n v="569"/>
    <n v="36"/>
    <n v="92"/>
    <n v="13"/>
    <n v="770.62310300000001"/>
  </r>
  <r>
    <x v="5"/>
    <x v="4"/>
    <x v="3"/>
    <x v="2"/>
    <x v="1"/>
    <n v="335"/>
    <s v="  "/>
    <n v="32831.550000000003"/>
    <x v="1"/>
    <x v="1"/>
    <n v="1683"/>
    <n v="25.134143000000002"/>
    <n v="14.076879"/>
    <n v="25"/>
    <n v="11"/>
    <n v="22"/>
    <n v="0"/>
    <n v="59.513167000000003"/>
  </r>
  <r>
    <x v="5"/>
    <x v="4"/>
    <x v="3"/>
    <x v="2"/>
    <x v="0"/>
    <n v="1"/>
    <s v="  "/>
    <n v="1479.99"/>
    <x v="3"/>
    <x v="1"/>
    <n v="1"/>
    <s v="  "/>
    <s v="  "/>
    <s v="  "/>
    <s v="  "/>
    <s v="  "/>
    <s v="  "/>
    <s v="  "/>
  </r>
  <r>
    <x v="5"/>
    <x v="4"/>
    <x v="0"/>
    <x v="2"/>
    <x v="0"/>
    <n v="193"/>
    <n v="85.183053999999998"/>
    <n v="3402.09"/>
    <x v="0"/>
    <x v="2"/>
    <n v="195"/>
    <n v="38.614587"/>
    <n v="38.428654000000002"/>
    <n v="35"/>
    <n v="14"/>
    <n v="2"/>
    <n v="1"/>
    <n v="85.183053999999998"/>
  </r>
  <r>
    <x v="5"/>
    <x v="4"/>
    <x v="0"/>
    <x v="2"/>
    <x v="1"/>
    <n v="45"/>
    <s v="  "/>
    <n v="32114.78"/>
    <x v="0"/>
    <x v="2"/>
    <n v="232"/>
    <n v="1.5459830000000001"/>
    <n v="1.8289949999999999"/>
    <n v="8"/>
    <n v="1"/>
    <n v="0"/>
    <n v="0"/>
    <n v="5.6167360000000004"/>
  </r>
  <r>
    <x v="5"/>
    <x v="4"/>
    <x v="0"/>
    <x v="2"/>
    <x v="0"/>
    <n v="314"/>
    <n v="128.86168499999999"/>
    <n v="2971.145"/>
    <x v="1"/>
    <x v="2"/>
    <n v="314"/>
    <n v="53.031652000000001"/>
    <n v="58.653737999999997"/>
    <n v="73"/>
    <n v="11"/>
    <n v="10"/>
    <n v="12"/>
    <n v="128.86168499999999"/>
  </r>
  <r>
    <x v="5"/>
    <x v="4"/>
    <x v="0"/>
    <x v="2"/>
    <x v="1"/>
    <n v="51"/>
    <s v="  "/>
    <n v="29854.66"/>
    <x v="1"/>
    <x v="2"/>
    <n v="305"/>
    <n v="3.666579"/>
    <n v="1.825806"/>
    <n v="3"/>
    <n v="0"/>
    <n v="1"/>
    <n v="0"/>
    <n v="9.9620320000000007"/>
  </r>
  <r>
    <x v="5"/>
    <x v="4"/>
    <x v="1"/>
    <x v="2"/>
    <x v="0"/>
    <n v="366"/>
    <n v="161.00425300000001"/>
    <n v="3758.4949999999999"/>
    <x v="0"/>
    <x v="2"/>
    <n v="366"/>
    <n v="68.618540999999993"/>
    <n v="69.370251999999994"/>
    <n v="48"/>
    <n v="10"/>
    <n v="7"/>
    <n v="1"/>
    <n v="161.00425300000001"/>
  </r>
  <r>
    <x v="5"/>
    <x v="4"/>
    <x v="1"/>
    <x v="2"/>
    <x v="1"/>
    <n v="66"/>
    <s v="  "/>
    <n v="27861.77"/>
    <x v="0"/>
    <x v="2"/>
    <n v="250"/>
    <n v="3.4558309999999999"/>
    <n v="3.9389639999999999"/>
    <n v="5"/>
    <n v="2"/>
    <n v="0"/>
    <n v="1"/>
    <n v="9.4378050000000009"/>
  </r>
  <r>
    <x v="5"/>
    <x v="4"/>
    <x v="1"/>
    <x v="2"/>
    <x v="0"/>
    <n v="624"/>
    <n v="228.77581499999999"/>
    <n v="3272.44"/>
    <x v="1"/>
    <x v="2"/>
    <n v="624"/>
    <n v="114.232544"/>
    <n v="92.548655999999994"/>
    <n v="105"/>
    <n v="5"/>
    <n v="93"/>
    <n v="2"/>
    <n v="228.77581499999999"/>
  </r>
  <r>
    <x v="5"/>
    <x v="4"/>
    <x v="1"/>
    <x v="2"/>
    <x v="1"/>
    <n v="135"/>
    <s v="  "/>
    <n v="35872.75"/>
    <x v="1"/>
    <x v="2"/>
    <n v="668"/>
    <n v="10.011763"/>
    <n v="6.2546330000000001"/>
    <n v="14"/>
    <n v="1"/>
    <n v="21"/>
    <n v="0"/>
    <n v="22.129245999999998"/>
  </r>
  <r>
    <x v="5"/>
    <x v="4"/>
    <x v="2"/>
    <x v="2"/>
    <x v="0"/>
    <n v="70"/>
    <n v="33.182884999999999"/>
    <n v="3698.2849999999999"/>
    <x v="0"/>
    <x v="2"/>
    <n v="70"/>
    <n v="14.852356"/>
    <n v="15.676978"/>
    <n v="11"/>
    <n v="4"/>
    <n v="1"/>
    <n v="0"/>
    <n v="33.182884999999999"/>
  </r>
  <r>
    <x v="5"/>
    <x v="4"/>
    <x v="2"/>
    <x v="2"/>
    <x v="1"/>
    <n v="17"/>
    <s v="  "/>
    <n v="30856.19"/>
    <x v="0"/>
    <x v="2"/>
    <n v="51"/>
    <n v="1.3333330000000001"/>
    <n v="0"/>
    <n v="2"/>
    <n v="0"/>
    <n v="0"/>
    <n v="0"/>
    <n v="2.3333330000000001"/>
  </r>
  <r>
    <x v="5"/>
    <x v="4"/>
    <x v="2"/>
    <x v="2"/>
    <x v="0"/>
    <n v="91"/>
    <n v="28.980861999999998"/>
    <n v="2884.9"/>
    <x v="1"/>
    <x v="2"/>
    <n v="91"/>
    <n v="13.002454999999999"/>
    <n v="13.495694"/>
    <n v="21"/>
    <n v="1"/>
    <n v="6"/>
    <n v="0"/>
    <n v="28.980861999999998"/>
  </r>
  <r>
    <x v="5"/>
    <x v="4"/>
    <x v="2"/>
    <x v="2"/>
    <x v="1"/>
    <n v="20"/>
    <s v="  "/>
    <n v="44400.72"/>
    <x v="1"/>
    <x v="2"/>
    <n v="100"/>
    <n v="1.248273"/>
    <n v="0.36531999999999998"/>
    <n v="3"/>
    <n v="0"/>
    <n v="1"/>
    <n v="0"/>
    <n v="3.2402600000000001"/>
  </r>
  <r>
    <x v="5"/>
    <x v="4"/>
    <x v="2"/>
    <x v="2"/>
    <x v="0"/>
    <n v="1"/>
    <n v="0.92307700000000004"/>
    <n v="5150"/>
    <x v="4"/>
    <x v="2"/>
    <n v="1"/>
    <n v="0.30769200000000002"/>
    <n v="0.61538499999999996"/>
    <n v="0"/>
    <n v="0"/>
    <n v="0"/>
    <n v="0"/>
    <n v="0.92307700000000004"/>
  </r>
  <r>
    <x v="5"/>
    <x v="4"/>
    <x v="3"/>
    <x v="2"/>
    <x v="0"/>
    <n v="298"/>
    <n v="116.24328"/>
    <n v="3351.4050000000002"/>
    <x v="0"/>
    <x v="2"/>
    <n v="298"/>
    <n v="61.613104999999997"/>
    <n v="43.242488000000002"/>
    <n v="62"/>
    <n v="4"/>
    <n v="9"/>
    <n v="0"/>
    <n v="116.24328"/>
  </r>
  <r>
    <x v="5"/>
    <x v="4"/>
    <x v="3"/>
    <x v="2"/>
    <x v="1"/>
    <n v="70"/>
    <s v="  "/>
    <n v="32102.76"/>
    <x v="0"/>
    <x v="2"/>
    <n v="316"/>
    <n v="3.436636"/>
    <n v="1.7125539999999999"/>
    <n v="6"/>
    <n v="3"/>
    <n v="7"/>
    <n v="0"/>
    <n v="10.065856"/>
  </r>
  <r>
    <x v="5"/>
    <x v="4"/>
    <x v="3"/>
    <x v="2"/>
    <x v="0"/>
    <n v="480"/>
    <n v="152.26678799999999"/>
    <n v="3280.88"/>
    <x v="1"/>
    <x v="2"/>
    <n v="480"/>
    <n v="80.648847000000004"/>
    <n v="49.902030000000003"/>
    <n v="121"/>
    <n v="15"/>
    <n v="28"/>
    <n v="7"/>
    <n v="152.26678799999999"/>
  </r>
  <r>
    <x v="5"/>
    <x v="4"/>
    <x v="3"/>
    <x v="2"/>
    <x v="1"/>
    <n v="112"/>
    <s v="  "/>
    <n v="28657.05"/>
    <x v="1"/>
    <x v="2"/>
    <n v="535"/>
    <n v="7.7460310000000003"/>
    <n v="4.2595070000000002"/>
    <n v="11"/>
    <n v="1"/>
    <n v="8"/>
    <n v="0"/>
    <n v="19.351776000000001"/>
  </r>
  <r>
    <x v="5"/>
    <x v="4"/>
    <x v="2"/>
    <x v="3"/>
    <x v="0"/>
    <n v="1"/>
    <s v="  "/>
    <n v="486.62"/>
    <x v="0"/>
    <x v="3"/>
    <n v="1"/>
    <s v="  "/>
    <s v="  "/>
    <s v="  "/>
    <s v="  "/>
    <s v="  "/>
    <s v="  "/>
    <s v="  "/>
  </r>
  <r>
    <x v="5"/>
    <x v="4"/>
    <x v="0"/>
    <x v="3"/>
    <x v="0"/>
    <n v="59"/>
    <n v="28.274905"/>
    <n v="3997.25"/>
    <x v="0"/>
    <x v="0"/>
    <n v="60"/>
    <n v="12.172685"/>
    <n v="10.962236000000001"/>
    <n v="8"/>
    <n v="0"/>
    <n v="0"/>
    <n v="0"/>
    <n v="28.274905"/>
  </r>
  <r>
    <x v="5"/>
    <x v="4"/>
    <x v="0"/>
    <x v="3"/>
    <x v="1"/>
    <n v="31"/>
    <s v="  "/>
    <n v="56923.22"/>
    <x v="0"/>
    <x v="0"/>
    <n v="287"/>
    <n v="2.1629040000000002"/>
    <n v="1.970629"/>
    <n v="4"/>
    <n v="0"/>
    <n v="0"/>
    <n v="0"/>
    <n v="4.298368"/>
  </r>
  <r>
    <x v="5"/>
    <x v="4"/>
    <x v="0"/>
    <x v="3"/>
    <x v="0"/>
    <n v="61"/>
    <n v="27.032412999999998"/>
    <n v="3294.53"/>
    <x v="1"/>
    <x v="0"/>
    <n v="61"/>
    <n v="10.733712000000001"/>
    <n v="11.014887999999999"/>
    <n v="12"/>
    <n v="1"/>
    <n v="1"/>
    <n v="2"/>
    <n v="27.032412999999998"/>
  </r>
  <r>
    <x v="5"/>
    <x v="4"/>
    <x v="0"/>
    <x v="3"/>
    <x v="1"/>
    <n v="28"/>
    <s v="  "/>
    <n v="42475.584999999999"/>
    <x v="1"/>
    <x v="0"/>
    <n v="188"/>
    <n v="1.811682"/>
    <n v="1.225806"/>
    <n v="4"/>
    <n v="0"/>
    <n v="1"/>
    <n v="0"/>
    <n v="4.461538"/>
  </r>
  <r>
    <x v="5"/>
    <x v="4"/>
    <x v="1"/>
    <x v="3"/>
    <x v="0"/>
    <n v="139"/>
    <n v="65.024373999999995"/>
    <n v="4510.57"/>
    <x v="0"/>
    <x v="0"/>
    <n v="139"/>
    <n v="24.105989999999998"/>
    <n v="33.809083999999999"/>
    <n v="26"/>
    <n v="3"/>
    <n v="0"/>
    <n v="0"/>
    <n v="65.024373999999995"/>
  </r>
  <r>
    <x v="5"/>
    <x v="4"/>
    <x v="1"/>
    <x v="3"/>
    <x v="1"/>
    <n v="38"/>
    <s v="  "/>
    <n v="38157.96"/>
    <x v="0"/>
    <x v="0"/>
    <n v="456"/>
    <n v="4.0088800000000004"/>
    <n v="1.8670340000000001"/>
    <n v="5"/>
    <n v="0"/>
    <n v="0"/>
    <n v="0"/>
    <n v="8.2504270000000002"/>
  </r>
  <r>
    <x v="5"/>
    <x v="4"/>
    <x v="1"/>
    <x v="3"/>
    <x v="0"/>
    <n v="124"/>
    <n v="44.489852999999997"/>
    <n v="3582.105"/>
    <x v="1"/>
    <x v="0"/>
    <n v="124"/>
    <n v="21.200966000000001"/>
    <n v="14.879607999999999"/>
    <n v="21"/>
    <n v="1"/>
    <n v="14"/>
    <n v="0"/>
    <n v="44.489852999999997"/>
  </r>
  <r>
    <x v="5"/>
    <x v="4"/>
    <x v="1"/>
    <x v="3"/>
    <x v="1"/>
    <n v="28"/>
    <s v="  "/>
    <n v="38795.67"/>
    <x v="1"/>
    <x v="0"/>
    <n v="143"/>
    <n v="0.75113099999999999"/>
    <n v="0"/>
    <n v="2"/>
    <n v="0"/>
    <n v="0"/>
    <n v="0"/>
    <n v="0.75113099999999999"/>
  </r>
  <r>
    <x v="5"/>
    <x v="4"/>
    <x v="2"/>
    <x v="3"/>
    <x v="0"/>
    <n v="57"/>
    <n v="21.67305"/>
    <n v="5107.3100000000004"/>
    <x v="0"/>
    <x v="0"/>
    <n v="57"/>
    <n v="6.7567659999999998"/>
    <n v="12.854684000000001"/>
    <n v="13"/>
    <n v="0"/>
    <n v="0"/>
    <n v="0"/>
    <n v="21.67305"/>
  </r>
  <r>
    <x v="5"/>
    <x v="4"/>
    <x v="2"/>
    <x v="3"/>
    <x v="1"/>
    <n v="17"/>
    <s v="  "/>
    <n v="29623.31"/>
    <x v="0"/>
    <x v="0"/>
    <n v="76"/>
    <n v="0.90781400000000001"/>
    <n v="0.461538"/>
    <n v="1"/>
    <n v="2"/>
    <n v="0"/>
    <n v="0"/>
    <n v="1.611111"/>
  </r>
  <r>
    <x v="5"/>
    <x v="4"/>
    <x v="2"/>
    <x v="3"/>
    <x v="0"/>
    <n v="54"/>
    <n v="16.703711999999999"/>
    <n v="2593.2249999999999"/>
    <x v="1"/>
    <x v="0"/>
    <n v="54"/>
    <n v="9.2201979999999999"/>
    <n v="6.7070160000000003"/>
    <n v="10"/>
    <n v="0"/>
    <n v="8"/>
    <n v="1"/>
    <n v="16.703711999999999"/>
  </r>
  <r>
    <x v="5"/>
    <x v="4"/>
    <x v="2"/>
    <x v="3"/>
    <x v="1"/>
    <n v="18"/>
    <s v="  "/>
    <n v="37403.53"/>
    <x v="1"/>
    <x v="0"/>
    <n v="125"/>
    <n v="0"/>
    <n v="0"/>
    <n v="3"/>
    <n v="0"/>
    <n v="0"/>
    <n v="0"/>
    <n v="0"/>
  </r>
  <r>
    <x v="5"/>
    <x v="4"/>
    <x v="3"/>
    <x v="3"/>
    <x v="0"/>
    <n v="93"/>
    <n v="29.619311"/>
    <n v="3126.18"/>
    <x v="0"/>
    <x v="0"/>
    <n v="93"/>
    <n v="16.860385999999998"/>
    <n v="10.393689999999999"/>
    <n v="29"/>
    <n v="1"/>
    <n v="0"/>
    <n v="1"/>
    <n v="29.619311"/>
  </r>
  <r>
    <x v="5"/>
    <x v="4"/>
    <x v="3"/>
    <x v="3"/>
    <x v="1"/>
    <n v="50"/>
    <s v="  "/>
    <n v="40419.35"/>
    <x v="0"/>
    <x v="0"/>
    <n v="286"/>
    <n v="1.5226299999999999"/>
    <n v="1.446237"/>
    <n v="8"/>
    <n v="0"/>
    <n v="0"/>
    <n v="0"/>
    <n v="4.8052109999999999"/>
  </r>
  <r>
    <x v="5"/>
    <x v="4"/>
    <x v="3"/>
    <x v="3"/>
    <x v="0"/>
    <n v="119"/>
    <n v="34.387953000000003"/>
    <n v="3486.75"/>
    <x v="1"/>
    <x v="0"/>
    <n v="119"/>
    <n v="13.413311999999999"/>
    <n v="16.183147999999999"/>
    <n v="38"/>
    <n v="3"/>
    <n v="8"/>
    <n v="1"/>
    <n v="34.387953000000003"/>
  </r>
  <r>
    <x v="5"/>
    <x v="4"/>
    <x v="3"/>
    <x v="3"/>
    <x v="1"/>
    <n v="55"/>
    <s v="  "/>
    <n v="43364.33"/>
    <x v="1"/>
    <x v="0"/>
    <n v="332"/>
    <n v="3.3945759999999998"/>
    <n v="2.1670340000000001"/>
    <n v="8"/>
    <n v="0"/>
    <n v="2"/>
    <n v="0"/>
    <n v="7.3557689999999996"/>
  </r>
  <r>
    <x v="5"/>
    <x v="4"/>
    <x v="0"/>
    <x v="3"/>
    <x v="0"/>
    <n v="171"/>
    <n v="85.120611999999994"/>
    <n v="3970.3"/>
    <x v="0"/>
    <x v="1"/>
    <n v="172"/>
    <n v="29.443724"/>
    <n v="47.587814000000002"/>
    <n v="27"/>
    <n v="5"/>
    <n v="0"/>
    <n v="0"/>
    <n v="85.120611999999994"/>
  </r>
  <r>
    <x v="5"/>
    <x v="4"/>
    <x v="0"/>
    <x v="3"/>
    <x v="1"/>
    <n v="29"/>
    <s v="  "/>
    <n v="39055.97"/>
    <x v="0"/>
    <x v="1"/>
    <n v="362"/>
    <n v="3.6529600000000002"/>
    <n v="1.2442759999999999"/>
    <n v="4"/>
    <n v="1"/>
    <n v="0"/>
    <n v="0"/>
    <n v="5.8569129999999996"/>
  </r>
  <r>
    <x v="5"/>
    <x v="4"/>
    <x v="0"/>
    <x v="3"/>
    <x v="0"/>
    <n v="175"/>
    <n v="84.180041000000003"/>
    <n v="3491.18"/>
    <x v="1"/>
    <x v="1"/>
    <n v="175"/>
    <n v="34.112290000000002"/>
    <n v="38.334958"/>
    <n v="21"/>
    <n v="1"/>
    <n v="4"/>
    <n v="0"/>
    <n v="84.180041000000003"/>
  </r>
  <r>
    <x v="5"/>
    <x v="4"/>
    <x v="0"/>
    <x v="3"/>
    <x v="1"/>
    <n v="39"/>
    <s v="  "/>
    <n v="45487.5"/>
    <x v="1"/>
    <x v="1"/>
    <n v="410"/>
    <n v="2.8084769999999999"/>
    <n v="2.225806"/>
    <n v="3"/>
    <n v="0"/>
    <n v="0"/>
    <n v="0"/>
    <n v="7.125"/>
  </r>
  <r>
    <x v="5"/>
    <x v="4"/>
    <x v="1"/>
    <x v="3"/>
    <x v="0"/>
    <n v="404"/>
    <n v="193.43623199999999"/>
    <n v="3718.85"/>
    <x v="0"/>
    <x v="1"/>
    <n v="404"/>
    <n v="77.611839000000003"/>
    <n v="87.403947000000002"/>
    <n v="67"/>
    <n v="9"/>
    <n v="0"/>
    <n v="0"/>
    <n v="193.43623199999999"/>
  </r>
  <r>
    <x v="5"/>
    <x v="4"/>
    <x v="1"/>
    <x v="3"/>
    <x v="1"/>
    <n v="70"/>
    <s v="  "/>
    <n v="29396.334999999999"/>
    <x v="0"/>
    <x v="1"/>
    <n v="356"/>
    <n v="4.8966580000000004"/>
    <n v="2.441595"/>
    <n v="6"/>
    <n v="1"/>
    <n v="0"/>
    <n v="0"/>
    <n v="13.326465000000001"/>
  </r>
  <r>
    <x v="5"/>
    <x v="4"/>
    <x v="1"/>
    <x v="3"/>
    <x v="0"/>
    <n v="335"/>
    <n v="147.634942"/>
    <n v="3424.54"/>
    <x v="1"/>
    <x v="1"/>
    <n v="344"/>
    <n v="72.462222999999994"/>
    <n v="59.013029000000003"/>
    <n v="59"/>
    <n v="3"/>
    <n v="13"/>
    <n v="2"/>
    <n v="147.634942"/>
  </r>
  <r>
    <x v="5"/>
    <x v="4"/>
    <x v="1"/>
    <x v="3"/>
    <x v="1"/>
    <n v="37"/>
    <s v="  "/>
    <n v="44900.91"/>
    <x v="1"/>
    <x v="1"/>
    <n v="292"/>
    <n v="2.5309499999999998"/>
    <n v="2.2359800000000001"/>
    <n v="0"/>
    <n v="1"/>
    <n v="1"/>
    <n v="0"/>
    <n v="6.1267899999999997"/>
  </r>
  <r>
    <x v="5"/>
    <x v="4"/>
    <x v="2"/>
    <x v="3"/>
    <x v="0"/>
    <n v="143"/>
    <n v="60.896768000000002"/>
    <n v="3808.05"/>
    <x v="0"/>
    <x v="1"/>
    <n v="144"/>
    <n v="22.339967999999999"/>
    <n v="32.239823999999999"/>
    <n v="22"/>
    <n v="3"/>
    <n v="1"/>
    <n v="1"/>
    <n v="60.896768000000002"/>
  </r>
  <r>
    <x v="5"/>
    <x v="4"/>
    <x v="2"/>
    <x v="3"/>
    <x v="1"/>
    <n v="21"/>
    <s v="  "/>
    <n v="33194.58"/>
    <x v="0"/>
    <x v="1"/>
    <n v="104"/>
    <n v="1.3500529999999999"/>
    <n v="1.5615380000000001"/>
    <n v="2"/>
    <n v="0"/>
    <n v="0"/>
    <n v="0"/>
    <n v="3.3307690000000001"/>
  </r>
  <r>
    <x v="5"/>
    <x v="4"/>
    <x v="2"/>
    <x v="3"/>
    <x v="0"/>
    <n v="113"/>
    <n v="31.375843"/>
    <n v="2880.97"/>
    <x v="1"/>
    <x v="1"/>
    <n v="113"/>
    <n v="13.731030000000001"/>
    <n v="15.559259000000001"/>
    <n v="24"/>
    <n v="1"/>
    <n v="12"/>
    <n v="1"/>
    <n v="31.375843"/>
  </r>
  <r>
    <x v="5"/>
    <x v="4"/>
    <x v="2"/>
    <x v="3"/>
    <x v="1"/>
    <n v="19"/>
    <s v="  "/>
    <n v="39771.07"/>
    <x v="1"/>
    <x v="1"/>
    <n v="123"/>
    <n v="1.2779160000000001"/>
    <n v="1.725806"/>
    <n v="0"/>
    <n v="0"/>
    <n v="0"/>
    <n v="0"/>
    <n v="3.4230770000000001"/>
  </r>
  <r>
    <x v="5"/>
    <x v="4"/>
    <x v="2"/>
    <x v="3"/>
    <x v="0"/>
    <n v="1"/>
    <n v="0"/>
    <n v="0"/>
    <x v="3"/>
    <x v="1"/>
    <n v="1"/>
    <n v="0"/>
    <n v="0"/>
    <n v="0"/>
    <n v="0"/>
    <n v="0"/>
    <n v="0"/>
    <n v="0"/>
  </r>
  <r>
    <x v="5"/>
    <x v="4"/>
    <x v="3"/>
    <x v="3"/>
    <x v="0"/>
    <n v="321"/>
    <n v="109.08165200000001"/>
    <n v="4000.46"/>
    <x v="0"/>
    <x v="1"/>
    <n v="322"/>
    <n v="45.928356000000001"/>
    <n v="53.895290000000003"/>
    <n v="98"/>
    <n v="8"/>
    <n v="3"/>
    <n v="0"/>
    <n v="109.08165200000001"/>
  </r>
  <r>
    <x v="5"/>
    <x v="4"/>
    <x v="3"/>
    <x v="3"/>
    <x v="1"/>
    <n v="61"/>
    <s v="  "/>
    <n v="40501.72"/>
    <x v="0"/>
    <x v="1"/>
    <n v="403"/>
    <n v="2.4041779999999999"/>
    <n v="1.498534"/>
    <n v="14"/>
    <n v="3"/>
    <n v="0"/>
    <n v="0"/>
    <n v="4.3220669999999997"/>
  </r>
  <r>
    <x v="5"/>
    <x v="4"/>
    <x v="3"/>
    <x v="3"/>
    <x v="0"/>
    <n v="367"/>
    <n v="133.712187"/>
    <n v="3439.26"/>
    <x v="1"/>
    <x v="1"/>
    <n v="367"/>
    <n v="56.708423000000003"/>
    <n v="62.845886"/>
    <n v="98"/>
    <n v="4"/>
    <n v="9"/>
    <n v="1"/>
    <n v="133.712187"/>
  </r>
  <r>
    <x v="5"/>
    <x v="4"/>
    <x v="3"/>
    <x v="3"/>
    <x v="1"/>
    <n v="96"/>
    <s v="  "/>
    <n v="32267.974999999999"/>
    <x v="1"/>
    <x v="1"/>
    <n v="570"/>
    <n v="8.6523459999999996"/>
    <n v="3.7278600000000002"/>
    <n v="14"/>
    <n v="3"/>
    <n v="3"/>
    <n v="0"/>
    <n v="19.352136999999999"/>
  </r>
  <r>
    <x v="5"/>
    <x v="4"/>
    <x v="0"/>
    <x v="3"/>
    <x v="0"/>
    <n v="42"/>
    <n v="22.291370000000001"/>
    <n v="4178.7250000000004"/>
    <x v="0"/>
    <x v="2"/>
    <n v="42"/>
    <n v="9.1053149999999992"/>
    <n v="8.4225300000000001"/>
    <n v="5"/>
    <n v="0"/>
    <n v="1"/>
    <n v="1"/>
    <n v="22.291370000000001"/>
  </r>
  <r>
    <x v="5"/>
    <x v="4"/>
    <x v="0"/>
    <x v="3"/>
    <x v="1"/>
    <n v="12"/>
    <s v="  "/>
    <n v="51531.98"/>
    <x v="0"/>
    <x v="2"/>
    <n v="95"/>
    <n v="2.1450550000000002"/>
    <n v="0.74285699999999999"/>
    <n v="1"/>
    <n v="1"/>
    <n v="0"/>
    <n v="0"/>
    <n v="2.887912"/>
  </r>
  <r>
    <x v="5"/>
    <x v="4"/>
    <x v="0"/>
    <x v="3"/>
    <x v="0"/>
    <n v="50"/>
    <n v="22.534030000000001"/>
    <n v="2682.34"/>
    <x v="1"/>
    <x v="2"/>
    <n v="50"/>
    <n v="12.156409"/>
    <n v="8.301247"/>
    <n v="5"/>
    <n v="3"/>
    <n v="2"/>
    <n v="0"/>
    <n v="22.534030000000001"/>
  </r>
  <r>
    <x v="5"/>
    <x v="4"/>
    <x v="0"/>
    <x v="3"/>
    <x v="1"/>
    <n v="13"/>
    <s v="  "/>
    <n v="33984.379999999997"/>
    <x v="1"/>
    <x v="2"/>
    <n v="63"/>
    <n v="0.68959300000000001"/>
    <n v="0"/>
    <n v="2"/>
    <n v="0"/>
    <n v="0"/>
    <n v="0"/>
    <n v="0.68959300000000001"/>
  </r>
  <r>
    <x v="5"/>
    <x v="4"/>
    <x v="1"/>
    <x v="3"/>
    <x v="0"/>
    <n v="43"/>
    <n v="19.161397000000001"/>
    <n v="4809.22"/>
    <x v="0"/>
    <x v="2"/>
    <n v="43"/>
    <n v="8.4688280000000002"/>
    <n v="8.1408670000000001"/>
    <n v="6"/>
    <n v="1"/>
    <n v="1"/>
    <n v="0"/>
    <n v="19.161397000000001"/>
  </r>
  <r>
    <x v="5"/>
    <x v="4"/>
    <x v="1"/>
    <x v="3"/>
    <x v="1"/>
    <n v="27"/>
    <s v="  "/>
    <n v="36079.01"/>
    <x v="0"/>
    <x v="2"/>
    <n v="191"/>
    <n v="0.46741899999999997"/>
    <n v="1.612903"/>
    <n v="4"/>
    <n v="0"/>
    <n v="0"/>
    <n v="0"/>
    <n v="4"/>
  </r>
  <r>
    <x v="5"/>
    <x v="4"/>
    <x v="1"/>
    <x v="3"/>
    <x v="0"/>
    <n v="49"/>
    <n v="15.628368"/>
    <n v="3299.71"/>
    <x v="1"/>
    <x v="2"/>
    <n v="49"/>
    <n v="9.2069910000000004"/>
    <n v="4.9973280000000004"/>
    <n v="6"/>
    <n v="0"/>
    <n v="8"/>
    <n v="0"/>
    <n v="15.628368"/>
  </r>
  <r>
    <x v="5"/>
    <x v="4"/>
    <x v="1"/>
    <x v="3"/>
    <x v="1"/>
    <n v="32"/>
    <s v="  "/>
    <n v="34096.79"/>
    <x v="1"/>
    <x v="2"/>
    <n v="178"/>
    <n v="0.83408700000000002"/>
    <n v="1.098039"/>
    <n v="7"/>
    <n v="0"/>
    <n v="0"/>
    <n v="0"/>
    <n v="1.9321269999999999"/>
  </r>
  <r>
    <x v="5"/>
    <x v="4"/>
    <x v="2"/>
    <x v="3"/>
    <x v="0"/>
    <n v="15"/>
    <n v="8.6891569999999998"/>
    <n v="3774.14"/>
    <x v="0"/>
    <x v="2"/>
    <n v="15"/>
    <n v="2.4252120000000001"/>
    <n v="3.4276"/>
    <n v="3"/>
    <n v="0"/>
    <n v="0"/>
    <n v="0"/>
    <n v="8.6891569999999998"/>
  </r>
  <r>
    <x v="5"/>
    <x v="4"/>
    <x v="2"/>
    <x v="3"/>
    <x v="1"/>
    <n v="5"/>
    <s v="  "/>
    <n v="30257.86"/>
    <x v="0"/>
    <x v="2"/>
    <n v="10"/>
    <n v="0.24074100000000001"/>
    <n v="9.2592999999999995E-2"/>
    <n v="0"/>
    <n v="0"/>
    <n v="0"/>
    <n v="0"/>
    <n v="1"/>
  </r>
  <r>
    <x v="5"/>
    <x v="4"/>
    <x v="2"/>
    <x v="3"/>
    <x v="0"/>
    <n v="33"/>
    <n v="7.7887719999999998"/>
    <n v="3495.43"/>
    <x v="1"/>
    <x v="2"/>
    <n v="33"/>
    <n v="3.2391909999999999"/>
    <n v="2.5442049999999998"/>
    <n v="8"/>
    <n v="0"/>
    <n v="2"/>
    <n v="0"/>
    <n v="7.7887719999999998"/>
  </r>
  <r>
    <x v="5"/>
    <x v="4"/>
    <x v="2"/>
    <x v="3"/>
    <x v="1"/>
    <n v="13"/>
    <s v="  "/>
    <n v="31429.27"/>
    <x v="1"/>
    <x v="2"/>
    <n v="41"/>
    <n v="1.51339"/>
    <n v="0.29259299999999999"/>
    <n v="1"/>
    <n v="0"/>
    <n v="1"/>
    <n v="0"/>
    <n v="2.4726499999999998"/>
  </r>
  <r>
    <x v="5"/>
    <x v="4"/>
    <x v="3"/>
    <x v="3"/>
    <x v="0"/>
    <n v="50"/>
    <n v="16.177157000000001"/>
    <n v="3952.94"/>
    <x v="0"/>
    <x v="2"/>
    <n v="50"/>
    <n v="7.1135919999999997"/>
    <n v="7.8781790000000003"/>
    <n v="13"/>
    <n v="1"/>
    <n v="1"/>
    <n v="0"/>
    <n v="16.177157000000001"/>
  </r>
  <r>
    <x v="5"/>
    <x v="4"/>
    <x v="3"/>
    <x v="3"/>
    <x v="1"/>
    <n v="27"/>
    <s v="  "/>
    <n v="45866.2"/>
    <x v="0"/>
    <x v="2"/>
    <n v="213"/>
    <n v="0.93772900000000003"/>
    <n v="0.461538"/>
    <n v="6"/>
    <n v="3"/>
    <n v="0"/>
    <n v="0"/>
    <n v="2.230769"/>
  </r>
  <r>
    <x v="5"/>
    <x v="4"/>
    <x v="3"/>
    <x v="3"/>
    <x v="0"/>
    <n v="66"/>
    <n v="21.698391000000001"/>
    <n v="3528.6350000000002"/>
    <x v="1"/>
    <x v="2"/>
    <n v="67"/>
    <n v="11.153726000000001"/>
    <n v="9.4950119999999991"/>
    <n v="13"/>
    <n v="1"/>
    <n v="0"/>
    <n v="0"/>
    <n v="21.698391000000001"/>
  </r>
  <r>
    <x v="5"/>
    <x v="4"/>
    <x v="3"/>
    <x v="3"/>
    <x v="1"/>
    <n v="25"/>
    <s v="  "/>
    <n v="27793.01"/>
    <x v="1"/>
    <x v="2"/>
    <n v="154"/>
    <n v="0.40818900000000002"/>
    <n v="1.2795700000000001"/>
    <n v="2"/>
    <n v="0"/>
    <n v="1"/>
    <n v="0"/>
    <n v="1.897435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820D4E8-6D8C-4713-8553-B1F9A3F9A651}" name="PivotTable16" cacheId="15"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
  <location ref="A98:F106" firstHeaderRow="1" firstDataRow="2" firstDataCol="1"/>
  <pivotFields count="18">
    <pivotField axis="axisRow" showAll="0">
      <items count="7">
        <item x="0"/>
        <item x="1"/>
        <item x="2"/>
        <item x="3"/>
        <item x="4"/>
        <item x="5"/>
        <item t="default"/>
      </items>
    </pivotField>
    <pivotField showAll="0"/>
    <pivotField showAll="0">
      <items count="5">
        <item h="1" x="0"/>
        <item h="1" x="1"/>
        <item h="1" x="2"/>
        <item x="3"/>
        <item t="default"/>
      </items>
    </pivotField>
    <pivotField showAll="0"/>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dataFields>
  <formats count="2">
    <format dxfId="31">
      <pivotArea dataOnly="0" labelOnly="1" fieldPosition="0">
        <references count="1">
          <reference field="9" count="1">
            <x v="2"/>
          </reference>
        </references>
      </pivotArea>
    </format>
    <format dxfId="30">
      <pivotArea collapsedLevelsAreSubtotals="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E0719C6B-C0E0-4B1F-940F-F8110668E559}" name="PivotTable17" cacheId="15" applyNumberFormats="0" applyBorderFormats="0" applyFontFormats="0" applyPatternFormats="0" applyAlignmentFormats="0" applyWidthHeightFormats="1" dataCaption="Values" updatedVersion="7" minRefreshableVersion="3" useAutoFormatting="1" rowGrandTotals="0" itemPrintTitles="1" createdVersion="7" indent="0" outline="1" outlineData="1" multipleFieldFilters="0" chartFormat="5" rowHeaderCaption="Commercial">
  <location ref="A6:C13" firstHeaderRow="1" firstDataRow="2" firstDataCol="1"/>
  <pivotFields count="18">
    <pivotField axis="axisRow" showAll="0">
      <items count="7">
        <item x="0"/>
        <item x="1"/>
        <item x="2"/>
        <item x="3"/>
        <item x="4"/>
        <item x="5"/>
        <item t="default"/>
      </items>
    </pivotField>
    <pivotField showAll="0">
      <items count="12">
        <item h="1" x="3"/>
        <item h="1" m="1" x="7"/>
        <item h="1" m="1" x="8"/>
        <item h="1" m="1" x="9"/>
        <item h="1" x="0"/>
        <item x="1"/>
        <item h="1" m="1" x="10"/>
        <item h="1" m="1" x="6"/>
        <item h="1" x="4"/>
        <item h="1" m="1" x="5"/>
        <item h="1" x="2"/>
        <item t="default"/>
      </items>
    </pivotField>
    <pivotField axis="axisCol" showAll="0">
      <items count="5">
        <item h="1" x="0"/>
        <item h="1" x="1"/>
        <item h="1" x="2"/>
        <item x="3"/>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i>
    <i>
      <x v="1"/>
    </i>
    <i>
      <x v="2"/>
    </i>
    <i>
      <x v="3"/>
    </i>
    <i>
      <x v="4"/>
    </i>
    <i>
      <x v="5"/>
    </i>
  </rowItems>
  <colFields count="1">
    <field x="2"/>
  </colFields>
  <colItems count="2">
    <i>
      <x v="3"/>
    </i>
    <i t="grand">
      <x/>
    </i>
  </colItems>
  <dataFields count="1">
    <dataField name="Sum of tot_Visits" fld="5" baseField="0" baseItem="0" numFmtId="3"/>
  </dataFields>
  <formats count="5">
    <format dxfId="29">
      <pivotArea field="1" type="button" dataOnly="0" labelOnly="1" outline="0"/>
    </format>
    <format dxfId="28">
      <pivotArea dataOnly="0" labelOnly="1" outline="0" axis="axisValues" fieldPosition="0"/>
    </format>
    <format dxfId="27">
      <pivotArea field="1" type="button" dataOnly="0" labelOnly="1" outline="0"/>
    </format>
    <format dxfId="26">
      <pivotArea dataOnly="0" labelOnly="1" outline="0" axis="axisValues" fieldPosition="0"/>
    </format>
    <format dxfId="2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E497A91C-E2F2-4C98-AADE-3B0FDE33A190}" name="PivotTable11" cacheId="15" applyNumberFormats="0" applyBorderFormats="0" applyFontFormats="0" applyPatternFormats="0" applyAlignmentFormats="0" applyWidthHeightFormats="1" dataCaption="Values" updatedVersion="7" minRefreshableVersion="3" useAutoFormatting="1" rowGrandTotals="0" itemPrintTitles="1" createdVersion="7" indent="0" outline="1" outlineData="1" multipleFieldFilters="0" chartFormat="5" rowHeaderCaption="Commercial">
  <location ref="A6:C13" firstHeaderRow="1" firstDataRow="2" firstDataCol="1"/>
  <pivotFields count="18">
    <pivotField axis="axisRow" showAll="0">
      <items count="7">
        <item x="0"/>
        <item x="1"/>
        <item x="2"/>
        <item x="3"/>
        <item x="4"/>
        <item x="5"/>
        <item t="default"/>
      </items>
    </pivotField>
    <pivotField axis="axisCol" showAll="0">
      <items count="12">
        <item h="1" x="3"/>
        <item h="1" m="1" x="7"/>
        <item h="1" m="1" x="8"/>
        <item h="1" m="1" x="9"/>
        <item h="1" x="0"/>
        <item h="1" x="1"/>
        <item h="1" m="1" x="10"/>
        <item h="1" m="1" x="6"/>
        <item x="4"/>
        <item h="1" m="1" x="5"/>
        <item h="1" x="2"/>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i>
    <i>
      <x v="1"/>
    </i>
    <i>
      <x v="2"/>
    </i>
    <i>
      <x v="3"/>
    </i>
    <i>
      <x v="4"/>
    </i>
    <i>
      <x v="5"/>
    </i>
  </rowItems>
  <colFields count="1">
    <field x="1"/>
  </colFields>
  <colItems count="2">
    <i>
      <x v="8"/>
    </i>
    <i t="grand">
      <x/>
    </i>
  </colItems>
  <dataFields count="1">
    <dataField name="Sum of tot_Visits" fld="5" baseField="0" baseItem="0" numFmtId="3"/>
  </dataFields>
  <formats count="5">
    <format dxfId="16">
      <pivotArea field="1" type="button" dataOnly="0" labelOnly="1" outline="0" axis="axisCol" fieldPosition="0"/>
    </format>
    <format dxfId="15">
      <pivotArea dataOnly="0" labelOnly="1" outline="0" axis="axisValues" fieldPosition="0"/>
    </format>
    <format dxfId="14">
      <pivotArea field="1" type="button" dataOnly="0" labelOnly="1" outline="0" axis="axisCol" fieldPosition="0"/>
    </format>
    <format dxfId="13">
      <pivotArea dataOnly="0" labelOnly="1" outline="0" axis="axisValues" fieldPosition="0"/>
    </format>
    <format dxfId="12">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76A0C664-B6B1-484B-A7C3-68DC0ACF695D}" name="PivotTable10"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32:G40" firstHeaderRow="1" firstDataRow="2" firstDataCol="1"/>
  <pivotFields count="18">
    <pivotField axis="axisRow" showAll="0">
      <items count="7">
        <item x="0"/>
        <item x="1"/>
        <item x="2"/>
        <item x="3"/>
        <item x="4"/>
        <item x="5"/>
        <item t="default"/>
      </items>
    </pivotField>
    <pivotField axis="axisCol" showAll="0">
      <items count="12">
        <item x="3"/>
        <item x="0"/>
        <item x="1"/>
        <item m="1" x="7"/>
        <item m="1" x="10"/>
        <item m="1" x="6"/>
        <item m="1" x="8"/>
        <item m="1" x="9"/>
        <item x="4"/>
        <item m="1" x="5"/>
        <item x="2"/>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1"/>
  </colFields>
  <colItems count="6">
    <i>
      <x/>
    </i>
    <i>
      <x v="1"/>
    </i>
    <i>
      <x v="2"/>
    </i>
    <i>
      <x v="8"/>
    </i>
    <i>
      <x v="10"/>
    </i>
    <i t="grand">
      <x/>
    </i>
  </colItems>
  <dataFields count="1">
    <dataField name="Sum of tot_Visits" fld="5" baseField="0" baseItem="0" numFmtId="3"/>
  </dataFields>
  <formats count="1">
    <format dxfId="17">
      <pivotArea dataOnly="0" labelOnly="1" fieldPosition="0">
        <references count="1">
          <reference field="0"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F513B309-0774-4BC8-9F86-F0233F65F83E}" name="PivotTable9"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46:E54" firstHeaderRow="1" firstDataRow="2" firstDataCol="1"/>
  <pivotFields count="18">
    <pivotField axis="axisRow" showAll="0" sortType="descending">
      <items count="7">
        <item x="5"/>
        <item x="4"/>
        <item x="3"/>
        <item x="2"/>
        <item x="1"/>
        <item x="0"/>
        <item t="default"/>
      </items>
    </pivotField>
    <pivotField showAll="0">
      <items count="12">
        <item h="1" x="3"/>
        <item h="1" x="0"/>
        <item h="1" x="1"/>
        <item h="1" m="1" x="7"/>
        <item h="1" m="1" x="10"/>
        <item h="1" m="1" x="5"/>
        <item h="1" x="2"/>
        <item h="1" m="1" x="6"/>
        <item h="1" m="1" x="8"/>
        <item h="1" m="1" x="9"/>
        <item x="4"/>
        <item t="default"/>
      </items>
    </pivotField>
    <pivotField showAll="0"/>
    <pivotField showAll="0"/>
    <pivotField axis="axisCol" showAll="0">
      <items count="16">
        <item m="1" x="5"/>
        <item m="1" x="8"/>
        <item m="1" x="11"/>
        <item m="1" x="10"/>
        <item m="1" x="4"/>
        <item m="1" x="3"/>
        <item m="1" x="7"/>
        <item m="1" x="13"/>
        <item m="1" x="9"/>
        <item m="1" x="14"/>
        <item m="1" x="6"/>
        <item m="1" x="12"/>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4"/>
  </colFields>
  <colItems count="4">
    <i>
      <x v="12"/>
    </i>
    <i>
      <x v="13"/>
    </i>
    <i>
      <x v="14"/>
    </i>
    <i t="grand">
      <x/>
    </i>
  </colItems>
  <dataFields count="1">
    <dataField name="Sum of tot_Visits" fld="5" baseField="0" baseItem="0" numFmtId="3"/>
  </dataFields>
  <formats count="1">
    <format dxfId="18">
      <pivotArea dataOnly="0" labelOnly="1" fieldPosition="0">
        <references count="1">
          <reference field="0"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F41DA3F-4C1E-4D1B-8870-C6595BB5D114}" name="PivotTable8"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84:F92" firstHeaderRow="1" firstDataRow="2" firstDataCol="1"/>
  <pivotFields count="18">
    <pivotField axis="axisRow" showAll="0">
      <items count="7">
        <item x="0"/>
        <item x="1"/>
        <item x="2"/>
        <item x="3"/>
        <item x="4"/>
        <item x="5"/>
        <item t="default"/>
      </items>
    </pivotField>
    <pivotField showAll="0"/>
    <pivotField showAll="0"/>
    <pivotField showAll="0"/>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9BDEB071-86B3-470C-8C08-BA2E6BF12DF5}" name="PivotTable12"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98:F106" firstHeaderRow="1" firstDataRow="2" firstDataCol="1"/>
  <pivotFields count="18">
    <pivotField axis="axisRow" showAll="0">
      <items count="7">
        <item x="0"/>
        <item x="1"/>
        <item x="2"/>
        <item x="3"/>
        <item x="4"/>
        <item x="5"/>
        <item t="default"/>
      </items>
    </pivotField>
    <pivotField showAll="0">
      <items count="12">
        <item h="1" x="3"/>
        <item h="1" x="0"/>
        <item h="1" x="1"/>
        <item h="1" m="1" x="7"/>
        <item h="1" m="1" x="10"/>
        <item h="1" m="1" x="5"/>
        <item h="1" x="2"/>
        <item h="1" m="1" x="6"/>
        <item h="1" m="1" x="8"/>
        <item h="1" m="1" x="9"/>
        <item x="4"/>
        <item t="default"/>
      </items>
    </pivotField>
    <pivotField showAll="0"/>
    <pivotField showAll="0"/>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dataFields>
  <formats count="2">
    <format dxfId="20">
      <pivotArea dataOnly="0" labelOnly="1" fieldPosition="0">
        <references count="1">
          <reference field="9" count="1">
            <x v="2"/>
          </reference>
        </references>
      </pivotArea>
    </format>
    <format dxfId="19">
      <pivotArea collapsedLevelsAreSubtotals="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5E457711-740C-4119-B96D-BE5CBC91170D}" name="PivotTable15"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9">
  <location ref="A149:B156" firstHeaderRow="1" firstDataRow="1" firstDataCol="1"/>
  <pivotFields count="18">
    <pivotField axis="axisRow" showAll="0">
      <items count="7">
        <item x="0"/>
        <item x="1"/>
        <item x="2"/>
        <item x="3"/>
        <item x="4"/>
        <item x="5"/>
        <item t="default"/>
      </items>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Items count="1">
    <i/>
  </colItems>
  <dataFields count="1">
    <dataField name="Sum of tot_Visits" fld="5" baseField="0" baseItem="0" numFmtId="3"/>
  </dataFields>
  <chartFormats count="4">
    <chartFormat chart="0" format="1" series="1">
      <pivotArea type="data" outline="0" fieldPosition="0">
        <references count="1">
          <reference field="4294967294" count="1" selected="0">
            <x v="0"/>
          </reference>
        </references>
      </pivotArea>
    </chartFormat>
    <chartFormat chart="2" format="3"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0"/>
          </reference>
        </references>
      </pivotArea>
    </chartFormat>
    <chartFormat chart="6" format="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2ED7BCF7-84FF-4DE5-9FF0-08F024F71891}" name="PivotTable22"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84:F92" firstHeaderRow="1" firstDataRow="2" firstDataCol="1"/>
  <pivotFields count="18">
    <pivotField axis="axisRow" showAll="0">
      <items count="7">
        <item x="0"/>
        <item x="1"/>
        <item x="2"/>
        <item x="3"/>
        <item x="4"/>
        <item x="5"/>
        <item t="default"/>
      </items>
    </pivotField>
    <pivotField showAll="0"/>
    <pivotField showAll="0"/>
    <pivotField showAll="0"/>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AF54ED7A-3F49-4FD2-A9CC-BC9FC1B1C966}" name="PivotTable14"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46:D54" firstHeaderRow="1" firstDataRow="2" firstDataCol="1"/>
  <pivotFields count="18">
    <pivotField axis="axisRow" showAll="0" sortType="descending">
      <items count="7">
        <item x="5"/>
        <item x="4"/>
        <item x="3"/>
        <item x="2"/>
        <item x="1"/>
        <item x="0"/>
        <item t="default"/>
      </items>
    </pivotField>
    <pivotField showAll="0"/>
    <pivotField showAll="0"/>
    <pivotField showAll="0">
      <items count="5">
        <item h="1" x="0"/>
        <item h="1" x="1"/>
        <item h="1" x="2"/>
        <item x="3"/>
        <item t="default"/>
      </items>
    </pivotField>
    <pivotField axis="axisCol" showAll="0">
      <items count="16">
        <item m="1" x="8"/>
        <item m="1" x="11"/>
        <item m="1" x="10"/>
        <item m="1" x="4"/>
        <item m="1" x="3"/>
        <item m="1" x="7"/>
        <item m="1" x="5"/>
        <item m="1" x="13"/>
        <item m="1" x="14"/>
        <item m="1" x="12"/>
        <item m="1" x="9"/>
        <item m="1" x="6"/>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4"/>
  </colFields>
  <colItems count="3">
    <i>
      <x v="12"/>
    </i>
    <i>
      <x v="14"/>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E48BFC30-7CB3-4FC7-B45E-7BB290F97095}" name="PivotTable13"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32:E40" firstHeaderRow="1" firstDataRow="2" firstDataCol="1"/>
  <pivotFields count="18">
    <pivotField axis="axisRow" showAll="0">
      <items count="7">
        <item x="0"/>
        <item x="1"/>
        <item x="2"/>
        <item x="3"/>
        <item x="4"/>
        <item x="5"/>
        <item t="default"/>
      </items>
    </pivotField>
    <pivotField showAll="0"/>
    <pivotField showAll="0"/>
    <pivotField showAll="0"/>
    <pivotField axis="axisCol" showAll="0">
      <items count="16">
        <item m="1" x="8"/>
        <item m="1" x="11"/>
        <item m="1" x="10"/>
        <item m="1" x="4"/>
        <item m="1" x="3"/>
        <item m="1" x="7"/>
        <item m="1" x="5"/>
        <item m="1" x="13"/>
        <item m="1" x="14"/>
        <item m="1" x="12"/>
        <item m="1" x="9"/>
        <item m="1" x="6"/>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4"/>
  </colFields>
  <colItems count="4">
    <i>
      <x v="12"/>
    </i>
    <i>
      <x v="13"/>
    </i>
    <i>
      <x v="14"/>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074F075-401C-40EC-A635-981D29D9F7AB}" name="PivotTable20"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84:F92" firstHeaderRow="1" firstDataRow="2" firstDataCol="1"/>
  <pivotFields count="18">
    <pivotField axis="axisRow" showAll="0">
      <items count="7">
        <item x="0"/>
        <item x="1"/>
        <item x="2"/>
        <item x="3"/>
        <item x="4"/>
        <item x="5"/>
        <item t="default"/>
      </items>
    </pivotField>
    <pivotField showAll="0"/>
    <pivotField showAll="0"/>
    <pivotField showAll="0"/>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FD43FD3B-64D6-415C-820A-2E15854A3871}" name="PivotTable9" cacheId="15" applyNumberFormats="0" applyBorderFormats="0" applyFontFormats="0" applyPatternFormats="0" applyAlignmentFormats="0" applyWidthHeightFormats="1" dataCaption="Values" updatedVersion="7" minRefreshableVersion="3" useAutoFormatting="1" rowGrandTotals="0" colGrandTotals="0" itemPrintTitles="1" createdVersion="7" indent="0" outline="1" outlineData="1" multipleFieldFilters="0" chartFormat="5" rowHeaderCaption="Commercial">
  <location ref="A6:B13" firstHeaderRow="1" firstDataRow="2" firstDataCol="1"/>
  <pivotFields count="18">
    <pivotField axis="axisRow" showAll="0">
      <items count="7">
        <item x="0"/>
        <item x="1"/>
        <item x="2"/>
        <item x="3"/>
        <item x="4"/>
        <item x="5"/>
        <item t="default"/>
      </items>
    </pivotField>
    <pivotField showAll="0">
      <items count="12">
        <item x="3"/>
        <item m="1" x="7"/>
        <item m="1" x="8"/>
        <item m="1" x="9"/>
        <item x="0"/>
        <item x="1"/>
        <item m="1" x="10"/>
        <item m="1" x="6"/>
        <item x="4"/>
        <item m="1" x="5"/>
        <item x="2"/>
        <item t="default"/>
      </items>
    </pivotField>
    <pivotField showAll="0"/>
    <pivotField axis="axisCol" showAll="0">
      <items count="5">
        <item h="1" x="0"/>
        <item h="1" x="1"/>
        <item h="1" x="2"/>
        <item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i>
    <i>
      <x v="1"/>
    </i>
    <i>
      <x v="2"/>
    </i>
    <i>
      <x v="3"/>
    </i>
    <i>
      <x v="4"/>
    </i>
    <i>
      <x v="5"/>
    </i>
  </rowItems>
  <colFields count="1">
    <field x="3"/>
  </colFields>
  <colItems count="1">
    <i>
      <x v="3"/>
    </i>
  </colItems>
  <dataFields count="1">
    <dataField name="Sum of tot_Visits" fld="5" baseField="0" baseItem="0" numFmtId="3"/>
  </dataFields>
  <formats count="5">
    <format dxfId="9">
      <pivotArea field="1" type="button" dataOnly="0" labelOnly="1" outline="0"/>
    </format>
    <format dxfId="8">
      <pivotArea dataOnly="0" labelOnly="1" outline="0" axis="axisValues" fieldPosition="0"/>
    </format>
    <format dxfId="7">
      <pivotArea field="1" type="button" dataOnly="0" labelOnly="1" outline="0"/>
    </format>
    <format dxfId="6">
      <pivotArea dataOnly="0" labelOnly="1" outline="0" axis="axisValues" fieldPosition="0"/>
    </format>
    <format dxfId="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64BC5353-D652-409E-8705-CC8416F04918}" name="PivotTable19"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98:F106" firstHeaderRow="1" firstDataRow="2" firstDataCol="1"/>
  <pivotFields count="18">
    <pivotField axis="axisRow" showAll="0">
      <items count="7">
        <item x="0"/>
        <item x="1"/>
        <item x="2"/>
        <item x="3"/>
        <item x="4"/>
        <item x="5"/>
        <item t="default"/>
      </items>
    </pivotField>
    <pivotField showAll="0"/>
    <pivotField showAll="0"/>
    <pivotField showAll="0">
      <items count="5">
        <item h="1" x="0"/>
        <item h="1" x="1"/>
        <item h="1" x="2"/>
        <item x="3"/>
        <item t="default"/>
      </items>
    </pivotField>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dataFields>
  <formats count="2">
    <format dxfId="11">
      <pivotArea dataOnly="0" labelOnly="1" fieldPosition="0">
        <references count="1">
          <reference field="9" count="1">
            <x v="2"/>
          </reference>
        </references>
      </pivotArea>
    </format>
    <format dxfId="10">
      <pivotArea collapsedLevelsAreSubtotals="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88DD5B94-E90A-4991-B756-8D049FBCCB75}" name="PivotTable17"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225:F233" firstHeaderRow="1" firstDataRow="2" firstDataCol="1" rowPageCount="1" colPageCount="1"/>
  <pivotFields count="18">
    <pivotField axis="axisRow" showAll="0" sortType="descending">
      <items count="7">
        <item x="5"/>
        <item x="4"/>
        <item x="3"/>
        <item x="2"/>
        <item x="1"/>
        <item x="0"/>
        <item t="default"/>
      </items>
    </pivotField>
    <pivotField showAll="0"/>
    <pivotField showAll="0"/>
    <pivotField axis="axisCol" showAll="0">
      <items count="5">
        <item x="0"/>
        <item x="1"/>
        <item x="2"/>
        <item x="3"/>
        <item t="default"/>
      </items>
    </pivotField>
    <pivotField axis="axisPage" showAll="0">
      <items count="16">
        <item m="1" x="5"/>
        <item m="1" x="8"/>
        <item m="1" x="11"/>
        <item m="1" x="10"/>
        <item m="1" x="4"/>
        <item m="1" x="3"/>
        <item m="1" x="7"/>
        <item m="1" x="13"/>
        <item m="1" x="9"/>
        <item m="1" x="14"/>
        <item x="2"/>
        <item m="1" x="6"/>
        <item x="1"/>
        <item m="1" x="12"/>
        <item x="0"/>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3"/>
  </colFields>
  <colItems count="5">
    <i>
      <x/>
    </i>
    <i>
      <x v="1"/>
    </i>
    <i>
      <x v="2"/>
    </i>
    <i>
      <x v="3"/>
    </i>
    <i t="grand">
      <x/>
    </i>
  </colItems>
  <pageFields count="1">
    <pageField fld="4" item="14" hier="-1"/>
  </pageFields>
  <dataFields count="1">
    <dataField name="Sum of avoidable_visits" fld="6" baseField="0" baseItem="0" numFmtId="3"/>
  </dataFields>
  <formats count="1">
    <format dxfId="0">
      <pivotArea dataOnly="0" labelOnly="1" fieldPosition="0">
        <references count="1">
          <reference field="3"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7286E2B5-AA35-4F28-912E-864ED01666CA}" name="PivotTable14"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120:F128" firstHeaderRow="1" firstDataRow="2" firstDataCol="1"/>
  <pivotFields count="18">
    <pivotField axis="axisRow" showAll="0">
      <items count="7">
        <item x="0"/>
        <item x="1"/>
        <item x="2"/>
        <item x="3"/>
        <item x="4"/>
        <item x="5"/>
        <item t="default"/>
      </items>
    </pivotField>
    <pivotField showAll="0"/>
    <pivotField showAll="0"/>
    <pivotField showAll="0"/>
    <pivotField showAll="0"/>
    <pivotField dataField="1" showAll="0"/>
    <pivotField showAll="0"/>
    <pivotField showAll="0"/>
    <pivotField showAll="0"/>
    <pivotField axis="axisCol" showAll="0">
      <items count="17">
        <item x="3"/>
        <item m="1" x="5"/>
        <item m="1" x="10"/>
        <item m="1" x="9"/>
        <item m="1" x="15"/>
        <item m="1" x="11"/>
        <item m="1" x="13"/>
        <item m="1" x="4"/>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i>
    <i>
      <x v="10"/>
    </i>
    <i>
      <x v="14"/>
    </i>
    <i>
      <x v="15"/>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949EB843-EB4C-4101-958B-9B3B1C4E882D}" name="PivotTable4"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95:H103" firstHeaderRow="1" firstDataRow="2" firstDataCol="1" rowPageCount="1" colPageCount="1"/>
  <pivotFields count="18">
    <pivotField axis="axisRow" showAll="0">
      <items count="7">
        <item x="0"/>
        <item x="1"/>
        <item x="2"/>
        <item x="3"/>
        <item x="4"/>
        <item x="5"/>
        <item t="default"/>
      </items>
    </pivotField>
    <pivotField showAll="0"/>
    <pivotField showAll="0"/>
    <pivotField showAll="0"/>
    <pivotField axis="axisPage" showAll="0">
      <items count="16">
        <item m="1" x="5"/>
        <item m="1" x="8"/>
        <item m="1" x="11"/>
        <item m="1" x="10"/>
        <item m="1" x="4"/>
        <item m="1" x="3"/>
        <item m="1" x="7"/>
        <item m="1" x="13"/>
        <item m="1" x="9"/>
        <item m="1" x="14"/>
        <item x="2"/>
        <item m="1" x="6"/>
        <item x="1"/>
        <item m="1" x="12"/>
        <item x="0"/>
        <item t="default"/>
      </items>
    </pivotField>
    <pivotField showAll="0"/>
    <pivotField dataField="1" showAll="0"/>
    <pivotField showAll="0"/>
    <pivotField axis="axisCol" showAll="0">
      <items count="7">
        <item x="2"/>
        <item x="0"/>
        <item x="1"/>
        <item x="4"/>
        <item x="5"/>
        <item x="3"/>
        <item t="default"/>
      </items>
    </pivotField>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8"/>
  </colFields>
  <colItems count="7">
    <i>
      <x/>
    </i>
    <i>
      <x v="1"/>
    </i>
    <i>
      <x v="2"/>
    </i>
    <i>
      <x v="3"/>
    </i>
    <i>
      <x v="4"/>
    </i>
    <i>
      <x v="5"/>
    </i>
    <i t="grand">
      <x/>
    </i>
  </colItems>
  <pageFields count="1">
    <pageField fld="4" item="14" hier="-1"/>
  </pageFields>
  <dataFields count="1">
    <dataField name="Sum of avoidable_visits" fld="6" showDataAs="percentOfRow" baseField="0" baseItem="0" numFmtId="9"/>
  </dataFields>
  <formats count="2">
    <format dxfId="2">
      <pivotArea dataOnly="0" outline="0" fieldPosition="0">
        <references count="2">
          <reference field="4" count="1" selected="0">
            <x v="14"/>
          </reference>
          <reference field="8" count="2">
            <x v="1"/>
            <x v="2"/>
          </reference>
        </references>
      </pivotArea>
    </format>
    <format dxfId="1">
      <pivotArea dataOnly="0" outline="0" fieldPosition="0">
        <references count="2">
          <reference field="4" count="1" selected="0">
            <x v="14"/>
          </reference>
          <reference field="8"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066555BE-C7C9-422E-8DDC-A3EEFA6891AC}" name="PivotTable19"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278:F286" firstHeaderRow="1" firstDataRow="2" firstDataCol="1" rowPageCount="1" colPageCount="1"/>
  <pivotFields count="18">
    <pivotField axis="axisRow" showAll="0">
      <items count="7">
        <item x="0"/>
        <item x="1"/>
        <item x="2"/>
        <item x="3"/>
        <item x="4"/>
        <item x="5"/>
        <item t="default"/>
      </items>
    </pivotField>
    <pivotField showAll="0"/>
    <pivotField axis="axisCol" showAll="0">
      <items count="5">
        <item x="0"/>
        <item x="1"/>
        <item x="2"/>
        <item x="3"/>
        <item t="default"/>
      </items>
    </pivotField>
    <pivotField showAll="0"/>
    <pivotField axis="axisPage" showAll="0">
      <items count="16">
        <item m="1" x="5"/>
        <item m="1" x="8"/>
        <item m="1" x="11"/>
        <item m="1" x="10"/>
        <item m="1" x="4"/>
        <item m="1" x="3"/>
        <item m="1" x="7"/>
        <item m="1" x="13"/>
        <item m="1" x="9"/>
        <item m="1" x="14"/>
        <item x="2"/>
        <item m="1" x="6"/>
        <item x="1"/>
        <item m="1" x="12"/>
        <item x="0"/>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2"/>
  </colFields>
  <colItems count="5">
    <i>
      <x/>
    </i>
    <i>
      <x v="1"/>
    </i>
    <i>
      <x v="2"/>
    </i>
    <i>
      <x v="3"/>
    </i>
    <i t="grand">
      <x/>
    </i>
  </colItems>
  <pageFields count="1">
    <pageField fld="4" item="14" hier="-1"/>
  </pageFields>
  <dataFields count="1">
    <dataField name="Sum of avoidable_visits" fld="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48798670-DB20-430C-954B-733E5FFD3961}" name="PivotTable21"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186:G194" firstHeaderRow="1" firstDataRow="2" firstDataCol="1" rowPageCount="2" colPageCount="1"/>
  <pivotFields count="18">
    <pivotField axis="axisRow" showAll="0">
      <items count="7">
        <item x="0"/>
        <item x="1"/>
        <item x="2"/>
        <item x="3"/>
        <item x="4"/>
        <item x="5"/>
        <item t="default"/>
      </items>
    </pivotField>
    <pivotField axis="axisCol" showAll="0">
      <items count="12">
        <item x="3"/>
        <item x="0"/>
        <item x="1"/>
        <item m="1" x="7"/>
        <item m="1" x="10"/>
        <item m="1" x="5"/>
        <item m="1" x="6"/>
        <item m="1" x="8"/>
        <item m="1" x="9"/>
        <item x="4"/>
        <item x="2"/>
        <item t="default"/>
      </items>
    </pivotField>
    <pivotField showAll="0"/>
    <pivotField showAll="0"/>
    <pivotField axis="axisPage" showAll="0">
      <items count="16">
        <item m="1" x="5"/>
        <item m="1" x="8"/>
        <item m="1" x="11"/>
        <item m="1" x="10"/>
        <item m="1" x="4"/>
        <item m="1" x="3"/>
        <item m="1" x="7"/>
        <item m="1" x="13"/>
        <item m="1" x="9"/>
        <item m="1" x="14"/>
        <item x="2"/>
        <item m="1" x="6"/>
        <item x="1"/>
        <item m="1" x="12"/>
        <item x="0"/>
        <item t="default"/>
      </items>
    </pivotField>
    <pivotField showAll="0"/>
    <pivotField dataField="1" showAll="0"/>
    <pivotField showAll="0"/>
    <pivotField showAll="0"/>
    <pivotField axis="axisPage" showAll="0">
      <items count="17">
        <item x="3"/>
        <item m="1" x="5"/>
        <item m="1" x="10"/>
        <item m="1" x="9"/>
        <item m="1" x="15"/>
        <item m="1" x="11"/>
        <item m="1" x="13"/>
        <item m="1" x="4"/>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1"/>
  </colFields>
  <colItems count="6">
    <i>
      <x/>
    </i>
    <i>
      <x v="1"/>
    </i>
    <i>
      <x v="2"/>
    </i>
    <i>
      <x v="9"/>
    </i>
    <i>
      <x v="10"/>
    </i>
    <i t="grand">
      <x/>
    </i>
  </colItems>
  <pageFields count="2">
    <pageField fld="4" item="14" hier="-1"/>
    <pageField fld="9" item="14" hier="-1"/>
  </pageFields>
  <dataFields count="1">
    <dataField name="Sum of avoidable_visits" fld="6" baseField="0" baseItem="0" numFmtId="3"/>
  </dataFields>
  <chartFormats count="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1" count="1" selected="0">
            <x v="2"/>
          </reference>
        </references>
      </pivotArea>
    </chartFormat>
    <chartFormat chart="0" format="2" series="1">
      <pivotArea type="data" outline="0" fieldPosition="0">
        <references count="2">
          <reference field="4294967294" count="1" selected="0">
            <x v="0"/>
          </reference>
          <reference field="1" count="1" selected="0">
            <x v="4"/>
          </reference>
        </references>
      </pivotArea>
    </chartFormat>
    <chartFormat chart="0" format="3" series="1">
      <pivotArea type="data" outline="0" fieldPosition="0">
        <references count="2">
          <reference field="4294967294" count="1" selected="0">
            <x v="0"/>
          </reference>
          <reference field="1" count="1" selected="0">
            <x v="6"/>
          </reference>
        </references>
      </pivotArea>
    </chartFormat>
    <chartFormat chart="0" format="4" series="1">
      <pivotArea type="data" outline="0" fieldPosition="0">
        <references count="2">
          <reference field="4294967294" count="1" selected="0">
            <x v="0"/>
          </reference>
          <reference field="1"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2955DBB8-E937-49D6-A548-60913CDF75BD}" name="PivotTable18"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265:F273" firstHeaderRow="1" firstDataRow="2" firstDataCol="1"/>
  <pivotFields count="18">
    <pivotField axis="axisRow" showAll="0">
      <items count="7">
        <item x="0"/>
        <item x="1"/>
        <item x="2"/>
        <item x="3"/>
        <item x="4"/>
        <item x="5"/>
        <item t="default"/>
      </items>
    </pivotField>
    <pivotField showAll="0"/>
    <pivotField axis="axisCol" showAll="0">
      <items count="5">
        <item x="0"/>
        <item x="1"/>
        <item x="2"/>
        <item x="3"/>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2"/>
  </colFields>
  <colItems count="5">
    <i>
      <x/>
    </i>
    <i>
      <x v="1"/>
    </i>
    <i>
      <x v="2"/>
    </i>
    <i>
      <x v="3"/>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5D456AED-914D-4442-A491-B12B2621F90E}" name="PivotTable10"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55:G63" firstHeaderRow="1" firstDataRow="2" firstDataCol="1" rowPageCount="1" colPageCount="1"/>
  <pivotFields count="18">
    <pivotField axis="axisRow" showAll="0">
      <items count="7">
        <item x="0"/>
        <item x="1"/>
        <item x="2"/>
        <item x="3"/>
        <item x="4"/>
        <item x="5"/>
        <item t="default"/>
      </items>
    </pivotField>
    <pivotField axis="axisCol" showAll="0">
      <items count="12">
        <item x="3"/>
        <item x="0"/>
        <item x="1"/>
        <item m="1" x="7"/>
        <item m="1" x="10"/>
        <item m="1" x="5"/>
        <item m="1" x="6"/>
        <item m="1" x="8"/>
        <item m="1" x="9"/>
        <item x="4"/>
        <item x="2"/>
        <item t="default"/>
      </items>
    </pivotField>
    <pivotField showAll="0"/>
    <pivotField showAll="0"/>
    <pivotField axis="axisPage" showAll="0">
      <items count="16">
        <item m="1" x="5"/>
        <item m="1" x="8"/>
        <item m="1" x="11"/>
        <item m="1" x="10"/>
        <item m="1" x="4"/>
        <item m="1" x="3"/>
        <item m="1" x="7"/>
        <item m="1" x="13"/>
        <item m="1" x="9"/>
        <item m="1" x="14"/>
        <item x="2"/>
        <item m="1" x="6"/>
        <item x="1"/>
        <item m="1" x="12"/>
        <item x="0"/>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1"/>
  </colFields>
  <colItems count="6">
    <i>
      <x/>
    </i>
    <i>
      <x v="1"/>
    </i>
    <i>
      <x v="2"/>
    </i>
    <i>
      <x v="9"/>
    </i>
    <i>
      <x v="10"/>
    </i>
    <i t="grand">
      <x/>
    </i>
  </colItems>
  <pageFields count="1">
    <pageField fld="4" item="14" hier="-1"/>
  </pageFields>
  <dataFields count="1">
    <dataField name="Sum of avoidable_visits" fld="6" baseField="0" baseItem="0" numFmtId="3"/>
  </dataFields>
  <chartFormats count="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1" count="1" selected="0">
            <x v="2"/>
          </reference>
        </references>
      </pivotArea>
    </chartFormat>
    <chartFormat chart="0" format="2" series="1">
      <pivotArea type="data" outline="0" fieldPosition="0">
        <references count="2">
          <reference field="4294967294" count="1" selected="0">
            <x v="0"/>
          </reference>
          <reference field="1" count="1" selected="0">
            <x v="4"/>
          </reference>
        </references>
      </pivotArea>
    </chartFormat>
    <chartFormat chart="0" format="3" series="1">
      <pivotArea type="data" outline="0" fieldPosition="0">
        <references count="2">
          <reference field="4294967294" count="1" selected="0">
            <x v="0"/>
          </reference>
          <reference field="1" count="1" selected="0">
            <x v="6"/>
          </reference>
        </references>
      </pivotArea>
    </chartFormat>
    <chartFormat chart="0" format="4" series="1">
      <pivotArea type="data" outline="0" fieldPosition="0">
        <references count="2">
          <reference field="4294967294" count="1" selected="0">
            <x v="0"/>
          </reference>
          <reference field="1"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D56495BE-FA57-4A64-891A-DAF84AEA93F5}" name="PivotTable1"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18:B25" firstHeaderRow="1" firstDataRow="1" firstDataCol="1"/>
  <pivotFields count="18">
    <pivotField axis="axisRow" showAll="0">
      <items count="7">
        <item x="0"/>
        <item x="1"/>
        <item x="2"/>
        <item x="3"/>
        <item x="4"/>
        <item x="5"/>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Items count="1">
    <i/>
  </colItems>
  <dataFields count="1">
    <dataField name="Sum of avoidable_visits" fld="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1D9F2CA-9634-43EC-8A30-A07E1F486025}" name="PivotTable19" cacheId="15"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
  <location ref="A46:E54" firstHeaderRow="1" firstDataRow="2" firstDataCol="1"/>
  <pivotFields count="18">
    <pivotField axis="axisRow" showAll="0" sortType="ascending">
      <items count="7">
        <item x="0"/>
        <item x="1"/>
        <item x="2"/>
        <item x="3"/>
        <item x="4"/>
        <item x="5"/>
        <item t="default"/>
      </items>
    </pivotField>
    <pivotField showAll="0"/>
    <pivotField showAll="0">
      <items count="5">
        <item h="1" x="0"/>
        <item h="1" x="1"/>
        <item h="1" x="2"/>
        <item x="3"/>
        <item t="default"/>
      </items>
    </pivotField>
    <pivotField showAll="0"/>
    <pivotField axis="axisCol" showAll="0">
      <items count="16">
        <item m="1" x="5"/>
        <item m="1" x="8"/>
        <item m="1" x="11"/>
        <item m="1" x="10"/>
        <item m="1" x="4"/>
        <item m="1" x="3"/>
        <item m="1" x="7"/>
        <item m="1" x="13"/>
        <item m="1" x="9"/>
        <item m="1" x="14"/>
        <item m="1" x="6"/>
        <item m="1" x="12"/>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4"/>
  </colFields>
  <colItems count="4">
    <i>
      <x v="12"/>
    </i>
    <i>
      <x v="13"/>
    </i>
    <i>
      <x v="14"/>
    </i>
    <i t="grand">
      <x/>
    </i>
  </colItems>
  <dataFields count="1">
    <dataField name="Sum of tot_Visits" fld="5" baseField="0" baseItem="0" numFmtId="3"/>
  </dataFields>
  <formats count="1">
    <format dxfId="32">
      <pivotArea dataOnly="0" labelOnly="1" fieldPosition="0">
        <references count="1">
          <reference field="0"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974E1F62-8D39-48D7-AF17-F3DCBE9CC345}" name="PivotTable16"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212:F220" firstHeaderRow="1" firstDataRow="2" firstDataCol="1"/>
  <pivotFields count="18">
    <pivotField axis="axisRow" showAll="0" sortType="descending">
      <items count="7">
        <item x="5"/>
        <item x="4"/>
        <item x="3"/>
        <item x="2"/>
        <item x="1"/>
        <item x="0"/>
        <item t="default"/>
      </items>
    </pivotField>
    <pivotField showAll="0"/>
    <pivotField showAll="0"/>
    <pivotField axis="axisCol" showAll="0">
      <items count="5">
        <item x="0"/>
        <item x="1"/>
        <item x="2"/>
        <item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3"/>
  </colFields>
  <colItems count="5">
    <i>
      <x/>
    </i>
    <i>
      <x v="1"/>
    </i>
    <i>
      <x v="2"/>
    </i>
    <i>
      <x v="3"/>
    </i>
    <i t="grand">
      <x/>
    </i>
  </colItems>
  <dataFields count="1">
    <dataField name="Sum of tot_Visits" fld="5" baseField="0" baseItem="0" numFmtId="3"/>
  </dataFields>
  <formats count="1">
    <format dxfId="3">
      <pivotArea dataOnly="0" labelOnly="1" fieldPosition="0">
        <references count="1">
          <reference field="3" count="1">
            <x v="0"/>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13B96F18-0CAD-4817-BA0F-31983EC949C3}" name="PivotTable12"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40:G48" firstHeaderRow="1" firstDataRow="2" firstDataCol="1"/>
  <pivotFields count="18">
    <pivotField axis="axisRow" showAll="0">
      <items count="7">
        <item x="0"/>
        <item x="1"/>
        <item x="2"/>
        <item x="3"/>
        <item x="4"/>
        <item x="5"/>
        <item t="default"/>
      </items>
    </pivotField>
    <pivotField axis="axisCol" showAll="0">
      <items count="12">
        <item x="3"/>
        <item x="0"/>
        <item x="1"/>
        <item m="1" x="7"/>
        <item m="1" x="10"/>
        <item m="1" x="5"/>
        <item m="1" x="6"/>
        <item m="1" x="8"/>
        <item m="1" x="9"/>
        <item x="4"/>
        <item x="2"/>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1"/>
  </colFields>
  <colItems count="6">
    <i>
      <x/>
    </i>
    <i>
      <x v="1"/>
    </i>
    <i>
      <x v="2"/>
    </i>
    <i>
      <x v="9"/>
    </i>
    <i>
      <x v="10"/>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FEAED286-A37C-4D71-A971-EED79832FA70}" name="PivotTable20"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173:G181" firstHeaderRow="1" firstDataRow="2" firstDataCol="1"/>
  <pivotFields count="18">
    <pivotField axis="axisRow" showAll="0">
      <items count="7">
        <item x="0"/>
        <item x="1"/>
        <item x="2"/>
        <item x="3"/>
        <item x="4"/>
        <item x="5"/>
        <item t="default"/>
      </items>
    </pivotField>
    <pivotField axis="axisCol" showAll="0">
      <items count="12">
        <item x="3"/>
        <item x="0"/>
        <item x="1"/>
        <item m="1" x="7"/>
        <item m="1" x="10"/>
        <item m="1" x="5"/>
        <item m="1" x="6"/>
        <item m="1" x="8"/>
        <item m="1" x="9"/>
        <item x="4"/>
        <item x="2"/>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1"/>
  </colFields>
  <colItems count="6">
    <i>
      <x/>
    </i>
    <i>
      <x v="1"/>
    </i>
    <i>
      <x v="2"/>
    </i>
    <i>
      <x v="9"/>
    </i>
    <i>
      <x v="10"/>
    </i>
    <i t="grand">
      <x/>
    </i>
  </colItems>
  <dataFields count="1">
    <dataField name="Sum of tot_Visits" fld="5" baseField="0" baseItem="0" numFmtId="3"/>
  </dataFields>
  <formats count="1">
    <format dxfId="4">
      <pivotArea dataOnly="0" labelOnly="1" fieldPosition="0">
        <references count="1">
          <reference field="1"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B9D6324C-C495-4172-928D-2E2D9C45A473}" name="PivotTable15"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133:F141" firstHeaderRow="1" firstDataRow="2" firstDataCol="1" rowPageCount="1" colPageCount="1"/>
  <pivotFields count="18">
    <pivotField axis="axisRow" showAll="0">
      <items count="7">
        <item x="0"/>
        <item x="1"/>
        <item x="2"/>
        <item x="3"/>
        <item x="4"/>
        <item x="5"/>
        <item t="default"/>
      </items>
    </pivotField>
    <pivotField showAll="0"/>
    <pivotField showAll="0"/>
    <pivotField showAll="0"/>
    <pivotField axis="axisPage" showAll="0">
      <items count="16">
        <item m="1" x="5"/>
        <item m="1" x="8"/>
        <item m="1" x="11"/>
        <item m="1" x="10"/>
        <item m="1" x="4"/>
        <item m="1" x="3"/>
        <item m="1" x="7"/>
        <item m="1" x="13"/>
        <item m="1" x="9"/>
        <item m="1" x="14"/>
        <item x="2"/>
        <item m="1" x="6"/>
        <item x="1"/>
        <item m="1" x="12"/>
        <item x="0"/>
        <item t="default"/>
      </items>
    </pivotField>
    <pivotField showAll="0"/>
    <pivotField dataField="1" showAll="0"/>
    <pivotField showAll="0"/>
    <pivotField showAll="0"/>
    <pivotField axis="axisCol" showAll="0">
      <items count="17">
        <item x="3"/>
        <item m="1" x="5"/>
        <item m="1" x="10"/>
        <item m="1" x="9"/>
        <item m="1" x="15"/>
        <item m="1" x="11"/>
        <item m="1" x="13"/>
        <item m="1" x="4"/>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i>
    <i>
      <x v="10"/>
    </i>
    <i>
      <x v="14"/>
    </i>
    <i>
      <x v="15"/>
    </i>
    <i t="grand">
      <x/>
    </i>
  </colItems>
  <pageFields count="1">
    <pageField fld="4" item="14" hier="-1"/>
  </pageFields>
  <dataFields count="1">
    <dataField name="Sum of avoidable_visits" fld="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3A187996-9558-4FFA-A2ED-4A2B4E7EDB36}" name="PivotTable2"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6:B13" firstHeaderRow="1" firstDataRow="1" firstDataCol="1"/>
  <pivotFields count="18">
    <pivotField axis="axisRow" showAll="0">
      <items count="7">
        <item x="0"/>
        <item x="1"/>
        <item x="2"/>
        <item x="3"/>
        <item x="4"/>
        <item x="5"/>
        <item t="default"/>
      </items>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Items count="1">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B6E1507-BA92-485B-9787-9B0E7E68C236}" name="PivotTable18"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32:E40" firstHeaderRow="1" firstDataRow="2" firstDataCol="1"/>
  <pivotFields count="18">
    <pivotField axis="axisRow" showAll="0" sortType="ascending">
      <items count="7">
        <item x="0"/>
        <item x="1"/>
        <item x="2"/>
        <item x="3"/>
        <item x="4"/>
        <item x="5"/>
        <item t="default"/>
      </items>
    </pivotField>
    <pivotField showAll="0"/>
    <pivotField showAll="0"/>
    <pivotField showAll="0"/>
    <pivotField axis="axisCol" showAll="0">
      <items count="16">
        <item m="1" x="5"/>
        <item m="1" x="8"/>
        <item m="1" x="11"/>
        <item m="1" x="10"/>
        <item m="1" x="4"/>
        <item m="1" x="3"/>
        <item m="1" x="7"/>
        <item m="1" x="13"/>
        <item m="1" x="9"/>
        <item m="1" x="14"/>
        <item m="1" x="6"/>
        <item m="1" x="12"/>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4"/>
  </colFields>
  <colItems count="4">
    <i>
      <x v="12"/>
    </i>
    <i>
      <x v="13"/>
    </i>
    <i>
      <x v="14"/>
    </i>
    <i t="grand">
      <x/>
    </i>
  </colItems>
  <dataFields count="1">
    <dataField name="Sum of tot_Visits" fld="5" baseField="0" baseItem="0" numFmtId="3"/>
  </dataFields>
  <formats count="1">
    <format dxfId="33">
      <pivotArea dataOnly="0" labelOnly="1" fieldPosition="0">
        <references count="1">
          <reference field="0"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48A482D-AC64-4CBA-BAB8-8A2076017301}" name="PivotTable17" cacheId="15" applyNumberFormats="0" applyBorderFormats="0" applyFontFormats="0" applyPatternFormats="0" applyAlignmentFormats="0" applyWidthHeightFormats="1" dataCaption="Values" updatedVersion="8" minRefreshableVersion="3" useAutoFormatting="1" rowGrandTotals="0" itemPrintTitles="1" createdVersion="7" indent="0" outline="1" outlineData="1" multipleFieldFilters="0" chartFormat="5" rowHeaderCaption="Commercial">
  <location ref="A6:C13" firstHeaderRow="1" firstDataRow="2" firstDataCol="1"/>
  <pivotFields count="18">
    <pivotField axis="axisRow" showAll="0">
      <items count="7">
        <item x="0"/>
        <item x="1"/>
        <item x="2"/>
        <item x="3"/>
        <item x="4"/>
        <item x="5"/>
        <item t="default"/>
      </items>
    </pivotField>
    <pivotField showAll="0">
      <items count="12">
        <item h="1" x="3"/>
        <item h="1" m="1" x="7"/>
        <item h="1" m="1" x="8"/>
        <item h="1" m="1" x="9"/>
        <item h="1" x="0"/>
        <item x="1"/>
        <item h="1" m="1" x="10"/>
        <item h="1" m="1" x="6"/>
        <item h="1" x="4"/>
        <item h="1" m="1" x="5"/>
        <item h="1" x="2"/>
        <item t="default"/>
      </items>
    </pivotField>
    <pivotField axis="axisCol" showAll="0">
      <items count="5">
        <item h="1" x="0"/>
        <item h="1" x="1"/>
        <item h="1" x="2"/>
        <item x="3"/>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i>
    <i>
      <x v="1"/>
    </i>
    <i>
      <x v="2"/>
    </i>
    <i>
      <x v="3"/>
    </i>
    <i>
      <x v="4"/>
    </i>
    <i>
      <x v="5"/>
    </i>
  </rowItems>
  <colFields count="1">
    <field x="2"/>
  </colFields>
  <colItems count="2">
    <i>
      <x v="3"/>
    </i>
    <i t="grand">
      <x/>
    </i>
  </colItems>
  <dataFields count="1">
    <dataField name="Sum of tot_Visits" fld="5" baseField="0" baseItem="0" numFmtId="3"/>
  </dataFields>
  <formats count="5">
    <format dxfId="38">
      <pivotArea field="1" type="button" dataOnly="0" labelOnly="1" outline="0"/>
    </format>
    <format dxfId="37">
      <pivotArea dataOnly="0" labelOnly="1" outline="0" axis="axisValues" fieldPosition="0"/>
    </format>
    <format dxfId="36">
      <pivotArea field="1" type="button" dataOnly="0" labelOnly="1" outline="0"/>
    </format>
    <format dxfId="35">
      <pivotArea dataOnly="0" labelOnly="1" outline="0" axis="axisValues" fieldPosition="0"/>
    </format>
    <format dxfId="34">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2741BCF-7616-4DF8-BEB4-503B54FCDE96}" name="PivotTable18"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32:E40" firstHeaderRow="1" firstDataRow="2" firstDataCol="1"/>
  <pivotFields count="18">
    <pivotField axis="axisRow" showAll="0" sortType="ascending">
      <items count="7">
        <item x="0"/>
        <item x="1"/>
        <item x="2"/>
        <item x="3"/>
        <item x="4"/>
        <item x="5"/>
        <item t="default"/>
      </items>
    </pivotField>
    <pivotField showAll="0"/>
    <pivotField showAll="0"/>
    <pivotField showAll="0"/>
    <pivotField axis="axisCol" showAll="0">
      <items count="16">
        <item m="1" x="5"/>
        <item m="1" x="8"/>
        <item m="1" x="11"/>
        <item m="1" x="10"/>
        <item m="1" x="4"/>
        <item m="1" x="3"/>
        <item m="1" x="7"/>
        <item m="1" x="13"/>
        <item m="1" x="9"/>
        <item m="1" x="14"/>
        <item m="1" x="6"/>
        <item m="1" x="12"/>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4"/>
  </colFields>
  <colItems count="4">
    <i>
      <x v="12"/>
    </i>
    <i>
      <x v="13"/>
    </i>
    <i>
      <x v="14"/>
    </i>
    <i t="grand">
      <x/>
    </i>
  </colItems>
  <dataFields count="1">
    <dataField name="Sum of tot_Visits" fld="5" baseField="0" baseItem="0" numFmtId="3"/>
  </dataFields>
  <formats count="1">
    <format dxfId="21">
      <pivotArea dataOnly="0" labelOnly="1" fieldPosition="0">
        <references count="1">
          <reference field="0"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8A1554AE-0C8C-41DC-81CE-FAC692795A20}" name="PivotTable19"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46:E54" firstHeaderRow="1" firstDataRow="2" firstDataCol="1"/>
  <pivotFields count="18">
    <pivotField axis="axisRow" showAll="0" sortType="ascending">
      <items count="7">
        <item x="0"/>
        <item x="1"/>
        <item x="2"/>
        <item x="3"/>
        <item x="4"/>
        <item x="5"/>
        <item t="default"/>
      </items>
    </pivotField>
    <pivotField showAll="0"/>
    <pivotField showAll="0">
      <items count="5">
        <item h="1" x="0"/>
        <item h="1" x="1"/>
        <item h="1" x="2"/>
        <item x="3"/>
        <item t="default"/>
      </items>
    </pivotField>
    <pivotField showAll="0"/>
    <pivotField axis="axisCol" showAll="0">
      <items count="16">
        <item m="1" x="5"/>
        <item m="1" x="8"/>
        <item m="1" x="11"/>
        <item m="1" x="10"/>
        <item m="1" x="4"/>
        <item m="1" x="3"/>
        <item m="1" x="7"/>
        <item m="1" x="13"/>
        <item m="1" x="9"/>
        <item m="1" x="14"/>
        <item m="1" x="6"/>
        <item m="1" x="12"/>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4"/>
  </colFields>
  <colItems count="4">
    <i>
      <x v="12"/>
    </i>
    <i>
      <x v="13"/>
    </i>
    <i>
      <x v="14"/>
    </i>
    <i t="grand">
      <x/>
    </i>
  </colItems>
  <dataFields count="1">
    <dataField name="Sum of tot_Visits" fld="5" baseField="0" baseItem="0" numFmtId="3"/>
  </dataFields>
  <formats count="1">
    <format dxfId="22">
      <pivotArea dataOnly="0" labelOnly="1" fieldPosition="0">
        <references count="1">
          <reference field="0"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81691EC-C0F0-4992-A802-9BDF687C1470}" name="PivotTable20"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84:F92" firstHeaderRow="1" firstDataRow="2" firstDataCol="1"/>
  <pivotFields count="18">
    <pivotField axis="axisRow" showAll="0">
      <items count="7">
        <item x="0"/>
        <item x="1"/>
        <item x="2"/>
        <item x="3"/>
        <item x="4"/>
        <item x="5"/>
        <item t="default"/>
      </items>
    </pivotField>
    <pivotField showAll="0"/>
    <pivotField showAll="0"/>
    <pivotField showAll="0"/>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B20826F-D4EE-4794-9D7B-CF9113F3EC50}" name="PivotTable16" cacheId="1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98:F106" firstHeaderRow="1" firstDataRow="2" firstDataCol="1"/>
  <pivotFields count="18">
    <pivotField axis="axisRow" showAll="0">
      <items count="7">
        <item x="0"/>
        <item x="1"/>
        <item x="2"/>
        <item x="3"/>
        <item x="4"/>
        <item x="5"/>
        <item t="default"/>
      </items>
    </pivotField>
    <pivotField showAll="0"/>
    <pivotField showAll="0">
      <items count="5">
        <item h="1" x="0"/>
        <item h="1" x="1"/>
        <item h="1" x="2"/>
        <item x="3"/>
        <item t="default"/>
      </items>
    </pivotField>
    <pivotField showAll="0"/>
    <pivotField showAll="0"/>
    <pivotField dataField="1" showAll="0"/>
    <pivotField showAll="0"/>
    <pivotField showAll="0"/>
    <pivotField showAll="0"/>
    <pivotField axis="axisCol" showAll="0">
      <items count="17">
        <item m="1" x="10"/>
        <item m="1" x="15"/>
        <item m="1" x="13"/>
        <item m="1" x="4"/>
        <item m="1" x="9"/>
        <item m="1" x="11"/>
        <item m="1" x="5"/>
        <item x="3"/>
        <item m="1" x="7"/>
        <item m="1" x="6"/>
        <item x="2"/>
        <item m="1" x="14"/>
        <item m="1" x="12"/>
        <item m="1" x="8"/>
        <item x="1"/>
        <item x="0"/>
        <item t="default"/>
      </items>
    </pivotField>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Fields count="1">
    <field x="9"/>
  </colFields>
  <colItems count="5">
    <i>
      <x v="7"/>
    </i>
    <i>
      <x v="10"/>
    </i>
    <i>
      <x v="14"/>
    </i>
    <i>
      <x v="15"/>
    </i>
    <i t="grand">
      <x/>
    </i>
  </colItems>
  <dataFields count="1">
    <dataField name="Sum of tot_Visits" fld="5" baseField="0" baseItem="0"/>
  </dataFields>
  <formats count="2">
    <format dxfId="24">
      <pivotArea dataOnly="0" labelOnly="1" fieldPosition="0">
        <references count="1">
          <reference field="9" count="1">
            <x v="2"/>
          </reference>
        </references>
      </pivotArea>
    </format>
    <format dxfId="23">
      <pivotArea collapsedLevelsAreSubtotals="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3</v>
  </rv>
</rvData>
</file>

<file path=xl/richData/rdrichvaluestructure.xml><?xml version="1.0" encoding="utf-8"?>
<rvStructures xmlns="http://schemas.microsoft.com/office/spreadsheetml/2017/richdata" count="1">
  <s t="_error">
    <k n="errorType" t="i"/>
    <k n="subType" t="i"/>
  </s>
</rvStructure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_Category" xr10:uid="{56FE77D0-0619-44F0-8ECA-B1FC1C456E61}" sourceName="Age_Category">
  <pivotTables>
    <pivotTable tabId="19" name="PivotTable9"/>
    <pivotTable tabId="19" name="PivotTable14"/>
    <pivotTable tabId="19" name="PivotTable19"/>
  </pivotTables>
  <data>
    <tabular pivotCacheId="250925704">
      <items count="4">
        <i x="0"/>
        <i x="1"/>
        <i x="2"/>
        <i x="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yer1" xr10:uid="{D1F57869-1F97-4F8B-B934-4DFD17AFD423}" sourceName="Payer">
  <pivotTables>
    <pivotTable tabId="23" name="PivotTable11"/>
    <pivotTable tabId="23" name="PivotTable9"/>
    <pivotTable tabId="23" name="PivotTable12"/>
  </pivotTables>
  <data>
    <tabular pivotCacheId="250925704">
      <items count="11">
        <i x="3"/>
        <i x="0"/>
        <i x="1"/>
        <i x="2"/>
        <i x="4" s="1"/>
        <i x="7" nd="1"/>
        <i x="10" nd="1"/>
        <i x="5" nd="1"/>
        <i x="6" nd="1"/>
        <i x="8" nd="1"/>
        <i x="9"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ce_Ethnicity" xr10:uid="{9D3E5E76-8D1E-4820-81A2-520C40A1CD83}" sourceName="Race_Ethnicity">
  <pivotTables>
    <pivotTable tabId="24" name="PivotTable17"/>
    <pivotTable tabId="24" name="PivotTable19"/>
    <pivotTable tabId="24" name="PivotTable16"/>
  </pivotTables>
  <data>
    <tabular pivotCacheId="250925704">
      <items count="4">
        <i x="0"/>
        <i x="1"/>
        <i x="2"/>
        <i x="3"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ce_Ethnicity1" xr10:uid="{A1CDCAAE-69CF-4F3F-A9BC-651290EA17F8}" sourceName="Race_Ethnicity">
  <pivotTables>
    <pivotTable tabId="34" name="PivotTable17"/>
    <pivotTable tabId="34" name="PivotTable19"/>
    <pivotTable tabId="34" name="PivotTable16"/>
  </pivotTables>
  <data>
    <tabular pivotCacheId="250925704">
      <items count="4">
        <i x="0"/>
        <i x="1"/>
        <i x="2"/>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ace_Ethnicity" xr10:uid="{9E18CBA0-0A41-419C-9E80-6888E00C3ACD}" cache="Slicer_Race_Ethnicity" caption="Race_Ethnicity" columnCount="2" showCaption="0" rowHeight="27432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ace_Ethnicity 2" xr10:uid="{D569DB7F-3101-4CCB-A75A-D6B2FE63448D}" cache="Slicer_Race_Ethnicity1" caption="Race_Ethnicity" columnCount="2" showCaption="0" rowHeight="27432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ayer" xr10:uid="{C79A91F1-9DC2-45E2-9BB4-C9B4B7620DD6}" cache="Slicer_Payer1" columnCount="3" showCaption="0" rowHeight="27432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ge_Category 2" xr10:uid="{E1E8616E-3EE3-40B6-B818-5DBE599DA1FF}" cache="Slicer_Age_Category" caption="Age_Category"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ace_Ethnicity 1" xr10:uid="{46D621A1-6A4E-4E10-B4E0-5D05A292E8EC}" cache="Slicer_Race_Ethnicity" caption="Race_Ethnicity" columnCount="4" showCaption="0" rowHeight="36576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ayer 1" xr10:uid="{092D9E56-3AD1-474A-8D7D-9DB0558E9925}" cache="Slicer_Payer1" columnCount="5" showCaption="0" rowHeight="36576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ge_Category 3" xr10:uid="{87C9D22E-1555-44E0-975E-8A28B60FECD3}" cache="Slicer_Age_Category" columnCount="4" showCaption="0" rowHeight="36576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DEDBE5-0842-456E-A07C-00C03A9A5C48}" name="sourcedata" displayName="sourcedata" ref="A1:R5614" totalsRowShown="0">
  <autoFilter ref="A1:R5614" xr:uid="{48DEDBE5-0842-456E-A07C-00C03A9A5C48}"/>
  <tableColumns count="18">
    <tableColumn id="1" xr3:uid="{6CB70B83-8F5D-4B27-81BE-D1610180A68E}" name="FY" dataDxfId="44"/>
    <tableColumn id="2" xr3:uid="{110DC5C5-6591-4646-8C3D-AAD0A6478C69}" name="Payer"/>
    <tableColumn id="3" xr3:uid="{2955137F-BD13-41A5-B936-F3A9A253C62B}" name="Race_Ethnicity"/>
    <tableColumn id="4" xr3:uid="{FE2B37A2-BBEF-4ABB-A73E-6E81D9E54F04}" name="Age_Category"/>
    <tableColumn id="10" xr3:uid="{ED9590EB-8D36-457B-94CE-22FC8A727970}" name="ED_Accttype" dataDxfId="43"/>
    <tableColumn id="5" xr3:uid="{B50622BA-4585-4BF4-82D1-4F925DA71D1D}" name="tot_Visits" dataDxfId="42"/>
    <tableColumn id="12" xr3:uid="{F8215CAD-F5E2-4299-B1C9-325CA1EF71A4}" name="avoidable_visits" dataDxfId="41"/>
    <tableColumn id="8" xr3:uid="{6FEDFD64-9D63-4167-87B7-52331A492F64}" name="med_Chg" dataDxfId="40"/>
    <tableColumn id="6" xr3:uid="{5284851A-F988-4187-8A16-F5E0193F3FB0}" name="sex"/>
    <tableColumn id="11" xr3:uid="{7FABF551-AB16-41BD-92A7-EC6965A0FD69}" name="AdmitTime"/>
    <tableColumn id="13" xr3:uid="{F2963CB7-EB8E-4D8F-9E86-64C3229F45A3}" name="LOS"/>
    <tableColumn id="9" xr3:uid="{2EE133D6-3395-4137-B9E0-46E2EED837C8}" name="epct" dataDxfId="39"/>
    <tableColumn id="7" xr3:uid="{57189217-B201-4870-885E-81A941C92485}" name="noner"/>
    <tableColumn id="14" xr3:uid="{7E195635-6EB7-419D-AA17-990799B0D9EE}" name="injury"/>
    <tableColumn id="15" xr3:uid="{041A8D9B-609A-44AD-978A-05242E04776B}" name="psych"/>
    <tableColumn id="16" xr3:uid="{C8887E46-4390-4A33-8BF9-D35C6F0C7685}" name="alcohol"/>
    <tableColumn id="17" xr3:uid="{D4DD279E-C935-4F48-B0E5-797E00BC5FEA}" name="drug"/>
    <tableColumn id="18" xr3:uid="{6D63335A-594C-4346-9B4A-6180A0CFF1AA}" name="avoidabl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microsoft.com/office/2007/relationships/slicer" Target="../slicers/slicer7.x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1.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microsoft.com/office/2007/relationships/slicer" Target="../slicers/slicer2.xml"/><Relationship Id="rId3" Type="http://schemas.openxmlformats.org/officeDocument/2006/relationships/pivotTable" Target="../pivotTables/pivotTable8.xml"/><Relationship Id="rId7" Type="http://schemas.openxmlformats.org/officeDocument/2006/relationships/drawing" Target="../drawings/drawing2.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rinterSettings" Target="../printerSettings/printerSettings1.bin"/><Relationship Id="rId5" Type="http://schemas.openxmlformats.org/officeDocument/2006/relationships/pivotTable" Target="../pivotTables/pivotTable10.xml"/><Relationship Id="rId4"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13.xml"/><Relationship Id="rId7" Type="http://schemas.microsoft.com/office/2007/relationships/slicer" Target="../slicers/slicer3.xml"/><Relationship Id="rId2" Type="http://schemas.openxmlformats.org/officeDocument/2006/relationships/pivotTable" Target="../pivotTables/pivotTable12.xml"/><Relationship Id="rId1" Type="http://schemas.openxmlformats.org/officeDocument/2006/relationships/pivotTable" Target="../pivotTables/pivotTable11.xml"/><Relationship Id="rId6" Type="http://schemas.openxmlformats.org/officeDocument/2006/relationships/drawing" Target="../drawings/drawing3.xml"/><Relationship Id="rId5" Type="http://schemas.openxmlformats.org/officeDocument/2006/relationships/pivotTable" Target="../pivotTables/pivotTable15.xml"/><Relationship Id="rId4" Type="http://schemas.openxmlformats.org/officeDocument/2006/relationships/pivotTable" Target="../pivotTables/pivotTable14.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ivotTable" Target="../pivotTables/pivotTable18.xml"/><Relationship Id="rId7" Type="http://schemas.openxmlformats.org/officeDocument/2006/relationships/printerSettings" Target="../printerSettings/printerSettings2.bin"/><Relationship Id="rId2" Type="http://schemas.openxmlformats.org/officeDocument/2006/relationships/pivotTable" Target="../pivotTables/pivotTable17.xml"/><Relationship Id="rId1" Type="http://schemas.openxmlformats.org/officeDocument/2006/relationships/pivotTable" Target="../pivotTables/pivotTable16.xml"/><Relationship Id="rId6" Type="http://schemas.openxmlformats.org/officeDocument/2006/relationships/pivotTable" Target="../pivotTables/pivotTable21.xml"/><Relationship Id="rId5" Type="http://schemas.openxmlformats.org/officeDocument/2006/relationships/pivotTable" Target="../pivotTables/pivotTable20.xml"/><Relationship Id="rId4" Type="http://schemas.openxmlformats.org/officeDocument/2006/relationships/pivotTable" Target="../pivotTables/pivotTable19.xml"/><Relationship Id="rId9" Type="http://schemas.microsoft.com/office/2007/relationships/slicer" Target="../slicers/slicer4.xml"/></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29.xml"/><Relationship Id="rId13" Type="http://schemas.openxmlformats.org/officeDocument/2006/relationships/pivotTable" Target="../pivotTables/pivotTable34.xml"/><Relationship Id="rId3" Type="http://schemas.openxmlformats.org/officeDocument/2006/relationships/pivotTable" Target="../pivotTables/pivotTable24.xml"/><Relationship Id="rId7" Type="http://schemas.openxmlformats.org/officeDocument/2006/relationships/pivotTable" Target="../pivotTables/pivotTable28.xml"/><Relationship Id="rId12" Type="http://schemas.openxmlformats.org/officeDocument/2006/relationships/pivotTable" Target="../pivotTables/pivotTable33.xml"/><Relationship Id="rId2" Type="http://schemas.openxmlformats.org/officeDocument/2006/relationships/pivotTable" Target="../pivotTables/pivotTable23.xml"/><Relationship Id="rId1" Type="http://schemas.openxmlformats.org/officeDocument/2006/relationships/pivotTable" Target="../pivotTables/pivotTable22.xml"/><Relationship Id="rId6" Type="http://schemas.openxmlformats.org/officeDocument/2006/relationships/pivotTable" Target="../pivotTables/pivotTable27.xml"/><Relationship Id="rId11" Type="http://schemas.openxmlformats.org/officeDocument/2006/relationships/pivotTable" Target="../pivotTables/pivotTable32.xml"/><Relationship Id="rId5" Type="http://schemas.openxmlformats.org/officeDocument/2006/relationships/pivotTable" Target="../pivotTables/pivotTable26.xml"/><Relationship Id="rId15" Type="http://schemas.openxmlformats.org/officeDocument/2006/relationships/drawing" Target="../drawings/drawing5.xml"/><Relationship Id="rId10" Type="http://schemas.openxmlformats.org/officeDocument/2006/relationships/pivotTable" Target="../pivotTables/pivotTable31.xml"/><Relationship Id="rId4" Type="http://schemas.openxmlformats.org/officeDocument/2006/relationships/pivotTable" Target="../pivotTables/pivotTable25.xml"/><Relationship Id="rId9" Type="http://schemas.openxmlformats.org/officeDocument/2006/relationships/pivotTable" Target="../pivotTables/pivotTable30.xml"/><Relationship Id="rId1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portal.ct.gov/OHS/Health-Systems-Planning/FOI/FOI-and-Data-Requests" TargetMode="External"/><Relationship Id="rId2" Type="http://schemas.openxmlformats.org/officeDocument/2006/relationships/hyperlink" Target="https://onlinelibrary.wiley.com/doi/10.1111/1475-6773.12638" TargetMode="External"/><Relationship Id="rId1" Type="http://schemas.openxmlformats.org/officeDocument/2006/relationships/hyperlink" Target="https://wagner.nyu.edu/faculty/billings/nyued-background" TargetMode="External"/><Relationship Id="rId5" Type="http://schemas.openxmlformats.org/officeDocument/2006/relationships/drawing" Target="../drawings/drawing6.xml"/><Relationship Id="rId4"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microsoft.com/office/2007/relationships/slicer" Target="../slicers/slicer6.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0CB6B-A522-4002-8E35-F68ED881C01B}">
  <sheetPr>
    <tabColor rgb="FFFFC000"/>
  </sheetPr>
  <dimension ref="A1:R5614"/>
  <sheetViews>
    <sheetView workbookViewId="0">
      <selection activeCell="Y29" sqref="Y29"/>
    </sheetView>
  </sheetViews>
  <sheetFormatPr defaultRowHeight="15" x14ac:dyDescent="0.25"/>
  <cols>
    <col min="1" max="1" width="8.85546875" style="1"/>
    <col min="2" max="2" width="13.28515625" customWidth="1"/>
    <col min="3" max="3" width="19.28515625" customWidth="1"/>
    <col min="4" max="4" width="14.7109375" customWidth="1"/>
    <col min="5" max="5" width="16.7109375" customWidth="1"/>
    <col min="6" max="6" width="11.140625" customWidth="1"/>
    <col min="7" max="7" width="16" customWidth="1"/>
    <col min="8" max="8" width="14.28515625" customWidth="1"/>
    <col min="9" max="9" width="11.140625" customWidth="1"/>
    <col min="10" max="10" width="16.140625" bestFit="1" customWidth="1"/>
    <col min="11" max="11" width="9.140625" customWidth="1"/>
    <col min="12" max="12" width="12.85546875" style="16" customWidth="1"/>
  </cols>
  <sheetData>
    <row r="1" spans="1:18" x14ac:dyDescent="0.25">
      <c r="A1" s="1" t="s">
        <v>6</v>
      </c>
      <c r="B1" t="s">
        <v>7</v>
      </c>
      <c r="C1" t="s">
        <v>8</v>
      </c>
      <c r="D1" t="s">
        <v>9</v>
      </c>
      <c r="E1" t="s">
        <v>19</v>
      </c>
      <c r="F1" t="s">
        <v>28</v>
      </c>
      <c r="G1" t="s">
        <v>61</v>
      </c>
      <c r="H1" t="s">
        <v>63</v>
      </c>
      <c r="I1" t="s">
        <v>43</v>
      </c>
      <c r="J1" t="s">
        <v>17</v>
      </c>
      <c r="K1" s="16" t="s">
        <v>18</v>
      </c>
      <c r="L1" t="s">
        <v>55</v>
      </c>
      <c r="M1" t="s">
        <v>56</v>
      </c>
      <c r="N1" t="s">
        <v>57</v>
      </c>
      <c r="O1" t="s">
        <v>58</v>
      </c>
      <c r="P1" t="s">
        <v>59</v>
      </c>
      <c r="Q1" t="s">
        <v>60</v>
      </c>
      <c r="R1" t="s">
        <v>64</v>
      </c>
    </row>
    <row r="2" spans="1:18" x14ac:dyDescent="0.25">
      <c r="A2">
        <v>2016</v>
      </c>
      <c r="B2" t="s">
        <v>33</v>
      </c>
      <c r="C2" t="s">
        <v>36</v>
      </c>
      <c r="D2" t="s">
        <v>0</v>
      </c>
      <c r="E2" t="s">
        <v>44</v>
      </c>
      <c r="F2">
        <v>6294</v>
      </c>
      <c r="G2">
        <v>3495.1680120000001</v>
      </c>
      <c r="H2">
        <v>1281.325</v>
      </c>
      <c r="I2" t="s">
        <v>39</v>
      </c>
      <c r="J2" t="s">
        <v>150</v>
      </c>
      <c r="K2">
        <v>6334</v>
      </c>
      <c r="L2">
        <v>1543.8611550000001</v>
      </c>
      <c r="M2">
        <v>1493.5011360000001</v>
      </c>
      <c r="N2">
        <v>1494</v>
      </c>
      <c r="O2">
        <v>202</v>
      </c>
      <c r="P2">
        <v>4</v>
      </c>
      <c r="Q2">
        <v>5</v>
      </c>
      <c r="R2">
        <v>3495.1680120000001</v>
      </c>
    </row>
    <row r="3" spans="1:18" x14ac:dyDescent="0.25">
      <c r="A3">
        <v>2016</v>
      </c>
      <c r="B3" t="s">
        <v>33</v>
      </c>
      <c r="C3" t="s">
        <v>36</v>
      </c>
      <c r="D3" t="s">
        <v>0</v>
      </c>
      <c r="E3" t="s">
        <v>66</v>
      </c>
      <c r="F3">
        <v>204</v>
      </c>
      <c r="G3" t="s">
        <v>62</v>
      </c>
      <c r="H3">
        <v>18730.994999999999</v>
      </c>
      <c r="I3" t="s">
        <v>39</v>
      </c>
      <c r="J3" t="s">
        <v>150</v>
      </c>
      <c r="K3">
        <v>997</v>
      </c>
      <c r="L3">
        <v>25.255604999999999</v>
      </c>
      <c r="M3">
        <v>15.343408</v>
      </c>
      <c r="N3">
        <v>26</v>
      </c>
      <c r="O3">
        <v>35</v>
      </c>
      <c r="P3">
        <v>0</v>
      </c>
      <c r="Q3">
        <v>0</v>
      </c>
      <c r="R3">
        <v>95.308276000000006</v>
      </c>
    </row>
    <row r="4" spans="1:18" x14ac:dyDescent="0.25">
      <c r="A4">
        <v>2016</v>
      </c>
      <c r="B4" t="s">
        <v>33</v>
      </c>
      <c r="C4" t="s">
        <v>36</v>
      </c>
      <c r="D4" t="s">
        <v>0</v>
      </c>
      <c r="E4" t="s">
        <v>65</v>
      </c>
      <c r="F4">
        <v>1</v>
      </c>
      <c r="G4" t="s">
        <v>62</v>
      </c>
      <c r="H4">
        <v>80777.27</v>
      </c>
      <c r="I4" t="s">
        <v>39</v>
      </c>
      <c r="J4" t="s">
        <v>150</v>
      </c>
      <c r="K4">
        <v>8</v>
      </c>
      <c r="L4" t="s">
        <v>62</v>
      </c>
      <c r="M4" t="s">
        <v>62</v>
      </c>
      <c r="N4" t="s">
        <v>62</v>
      </c>
      <c r="O4" t="s">
        <v>62</v>
      </c>
      <c r="P4" t="s">
        <v>62</v>
      </c>
      <c r="Q4" t="s">
        <v>62</v>
      </c>
      <c r="R4" t="s">
        <v>62</v>
      </c>
    </row>
    <row r="5" spans="1:18" x14ac:dyDescent="0.25">
      <c r="A5">
        <v>2016</v>
      </c>
      <c r="B5" t="s">
        <v>33</v>
      </c>
      <c r="C5" t="s">
        <v>36</v>
      </c>
      <c r="D5" t="s">
        <v>0</v>
      </c>
      <c r="E5" t="s">
        <v>44</v>
      </c>
      <c r="F5">
        <v>6615</v>
      </c>
      <c r="G5">
        <v>3341.5537939999999</v>
      </c>
      <c r="H5">
        <v>1332</v>
      </c>
      <c r="I5" t="s">
        <v>40</v>
      </c>
      <c r="J5" t="s">
        <v>150</v>
      </c>
      <c r="K5">
        <v>6657</v>
      </c>
      <c r="L5">
        <v>1447.30899</v>
      </c>
      <c r="M5">
        <v>1376.5141189999999</v>
      </c>
      <c r="N5">
        <v>1958</v>
      </c>
      <c r="O5">
        <v>204</v>
      </c>
      <c r="P5">
        <v>5</v>
      </c>
      <c r="Q5">
        <v>6</v>
      </c>
      <c r="R5">
        <v>3341.5537939999999</v>
      </c>
    </row>
    <row r="6" spans="1:18" x14ac:dyDescent="0.25">
      <c r="A6">
        <v>2016</v>
      </c>
      <c r="B6" t="s">
        <v>33</v>
      </c>
      <c r="C6" t="s">
        <v>36</v>
      </c>
      <c r="D6" t="s">
        <v>0</v>
      </c>
      <c r="E6" t="s">
        <v>66</v>
      </c>
      <c r="F6">
        <v>285</v>
      </c>
      <c r="G6" t="s">
        <v>62</v>
      </c>
      <c r="H6">
        <v>22596.29</v>
      </c>
      <c r="I6" t="s">
        <v>40</v>
      </c>
      <c r="J6" t="s">
        <v>150</v>
      </c>
      <c r="K6">
        <v>1312</v>
      </c>
      <c r="L6">
        <v>29.633676000000001</v>
      </c>
      <c r="M6">
        <v>15.309832999999999</v>
      </c>
      <c r="N6">
        <v>47</v>
      </c>
      <c r="O6">
        <v>47</v>
      </c>
      <c r="P6">
        <v>0</v>
      </c>
      <c r="Q6">
        <v>0</v>
      </c>
      <c r="R6">
        <v>104.465682</v>
      </c>
    </row>
    <row r="7" spans="1:18" x14ac:dyDescent="0.25">
      <c r="A7">
        <v>2016</v>
      </c>
      <c r="B7" t="s">
        <v>33</v>
      </c>
      <c r="C7" t="s">
        <v>5</v>
      </c>
      <c r="D7" t="s">
        <v>0</v>
      </c>
      <c r="E7" t="s">
        <v>44</v>
      </c>
      <c r="F7">
        <v>15099</v>
      </c>
      <c r="G7">
        <v>8906.5066040000002</v>
      </c>
      <c r="H7">
        <v>1157</v>
      </c>
      <c r="I7" t="s">
        <v>39</v>
      </c>
      <c r="J7" t="s">
        <v>150</v>
      </c>
      <c r="K7">
        <v>15142</v>
      </c>
      <c r="L7">
        <v>4153.4188880000002</v>
      </c>
      <c r="M7">
        <v>3765.2888349999998</v>
      </c>
      <c r="N7">
        <v>3054</v>
      </c>
      <c r="O7">
        <v>351</v>
      </c>
      <c r="P7">
        <v>4</v>
      </c>
      <c r="Q7">
        <v>9</v>
      </c>
      <c r="R7">
        <v>8906.5066040000002</v>
      </c>
    </row>
    <row r="8" spans="1:18" x14ac:dyDescent="0.25">
      <c r="A8">
        <v>2016</v>
      </c>
      <c r="B8" t="s">
        <v>33</v>
      </c>
      <c r="C8" t="s">
        <v>5</v>
      </c>
      <c r="D8" t="s">
        <v>0</v>
      </c>
      <c r="E8" t="s">
        <v>66</v>
      </c>
      <c r="F8">
        <v>352</v>
      </c>
      <c r="G8" t="s">
        <v>62</v>
      </c>
      <c r="H8">
        <v>21110.705000000002</v>
      </c>
      <c r="I8" t="s">
        <v>39</v>
      </c>
      <c r="J8" t="s">
        <v>150</v>
      </c>
      <c r="K8">
        <v>1794</v>
      </c>
      <c r="L8">
        <v>39.920521999999998</v>
      </c>
      <c r="M8">
        <v>35.112560000000002</v>
      </c>
      <c r="N8">
        <v>63</v>
      </c>
      <c r="O8">
        <v>41</v>
      </c>
      <c r="P8">
        <v>0</v>
      </c>
      <c r="Q8">
        <v>0</v>
      </c>
      <c r="R8">
        <v>127.75798399999999</v>
      </c>
    </row>
    <row r="9" spans="1:18" x14ac:dyDescent="0.25">
      <c r="A9">
        <v>2016</v>
      </c>
      <c r="B9" t="s">
        <v>33</v>
      </c>
      <c r="C9" t="s">
        <v>5</v>
      </c>
      <c r="D9" t="s">
        <v>0</v>
      </c>
      <c r="E9" t="s">
        <v>44</v>
      </c>
      <c r="F9">
        <v>15765</v>
      </c>
      <c r="G9">
        <v>8820.0657869999995</v>
      </c>
      <c r="H9">
        <v>1185.26</v>
      </c>
      <c r="I9" t="s">
        <v>40</v>
      </c>
      <c r="J9" t="s">
        <v>150</v>
      </c>
      <c r="K9">
        <v>15827</v>
      </c>
      <c r="L9">
        <v>4033.5462649999999</v>
      </c>
      <c r="M9">
        <v>3681.854073</v>
      </c>
      <c r="N9">
        <v>3879</v>
      </c>
      <c r="O9">
        <v>307</v>
      </c>
      <c r="P9">
        <v>14</v>
      </c>
      <c r="Q9">
        <v>7</v>
      </c>
      <c r="R9">
        <v>8820.0657869999995</v>
      </c>
    </row>
    <row r="10" spans="1:18" x14ac:dyDescent="0.25">
      <c r="A10">
        <v>2016</v>
      </c>
      <c r="B10" t="s">
        <v>33</v>
      </c>
      <c r="C10" t="s">
        <v>5</v>
      </c>
      <c r="D10" t="s">
        <v>0</v>
      </c>
      <c r="E10" t="s">
        <v>66</v>
      </c>
      <c r="F10">
        <v>422</v>
      </c>
      <c r="G10" t="s">
        <v>62</v>
      </c>
      <c r="H10">
        <v>20843.55</v>
      </c>
      <c r="I10" t="s">
        <v>40</v>
      </c>
      <c r="J10" t="s">
        <v>150</v>
      </c>
      <c r="K10">
        <v>1673</v>
      </c>
      <c r="L10">
        <v>41.678995999999998</v>
      </c>
      <c r="M10">
        <v>26.835180000000001</v>
      </c>
      <c r="N10">
        <v>77</v>
      </c>
      <c r="O10">
        <v>54</v>
      </c>
      <c r="P10">
        <v>0</v>
      </c>
      <c r="Q10">
        <v>0</v>
      </c>
      <c r="R10">
        <v>135.341724</v>
      </c>
    </row>
    <row r="11" spans="1:18" x14ac:dyDescent="0.25">
      <c r="A11">
        <v>2016</v>
      </c>
      <c r="B11" t="s">
        <v>33</v>
      </c>
      <c r="C11" t="s">
        <v>13</v>
      </c>
      <c r="D11" t="s">
        <v>0</v>
      </c>
      <c r="E11" t="s">
        <v>44</v>
      </c>
      <c r="F11">
        <v>2816</v>
      </c>
      <c r="G11">
        <v>1611.228161</v>
      </c>
      <c r="H11">
        <v>1149</v>
      </c>
      <c r="I11" t="s">
        <v>39</v>
      </c>
      <c r="J11" t="s">
        <v>150</v>
      </c>
      <c r="K11">
        <v>2820</v>
      </c>
      <c r="L11">
        <v>768.25375099999997</v>
      </c>
      <c r="M11">
        <v>675.05210499999998</v>
      </c>
      <c r="N11">
        <v>642</v>
      </c>
      <c r="O11">
        <v>82</v>
      </c>
      <c r="P11">
        <v>0</v>
      </c>
      <c r="Q11">
        <v>0</v>
      </c>
      <c r="R11">
        <v>1611.228161</v>
      </c>
    </row>
    <row r="12" spans="1:18" x14ac:dyDescent="0.25">
      <c r="A12">
        <v>2016</v>
      </c>
      <c r="B12" t="s">
        <v>33</v>
      </c>
      <c r="C12" t="s">
        <v>13</v>
      </c>
      <c r="D12" t="s">
        <v>0</v>
      </c>
      <c r="E12" t="s">
        <v>66</v>
      </c>
      <c r="F12">
        <v>68</v>
      </c>
      <c r="G12" t="s">
        <v>62</v>
      </c>
      <c r="H12">
        <v>18145.47</v>
      </c>
      <c r="I12" t="s">
        <v>39</v>
      </c>
      <c r="J12" t="s">
        <v>150</v>
      </c>
      <c r="K12">
        <v>253</v>
      </c>
      <c r="L12">
        <v>7.3547799999999999</v>
      </c>
      <c r="M12">
        <v>7.9383790000000003</v>
      </c>
      <c r="N12">
        <v>8</v>
      </c>
      <c r="O12">
        <v>10</v>
      </c>
      <c r="P12">
        <v>0</v>
      </c>
      <c r="Q12">
        <v>1</v>
      </c>
      <c r="R12">
        <v>24.333333</v>
      </c>
    </row>
    <row r="13" spans="1:18" x14ac:dyDescent="0.25">
      <c r="A13">
        <v>2016</v>
      </c>
      <c r="B13" t="s">
        <v>33</v>
      </c>
      <c r="C13" t="s">
        <v>13</v>
      </c>
      <c r="D13" t="s">
        <v>0</v>
      </c>
      <c r="E13" t="s">
        <v>65</v>
      </c>
      <c r="F13">
        <v>1</v>
      </c>
      <c r="G13" t="s">
        <v>62</v>
      </c>
      <c r="H13">
        <v>33105.35</v>
      </c>
      <c r="I13" t="s">
        <v>39</v>
      </c>
      <c r="J13" t="s">
        <v>150</v>
      </c>
      <c r="K13">
        <v>3</v>
      </c>
      <c r="L13" t="s">
        <v>62</v>
      </c>
      <c r="M13" t="s">
        <v>62</v>
      </c>
      <c r="N13" t="s">
        <v>62</v>
      </c>
      <c r="O13" t="s">
        <v>62</v>
      </c>
      <c r="P13" t="s">
        <v>62</v>
      </c>
      <c r="Q13" t="s">
        <v>62</v>
      </c>
      <c r="R13" t="s">
        <v>62</v>
      </c>
    </row>
    <row r="14" spans="1:18" x14ac:dyDescent="0.25">
      <c r="A14">
        <v>2016</v>
      </c>
      <c r="B14" t="s">
        <v>33</v>
      </c>
      <c r="C14" t="s">
        <v>13</v>
      </c>
      <c r="D14" t="s">
        <v>0</v>
      </c>
      <c r="E14" t="s">
        <v>44</v>
      </c>
      <c r="F14">
        <v>3033</v>
      </c>
      <c r="G14">
        <v>1631.2675710000001</v>
      </c>
      <c r="H14">
        <v>1180.18</v>
      </c>
      <c r="I14" t="s">
        <v>40</v>
      </c>
      <c r="J14" t="s">
        <v>150</v>
      </c>
      <c r="K14">
        <v>3057</v>
      </c>
      <c r="L14">
        <v>777.46949400000005</v>
      </c>
      <c r="M14">
        <v>660.14822000000004</v>
      </c>
      <c r="N14">
        <v>826</v>
      </c>
      <c r="O14">
        <v>84</v>
      </c>
      <c r="P14">
        <v>1</v>
      </c>
      <c r="Q14">
        <v>2</v>
      </c>
      <c r="R14">
        <v>1631.2675710000001</v>
      </c>
    </row>
    <row r="15" spans="1:18" x14ac:dyDescent="0.25">
      <c r="A15">
        <v>2016</v>
      </c>
      <c r="B15" t="s">
        <v>33</v>
      </c>
      <c r="C15" t="s">
        <v>13</v>
      </c>
      <c r="D15" t="s">
        <v>0</v>
      </c>
      <c r="E15" t="s">
        <v>66</v>
      </c>
      <c r="F15">
        <v>101</v>
      </c>
      <c r="G15" t="s">
        <v>62</v>
      </c>
      <c r="H15">
        <v>23208</v>
      </c>
      <c r="I15" t="s">
        <v>40</v>
      </c>
      <c r="J15" t="s">
        <v>150</v>
      </c>
      <c r="K15">
        <v>638</v>
      </c>
      <c r="L15">
        <v>9.9846769999999996</v>
      </c>
      <c r="M15">
        <v>11.689679999999999</v>
      </c>
      <c r="N15">
        <v>24</v>
      </c>
      <c r="O15">
        <v>5</v>
      </c>
      <c r="P15">
        <v>0</v>
      </c>
      <c r="Q15">
        <v>0</v>
      </c>
      <c r="R15">
        <v>39.380305999999997</v>
      </c>
    </row>
    <row r="16" spans="1:18" x14ac:dyDescent="0.25">
      <c r="A16">
        <v>2016</v>
      </c>
      <c r="B16" t="s">
        <v>33</v>
      </c>
      <c r="C16" t="s">
        <v>37</v>
      </c>
      <c r="D16" t="s">
        <v>0</v>
      </c>
      <c r="E16" t="s">
        <v>44</v>
      </c>
      <c r="F16">
        <v>9449</v>
      </c>
      <c r="G16">
        <v>4577.5961520000001</v>
      </c>
      <c r="H16">
        <v>1256.83</v>
      </c>
      <c r="I16" t="s">
        <v>39</v>
      </c>
      <c r="J16" t="s">
        <v>150</v>
      </c>
      <c r="K16">
        <v>9521</v>
      </c>
      <c r="L16">
        <v>2109.997762</v>
      </c>
      <c r="M16">
        <v>1949.1059829999999</v>
      </c>
      <c r="N16">
        <v>2832</v>
      </c>
      <c r="O16">
        <v>465</v>
      </c>
      <c r="P16">
        <v>10</v>
      </c>
      <c r="Q16">
        <v>10</v>
      </c>
      <c r="R16">
        <v>4577.5961520000001</v>
      </c>
    </row>
    <row r="17" spans="1:18" x14ac:dyDescent="0.25">
      <c r="A17">
        <v>2016</v>
      </c>
      <c r="B17" t="s">
        <v>33</v>
      </c>
      <c r="C17" t="s">
        <v>37</v>
      </c>
      <c r="D17" t="s">
        <v>0</v>
      </c>
      <c r="E17" t="s">
        <v>66</v>
      </c>
      <c r="F17">
        <v>257</v>
      </c>
      <c r="G17" t="s">
        <v>62</v>
      </c>
      <c r="H17">
        <v>23514.37</v>
      </c>
      <c r="I17" t="s">
        <v>39</v>
      </c>
      <c r="J17" t="s">
        <v>150</v>
      </c>
      <c r="K17">
        <v>1489</v>
      </c>
      <c r="L17">
        <v>18.536269999999998</v>
      </c>
      <c r="M17">
        <v>13.698505000000001</v>
      </c>
      <c r="N17">
        <v>47</v>
      </c>
      <c r="O17">
        <v>73</v>
      </c>
      <c r="P17">
        <v>0</v>
      </c>
      <c r="Q17">
        <v>2</v>
      </c>
      <c r="R17">
        <v>66.826205000000002</v>
      </c>
    </row>
    <row r="18" spans="1:18" x14ac:dyDescent="0.25">
      <c r="A18">
        <v>2016</v>
      </c>
      <c r="B18" t="s">
        <v>33</v>
      </c>
      <c r="C18" t="s">
        <v>37</v>
      </c>
      <c r="D18" t="s">
        <v>0</v>
      </c>
      <c r="E18" t="s">
        <v>44</v>
      </c>
      <c r="F18">
        <v>9521</v>
      </c>
      <c r="G18">
        <v>4226.5053289999996</v>
      </c>
      <c r="H18">
        <v>1197.08</v>
      </c>
      <c r="I18" t="s">
        <v>40</v>
      </c>
      <c r="J18" t="s">
        <v>150</v>
      </c>
      <c r="K18">
        <v>9583</v>
      </c>
      <c r="L18">
        <v>1961.232215</v>
      </c>
      <c r="M18">
        <v>1801.507971</v>
      </c>
      <c r="N18">
        <v>3417</v>
      </c>
      <c r="O18">
        <v>391</v>
      </c>
      <c r="P18">
        <v>18</v>
      </c>
      <c r="Q18">
        <v>13</v>
      </c>
      <c r="R18">
        <v>4226.5053289999996</v>
      </c>
    </row>
    <row r="19" spans="1:18" x14ac:dyDescent="0.25">
      <c r="A19">
        <v>2016</v>
      </c>
      <c r="B19" t="s">
        <v>33</v>
      </c>
      <c r="C19" t="s">
        <v>37</v>
      </c>
      <c r="D19" t="s">
        <v>0</v>
      </c>
      <c r="E19" t="s">
        <v>66</v>
      </c>
      <c r="F19">
        <v>283</v>
      </c>
      <c r="G19" t="s">
        <v>62</v>
      </c>
      <c r="H19">
        <v>21786.13</v>
      </c>
      <c r="I19" t="s">
        <v>40</v>
      </c>
      <c r="J19" t="s">
        <v>150</v>
      </c>
      <c r="K19">
        <v>1181</v>
      </c>
      <c r="L19">
        <v>28.837969000000001</v>
      </c>
      <c r="M19">
        <v>18.113948000000001</v>
      </c>
      <c r="N19">
        <v>62</v>
      </c>
      <c r="O19">
        <v>47</v>
      </c>
      <c r="P19">
        <v>0</v>
      </c>
      <c r="Q19">
        <v>3</v>
      </c>
      <c r="R19">
        <v>76.918655000000001</v>
      </c>
    </row>
    <row r="20" spans="1:18" x14ac:dyDescent="0.25">
      <c r="A20">
        <v>2016</v>
      </c>
      <c r="B20" t="s">
        <v>33</v>
      </c>
      <c r="C20" t="s">
        <v>36</v>
      </c>
      <c r="D20" t="s">
        <v>0</v>
      </c>
      <c r="E20" t="s">
        <v>44</v>
      </c>
      <c r="F20">
        <v>9280</v>
      </c>
      <c r="G20">
        <v>5391.448257</v>
      </c>
      <c r="H20">
        <v>1324</v>
      </c>
      <c r="I20" t="s">
        <v>39</v>
      </c>
      <c r="J20" t="s">
        <v>149</v>
      </c>
      <c r="K20">
        <v>9322</v>
      </c>
      <c r="L20">
        <v>2364.6586710000001</v>
      </c>
      <c r="M20">
        <v>2279.1006870000001</v>
      </c>
      <c r="N20">
        <v>1875</v>
      </c>
      <c r="O20">
        <v>363</v>
      </c>
      <c r="P20">
        <v>2</v>
      </c>
      <c r="Q20">
        <v>5</v>
      </c>
      <c r="R20">
        <v>5391.448257</v>
      </c>
    </row>
    <row r="21" spans="1:18" x14ac:dyDescent="0.25">
      <c r="A21">
        <v>2016</v>
      </c>
      <c r="B21" t="s">
        <v>33</v>
      </c>
      <c r="C21" t="s">
        <v>36</v>
      </c>
      <c r="D21" t="s">
        <v>0</v>
      </c>
      <c r="E21" t="s">
        <v>66</v>
      </c>
      <c r="F21">
        <v>247</v>
      </c>
      <c r="G21" t="s">
        <v>62</v>
      </c>
      <c r="H21">
        <v>19469.46</v>
      </c>
      <c r="I21" t="s">
        <v>39</v>
      </c>
      <c r="J21" t="s">
        <v>149</v>
      </c>
      <c r="K21">
        <v>1022</v>
      </c>
      <c r="L21">
        <v>18.85191</v>
      </c>
      <c r="M21">
        <v>15.854253</v>
      </c>
      <c r="N21">
        <v>28</v>
      </c>
      <c r="O21">
        <v>54</v>
      </c>
      <c r="P21">
        <v>1</v>
      </c>
      <c r="Q21">
        <v>1</v>
      </c>
      <c r="R21">
        <v>85.780815000000004</v>
      </c>
    </row>
    <row r="22" spans="1:18" x14ac:dyDescent="0.25">
      <c r="A22">
        <v>2016</v>
      </c>
      <c r="B22" t="s">
        <v>33</v>
      </c>
      <c r="C22" t="s">
        <v>36</v>
      </c>
      <c r="D22" t="s">
        <v>0</v>
      </c>
      <c r="E22" t="s">
        <v>44</v>
      </c>
      <c r="F22">
        <v>10053</v>
      </c>
      <c r="G22">
        <v>5348.804099</v>
      </c>
      <c r="H22">
        <v>1344</v>
      </c>
      <c r="I22" t="s">
        <v>40</v>
      </c>
      <c r="J22" t="s">
        <v>149</v>
      </c>
      <c r="K22">
        <v>10107</v>
      </c>
      <c r="L22">
        <v>2292.7756639999998</v>
      </c>
      <c r="M22">
        <v>2224.358189</v>
      </c>
      <c r="N22">
        <v>2537</v>
      </c>
      <c r="O22">
        <v>449</v>
      </c>
      <c r="P22">
        <v>6</v>
      </c>
      <c r="Q22">
        <v>11</v>
      </c>
      <c r="R22">
        <v>5348.804099</v>
      </c>
    </row>
    <row r="23" spans="1:18" x14ac:dyDescent="0.25">
      <c r="A23">
        <v>2016</v>
      </c>
      <c r="B23" t="s">
        <v>33</v>
      </c>
      <c r="C23" t="s">
        <v>36</v>
      </c>
      <c r="D23" t="s">
        <v>0</v>
      </c>
      <c r="E23" t="s">
        <v>66</v>
      </c>
      <c r="F23">
        <v>338</v>
      </c>
      <c r="G23" t="s">
        <v>62</v>
      </c>
      <c r="H23">
        <v>21887.15</v>
      </c>
      <c r="I23" t="s">
        <v>40</v>
      </c>
      <c r="J23" t="s">
        <v>149</v>
      </c>
      <c r="K23">
        <v>1578</v>
      </c>
      <c r="L23">
        <v>39.42389</v>
      </c>
      <c r="M23">
        <v>23.181487000000001</v>
      </c>
      <c r="N23">
        <v>32</v>
      </c>
      <c r="O23">
        <v>56</v>
      </c>
      <c r="P23">
        <v>0</v>
      </c>
      <c r="Q23">
        <v>1</v>
      </c>
      <c r="R23">
        <v>151.589012</v>
      </c>
    </row>
    <row r="24" spans="1:18" x14ac:dyDescent="0.25">
      <c r="A24">
        <v>2016</v>
      </c>
      <c r="B24" t="s">
        <v>33</v>
      </c>
      <c r="C24" t="s">
        <v>5</v>
      </c>
      <c r="D24" t="s">
        <v>0</v>
      </c>
      <c r="E24" t="s">
        <v>44</v>
      </c>
      <c r="F24">
        <v>20377</v>
      </c>
      <c r="G24">
        <v>12294.290869</v>
      </c>
      <c r="H24">
        <v>1205.9100000000001</v>
      </c>
      <c r="I24" t="s">
        <v>39</v>
      </c>
      <c r="J24" t="s">
        <v>149</v>
      </c>
      <c r="K24">
        <v>20444</v>
      </c>
      <c r="L24">
        <v>5603.8466870000002</v>
      </c>
      <c r="M24">
        <v>5222.7298890000002</v>
      </c>
      <c r="N24">
        <v>3687</v>
      </c>
      <c r="O24">
        <v>588</v>
      </c>
      <c r="P24">
        <v>2</v>
      </c>
      <c r="Q24">
        <v>8</v>
      </c>
      <c r="R24">
        <v>12294.290869</v>
      </c>
    </row>
    <row r="25" spans="1:18" x14ac:dyDescent="0.25">
      <c r="A25">
        <v>2016</v>
      </c>
      <c r="B25" t="s">
        <v>33</v>
      </c>
      <c r="C25" t="s">
        <v>5</v>
      </c>
      <c r="D25" t="s">
        <v>0</v>
      </c>
      <c r="E25" t="s">
        <v>66</v>
      </c>
      <c r="F25">
        <v>449</v>
      </c>
      <c r="G25" t="s">
        <v>62</v>
      </c>
      <c r="H25">
        <v>20966.740000000002</v>
      </c>
      <c r="I25" t="s">
        <v>39</v>
      </c>
      <c r="J25" t="s">
        <v>149</v>
      </c>
      <c r="K25">
        <v>1996</v>
      </c>
      <c r="L25">
        <v>56.292219000000003</v>
      </c>
      <c r="M25">
        <v>43.462997000000001</v>
      </c>
      <c r="N25">
        <v>63</v>
      </c>
      <c r="O25">
        <v>55</v>
      </c>
      <c r="P25">
        <v>0</v>
      </c>
      <c r="Q25">
        <v>1</v>
      </c>
      <c r="R25">
        <v>173.39666</v>
      </c>
    </row>
    <row r="26" spans="1:18" x14ac:dyDescent="0.25">
      <c r="A26">
        <v>2016</v>
      </c>
      <c r="B26" t="s">
        <v>33</v>
      </c>
      <c r="C26" t="s">
        <v>5</v>
      </c>
      <c r="D26" t="s">
        <v>0</v>
      </c>
      <c r="E26" t="s">
        <v>65</v>
      </c>
      <c r="F26">
        <v>1</v>
      </c>
      <c r="G26" t="s">
        <v>62</v>
      </c>
      <c r="H26">
        <v>7211.83</v>
      </c>
      <c r="I26" t="s">
        <v>39</v>
      </c>
      <c r="J26" t="s">
        <v>149</v>
      </c>
      <c r="K26">
        <v>2</v>
      </c>
      <c r="L26" t="s">
        <v>62</v>
      </c>
      <c r="M26" t="s">
        <v>62</v>
      </c>
      <c r="N26" t="s">
        <v>62</v>
      </c>
      <c r="O26" t="s">
        <v>62</v>
      </c>
      <c r="P26" t="s">
        <v>62</v>
      </c>
      <c r="Q26" t="s">
        <v>62</v>
      </c>
      <c r="R26" t="s">
        <v>62</v>
      </c>
    </row>
    <row r="27" spans="1:18" x14ac:dyDescent="0.25">
      <c r="A27">
        <v>2016</v>
      </c>
      <c r="B27" t="s">
        <v>33</v>
      </c>
      <c r="C27" t="s">
        <v>5</v>
      </c>
      <c r="D27" t="s">
        <v>0</v>
      </c>
      <c r="E27" t="s">
        <v>44</v>
      </c>
      <c r="F27">
        <v>21398</v>
      </c>
      <c r="G27">
        <v>12103.545532</v>
      </c>
      <c r="H27">
        <v>1228.92</v>
      </c>
      <c r="I27" t="s">
        <v>40</v>
      </c>
      <c r="J27" t="s">
        <v>149</v>
      </c>
      <c r="K27">
        <v>21464</v>
      </c>
      <c r="L27">
        <v>5433.6266020000003</v>
      </c>
      <c r="M27">
        <v>5011.7414419999996</v>
      </c>
      <c r="N27">
        <v>4929</v>
      </c>
      <c r="O27">
        <v>668</v>
      </c>
      <c r="P27">
        <v>4</v>
      </c>
      <c r="Q27">
        <v>13</v>
      </c>
      <c r="R27">
        <v>12103.545532</v>
      </c>
    </row>
    <row r="28" spans="1:18" x14ac:dyDescent="0.25">
      <c r="A28">
        <v>2016</v>
      </c>
      <c r="B28" t="s">
        <v>33</v>
      </c>
      <c r="C28" t="s">
        <v>5</v>
      </c>
      <c r="D28" t="s">
        <v>0</v>
      </c>
      <c r="E28" t="s">
        <v>66</v>
      </c>
      <c r="F28">
        <v>528</v>
      </c>
      <c r="G28" t="s">
        <v>62</v>
      </c>
      <c r="H28">
        <v>20078.764999999999</v>
      </c>
      <c r="I28" t="s">
        <v>40</v>
      </c>
      <c r="J28" t="s">
        <v>149</v>
      </c>
      <c r="K28">
        <v>2256</v>
      </c>
      <c r="L28">
        <v>63.260392000000003</v>
      </c>
      <c r="M28">
        <v>52.177925999999999</v>
      </c>
      <c r="N28">
        <v>66</v>
      </c>
      <c r="O28">
        <v>47</v>
      </c>
      <c r="P28">
        <v>0</v>
      </c>
      <c r="Q28">
        <v>0</v>
      </c>
      <c r="R28">
        <v>232.31715800000001</v>
      </c>
    </row>
    <row r="29" spans="1:18" x14ac:dyDescent="0.25">
      <c r="A29">
        <v>2016</v>
      </c>
      <c r="B29" t="s">
        <v>33</v>
      </c>
      <c r="C29" t="s">
        <v>13</v>
      </c>
      <c r="D29" t="s">
        <v>0</v>
      </c>
      <c r="E29" t="s">
        <v>44</v>
      </c>
      <c r="F29">
        <v>3675</v>
      </c>
      <c r="G29">
        <v>2114.8310369999999</v>
      </c>
      <c r="H29">
        <v>1129</v>
      </c>
      <c r="I29" t="s">
        <v>39</v>
      </c>
      <c r="J29" t="s">
        <v>149</v>
      </c>
      <c r="K29">
        <v>3686</v>
      </c>
      <c r="L29">
        <v>976.62210200000004</v>
      </c>
      <c r="M29">
        <v>877.72279800000001</v>
      </c>
      <c r="N29">
        <v>792</v>
      </c>
      <c r="O29">
        <v>126</v>
      </c>
      <c r="P29">
        <v>3</v>
      </c>
      <c r="Q29">
        <v>2</v>
      </c>
      <c r="R29">
        <v>2114.8310369999999</v>
      </c>
    </row>
    <row r="30" spans="1:18" x14ac:dyDescent="0.25">
      <c r="A30">
        <v>2016</v>
      </c>
      <c r="B30" t="s">
        <v>33</v>
      </c>
      <c r="C30" t="s">
        <v>13</v>
      </c>
      <c r="D30" t="s">
        <v>0</v>
      </c>
      <c r="E30" t="s">
        <v>66</v>
      </c>
      <c r="F30">
        <v>98</v>
      </c>
      <c r="G30" t="s">
        <v>62</v>
      </c>
      <c r="H30">
        <v>22142.06</v>
      </c>
      <c r="I30" t="s">
        <v>39</v>
      </c>
      <c r="J30" t="s">
        <v>149</v>
      </c>
      <c r="K30">
        <v>377</v>
      </c>
      <c r="L30">
        <v>11.947589000000001</v>
      </c>
      <c r="M30">
        <v>6.348433</v>
      </c>
      <c r="N30">
        <v>10</v>
      </c>
      <c r="O30">
        <v>14</v>
      </c>
      <c r="P30">
        <v>0</v>
      </c>
      <c r="Q30">
        <v>0</v>
      </c>
      <c r="R30">
        <v>36.038167000000001</v>
      </c>
    </row>
    <row r="31" spans="1:18" x14ac:dyDescent="0.25">
      <c r="A31">
        <v>2016</v>
      </c>
      <c r="B31" t="s">
        <v>33</v>
      </c>
      <c r="C31" t="s">
        <v>13</v>
      </c>
      <c r="D31" t="s">
        <v>0</v>
      </c>
      <c r="E31" t="s">
        <v>65</v>
      </c>
      <c r="F31">
        <v>2</v>
      </c>
      <c r="G31" t="s">
        <v>62</v>
      </c>
      <c r="H31">
        <v>23697.5</v>
      </c>
      <c r="I31" t="s">
        <v>39</v>
      </c>
      <c r="J31" t="s">
        <v>149</v>
      </c>
      <c r="K31">
        <v>9</v>
      </c>
      <c r="L31" t="s">
        <v>62</v>
      </c>
      <c r="M31" t="s">
        <v>62</v>
      </c>
      <c r="N31" t="s">
        <v>62</v>
      </c>
      <c r="O31" t="s">
        <v>62</v>
      </c>
      <c r="P31" t="s">
        <v>62</v>
      </c>
      <c r="Q31" t="s">
        <v>62</v>
      </c>
      <c r="R31" t="s">
        <v>62</v>
      </c>
    </row>
    <row r="32" spans="1:18" x14ac:dyDescent="0.25">
      <c r="A32">
        <v>2016</v>
      </c>
      <c r="B32" t="s">
        <v>33</v>
      </c>
      <c r="C32" t="s">
        <v>13</v>
      </c>
      <c r="D32" t="s">
        <v>0</v>
      </c>
      <c r="E32" t="s">
        <v>44</v>
      </c>
      <c r="F32">
        <v>4082</v>
      </c>
      <c r="G32">
        <v>2164.6513340000001</v>
      </c>
      <c r="H32">
        <v>1150.72</v>
      </c>
      <c r="I32" t="s">
        <v>40</v>
      </c>
      <c r="J32" t="s">
        <v>149</v>
      </c>
      <c r="K32">
        <v>4101</v>
      </c>
      <c r="L32">
        <v>975.04193699999996</v>
      </c>
      <c r="M32">
        <v>910.62364000000002</v>
      </c>
      <c r="N32">
        <v>1097</v>
      </c>
      <c r="O32">
        <v>153</v>
      </c>
      <c r="P32">
        <v>1</v>
      </c>
      <c r="Q32">
        <v>1</v>
      </c>
      <c r="R32">
        <v>2164.6513340000001</v>
      </c>
    </row>
    <row r="33" spans="1:18" x14ac:dyDescent="0.25">
      <c r="A33">
        <v>2016</v>
      </c>
      <c r="B33" t="s">
        <v>33</v>
      </c>
      <c r="C33" t="s">
        <v>13</v>
      </c>
      <c r="D33" t="s">
        <v>0</v>
      </c>
      <c r="E33" t="s">
        <v>66</v>
      </c>
      <c r="F33">
        <v>129</v>
      </c>
      <c r="G33" t="s">
        <v>62</v>
      </c>
      <c r="H33">
        <v>18505.25</v>
      </c>
      <c r="I33" t="s">
        <v>40</v>
      </c>
      <c r="J33" t="s">
        <v>149</v>
      </c>
      <c r="K33">
        <v>665</v>
      </c>
      <c r="L33">
        <v>9.3096350000000001</v>
      </c>
      <c r="M33">
        <v>10.349508999999999</v>
      </c>
      <c r="N33">
        <v>21</v>
      </c>
      <c r="O33">
        <v>17</v>
      </c>
      <c r="P33">
        <v>0</v>
      </c>
      <c r="Q33">
        <v>2</v>
      </c>
      <c r="R33">
        <v>49.135134999999998</v>
      </c>
    </row>
    <row r="34" spans="1:18" x14ac:dyDescent="0.25">
      <c r="A34">
        <v>2016</v>
      </c>
      <c r="B34" t="s">
        <v>33</v>
      </c>
      <c r="C34" t="s">
        <v>37</v>
      </c>
      <c r="D34" t="s">
        <v>0</v>
      </c>
      <c r="E34" t="s">
        <v>44</v>
      </c>
      <c r="F34">
        <v>11962</v>
      </c>
      <c r="G34">
        <v>5855.8008030000001</v>
      </c>
      <c r="H34">
        <v>1269.3900000000001</v>
      </c>
      <c r="I34" t="s">
        <v>39</v>
      </c>
      <c r="J34" t="s">
        <v>149</v>
      </c>
      <c r="K34">
        <v>12035</v>
      </c>
      <c r="L34">
        <v>2710.3537350000001</v>
      </c>
      <c r="M34">
        <v>2501.8686109999999</v>
      </c>
      <c r="N34">
        <v>3535</v>
      </c>
      <c r="O34">
        <v>634</v>
      </c>
      <c r="P34">
        <v>5</v>
      </c>
      <c r="Q34">
        <v>15</v>
      </c>
      <c r="R34">
        <v>5855.8008030000001</v>
      </c>
    </row>
    <row r="35" spans="1:18" x14ac:dyDescent="0.25">
      <c r="A35">
        <v>2016</v>
      </c>
      <c r="B35" t="s">
        <v>33</v>
      </c>
      <c r="C35" t="s">
        <v>37</v>
      </c>
      <c r="D35" t="s">
        <v>0</v>
      </c>
      <c r="E35" t="s">
        <v>66</v>
      </c>
      <c r="F35">
        <v>323</v>
      </c>
      <c r="G35" t="s">
        <v>62</v>
      </c>
      <c r="H35">
        <v>22728.74</v>
      </c>
      <c r="I35" t="s">
        <v>39</v>
      </c>
      <c r="J35" t="s">
        <v>149</v>
      </c>
      <c r="K35">
        <v>1707</v>
      </c>
      <c r="L35">
        <v>32.700395</v>
      </c>
      <c r="M35">
        <v>20.015201999999999</v>
      </c>
      <c r="N35">
        <v>39</v>
      </c>
      <c r="O35">
        <v>96</v>
      </c>
      <c r="P35">
        <v>0</v>
      </c>
      <c r="Q35">
        <v>1</v>
      </c>
      <c r="R35">
        <v>99.370249999999999</v>
      </c>
    </row>
    <row r="36" spans="1:18" x14ac:dyDescent="0.25">
      <c r="A36">
        <v>2016</v>
      </c>
      <c r="B36" t="s">
        <v>33</v>
      </c>
      <c r="C36" t="s">
        <v>37</v>
      </c>
      <c r="D36" t="s">
        <v>0</v>
      </c>
      <c r="E36" t="s">
        <v>65</v>
      </c>
      <c r="F36">
        <v>2</v>
      </c>
      <c r="G36" t="s">
        <v>62</v>
      </c>
      <c r="H36">
        <v>7244.8249999999998</v>
      </c>
      <c r="I36" t="s">
        <v>39</v>
      </c>
      <c r="J36" t="s">
        <v>149</v>
      </c>
      <c r="K36">
        <v>4</v>
      </c>
      <c r="L36" t="s">
        <v>62</v>
      </c>
      <c r="M36" t="s">
        <v>62</v>
      </c>
      <c r="N36" t="s">
        <v>62</v>
      </c>
      <c r="O36" t="s">
        <v>62</v>
      </c>
      <c r="P36" t="s">
        <v>62</v>
      </c>
      <c r="Q36" t="s">
        <v>62</v>
      </c>
      <c r="R36" t="s">
        <v>62</v>
      </c>
    </row>
    <row r="37" spans="1:18" x14ac:dyDescent="0.25">
      <c r="A37">
        <v>2016</v>
      </c>
      <c r="B37" t="s">
        <v>33</v>
      </c>
      <c r="C37" t="s">
        <v>37</v>
      </c>
      <c r="D37" t="s">
        <v>0</v>
      </c>
      <c r="E37" t="s">
        <v>44</v>
      </c>
      <c r="F37">
        <v>12652</v>
      </c>
      <c r="G37">
        <v>5472.8808140000001</v>
      </c>
      <c r="H37">
        <v>1255.94</v>
      </c>
      <c r="I37" t="s">
        <v>40</v>
      </c>
      <c r="J37" t="s">
        <v>149</v>
      </c>
      <c r="K37">
        <v>12715</v>
      </c>
      <c r="L37">
        <v>2538.9155369999999</v>
      </c>
      <c r="M37">
        <v>2310.4466819999998</v>
      </c>
      <c r="N37">
        <v>4440</v>
      </c>
      <c r="O37">
        <v>743</v>
      </c>
      <c r="P37">
        <v>9</v>
      </c>
      <c r="Q37">
        <v>13</v>
      </c>
      <c r="R37">
        <v>5472.8808140000001</v>
      </c>
    </row>
    <row r="38" spans="1:18" x14ac:dyDescent="0.25">
      <c r="A38">
        <v>2016</v>
      </c>
      <c r="B38" t="s">
        <v>33</v>
      </c>
      <c r="C38" t="s">
        <v>37</v>
      </c>
      <c r="D38" t="s">
        <v>0</v>
      </c>
      <c r="E38" t="s">
        <v>66</v>
      </c>
      <c r="F38">
        <v>326</v>
      </c>
      <c r="G38" t="s">
        <v>62</v>
      </c>
      <c r="H38">
        <v>20377.02</v>
      </c>
      <c r="I38" t="s">
        <v>40</v>
      </c>
      <c r="J38" t="s">
        <v>149</v>
      </c>
      <c r="K38">
        <v>1393</v>
      </c>
      <c r="L38">
        <v>34.189213000000002</v>
      </c>
      <c r="M38">
        <v>26.895019999999999</v>
      </c>
      <c r="N38">
        <v>50</v>
      </c>
      <c r="O38">
        <v>58</v>
      </c>
      <c r="P38">
        <v>0</v>
      </c>
      <c r="Q38">
        <v>2</v>
      </c>
      <c r="R38">
        <v>110.635289</v>
      </c>
    </row>
    <row r="39" spans="1:18" x14ac:dyDescent="0.25">
      <c r="A39">
        <v>2016</v>
      </c>
      <c r="B39" t="s">
        <v>33</v>
      </c>
      <c r="C39" t="s">
        <v>36</v>
      </c>
      <c r="D39" t="s">
        <v>0</v>
      </c>
      <c r="E39" t="s">
        <v>44</v>
      </c>
      <c r="F39">
        <v>2068</v>
      </c>
      <c r="G39">
        <v>1360.786769</v>
      </c>
      <c r="H39">
        <v>1346.59</v>
      </c>
      <c r="I39" t="s">
        <v>39</v>
      </c>
      <c r="J39" t="s">
        <v>148</v>
      </c>
      <c r="K39">
        <v>2072</v>
      </c>
      <c r="L39">
        <v>609.31303800000001</v>
      </c>
      <c r="M39">
        <v>522.83857999999998</v>
      </c>
      <c r="N39">
        <v>206</v>
      </c>
      <c r="O39">
        <v>48</v>
      </c>
      <c r="P39">
        <v>4</v>
      </c>
      <c r="Q39">
        <v>1</v>
      </c>
      <c r="R39">
        <v>1360.786769</v>
      </c>
    </row>
    <row r="40" spans="1:18" x14ac:dyDescent="0.25">
      <c r="A40">
        <v>2016</v>
      </c>
      <c r="B40" t="s">
        <v>33</v>
      </c>
      <c r="C40" t="s">
        <v>36</v>
      </c>
      <c r="D40" t="s">
        <v>0</v>
      </c>
      <c r="E40" t="s">
        <v>66</v>
      </c>
      <c r="F40">
        <v>99</v>
      </c>
      <c r="G40" t="s">
        <v>62</v>
      </c>
      <c r="H40">
        <v>15796.73</v>
      </c>
      <c r="I40" t="s">
        <v>39</v>
      </c>
      <c r="J40" t="s">
        <v>148</v>
      </c>
      <c r="K40">
        <v>590</v>
      </c>
      <c r="L40">
        <v>13.916017999999999</v>
      </c>
      <c r="M40">
        <v>6.8449119999999999</v>
      </c>
      <c r="N40">
        <v>12</v>
      </c>
      <c r="O40">
        <v>13</v>
      </c>
      <c r="P40">
        <v>0</v>
      </c>
      <c r="Q40">
        <v>0</v>
      </c>
      <c r="R40">
        <v>39.550769000000003</v>
      </c>
    </row>
    <row r="41" spans="1:18" x14ac:dyDescent="0.25">
      <c r="A41">
        <v>2016</v>
      </c>
      <c r="B41" t="s">
        <v>33</v>
      </c>
      <c r="C41" t="s">
        <v>36</v>
      </c>
      <c r="D41" t="s">
        <v>0</v>
      </c>
      <c r="E41" t="s">
        <v>44</v>
      </c>
      <c r="F41">
        <v>2230</v>
      </c>
      <c r="G41">
        <v>1482.4010780000001</v>
      </c>
      <c r="H41">
        <v>1332.96</v>
      </c>
      <c r="I41" t="s">
        <v>40</v>
      </c>
      <c r="J41" t="s">
        <v>148</v>
      </c>
      <c r="K41">
        <v>2232</v>
      </c>
      <c r="L41">
        <v>690.95807000000002</v>
      </c>
      <c r="M41">
        <v>494.03175599999997</v>
      </c>
      <c r="N41">
        <v>243</v>
      </c>
      <c r="O41">
        <v>28</v>
      </c>
      <c r="P41">
        <v>3</v>
      </c>
      <c r="Q41">
        <v>2</v>
      </c>
      <c r="R41">
        <v>1482.4010780000001</v>
      </c>
    </row>
    <row r="42" spans="1:18" x14ac:dyDescent="0.25">
      <c r="A42">
        <v>2016</v>
      </c>
      <c r="B42" t="s">
        <v>33</v>
      </c>
      <c r="C42" t="s">
        <v>36</v>
      </c>
      <c r="D42" t="s">
        <v>0</v>
      </c>
      <c r="E42" t="s">
        <v>66</v>
      </c>
      <c r="F42">
        <v>127</v>
      </c>
      <c r="G42" t="s">
        <v>62</v>
      </c>
      <c r="H42">
        <v>17275.63</v>
      </c>
      <c r="I42" t="s">
        <v>40</v>
      </c>
      <c r="J42" t="s">
        <v>148</v>
      </c>
      <c r="K42">
        <v>625</v>
      </c>
      <c r="L42">
        <v>14.523382</v>
      </c>
      <c r="M42">
        <v>7.2823289999999998</v>
      </c>
      <c r="N42">
        <v>18</v>
      </c>
      <c r="O42">
        <v>12</v>
      </c>
      <c r="P42">
        <v>0</v>
      </c>
      <c r="Q42">
        <v>0</v>
      </c>
      <c r="R42">
        <v>53.586649999999999</v>
      </c>
    </row>
    <row r="43" spans="1:18" x14ac:dyDescent="0.25">
      <c r="A43">
        <v>2016</v>
      </c>
      <c r="B43" t="s">
        <v>33</v>
      </c>
      <c r="C43" t="s">
        <v>5</v>
      </c>
      <c r="D43" t="s">
        <v>0</v>
      </c>
      <c r="E43" t="s">
        <v>44</v>
      </c>
      <c r="F43">
        <v>4518</v>
      </c>
      <c r="G43">
        <v>3150.6932940000002</v>
      </c>
      <c r="H43">
        <v>1204.0650000000001</v>
      </c>
      <c r="I43" t="s">
        <v>39</v>
      </c>
      <c r="J43" t="s">
        <v>148</v>
      </c>
      <c r="K43">
        <v>4527</v>
      </c>
      <c r="L43">
        <v>1486.660404</v>
      </c>
      <c r="M43">
        <v>1274.5184099999999</v>
      </c>
      <c r="N43">
        <v>353</v>
      </c>
      <c r="O43">
        <v>85</v>
      </c>
      <c r="P43">
        <v>16</v>
      </c>
      <c r="Q43">
        <v>5</v>
      </c>
      <c r="R43">
        <v>3150.6932940000002</v>
      </c>
    </row>
    <row r="44" spans="1:18" x14ac:dyDescent="0.25">
      <c r="A44">
        <v>2016</v>
      </c>
      <c r="B44" t="s">
        <v>33</v>
      </c>
      <c r="C44" t="s">
        <v>5</v>
      </c>
      <c r="D44" t="s">
        <v>0</v>
      </c>
      <c r="E44" t="s">
        <v>66</v>
      </c>
      <c r="F44">
        <v>210</v>
      </c>
      <c r="G44" t="s">
        <v>62</v>
      </c>
      <c r="H44">
        <v>16753.654999999999</v>
      </c>
      <c r="I44" t="s">
        <v>39</v>
      </c>
      <c r="J44" t="s">
        <v>148</v>
      </c>
      <c r="K44">
        <v>588</v>
      </c>
      <c r="L44">
        <v>22.117533000000002</v>
      </c>
      <c r="M44">
        <v>21.860852999999999</v>
      </c>
      <c r="N44">
        <v>37</v>
      </c>
      <c r="O44">
        <v>15</v>
      </c>
      <c r="P44">
        <v>0</v>
      </c>
      <c r="Q44">
        <v>0</v>
      </c>
      <c r="R44">
        <v>85.924392999999995</v>
      </c>
    </row>
    <row r="45" spans="1:18" x14ac:dyDescent="0.25">
      <c r="A45">
        <v>2016</v>
      </c>
      <c r="B45" t="s">
        <v>33</v>
      </c>
      <c r="C45" t="s">
        <v>5</v>
      </c>
      <c r="D45" t="s">
        <v>0</v>
      </c>
      <c r="E45" t="s">
        <v>44</v>
      </c>
      <c r="F45">
        <v>4843</v>
      </c>
      <c r="G45">
        <v>3334.060066</v>
      </c>
      <c r="H45">
        <v>1185.21</v>
      </c>
      <c r="I45" t="s">
        <v>40</v>
      </c>
      <c r="J45" t="s">
        <v>148</v>
      </c>
      <c r="K45">
        <v>4844</v>
      </c>
      <c r="L45">
        <v>1558.917326</v>
      </c>
      <c r="M45">
        <v>1302.1870100000001</v>
      </c>
      <c r="N45">
        <v>403</v>
      </c>
      <c r="O45">
        <v>47</v>
      </c>
      <c r="P45">
        <v>9</v>
      </c>
      <c r="Q45">
        <v>0</v>
      </c>
      <c r="R45">
        <v>3334.060066</v>
      </c>
    </row>
    <row r="46" spans="1:18" x14ac:dyDescent="0.25">
      <c r="A46">
        <v>2016</v>
      </c>
      <c r="B46" t="s">
        <v>33</v>
      </c>
      <c r="C46" t="s">
        <v>5</v>
      </c>
      <c r="D46" t="s">
        <v>0</v>
      </c>
      <c r="E46" t="s">
        <v>66</v>
      </c>
      <c r="F46">
        <v>213</v>
      </c>
      <c r="G46" t="s">
        <v>62</v>
      </c>
      <c r="H46">
        <v>17941.87</v>
      </c>
      <c r="I46" t="s">
        <v>40</v>
      </c>
      <c r="J46" t="s">
        <v>148</v>
      </c>
      <c r="K46">
        <v>688</v>
      </c>
      <c r="L46">
        <v>20.459757</v>
      </c>
      <c r="M46">
        <v>16.001101999999999</v>
      </c>
      <c r="N46">
        <v>44</v>
      </c>
      <c r="O46">
        <v>15</v>
      </c>
      <c r="P46">
        <v>0</v>
      </c>
      <c r="Q46">
        <v>1</v>
      </c>
      <c r="R46">
        <v>76.308124000000007</v>
      </c>
    </row>
    <row r="47" spans="1:18" x14ac:dyDescent="0.25">
      <c r="A47">
        <v>2016</v>
      </c>
      <c r="B47" t="s">
        <v>33</v>
      </c>
      <c r="C47" t="s">
        <v>13</v>
      </c>
      <c r="D47" t="s">
        <v>0</v>
      </c>
      <c r="E47" t="s">
        <v>44</v>
      </c>
      <c r="F47">
        <v>839</v>
      </c>
      <c r="G47">
        <v>584.27396899999997</v>
      </c>
      <c r="H47">
        <v>1059.44</v>
      </c>
      <c r="I47" t="s">
        <v>39</v>
      </c>
      <c r="J47" t="s">
        <v>148</v>
      </c>
      <c r="K47">
        <v>839</v>
      </c>
      <c r="L47">
        <v>292.29935899999998</v>
      </c>
      <c r="M47">
        <v>232.37718799999999</v>
      </c>
      <c r="N47">
        <v>68</v>
      </c>
      <c r="O47">
        <v>15</v>
      </c>
      <c r="P47">
        <v>1</v>
      </c>
      <c r="Q47">
        <v>0</v>
      </c>
      <c r="R47">
        <v>584.27396899999997</v>
      </c>
    </row>
    <row r="48" spans="1:18" x14ac:dyDescent="0.25">
      <c r="A48">
        <v>2016</v>
      </c>
      <c r="B48" t="s">
        <v>33</v>
      </c>
      <c r="C48" t="s">
        <v>13</v>
      </c>
      <c r="D48" t="s">
        <v>0</v>
      </c>
      <c r="E48" t="s">
        <v>66</v>
      </c>
      <c r="F48">
        <v>31</v>
      </c>
      <c r="G48" t="s">
        <v>62</v>
      </c>
      <c r="H48">
        <v>13696.14</v>
      </c>
      <c r="I48" t="s">
        <v>39</v>
      </c>
      <c r="J48" t="s">
        <v>148</v>
      </c>
      <c r="K48">
        <v>75</v>
      </c>
      <c r="L48">
        <v>2.8678149999999998</v>
      </c>
      <c r="M48">
        <v>2.459533</v>
      </c>
      <c r="N48">
        <v>6</v>
      </c>
      <c r="O48">
        <v>1</v>
      </c>
      <c r="P48">
        <v>0</v>
      </c>
      <c r="Q48">
        <v>0</v>
      </c>
      <c r="R48">
        <v>11.869524999999999</v>
      </c>
    </row>
    <row r="49" spans="1:18" x14ac:dyDescent="0.25">
      <c r="A49">
        <v>2016</v>
      </c>
      <c r="B49" t="s">
        <v>33</v>
      </c>
      <c r="C49" t="s">
        <v>13</v>
      </c>
      <c r="D49" t="s">
        <v>0</v>
      </c>
      <c r="E49" t="s">
        <v>44</v>
      </c>
      <c r="F49">
        <v>912</v>
      </c>
      <c r="G49">
        <v>631.19162400000005</v>
      </c>
      <c r="H49">
        <v>1043.48</v>
      </c>
      <c r="I49" t="s">
        <v>40</v>
      </c>
      <c r="J49" t="s">
        <v>148</v>
      </c>
      <c r="K49">
        <v>912</v>
      </c>
      <c r="L49">
        <v>305.94843600000002</v>
      </c>
      <c r="M49">
        <v>247.61858100000001</v>
      </c>
      <c r="N49">
        <v>81</v>
      </c>
      <c r="O49">
        <v>10</v>
      </c>
      <c r="P49">
        <v>4</v>
      </c>
      <c r="Q49">
        <v>1</v>
      </c>
      <c r="R49">
        <v>631.19162400000005</v>
      </c>
    </row>
    <row r="50" spans="1:18" x14ac:dyDescent="0.25">
      <c r="A50">
        <v>2016</v>
      </c>
      <c r="B50" t="s">
        <v>33</v>
      </c>
      <c r="C50" t="s">
        <v>13</v>
      </c>
      <c r="D50" t="s">
        <v>0</v>
      </c>
      <c r="E50" t="s">
        <v>66</v>
      </c>
      <c r="F50">
        <v>48</v>
      </c>
      <c r="G50" t="s">
        <v>62</v>
      </c>
      <c r="H50">
        <v>17258.22</v>
      </c>
      <c r="I50" t="s">
        <v>40</v>
      </c>
      <c r="J50" t="s">
        <v>148</v>
      </c>
      <c r="K50">
        <v>108</v>
      </c>
      <c r="L50">
        <v>4.7344039999999996</v>
      </c>
      <c r="M50">
        <v>5.3479020000000004</v>
      </c>
      <c r="N50">
        <v>6</v>
      </c>
      <c r="O50">
        <v>0</v>
      </c>
      <c r="P50">
        <v>0</v>
      </c>
      <c r="Q50">
        <v>0</v>
      </c>
      <c r="R50">
        <v>21.670909999999999</v>
      </c>
    </row>
    <row r="51" spans="1:18" x14ac:dyDescent="0.25">
      <c r="A51">
        <v>2016</v>
      </c>
      <c r="B51" t="s">
        <v>33</v>
      </c>
      <c r="C51" t="s">
        <v>37</v>
      </c>
      <c r="D51" t="s">
        <v>0</v>
      </c>
      <c r="E51" t="s">
        <v>44</v>
      </c>
      <c r="F51">
        <v>2302</v>
      </c>
      <c r="G51">
        <v>1454.7948570000001</v>
      </c>
      <c r="H51">
        <v>1186.085</v>
      </c>
      <c r="I51" t="s">
        <v>39</v>
      </c>
      <c r="J51" t="s">
        <v>148</v>
      </c>
      <c r="K51">
        <v>2305</v>
      </c>
      <c r="L51">
        <v>680.53017</v>
      </c>
      <c r="M51">
        <v>602.89065400000004</v>
      </c>
      <c r="N51">
        <v>264</v>
      </c>
      <c r="O51">
        <v>65</v>
      </c>
      <c r="P51">
        <v>11</v>
      </c>
      <c r="Q51">
        <v>2</v>
      </c>
      <c r="R51">
        <v>1454.7948570000001</v>
      </c>
    </row>
    <row r="52" spans="1:18" x14ac:dyDescent="0.25">
      <c r="A52">
        <v>2016</v>
      </c>
      <c r="B52" t="s">
        <v>33</v>
      </c>
      <c r="C52" t="s">
        <v>37</v>
      </c>
      <c r="D52" t="s">
        <v>0</v>
      </c>
      <c r="E52" t="s">
        <v>66</v>
      </c>
      <c r="F52">
        <v>107</v>
      </c>
      <c r="G52" t="s">
        <v>62</v>
      </c>
      <c r="H52">
        <v>18443.25</v>
      </c>
      <c r="I52" t="s">
        <v>39</v>
      </c>
      <c r="J52" t="s">
        <v>148</v>
      </c>
      <c r="K52">
        <v>377</v>
      </c>
      <c r="L52">
        <v>13.788734</v>
      </c>
      <c r="M52">
        <v>8.0083090000000006</v>
      </c>
      <c r="N52">
        <v>14</v>
      </c>
      <c r="O52">
        <v>18</v>
      </c>
      <c r="P52">
        <v>0</v>
      </c>
      <c r="Q52">
        <v>1</v>
      </c>
      <c r="R52">
        <v>35.988329999999998</v>
      </c>
    </row>
    <row r="53" spans="1:18" x14ac:dyDescent="0.25">
      <c r="A53">
        <v>2016</v>
      </c>
      <c r="B53" t="s">
        <v>33</v>
      </c>
      <c r="C53" t="s">
        <v>37</v>
      </c>
      <c r="D53" t="s">
        <v>0</v>
      </c>
      <c r="E53" t="s">
        <v>44</v>
      </c>
      <c r="F53">
        <v>2374</v>
      </c>
      <c r="G53">
        <v>1442.065869</v>
      </c>
      <c r="H53">
        <v>1152.5050000000001</v>
      </c>
      <c r="I53" t="s">
        <v>40</v>
      </c>
      <c r="J53" t="s">
        <v>148</v>
      </c>
      <c r="K53">
        <v>2376</v>
      </c>
      <c r="L53">
        <v>697.99825299999998</v>
      </c>
      <c r="M53">
        <v>561.58544500000005</v>
      </c>
      <c r="N53">
        <v>326</v>
      </c>
      <c r="O53">
        <v>56</v>
      </c>
      <c r="P53">
        <v>13</v>
      </c>
      <c r="Q53">
        <v>3</v>
      </c>
      <c r="R53">
        <v>1442.065869</v>
      </c>
    </row>
    <row r="54" spans="1:18" x14ac:dyDescent="0.25">
      <c r="A54">
        <v>2016</v>
      </c>
      <c r="B54" t="s">
        <v>33</v>
      </c>
      <c r="C54" t="s">
        <v>37</v>
      </c>
      <c r="D54" t="s">
        <v>0</v>
      </c>
      <c r="E54" t="s">
        <v>66</v>
      </c>
      <c r="F54">
        <v>117</v>
      </c>
      <c r="G54" t="s">
        <v>62</v>
      </c>
      <c r="H54">
        <v>17714.830000000002</v>
      </c>
      <c r="I54" t="s">
        <v>40</v>
      </c>
      <c r="J54" t="s">
        <v>148</v>
      </c>
      <c r="K54">
        <v>406</v>
      </c>
      <c r="L54">
        <v>13.53679</v>
      </c>
      <c r="M54">
        <v>8.9253800000000005</v>
      </c>
      <c r="N54">
        <v>29</v>
      </c>
      <c r="O54">
        <v>10</v>
      </c>
      <c r="P54">
        <v>0</v>
      </c>
      <c r="Q54">
        <v>1</v>
      </c>
      <c r="R54">
        <v>30.511436</v>
      </c>
    </row>
    <row r="55" spans="1:18" x14ac:dyDescent="0.25">
      <c r="A55">
        <v>2016</v>
      </c>
      <c r="B55" t="s">
        <v>33</v>
      </c>
      <c r="C55" t="s">
        <v>37</v>
      </c>
      <c r="D55" t="s">
        <v>0</v>
      </c>
      <c r="E55" t="s">
        <v>65</v>
      </c>
      <c r="F55">
        <v>1</v>
      </c>
      <c r="G55" t="s">
        <v>62</v>
      </c>
      <c r="H55">
        <v>12169.04</v>
      </c>
      <c r="I55" t="s">
        <v>40</v>
      </c>
      <c r="J55" t="s">
        <v>148</v>
      </c>
      <c r="K55">
        <v>2</v>
      </c>
      <c r="L55" t="s">
        <v>62</v>
      </c>
      <c r="M55" t="s">
        <v>62</v>
      </c>
      <c r="N55" t="s">
        <v>62</v>
      </c>
      <c r="O55" t="s">
        <v>62</v>
      </c>
      <c r="P55" t="s">
        <v>62</v>
      </c>
      <c r="Q55" t="s">
        <v>62</v>
      </c>
      <c r="R55" t="s">
        <v>62</v>
      </c>
    </row>
    <row r="56" spans="1:18" x14ac:dyDescent="0.25">
      <c r="A56">
        <v>2016</v>
      </c>
      <c r="B56" t="s">
        <v>33</v>
      </c>
      <c r="C56" t="s">
        <v>36</v>
      </c>
      <c r="D56" t="s">
        <v>1</v>
      </c>
      <c r="E56" t="s">
        <v>44</v>
      </c>
      <c r="F56">
        <v>11900</v>
      </c>
      <c r="G56">
        <v>6312.9476930000001</v>
      </c>
      <c r="H56">
        <v>1918.4649999999999</v>
      </c>
      <c r="I56" t="s">
        <v>39</v>
      </c>
      <c r="J56" t="s">
        <v>150</v>
      </c>
      <c r="K56">
        <v>11929</v>
      </c>
      <c r="L56">
        <v>2773.9565640000001</v>
      </c>
      <c r="M56">
        <v>2864.2173809999999</v>
      </c>
      <c r="N56">
        <v>1851</v>
      </c>
      <c r="O56">
        <v>353</v>
      </c>
      <c r="P56">
        <v>176</v>
      </c>
      <c r="Q56">
        <v>113</v>
      </c>
      <c r="R56">
        <v>6312.9476930000001</v>
      </c>
    </row>
    <row r="57" spans="1:18" x14ac:dyDescent="0.25">
      <c r="A57">
        <v>2016</v>
      </c>
      <c r="B57" t="s">
        <v>33</v>
      </c>
      <c r="C57" t="s">
        <v>36</v>
      </c>
      <c r="D57" t="s">
        <v>1</v>
      </c>
      <c r="E57" t="s">
        <v>66</v>
      </c>
      <c r="F57">
        <v>854</v>
      </c>
      <c r="G57" t="s">
        <v>62</v>
      </c>
      <c r="H57">
        <v>22796.19</v>
      </c>
      <c r="I57" t="s">
        <v>39</v>
      </c>
      <c r="J57" t="s">
        <v>150</v>
      </c>
      <c r="K57">
        <v>4058</v>
      </c>
      <c r="L57">
        <v>86.819929000000002</v>
      </c>
      <c r="M57">
        <v>63.088819999999998</v>
      </c>
      <c r="N57">
        <v>62</v>
      </c>
      <c r="O57">
        <v>158</v>
      </c>
      <c r="P57">
        <v>17</v>
      </c>
      <c r="Q57">
        <v>10</v>
      </c>
      <c r="R57">
        <v>238.01405399999999</v>
      </c>
    </row>
    <row r="58" spans="1:18" x14ac:dyDescent="0.25">
      <c r="A58">
        <v>2016</v>
      </c>
      <c r="B58" t="s">
        <v>33</v>
      </c>
      <c r="C58" t="s">
        <v>36</v>
      </c>
      <c r="D58" t="s">
        <v>1</v>
      </c>
      <c r="E58" t="s">
        <v>44</v>
      </c>
      <c r="F58">
        <v>7219</v>
      </c>
      <c r="G58">
        <v>2994.5546089999998</v>
      </c>
      <c r="H58">
        <v>1851.66</v>
      </c>
      <c r="I58" t="s">
        <v>40</v>
      </c>
      <c r="J58" t="s">
        <v>150</v>
      </c>
      <c r="K58">
        <v>7257</v>
      </c>
      <c r="L58">
        <v>1260.5192890000001</v>
      </c>
      <c r="M58">
        <v>1355.0133659999999</v>
      </c>
      <c r="N58">
        <v>1747</v>
      </c>
      <c r="O58">
        <v>391</v>
      </c>
      <c r="P58">
        <v>355</v>
      </c>
      <c r="Q58">
        <v>377</v>
      </c>
      <c r="R58">
        <v>2994.5546089999998</v>
      </c>
    </row>
    <row r="59" spans="1:18" x14ac:dyDescent="0.25">
      <c r="A59">
        <v>2016</v>
      </c>
      <c r="B59" t="s">
        <v>33</v>
      </c>
      <c r="C59" t="s">
        <v>36</v>
      </c>
      <c r="D59" t="s">
        <v>1</v>
      </c>
      <c r="E59" t="s">
        <v>66</v>
      </c>
      <c r="F59">
        <v>799</v>
      </c>
      <c r="G59" t="s">
        <v>62</v>
      </c>
      <c r="H59">
        <v>23845.919999999998</v>
      </c>
      <c r="I59" t="s">
        <v>40</v>
      </c>
      <c r="J59" t="s">
        <v>150</v>
      </c>
      <c r="K59">
        <v>4599</v>
      </c>
      <c r="L59">
        <v>76.055098999999998</v>
      </c>
      <c r="M59">
        <v>35.195880000000002</v>
      </c>
      <c r="N59">
        <v>145</v>
      </c>
      <c r="O59">
        <v>171</v>
      </c>
      <c r="P59">
        <v>24</v>
      </c>
      <c r="Q59">
        <v>13</v>
      </c>
      <c r="R59">
        <v>177.94325499999999</v>
      </c>
    </row>
    <row r="60" spans="1:18" x14ac:dyDescent="0.25">
      <c r="A60">
        <v>2016</v>
      </c>
      <c r="B60" t="s">
        <v>33</v>
      </c>
      <c r="C60" t="s">
        <v>5</v>
      </c>
      <c r="D60" t="s">
        <v>1</v>
      </c>
      <c r="E60" t="s">
        <v>44</v>
      </c>
      <c r="F60">
        <v>19083</v>
      </c>
      <c r="G60">
        <v>10461.845678</v>
      </c>
      <c r="H60">
        <v>1835.5</v>
      </c>
      <c r="I60" t="s">
        <v>39</v>
      </c>
      <c r="J60" t="s">
        <v>150</v>
      </c>
      <c r="K60">
        <v>19136</v>
      </c>
      <c r="L60">
        <v>4725.3269259999997</v>
      </c>
      <c r="M60">
        <v>4663.0272240000004</v>
      </c>
      <c r="N60">
        <v>2609</v>
      </c>
      <c r="O60">
        <v>575</v>
      </c>
      <c r="P60">
        <v>137</v>
      </c>
      <c r="Q60">
        <v>107</v>
      </c>
      <c r="R60">
        <v>10461.845678</v>
      </c>
    </row>
    <row r="61" spans="1:18" x14ac:dyDescent="0.25">
      <c r="A61">
        <v>2016</v>
      </c>
      <c r="B61" t="s">
        <v>33</v>
      </c>
      <c r="C61" t="s">
        <v>5</v>
      </c>
      <c r="D61" t="s">
        <v>1</v>
      </c>
      <c r="E61" t="s">
        <v>66</v>
      </c>
      <c r="F61">
        <v>884</v>
      </c>
      <c r="G61" t="s">
        <v>62</v>
      </c>
      <c r="H61">
        <v>21298.9</v>
      </c>
      <c r="I61" t="s">
        <v>39</v>
      </c>
      <c r="J61" t="s">
        <v>150</v>
      </c>
      <c r="K61">
        <v>3762</v>
      </c>
      <c r="L61">
        <v>97.595438999999999</v>
      </c>
      <c r="M61">
        <v>65.844919000000004</v>
      </c>
      <c r="N61">
        <v>76</v>
      </c>
      <c r="O61">
        <v>120</v>
      </c>
      <c r="P61">
        <v>18</v>
      </c>
      <c r="Q61">
        <v>10</v>
      </c>
      <c r="R61">
        <v>263.45204000000001</v>
      </c>
    </row>
    <row r="62" spans="1:18" x14ac:dyDescent="0.25">
      <c r="A62">
        <v>2016</v>
      </c>
      <c r="B62" t="s">
        <v>33</v>
      </c>
      <c r="C62" t="s">
        <v>5</v>
      </c>
      <c r="D62" t="s">
        <v>1</v>
      </c>
      <c r="E62" t="s">
        <v>44</v>
      </c>
      <c r="F62">
        <v>9852</v>
      </c>
      <c r="G62">
        <v>4505.8641989999996</v>
      </c>
      <c r="H62">
        <v>1741.25</v>
      </c>
      <c r="I62" t="s">
        <v>40</v>
      </c>
      <c r="J62" t="s">
        <v>150</v>
      </c>
      <c r="K62">
        <v>9917</v>
      </c>
      <c r="L62">
        <v>1924.0381649999999</v>
      </c>
      <c r="M62">
        <v>1985.2990050000001</v>
      </c>
      <c r="N62">
        <v>2262</v>
      </c>
      <c r="O62">
        <v>449</v>
      </c>
      <c r="P62">
        <v>305</v>
      </c>
      <c r="Q62">
        <v>379</v>
      </c>
      <c r="R62">
        <v>4505.8641989999996</v>
      </c>
    </row>
    <row r="63" spans="1:18" x14ac:dyDescent="0.25">
      <c r="A63">
        <v>2016</v>
      </c>
      <c r="B63" t="s">
        <v>33</v>
      </c>
      <c r="C63" t="s">
        <v>5</v>
      </c>
      <c r="D63" t="s">
        <v>1</v>
      </c>
      <c r="E63" t="s">
        <v>66</v>
      </c>
      <c r="F63">
        <v>808</v>
      </c>
      <c r="G63" t="s">
        <v>62</v>
      </c>
      <c r="H63">
        <v>22438.805</v>
      </c>
      <c r="I63" t="s">
        <v>40</v>
      </c>
      <c r="J63" t="s">
        <v>150</v>
      </c>
      <c r="K63">
        <v>3970</v>
      </c>
      <c r="L63">
        <v>73.850010999999995</v>
      </c>
      <c r="M63">
        <v>28.561273</v>
      </c>
      <c r="N63">
        <v>136</v>
      </c>
      <c r="O63">
        <v>135</v>
      </c>
      <c r="P63">
        <v>30</v>
      </c>
      <c r="Q63">
        <v>19</v>
      </c>
      <c r="R63">
        <v>214.38771299999999</v>
      </c>
    </row>
    <row r="64" spans="1:18" x14ac:dyDescent="0.25">
      <c r="A64">
        <v>2016</v>
      </c>
      <c r="B64" t="s">
        <v>33</v>
      </c>
      <c r="C64" t="s">
        <v>13</v>
      </c>
      <c r="D64" t="s">
        <v>1</v>
      </c>
      <c r="E64" t="s">
        <v>44</v>
      </c>
      <c r="F64">
        <v>2992</v>
      </c>
      <c r="G64">
        <v>1623.6370959999999</v>
      </c>
      <c r="H64">
        <v>1596.9749999999999</v>
      </c>
      <c r="I64" t="s">
        <v>39</v>
      </c>
      <c r="J64" t="s">
        <v>150</v>
      </c>
      <c r="K64">
        <v>2999</v>
      </c>
      <c r="L64">
        <v>717.08725000000004</v>
      </c>
      <c r="M64">
        <v>752.26328100000001</v>
      </c>
      <c r="N64">
        <v>397</v>
      </c>
      <c r="O64">
        <v>90</v>
      </c>
      <c r="P64">
        <v>27</v>
      </c>
      <c r="Q64">
        <v>12</v>
      </c>
      <c r="R64">
        <v>1623.6370959999999</v>
      </c>
    </row>
    <row r="65" spans="1:18" x14ac:dyDescent="0.25">
      <c r="A65">
        <v>2016</v>
      </c>
      <c r="B65" t="s">
        <v>33</v>
      </c>
      <c r="C65" t="s">
        <v>13</v>
      </c>
      <c r="D65" t="s">
        <v>1</v>
      </c>
      <c r="E65" t="s">
        <v>66</v>
      </c>
      <c r="F65">
        <v>158</v>
      </c>
      <c r="G65" t="s">
        <v>62</v>
      </c>
      <c r="H65">
        <v>17968.560000000001</v>
      </c>
      <c r="I65" t="s">
        <v>39</v>
      </c>
      <c r="J65" t="s">
        <v>150</v>
      </c>
      <c r="K65">
        <v>667</v>
      </c>
      <c r="L65">
        <v>12.529909</v>
      </c>
      <c r="M65">
        <v>8.8964009999999991</v>
      </c>
      <c r="N65">
        <v>9</v>
      </c>
      <c r="O65">
        <v>26</v>
      </c>
      <c r="P65">
        <v>3</v>
      </c>
      <c r="Q65">
        <v>1</v>
      </c>
      <c r="R65">
        <v>37.478154000000004</v>
      </c>
    </row>
    <row r="66" spans="1:18" x14ac:dyDescent="0.25">
      <c r="A66">
        <v>2016</v>
      </c>
      <c r="B66" t="s">
        <v>33</v>
      </c>
      <c r="C66" t="s">
        <v>13</v>
      </c>
      <c r="D66" t="s">
        <v>1</v>
      </c>
      <c r="E66" t="s">
        <v>44</v>
      </c>
      <c r="F66">
        <v>1696</v>
      </c>
      <c r="G66">
        <v>754.31021299999998</v>
      </c>
      <c r="H66">
        <v>1460.4349999999999</v>
      </c>
      <c r="I66" t="s">
        <v>40</v>
      </c>
      <c r="J66" t="s">
        <v>150</v>
      </c>
      <c r="K66">
        <v>1700</v>
      </c>
      <c r="L66">
        <v>327.03874500000001</v>
      </c>
      <c r="M66">
        <v>346.90757400000001</v>
      </c>
      <c r="N66">
        <v>469</v>
      </c>
      <c r="O66">
        <v>71</v>
      </c>
      <c r="P66">
        <v>49</v>
      </c>
      <c r="Q66">
        <v>44</v>
      </c>
      <c r="R66">
        <v>754.31021299999998</v>
      </c>
    </row>
    <row r="67" spans="1:18" x14ac:dyDescent="0.25">
      <c r="A67">
        <v>2016</v>
      </c>
      <c r="B67" t="s">
        <v>33</v>
      </c>
      <c r="C67" t="s">
        <v>13</v>
      </c>
      <c r="D67" t="s">
        <v>1</v>
      </c>
      <c r="E67" t="s">
        <v>66</v>
      </c>
      <c r="F67">
        <v>133</v>
      </c>
      <c r="G67" t="s">
        <v>62</v>
      </c>
      <c r="H67">
        <v>20852.650000000001</v>
      </c>
      <c r="I67" t="s">
        <v>40</v>
      </c>
      <c r="J67" t="s">
        <v>150</v>
      </c>
      <c r="K67">
        <v>707</v>
      </c>
      <c r="L67">
        <v>11.020083</v>
      </c>
      <c r="M67">
        <v>3.7818670000000001</v>
      </c>
      <c r="N67">
        <v>23</v>
      </c>
      <c r="O67">
        <v>32</v>
      </c>
      <c r="P67">
        <v>8</v>
      </c>
      <c r="Q67">
        <v>2</v>
      </c>
      <c r="R67">
        <v>21.741358999999999</v>
      </c>
    </row>
    <row r="68" spans="1:18" x14ac:dyDescent="0.25">
      <c r="A68">
        <v>2016</v>
      </c>
      <c r="B68" t="s">
        <v>33</v>
      </c>
      <c r="C68" t="s">
        <v>37</v>
      </c>
      <c r="D68" t="s">
        <v>1</v>
      </c>
      <c r="E68" t="s">
        <v>44</v>
      </c>
      <c r="F68">
        <v>21745</v>
      </c>
      <c r="G68">
        <v>10825.553180999999</v>
      </c>
      <c r="H68">
        <v>1697</v>
      </c>
      <c r="I68" t="s">
        <v>39</v>
      </c>
      <c r="J68" t="s">
        <v>150</v>
      </c>
      <c r="K68">
        <v>21823</v>
      </c>
      <c r="L68">
        <v>4984.5304120000001</v>
      </c>
      <c r="M68">
        <v>4660.497128</v>
      </c>
      <c r="N68">
        <v>3941</v>
      </c>
      <c r="O68">
        <v>947</v>
      </c>
      <c r="P68">
        <v>591</v>
      </c>
      <c r="Q68">
        <v>287</v>
      </c>
      <c r="R68">
        <v>10825.553180999999</v>
      </c>
    </row>
    <row r="69" spans="1:18" x14ac:dyDescent="0.25">
      <c r="A69">
        <v>2016</v>
      </c>
      <c r="B69" t="s">
        <v>33</v>
      </c>
      <c r="C69" t="s">
        <v>37</v>
      </c>
      <c r="D69" t="s">
        <v>1</v>
      </c>
      <c r="E69" t="s">
        <v>66</v>
      </c>
      <c r="F69">
        <v>1603</v>
      </c>
      <c r="G69" t="s">
        <v>62</v>
      </c>
      <c r="H69">
        <v>19693</v>
      </c>
      <c r="I69" t="s">
        <v>39</v>
      </c>
      <c r="J69" t="s">
        <v>150</v>
      </c>
      <c r="K69">
        <v>7913</v>
      </c>
      <c r="L69">
        <v>150.12463500000001</v>
      </c>
      <c r="M69">
        <v>75.664462999999998</v>
      </c>
      <c r="N69">
        <v>182</v>
      </c>
      <c r="O69">
        <v>366</v>
      </c>
      <c r="P69">
        <v>111</v>
      </c>
      <c r="Q69">
        <v>39</v>
      </c>
      <c r="R69">
        <v>366.723097</v>
      </c>
    </row>
    <row r="70" spans="1:18" x14ac:dyDescent="0.25">
      <c r="A70">
        <v>2016</v>
      </c>
      <c r="B70" t="s">
        <v>33</v>
      </c>
      <c r="C70" t="s">
        <v>37</v>
      </c>
      <c r="D70" t="s">
        <v>1</v>
      </c>
      <c r="E70" t="s">
        <v>44</v>
      </c>
      <c r="F70">
        <v>13582</v>
      </c>
      <c r="G70">
        <v>5187.5721309999999</v>
      </c>
      <c r="H70">
        <v>1630</v>
      </c>
      <c r="I70" t="s">
        <v>40</v>
      </c>
      <c r="J70" t="s">
        <v>150</v>
      </c>
      <c r="K70">
        <v>13669</v>
      </c>
      <c r="L70">
        <v>2375.8578440000001</v>
      </c>
      <c r="M70">
        <v>2198.8118250000002</v>
      </c>
      <c r="N70">
        <v>3553</v>
      </c>
      <c r="O70">
        <v>871</v>
      </c>
      <c r="P70">
        <v>968</v>
      </c>
      <c r="Q70">
        <v>582</v>
      </c>
      <c r="R70">
        <v>5187.5721309999999</v>
      </c>
    </row>
    <row r="71" spans="1:18" x14ac:dyDescent="0.25">
      <c r="A71">
        <v>2016</v>
      </c>
      <c r="B71" t="s">
        <v>33</v>
      </c>
      <c r="C71" t="s">
        <v>37</v>
      </c>
      <c r="D71" t="s">
        <v>1</v>
      </c>
      <c r="E71" t="s">
        <v>66</v>
      </c>
      <c r="F71">
        <v>1589</v>
      </c>
      <c r="G71" t="s">
        <v>62</v>
      </c>
      <c r="H71">
        <v>21230.36</v>
      </c>
      <c r="I71" t="s">
        <v>40</v>
      </c>
      <c r="J71" t="s">
        <v>150</v>
      </c>
      <c r="K71">
        <v>9008</v>
      </c>
      <c r="L71">
        <v>128.99816999999999</v>
      </c>
      <c r="M71">
        <v>51.139538999999999</v>
      </c>
      <c r="N71">
        <v>224</v>
      </c>
      <c r="O71">
        <v>362</v>
      </c>
      <c r="P71">
        <v>201</v>
      </c>
      <c r="Q71">
        <v>45</v>
      </c>
      <c r="R71">
        <v>291.38710700000001</v>
      </c>
    </row>
    <row r="72" spans="1:18" x14ac:dyDescent="0.25">
      <c r="A72">
        <v>2016</v>
      </c>
      <c r="B72" t="s">
        <v>33</v>
      </c>
      <c r="C72" t="s">
        <v>36</v>
      </c>
      <c r="D72" t="s">
        <v>1</v>
      </c>
      <c r="E72" t="s">
        <v>44</v>
      </c>
      <c r="F72">
        <v>24005</v>
      </c>
      <c r="G72">
        <v>13534.414231999999</v>
      </c>
      <c r="H72">
        <v>1900.24</v>
      </c>
      <c r="I72" t="s">
        <v>39</v>
      </c>
      <c r="J72" t="s">
        <v>149</v>
      </c>
      <c r="K72">
        <v>24065</v>
      </c>
      <c r="L72">
        <v>5897.205594</v>
      </c>
      <c r="M72">
        <v>6274.9594459999998</v>
      </c>
      <c r="N72">
        <v>3395</v>
      </c>
      <c r="O72">
        <v>647</v>
      </c>
      <c r="P72">
        <v>132</v>
      </c>
      <c r="Q72">
        <v>131</v>
      </c>
      <c r="R72">
        <v>13534.414231999999</v>
      </c>
    </row>
    <row r="73" spans="1:18" x14ac:dyDescent="0.25">
      <c r="A73">
        <v>2016</v>
      </c>
      <c r="B73" t="s">
        <v>33</v>
      </c>
      <c r="C73" t="s">
        <v>36</v>
      </c>
      <c r="D73" t="s">
        <v>1</v>
      </c>
      <c r="E73" t="s">
        <v>66</v>
      </c>
      <c r="F73">
        <v>1294</v>
      </c>
      <c r="G73" t="s">
        <v>62</v>
      </c>
      <c r="H73">
        <v>22664.715</v>
      </c>
      <c r="I73" t="s">
        <v>39</v>
      </c>
      <c r="J73" t="s">
        <v>149</v>
      </c>
      <c r="K73">
        <v>6528</v>
      </c>
      <c r="L73">
        <v>143.43603400000001</v>
      </c>
      <c r="M73">
        <v>72.223905999999999</v>
      </c>
      <c r="N73">
        <v>61</v>
      </c>
      <c r="O73">
        <v>339</v>
      </c>
      <c r="P73">
        <v>27</v>
      </c>
      <c r="Q73">
        <v>34</v>
      </c>
      <c r="R73">
        <v>372.05092999999999</v>
      </c>
    </row>
    <row r="74" spans="1:18" x14ac:dyDescent="0.25">
      <c r="A74">
        <v>2016</v>
      </c>
      <c r="B74" t="s">
        <v>33</v>
      </c>
      <c r="C74" t="s">
        <v>36</v>
      </c>
      <c r="D74" t="s">
        <v>1</v>
      </c>
      <c r="E74" t="s">
        <v>44</v>
      </c>
      <c r="F74">
        <v>13513</v>
      </c>
      <c r="G74">
        <v>6643.0055050000001</v>
      </c>
      <c r="H74">
        <v>1758.25</v>
      </c>
      <c r="I74" t="s">
        <v>40</v>
      </c>
      <c r="J74" t="s">
        <v>149</v>
      </c>
      <c r="K74">
        <v>13559</v>
      </c>
      <c r="L74">
        <v>2795.2665050000001</v>
      </c>
      <c r="M74">
        <v>3097.9619990000001</v>
      </c>
      <c r="N74">
        <v>2954</v>
      </c>
      <c r="O74">
        <v>530</v>
      </c>
      <c r="P74">
        <v>241</v>
      </c>
      <c r="Q74">
        <v>328</v>
      </c>
      <c r="R74">
        <v>6643.0055050000001</v>
      </c>
    </row>
    <row r="75" spans="1:18" x14ac:dyDescent="0.25">
      <c r="A75">
        <v>2016</v>
      </c>
      <c r="B75" t="s">
        <v>33</v>
      </c>
      <c r="C75" t="s">
        <v>36</v>
      </c>
      <c r="D75" t="s">
        <v>1</v>
      </c>
      <c r="E75" t="s">
        <v>66</v>
      </c>
      <c r="F75">
        <v>1219</v>
      </c>
      <c r="G75" t="s">
        <v>62</v>
      </c>
      <c r="H75">
        <v>23938.01</v>
      </c>
      <c r="I75" t="s">
        <v>40</v>
      </c>
      <c r="J75" t="s">
        <v>149</v>
      </c>
      <c r="K75">
        <v>7433</v>
      </c>
      <c r="L75">
        <v>92.278041999999999</v>
      </c>
      <c r="M75">
        <v>45.594783999999997</v>
      </c>
      <c r="N75">
        <v>98</v>
      </c>
      <c r="O75">
        <v>465</v>
      </c>
      <c r="P75">
        <v>38</v>
      </c>
      <c r="Q75">
        <v>18</v>
      </c>
      <c r="R75">
        <v>235.56657100000001</v>
      </c>
    </row>
    <row r="76" spans="1:18" x14ac:dyDescent="0.25">
      <c r="A76">
        <v>2016</v>
      </c>
      <c r="B76" t="s">
        <v>33</v>
      </c>
      <c r="C76" t="s">
        <v>5</v>
      </c>
      <c r="D76" t="s">
        <v>1</v>
      </c>
      <c r="E76" t="s">
        <v>44</v>
      </c>
      <c r="F76">
        <v>35205</v>
      </c>
      <c r="G76">
        <v>20307.930764000001</v>
      </c>
      <c r="H76">
        <v>1843</v>
      </c>
      <c r="I76" t="s">
        <v>39</v>
      </c>
      <c r="J76" t="s">
        <v>149</v>
      </c>
      <c r="K76">
        <v>35265</v>
      </c>
      <c r="L76">
        <v>8920.7994679999993</v>
      </c>
      <c r="M76">
        <v>9347.4202910000004</v>
      </c>
      <c r="N76">
        <v>4442</v>
      </c>
      <c r="O76">
        <v>905</v>
      </c>
      <c r="P76">
        <v>114</v>
      </c>
      <c r="Q76">
        <v>185</v>
      </c>
      <c r="R76">
        <v>20307.930764000001</v>
      </c>
    </row>
    <row r="77" spans="1:18" x14ac:dyDescent="0.25">
      <c r="A77">
        <v>2016</v>
      </c>
      <c r="B77" t="s">
        <v>33</v>
      </c>
      <c r="C77" t="s">
        <v>5</v>
      </c>
      <c r="D77" t="s">
        <v>1</v>
      </c>
      <c r="E77" t="s">
        <v>66</v>
      </c>
      <c r="F77">
        <v>1296</v>
      </c>
      <c r="G77" t="s">
        <v>62</v>
      </c>
      <c r="H77">
        <v>20672.785</v>
      </c>
      <c r="I77" t="s">
        <v>39</v>
      </c>
      <c r="J77" t="s">
        <v>149</v>
      </c>
      <c r="K77">
        <v>5752</v>
      </c>
      <c r="L77">
        <v>121.88824099999999</v>
      </c>
      <c r="M77">
        <v>70.602950000000007</v>
      </c>
      <c r="N77">
        <v>91</v>
      </c>
      <c r="O77">
        <v>297</v>
      </c>
      <c r="P77">
        <v>26</v>
      </c>
      <c r="Q77">
        <v>18</v>
      </c>
      <c r="R77">
        <v>371.36634299999997</v>
      </c>
    </row>
    <row r="78" spans="1:18" x14ac:dyDescent="0.25">
      <c r="A78">
        <v>2016</v>
      </c>
      <c r="B78" t="s">
        <v>33</v>
      </c>
      <c r="C78" t="s">
        <v>5</v>
      </c>
      <c r="D78" t="s">
        <v>1</v>
      </c>
      <c r="E78" t="s">
        <v>44</v>
      </c>
      <c r="F78">
        <v>17218</v>
      </c>
      <c r="G78">
        <v>8697.9713809999994</v>
      </c>
      <c r="H78">
        <v>1652.385</v>
      </c>
      <c r="I78" t="s">
        <v>40</v>
      </c>
      <c r="J78" t="s">
        <v>149</v>
      </c>
      <c r="K78">
        <v>17253</v>
      </c>
      <c r="L78">
        <v>3827.6892379999999</v>
      </c>
      <c r="M78">
        <v>3890.607051</v>
      </c>
      <c r="N78">
        <v>3524</v>
      </c>
      <c r="O78">
        <v>732</v>
      </c>
      <c r="P78">
        <v>278</v>
      </c>
      <c r="Q78">
        <v>426</v>
      </c>
      <c r="R78">
        <v>8697.9713809999994</v>
      </c>
    </row>
    <row r="79" spans="1:18" x14ac:dyDescent="0.25">
      <c r="A79">
        <v>2016</v>
      </c>
      <c r="B79" t="s">
        <v>33</v>
      </c>
      <c r="C79" t="s">
        <v>5</v>
      </c>
      <c r="D79" t="s">
        <v>1</v>
      </c>
      <c r="E79" t="s">
        <v>66</v>
      </c>
      <c r="F79">
        <v>1309</v>
      </c>
      <c r="G79" t="s">
        <v>62</v>
      </c>
      <c r="H79">
        <v>21825</v>
      </c>
      <c r="I79" t="s">
        <v>40</v>
      </c>
      <c r="J79" t="s">
        <v>149</v>
      </c>
      <c r="K79">
        <v>7087</v>
      </c>
      <c r="L79">
        <v>87.515530999999996</v>
      </c>
      <c r="M79">
        <v>33.559697999999997</v>
      </c>
      <c r="N79">
        <v>145</v>
      </c>
      <c r="O79">
        <v>390</v>
      </c>
      <c r="P79">
        <v>93</v>
      </c>
      <c r="Q79">
        <v>49</v>
      </c>
      <c r="R79">
        <v>250.41399899999999</v>
      </c>
    </row>
    <row r="80" spans="1:18" x14ac:dyDescent="0.25">
      <c r="A80">
        <v>2016</v>
      </c>
      <c r="B80" t="s">
        <v>33</v>
      </c>
      <c r="C80" t="s">
        <v>13</v>
      </c>
      <c r="D80" t="s">
        <v>1</v>
      </c>
      <c r="E80" t="s">
        <v>44</v>
      </c>
      <c r="F80">
        <v>5280</v>
      </c>
      <c r="G80">
        <v>2999.9637950000001</v>
      </c>
      <c r="H80">
        <v>1650.0250000000001</v>
      </c>
      <c r="I80" t="s">
        <v>39</v>
      </c>
      <c r="J80" t="s">
        <v>149</v>
      </c>
      <c r="K80">
        <v>5286</v>
      </c>
      <c r="L80">
        <v>1362.272802</v>
      </c>
      <c r="M80">
        <v>1390.5062849999999</v>
      </c>
      <c r="N80">
        <v>703</v>
      </c>
      <c r="O80">
        <v>151</v>
      </c>
      <c r="P80">
        <v>27</v>
      </c>
      <c r="Q80">
        <v>21</v>
      </c>
      <c r="R80">
        <v>2999.9637950000001</v>
      </c>
    </row>
    <row r="81" spans="1:18" x14ac:dyDescent="0.25">
      <c r="A81">
        <v>2016</v>
      </c>
      <c r="B81" t="s">
        <v>33</v>
      </c>
      <c r="C81" t="s">
        <v>13</v>
      </c>
      <c r="D81" t="s">
        <v>1</v>
      </c>
      <c r="E81" t="s">
        <v>66</v>
      </c>
      <c r="F81">
        <v>240</v>
      </c>
      <c r="G81" t="s">
        <v>62</v>
      </c>
      <c r="H81">
        <v>19619.150000000001</v>
      </c>
      <c r="I81" t="s">
        <v>39</v>
      </c>
      <c r="J81" t="s">
        <v>149</v>
      </c>
      <c r="K81">
        <v>1266</v>
      </c>
      <c r="L81">
        <v>23.657184000000001</v>
      </c>
      <c r="M81">
        <v>18.124406</v>
      </c>
      <c r="N81">
        <v>14</v>
      </c>
      <c r="O81">
        <v>69</v>
      </c>
      <c r="P81">
        <v>3</v>
      </c>
      <c r="Q81">
        <v>2</v>
      </c>
      <c r="R81">
        <v>66.159817000000004</v>
      </c>
    </row>
    <row r="82" spans="1:18" x14ac:dyDescent="0.25">
      <c r="A82">
        <v>2016</v>
      </c>
      <c r="B82" t="s">
        <v>33</v>
      </c>
      <c r="C82" t="s">
        <v>13</v>
      </c>
      <c r="D82" t="s">
        <v>1</v>
      </c>
      <c r="E82" t="s">
        <v>44</v>
      </c>
      <c r="F82">
        <v>2827</v>
      </c>
      <c r="G82">
        <v>1398.4466829999999</v>
      </c>
      <c r="H82">
        <v>1443.42</v>
      </c>
      <c r="I82" t="s">
        <v>40</v>
      </c>
      <c r="J82" t="s">
        <v>149</v>
      </c>
      <c r="K82">
        <v>2833</v>
      </c>
      <c r="L82">
        <v>619.57193099999995</v>
      </c>
      <c r="M82">
        <v>641.74143900000001</v>
      </c>
      <c r="N82">
        <v>605</v>
      </c>
      <c r="O82">
        <v>126</v>
      </c>
      <c r="P82">
        <v>45</v>
      </c>
      <c r="Q82">
        <v>41</v>
      </c>
      <c r="R82">
        <v>1398.4466829999999</v>
      </c>
    </row>
    <row r="83" spans="1:18" x14ac:dyDescent="0.25">
      <c r="A83">
        <v>2016</v>
      </c>
      <c r="B83" t="s">
        <v>33</v>
      </c>
      <c r="C83" t="s">
        <v>13</v>
      </c>
      <c r="D83" t="s">
        <v>1</v>
      </c>
      <c r="E83" t="s">
        <v>66</v>
      </c>
      <c r="F83">
        <v>227</v>
      </c>
      <c r="G83" t="s">
        <v>62</v>
      </c>
      <c r="H83">
        <v>23043.4</v>
      </c>
      <c r="I83" t="s">
        <v>40</v>
      </c>
      <c r="J83" t="s">
        <v>149</v>
      </c>
      <c r="K83">
        <v>1415</v>
      </c>
      <c r="L83">
        <v>18.442433999999999</v>
      </c>
      <c r="M83">
        <v>11.284387000000001</v>
      </c>
      <c r="N83">
        <v>25</v>
      </c>
      <c r="O83">
        <v>90</v>
      </c>
      <c r="P83">
        <v>7</v>
      </c>
      <c r="Q83">
        <v>4</v>
      </c>
      <c r="R83">
        <v>38.368993000000003</v>
      </c>
    </row>
    <row r="84" spans="1:18" x14ac:dyDescent="0.25">
      <c r="A84">
        <v>2016</v>
      </c>
      <c r="B84" t="s">
        <v>33</v>
      </c>
      <c r="C84" t="s">
        <v>37</v>
      </c>
      <c r="D84" t="s">
        <v>1</v>
      </c>
      <c r="E84" t="s">
        <v>44</v>
      </c>
      <c r="F84">
        <v>40273</v>
      </c>
      <c r="G84">
        <v>21252.871346</v>
      </c>
      <c r="H84">
        <v>1721</v>
      </c>
      <c r="I84" t="s">
        <v>39</v>
      </c>
      <c r="J84" t="s">
        <v>149</v>
      </c>
      <c r="K84">
        <v>40340</v>
      </c>
      <c r="L84">
        <v>9458.7640310000006</v>
      </c>
      <c r="M84">
        <v>9574.5833289999991</v>
      </c>
      <c r="N84">
        <v>6588</v>
      </c>
      <c r="O84">
        <v>1743</v>
      </c>
      <c r="P84">
        <v>550</v>
      </c>
      <c r="Q84">
        <v>577</v>
      </c>
      <c r="R84">
        <v>21252.871346</v>
      </c>
    </row>
    <row r="85" spans="1:18" x14ac:dyDescent="0.25">
      <c r="A85">
        <v>2016</v>
      </c>
      <c r="B85" t="s">
        <v>33</v>
      </c>
      <c r="C85" t="s">
        <v>37</v>
      </c>
      <c r="D85" t="s">
        <v>1</v>
      </c>
      <c r="E85" t="s">
        <v>66</v>
      </c>
      <c r="F85">
        <v>2439</v>
      </c>
      <c r="G85" t="s">
        <v>62</v>
      </c>
      <c r="H85">
        <v>19285.79</v>
      </c>
      <c r="I85" t="s">
        <v>39</v>
      </c>
      <c r="J85" t="s">
        <v>149</v>
      </c>
      <c r="K85">
        <v>12378</v>
      </c>
      <c r="L85">
        <v>195.664535</v>
      </c>
      <c r="M85">
        <v>100.44044700000001</v>
      </c>
      <c r="N85">
        <v>198</v>
      </c>
      <c r="O85">
        <v>830</v>
      </c>
      <c r="P85">
        <v>161</v>
      </c>
      <c r="Q85">
        <v>69</v>
      </c>
      <c r="R85">
        <v>468.751012</v>
      </c>
    </row>
    <row r="86" spans="1:18" x14ac:dyDescent="0.25">
      <c r="A86">
        <v>2016</v>
      </c>
      <c r="B86" t="s">
        <v>33</v>
      </c>
      <c r="C86" t="s">
        <v>37</v>
      </c>
      <c r="D86" t="s">
        <v>1</v>
      </c>
      <c r="E86" t="s">
        <v>44</v>
      </c>
      <c r="F86">
        <v>23680</v>
      </c>
      <c r="G86">
        <v>10215.461684</v>
      </c>
      <c r="H86">
        <v>1602.97</v>
      </c>
      <c r="I86" t="s">
        <v>40</v>
      </c>
      <c r="J86" t="s">
        <v>149</v>
      </c>
      <c r="K86">
        <v>23834</v>
      </c>
      <c r="L86">
        <v>4596.2769939999998</v>
      </c>
      <c r="M86">
        <v>4538.0742060000002</v>
      </c>
      <c r="N86">
        <v>5877</v>
      </c>
      <c r="O86">
        <v>1364</v>
      </c>
      <c r="P86">
        <v>953</v>
      </c>
      <c r="Q86">
        <v>823</v>
      </c>
      <c r="R86">
        <v>10215.461684</v>
      </c>
    </row>
    <row r="87" spans="1:18" x14ac:dyDescent="0.25">
      <c r="A87">
        <v>2016</v>
      </c>
      <c r="B87" t="s">
        <v>33</v>
      </c>
      <c r="C87" t="s">
        <v>37</v>
      </c>
      <c r="D87" t="s">
        <v>1</v>
      </c>
      <c r="E87" t="s">
        <v>66</v>
      </c>
      <c r="F87">
        <v>2744</v>
      </c>
      <c r="G87" t="s">
        <v>62</v>
      </c>
      <c r="H87">
        <v>20162.474999999999</v>
      </c>
      <c r="I87" t="s">
        <v>40</v>
      </c>
      <c r="J87" t="s">
        <v>149</v>
      </c>
      <c r="K87">
        <v>16080</v>
      </c>
      <c r="L87">
        <v>157.021762</v>
      </c>
      <c r="M87">
        <v>54.977274000000001</v>
      </c>
      <c r="N87">
        <v>228</v>
      </c>
      <c r="O87">
        <v>1075</v>
      </c>
      <c r="P87">
        <v>396</v>
      </c>
      <c r="Q87">
        <v>87</v>
      </c>
      <c r="R87">
        <v>360.93744299999997</v>
      </c>
    </row>
    <row r="88" spans="1:18" x14ac:dyDescent="0.25">
      <c r="A88">
        <v>2016</v>
      </c>
      <c r="B88" t="s">
        <v>33</v>
      </c>
      <c r="C88" t="s">
        <v>36</v>
      </c>
      <c r="D88" t="s">
        <v>1</v>
      </c>
      <c r="E88" t="s">
        <v>44</v>
      </c>
      <c r="F88">
        <v>5902</v>
      </c>
      <c r="G88">
        <v>3101.8739179999998</v>
      </c>
      <c r="H88">
        <v>2028.645</v>
      </c>
      <c r="I88" t="s">
        <v>39</v>
      </c>
      <c r="J88" t="s">
        <v>148</v>
      </c>
      <c r="K88">
        <v>5912</v>
      </c>
      <c r="L88">
        <v>1367.1685950000001</v>
      </c>
      <c r="M88">
        <v>1370.7878450000001</v>
      </c>
      <c r="N88">
        <v>889</v>
      </c>
      <c r="O88">
        <v>243</v>
      </c>
      <c r="P88">
        <v>130</v>
      </c>
      <c r="Q88">
        <v>82</v>
      </c>
      <c r="R88">
        <v>3101.8739179999998</v>
      </c>
    </row>
    <row r="89" spans="1:18" x14ac:dyDescent="0.25">
      <c r="A89">
        <v>2016</v>
      </c>
      <c r="B89" t="s">
        <v>33</v>
      </c>
      <c r="C89" t="s">
        <v>36</v>
      </c>
      <c r="D89" t="s">
        <v>1</v>
      </c>
      <c r="E89" t="s">
        <v>66</v>
      </c>
      <c r="F89">
        <v>612</v>
      </c>
      <c r="G89" t="s">
        <v>62</v>
      </c>
      <c r="H89">
        <v>20688.055</v>
      </c>
      <c r="I89" t="s">
        <v>39</v>
      </c>
      <c r="J89" t="s">
        <v>148</v>
      </c>
      <c r="K89">
        <v>2325</v>
      </c>
      <c r="L89">
        <v>69.292074999999997</v>
      </c>
      <c r="M89">
        <v>38.813457</v>
      </c>
      <c r="N89">
        <v>65</v>
      </c>
      <c r="O89">
        <v>53</v>
      </c>
      <c r="P89">
        <v>11</v>
      </c>
      <c r="Q89">
        <v>4</v>
      </c>
      <c r="R89">
        <v>195.76986500000001</v>
      </c>
    </row>
    <row r="90" spans="1:18" x14ac:dyDescent="0.25">
      <c r="A90">
        <v>2016</v>
      </c>
      <c r="B90" t="s">
        <v>33</v>
      </c>
      <c r="C90" t="s">
        <v>36</v>
      </c>
      <c r="D90" t="s">
        <v>1</v>
      </c>
      <c r="E90" t="s">
        <v>44</v>
      </c>
      <c r="F90">
        <v>5143</v>
      </c>
      <c r="G90">
        <v>2170.2810800000002</v>
      </c>
      <c r="H90">
        <v>1894</v>
      </c>
      <c r="I90" t="s">
        <v>40</v>
      </c>
      <c r="J90" t="s">
        <v>148</v>
      </c>
      <c r="K90">
        <v>5147</v>
      </c>
      <c r="L90">
        <v>923.07676100000003</v>
      </c>
      <c r="M90">
        <v>968.24188000000004</v>
      </c>
      <c r="N90">
        <v>1129</v>
      </c>
      <c r="O90">
        <v>322</v>
      </c>
      <c r="P90">
        <v>239</v>
      </c>
      <c r="Q90">
        <v>247</v>
      </c>
      <c r="R90">
        <v>2170.2810800000002</v>
      </c>
    </row>
    <row r="91" spans="1:18" x14ac:dyDescent="0.25">
      <c r="A91">
        <v>2016</v>
      </c>
      <c r="B91" t="s">
        <v>33</v>
      </c>
      <c r="C91" t="s">
        <v>36</v>
      </c>
      <c r="D91" t="s">
        <v>1</v>
      </c>
      <c r="E91" t="s">
        <v>66</v>
      </c>
      <c r="F91">
        <v>634</v>
      </c>
      <c r="G91" t="s">
        <v>62</v>
      </c>
      <c r="H91">
        <v>24001.695</v>
      </c>
      <c r="I91" t="s">
        <v>40</v>
      </c>
      <c r="J91" t="s">
        <v>148</v>
      </c>
      <c r="K91">
        <v>3245</v>
      </c>
      <c r="L91">
        <v>59.76108</v>
      </c>
      <c r="M91">
        <v>22.068531</v>
      </c>
      <c r="N91">
        <v>158</v>
      </c>
      <c r="O91">
        <v>68</v>
      </c>
      <c r="P91">
        <v>12</v>
      </c>
      <c r="Q91">
        <v>10</v>
      </c>
      <c r="R91">
        <v>152.45548400000001</v>
      </c>
    </row>
    <row r="92" spans="1:18" x14ac:dyDescent="0.25">
      <c r="A92">
        <v>2016</v>
      </c>
      <c r="B92" t="s">
        <v>33</v>
      </c>
      <c r="C92" t="s">
        <v>5</v>
      </c>
      <c r="D92" t="s">
        <v>1</v>
      </c>
      <c r="E92" t="s">
        <v>44</v>
      </c>
      <c r="F92">
        <v>7624</v>
      </c>
      <c r="G92">
        <v>4101.4320980000002</v>
      </c>
      <c r="H92">
        <v>2022.905</v>
      </c>
      <c r="I92" t="s">
        <v>39</v>
      </c>
      <c r="J92" t="s">
        <v>148</v>
      </c>
      <c r="K92">
        <v>7628</v>
      </c>
      <c r="L92">
        <v>1893.438253</v>
      </c>
      <c r="M92">
        <v>1713.8581899999999</v>
      </c>
      <c r="N92">
        <v>997</v>
      </c>
      <c r="O92">
        <v>291</v>
      </c>
      <c r="P92">
        <v>156</v>
      </c>
      <c r="Q92">
        <v>88</v>
      </c>
      <c r="R92">
        <v>4101.4320980000002</v>
      </c>
    </row>
    <row r="93" spans="1:18" x14ac:dyDescent="0.25">
      <c r="A93">
        <v>2016</v>
      </c>
      <c r="B93" t="s">
        <v>33</v>
      </c>
      <c r="C93" t="s">
        <v>5</v>
      </c>
      <c r="D93" t="s">
        <v>1</v>
      </c>
      <c r="E93" t="s">
        <v>66</v>
      </c>
      <c r="F93">
        <v>677</v>
      </c>
      <c r="G93" t="s">
        <v>62</v>
      </c>
      <c r="H93">
        <v>19888.3</v>
      </c>
      <c r="I93" t="s">
        <v>39</v>
      </c>
      <c r="J93" t="s">
        <v>148</v>
      </c>
      <c r="K93">
        <v>2383</v>
      </c>
      <c r="L93">
        <v>65.363861</v>
      </c>
      <c r="M93">
        <v>43.066904999999998</v>
      </c>
      <c r="N93">
        <v>77</v>
      </c>
      <c r="O93">
        <v>53</v>
      </c>
      <c r="P93">
        <v>12</v>
      </c>
      <c r="Q93">
        <v>8</v>
      </c>
      <c r="R93">
        <v>192.91091700000001</v>
      </c>
    </row>
    <row r="94" spans="1:18" x14ac:dyDescent="0.25">
      <c r="A94">
        <v>2016</v>
      </c>
      <c r="B94" t="s">
        <v>33</v>
      </c>
      <c r="C94" t="s">
        <v>5</v>
      </c>
      <c r="D94" t="s">
        <v>1</v>
      </c>
      <c r="E94" t="s">
        <v>44</v>
      </c>
      <c r="F94">
        <v>5377</v>
      </c>
      <c r="G94">
        <v>2408.9042009999998</v>
      </c>
      <c r="H94">
        <v>1886</v>
      </c>
      <c r="I94" t="s">
        <v>40</v>
      </c>
      <c r="J94" t="s">
        <v>148</v>
      </c>
      <c r="K94">
        <v>5389</v>
      </c>
      <c r="L94">
        <v>1069.0471709999999</v>
      </c>
      <c r="M94">
        <v>1004.052298</v>
      </c>
      <c r="N94">
        <v>1102</v>
      </c>
      <c r="O94">
        <v>305</v>
      </c>
      <c r="P94">
        <v>222</v>
      </c>
      <c r="Q94">
        <v>249</v>
      </c>
      <c r="R94">
        <v>2408.9042009999998</v>
      </c>
    </row>
    <row r="95" spans="1:18" x14ac:dyDescent="0.25">
      <c r="A95">
        <v>2016</v>
      </c>
      <c r="B95" t="s">
        <v>33</v>
      </c>
      <c r="C95" t="s">
        <v>5</v>
      </c>
      <c r="D95" t="s">
        <v>1</v>
      </c>
      <c r="E95" t="s">
        <v>66</v>
      </c>
      <c r="F95">
        <v>660</v>
      </c>
      <c r="G95" t="s">
        <v>62</v>
      </c>
      <c r="H95">
        <v>22924.404999999999</v>
      </c>
      <c r="I95" t="s">
        <v>40</v>
      </c>
      <c r="J95" t="s">
        <v>148</v>
      </c>
      <c r="K95">
        <v>3384</v>
      </c>
      <c r="L95">
        <v>59.365082000000001</v>
      </c>
      <c r="M95">
        <v>24.131128</v>
      </c>
      <c r="N95">
        <v>162</v>
      </c>
      <c r="O95">
        <v>52</v>
      </c>
      <c r="P95">
        <v>37</v>
      </c>
      <c r="Q95">
        <v>6</v>
      </c>
      <c r="R95">
        <v>165.52992</v>
      </c>
    </row>
    <row r="96" spans="1:18" x14ac:dyDescent="0.25">
      <c r="A96">
        <v>2016</v>
      </c>
      <c r="B96" t="s">
        <v>33</v>
      </c>
      <c r="C96" t="s">
        <v>13</v>
      </c>
      <c r="D96" t="s">
        <v>1</v>
      </c>
      <c r="E96" t="s">
        <v>44</v>
      </c>
      <c r="F96">
        <v>1124</v>
      </c>
      <c r="G96">
        <v>593.27304800000002</v>
      </c>
      <c r="H96">
        <v>1690.57</v>
      </c>
      <c r="I96" t="s">
        <v>39</v>
      </c>
      <c r="J96" t="s">
        <v>148</v>
      </c>
      <c r="K96">
        <v>1130</v>
      </c>
      <c r="L96">
        <v>273.42588799999999</v>
      </c>
      <c r="M96">
        <v>264.28393699999998</v>
      </c>
      <c r="N96">
        <v>140</v>
      </c>
      <c r="O96">
        <v>38</v>
      </c>
      <c r="P96">
        <v>21</v>
      </c>
      <c r="Q96">
        <v>11</v>
      </c>
      <c r="R96">
        <v>593.27304800000002</v>
      </c>
    </row>
    <row r="97" spans="1:18" x14ac:dyDescent="0.25">
      <c r="A97">
        <v>2016</v>
      </c>
      <c r="B97" t="s">
        <v>33</v>
      </c>
      <c r="C97" t="s">
        <v>13</v>
      </c>
      <c r="D97" t="s">
        <v>1</v>
      </c>
      <c r="E97" t="s">
        <v>66</v>
      </c>
      <c r="F97">
        <v>112</v>
      </c>
      <c r="G97" t="s">
        <v>62</v>
      </c>
      <c r="H97">
        <v>23484.535</v>
      </c>
      <c r="I97" t="s">
        <v>39</v>
      </c>
      <c r="J97" t="s">
        <v>148</v>
      </c>
      <c r="K97">
        <v>540</v>
      </c>
      <c r="L97">
        <v>14.085058</v>
      </c>
      <c r="M97">
        <v>8.120609</v>
      </c>
      <c r="N97">
        <v>9</v>
      </c>
      <c r="O97">
        <v>7</v>
      </c>
      <c r="P97">
        <v>3</v>
      </c>
      <c r="Q97">
        <v>1</v>
      </c>
      <c r="R97">
        <v>41.514718000000002</v>
      </c>
    </row>
    <row r="98" spans="1:18" x14ac:dyDescent="0.25">
      <c r="A98">
        <v>2016</v>
      </c>
      <c r="B98" t="s">
        <v>33</v>
      </c>
      <c r="C98" t="s">
        <v>13</v>
      </c>
      <c r="D98" t="s">
        <v>1</v>
      </c>
      <c r="E98" t="s">
        <v>44</v>
      </c>
      <c r="F98">
        <v>821</v>
      </c>
      <c r="G98">
        <v>377.71928300000002</v>
      </c>
      <c r="H98">
        <v>1671</v>
      </c>
      <c r="I98" t="s">
        <v>40</v>
      </c>
      <c r="J98" t="s">
        <v>148</v>
      </c>
      <c r="K98">
        <v>821</v>
      </c>
      <c r="L98">
        <v>176.54455200000001</v>
      </c>
      <c r="M98">
        <v>170.76869099999999</v>
      </c>
      <c r="N98">
        <v>182</v>
      </c>
      <c r="O98">
        <v>37</v>
      </c>
      <c r="P98">
        <v>34</v>
      </c>
      <c r="Q98">
        <v>21</v>
      </c>
      <c r="R98">
        <v>377.71928300000002</v>
      </c>
    </row>
    <row r="99" spans="1:18" x14ac:dyDescent="0.25">
      <c r="A99">
        <v>2016</v>
      </c>
      <c r="B99" t="s">
        <v>33</v>
      </c>
      <c r="C99" t="s">
        <v>13</v>
      </c>
      <c r="D99" t="s">
        <v>1</v>
      </c>
      <c r="E99" t="s">
        <v>66</v>
      </c>
      <c r="F99">
        <v>111</v>
      </c>
      <c r="G99" t="s">
        <v>62</v>
      </c>
      <c r="H99">
        <v>22796.76</v>
      </c>
      <c r="I99" t="s">
        <v>40</v>
      </c>
      <c r="J99" t="s">
        <v>148</v>
      </c>
      <c r="K99">
        <v>614</v>
      </c>
      <c r="L99">
        <v>13.172178000000001</v>
      </c>
      <c r="M99">
        <v>2.526065</v>
      </c>
      <c r="N99">
        <v>28</v>
      </c>
      <c r="O99">
        <v>10</v>
      </c>
      <c r="P99">
        <v>8</v>
      </c>
      <c r="Q99">
        <v>1</v>
      </c>
      <c r="R99">
        <v>25.871939999999999</v>
      </c>
    </row>
    <row r="100" spans="1:18" x14ac:dyDescent="0.25">
      <c r="A100">
        <v>2016</v>
      </c>
      <c r="B100" t="s">
        <v>33</v>
      </c>
      <c r="C100" t="s">
        <v>37</v>
      </c>
      <c r="D100" t="s">
        <v>1</v>
      </c>
      <c r="E100" t="s">
        <v>44</v>
      </c>
      <c r="F100">
        <v>8267</v>
      </c>
      <c r="G100">
        <v>4038.7712919999999</v>
      </c>
      <c r="H100">
        <v>1889.62</v>
      </c>
      <c r="I100" t="s">
        <v>39</v>
      </c>
      <c r="J100" t="s">
        <v>148</v>
      </c>
      <c r="K100">
        <v>8287</v>
      </c>
      <c r="L100">
        <v>1925.546102</v>
      </c>
      <c r="M100">
        <v>1618.237488</v>
      </c>
      <c r="N100">
        <v>1307</v>
      </c>
      <c r="O100">
        <v>438</v>
      </c>
      <c r="P100">
        <v>285</v>
      </c>
      <c r="Q100">
        <v>167</v>
      </c>
      <c r="R100">
        <v>4038.7712919999999</v>
      </c>
    </row>
    <row r="101" spans="1:18" x14ac:dyDescent="0.25">
      <c r="A101">
        <v>2016</v>
      </c>
      <c r="B101" t="s">
        <v>33</v>
      </c>
      <c r="C101" t="s">
        <v>37</v>
      </c>
      <c r="D101" t="s">
        <v>1</v>
      </c>
      <c r="E101" t="s">
        <v>66</v>
      </c>
      <c r="F101">
        <v>892</v>
      </c>
      <c r="G101" t="s">
        <v>62</v>
      </c>
      <c r="H101">
        <v>18436.96</v>
      </c>
      <c r="I101" t="s">
        <v>39</v>
      </c>
      <c r="J101" t="s">
        <v>148</v>
      </c>
      <c r="K101">
        <v>4020</v>
      </c>
      <c r="L101">
        <v>91.225050999999993</v>
      </c>
      <c r="M101">
        <v>46.148237000000002</v>
      </c>
      <c r="N101">
        <v>145</v>
      </c>
      <c r="O101">
        <v>62</v>
      </c>
      <c r="P101">
        <v>57</v>
      </c>
      <c r="Q101">
        <v>14</v>
      </c>
      <c r="R101">
        <v>229.686643</v>
      </c>
    </row>
    <row r="102" spans="1:18" x14ac:dyDescent="0.25">
      <c r="A102">
        <v>2016</v>
      </c>
      <c r="B102" t="s">
        <v>33</v>
      </c>
      <c r="C102" t="s">
        <v>37</v>
      </c>
      <c r="D102" t="s">
        <v>1</v>
      </c>
      <c r="E102" t="s">
        <v>44</v>
      </c>
      <c r="F102">
        <v>6452</v>
      </c>
      <c r="G102">
        <v>2494.7822379999998</v>
      </c>
      <c r="H102">
        <v>1789.75</v>
      </c>
      <c r="I102" t="s">
        <v>40</v>
      </c>
      <c r="J102" t="s">
        <v>148</v>
      </c>
      <c r="K102">
        <v>6486</v>
      </c>
      <c r="L102">
        <v>1125.1534959999999</v>
      </c>
      <c r="M102">
        <v>1035.0924749999999</v>
      </c>
      <c r="N102">
        <v>1391</v>
      </c>
      <c r="O102">
        <v>471</v>
      </c>
      <c r="P102">
        <v>468</v>
      </c>
      <c r="Q102">
        <v>307</v>
      </c>
      <c r="R102">
        <v>2494.7822379999998</v>
      </c>
    </row>
    <row r="103" spans="1:18" x14ac:dyDescent="0.25">
      <c r="A103">
        <v>2016</v>
      </c>
      <c r="B103" t="s">
        <v>33</v>
      </c>
      <c r="C103" t="s">
        <v>37</v>
      </c>
      <c r="D103" t="s">
        <v>1</v>
      </c>
      <c r="E103" t="s">
        <v>66</v>
      </c>
      <c r="F103">
        <v>980</v>
      </c>
      <c r="G103" t="s">
        <v>62</v>
      </c>
      <c r="H103">
        <v>20274.985000000001</v>
      </c>
      <c r="I103" t="s">
        <v>40</v>
      </c>
      <c r="J103" t="s">
        <v>148</v>
      </c>
      <c r="K103">
        <v>3873</v>
      </c>
      <c r="L103">
        <v>72.792984000000004</v>
      </c>
      <c r="M103">
        <v>27.645423999999998</v>
      </c>
      <c r="N103">
        <v>188</v>
      </c>
      <c r="O103">
        <v>111</v>
      </c>
      <c r="P103">
        <v>134</v>
      </c>
      <c r="Q103">
        <v>22</v>
      </c>
      <c r="R103">
        <v>169.048124</v>
      </c>
    </row>
    <row r="104" spans="1:18" x14ac:dyDescent="0.25">
      <c r="A104">
        <v>2016</v>
      </c>
      <c r="B104" t="s">
        <v>33</v>
      </c>
      <c r="C104" t="s">
        <v>36</v>
      </c>
      <c r="D104" t="s">
        <v>2</v>
      </c>
      <c r="E104" t="s">
        <v>44</v>
      </c>
      <c r="F104">
        <v>3069</v>
      </c>
      <c r="G104">
        <v>1623.0601260000001</v>
      </c>
      <c r="H104">
        <v>2226.1</v>
      </c>
      <c r="I104" t="s">
        <v>39</v>
      </c>
      <c r="J104" t="s">
        <v>150</v>
      </c>
      <c r="K104">
        <v>3080</v>
      </c>
      <c r="L104">
        <v>671.20848999999998</v>
      </c>
      <c r="M104">
        <v>734.60589200000004</v>
      </c>
      <c r="N104">
        <v>500</v>
      </c>
      <c r="O104">
        <v>115</v>
      </c>
      <c r="P104">
        <v>107</v>
      </c>
      <c r="Q104">
        <v>24</v>
      </c>
      <c r="R104">
        <v>1623.0601260000001</v>
      </c>
    </row>
    <row r="105" spans="1:18" x14ac:dyDescent="0.25">
      <c r="A105">
        <v>2016</v>
      </c>
      <c r="B105" t="s">
        <v>33</v>
      </c>
      <c r="C105" t="s">
        <v>36</v>
      </c>
      <c r="D105" t="s">
        <v>2</v>
      </c>
      <c r="E105" t="s">
        <v>66</v>
      </c>
      <c r="F105">
        <v>849</v>
      </c>
      <c r="G105" t="s">
        <v>62</v>
      </c>
      <c r="H105">
        <v>25372.03</v>
      </c>
      <c r="I105" t="s">
        <v>39</v>
      </c>
      <c r="J105" t="s">
        <v>150</v>
      </c>
      <c r="K105">
        <v>4182</v>
      </c>
      <c r="L105">
        <v>94.778745000000001</v>
      </c>
      <c r="M105">
        <v>50.042668999999997</v>
      </c>
      <c r="N105">
        <v>84</v>
      </c>
      <c r="O105">
        <v>70</v>
      </c>
      <c r="P105">
        <v>22</v>
      </c>
      <c r="Q105">
        <v>7</v>
      </c>
      <c r="R105">
        <v>279.62854199999998</v>
      </c>
    </row>
    <row r="106" spans="1:18" x14ac:dyDescent="0.25">
      <c r="A106">
        <v>2016</v>
      </c>
      <c r="B106" t="s">
        <v>33</v>
      </c>
      <c r="C106" t="s">
        <v>36</v>
      </c>
      <c r="D106" t="s">
        <v>2</v>
      </c>
      <c r="E106" t="s">
        <v>44</v>
      </c>
      <c r="F106">
        <v>3569</v>
      </c>
      <c r="G106">
        <v>1364.5169149999999</v>
      </c>
      <c r="H106">
        <v>2021.96</v>
      </c>
      <c r="I106" t="s">
        <v>40</v>
      </c>
      <c r="J106" t="s">
        <v>150</v>
      </c>
      <c r="K106">
        <v>3597</v>
      </c>
      <c r="L106">
        <v>558.867028</v>
      </c>
      <c r="M106">
        <v>604.64687000000004</v>
      </c>
      <c r="N106">
        <v>592</v>
      </c>
      <c r="O106">
        <v>113</v>
      </c>
      <c r="P106">
        <v>740</v>
      </c>
      <c r="Q106">
        <v>85</v>
      </c>
      <c r="R106">
        <v>1364.5169149999999</v>
      </c>
    </row>
    <row r="107" spans="1:18" x14ac:dyDescent="0.25">
      <c r="A107">
        <v>2016</v>
      </c>
      <c r="B107" t="s">
        <v>33</v>
      </c>
      <c r="C107" t="s">
        <v>36</v>
      </c>
      <c r="D107" t="s">
        <v>2</v>
      </c>
      <c r="E107" t="s">
        <v>66</v>
      </c>
      <c r="F107">
        <v>925</v>
      </c>
      <c r="G107" t="s">
        <v>62</v>
      </c>
      <c r="H107">
        <v>27338.71</v>
      </c>
      <c r="I107" t="s">
        <v>40</v>
      </c>
      <c r="J107" t="s">
        <v>150</v>
      </c>
      <c r="K107">
        <v>5721</v>
      </c>
      <c r="L107">
        <v>96.340310000000002</v>
      </c>
      <c r="M107">
        <v>38.428702999999999</v>
      </c>
      <c r="N107">
        <v>107</v>
      </c>
      <c r="O107">
        <v>62</v>
      </c>
      <c r="P107">
        <v>66</v>
      </c>
      <c r="Q107">
        <v>3</v>
      </c>
      <c r="R107">
        <v>261.65130599999998</v>
      </c>
    </row>
    <row r="108" spans="1:18" x14ac:dyDescent="0.25">
      <c r="A108">
        <v>2016</v>
      </c>
      <c r="B108" t="s">
        <v>33</v>
      </c>
      <c r="C108" t="s">
        <v>5</v>
      </c>
      <c r="D108" t="s">
        <v>2</v>
      </c>
      <c r="E108" t="s">
        <v>44</v>
      </c>
      <c r="F108">
        <v>4589</v>
      </c>
      <c r="G108">
        <v>2613.0547230000002</v>
      </c>
      <c r="H108">
        <v>2116.23</v>
      </c>
      <c r="I108" t="s">
        <v>39</v>
      </c>
      <c r="J108" t="s">
        <v>150</v>
      </c>
      <c r="K108">
        <v>4603</v>
      </c>
      <c r="L108">
        <v>1104.3217</v>
      </c>
      <c r="M108">
        <v>1183.299387</v>
      </c>
      <c r="N108">
        <v>645</v>
      </c>
      <c r="O108">
        <v>128</v>
      </c>
      <c r="P108">
        <v>44</v>
      </c>
      <c r="Q108">
        <v>13</v>
      </c>
      <c r="R108">
        <v>2613.0547230000002</v>
      </c>
    </row>
    <row r="109" spans="1:18" x14ac:dyDescent="0.25">
      <c r="A109">
        <v>2016</v>
      </c>
      <c r="B109" t="s">
        <v>33</v>
      </c>
      <c r="C109" t="s">
        <v>5</v>
      </c>
      <c r="D109" t="s">
        <v>2</v>
      </c>
      <c r="E109" t="s">
        <v>66</v>
      </c>
      <c r="F109">
        <v>774</v>
      </c>
      <c r="G109" t="s">
        <v>62</v>
      </c>
      <c r="H109">
        <v>24967.06</v>
      </c>
      <c r="I109" t="s">
        <v>39</v>
      </c>
      <c r="J109" t="s">
        <v>150</v>
      </c>
      <c r="K109">
        <v>3923</v>
      </c>
      <c r="L109">
        <v>96.880770999999996</v>
      </c>
      <c r="M109">
        <v>41.003593000000002</v>
      </c>
      <c r="N109">
        <v>57</v>
      </c>
      <c r="O109">
        <v>62</v>
      </c>
      <c r="P109">
        <v>14</v>
      </c>
      <c r="Q109">
        <v>2</v>
      </c>
      <c r="R109">
        <v>266.56276000000003</v>
      </c>
    </row>
    <row r="110" spans="1:18" x14ac:dyDescent="0.25">
      <c r="A110">
        <v>2016</v>
      </c>
      <c r="B110" t="s">
        <v>33</v>
      </c>
      <c r="C110" t="s">
        <v>5</v>
      </c>
      <c r="D110" t="s">
        <v>2</v>
      </c>
      <c r="E110" t="s">
        <v>44</v>
      </c>
      <c r="F110">
        <v>3007</v>
      </c>
      <c r="G110">
        <v>1254.2997600000001</v>
      </c>
      <c r="H110">
        <v>2031.34</v>
      </c>
      <c r="I110" t="s">
        <v>40</v>
      </c>
      <c r="J110" t="s">
        <v>150</v>
      </c>
      <c r="K110">
        <v>3038</v>
      </c>
      <c r="L110">
        <v>543.02792199999999</v>
      </c>
      <c r="M110">
        <v>523.619598</v>
      </c>
      <c r="N110">
        <v>560</v>
      </c>
      <c r="O110">
        <v>96</v>
      </c>
      <c r="P110">
        <v>389</v>
      </c>
      <c r="Q110">
        <v>77</v>
      </c>
      <c r="R110">
        <v>1254.2997600000001</v>
      </c>
    </row>
    <row r="111" spans="1:18" x14ac:dyDescent="0.25">
      <c r="A111">
        <v>2016</v>
      </c>
      <c r="B111" t="s">
        <v>33</v>
      </c>
      <c r="C111" t="s">
        <v>5</v>
      </c>
      <c r="D111" t="s">
        <v>2</v>
      </c>
      <c r="E111" t="s">
        <v>66</v>
      </c>
      <c r="F111">
        <v>768</v>
      </c>
      <c r="G111" t="s">
        <v>62</v>
      </c>
      <c r="H111">
        <v>25448.55</v>
      </c>
      <c r="I111" t="s">
        <v>40</v>
      </c>
      <c r="J111" t="s">
        <v>150</v>
      </c>
      <c r="K111">
        <v>4022</v>
      </c>
      <c r="L111">
        <v>80.597627000000003</v>
      </c>
      <c r="M111">
        <v>25.634665999999999</v>
      </c>
      <c r="N111">
        <v>79</v>
      </c>
      <c r="O111">
        <v>67</v>
      </c>
      <c r="P111">
        <v>68</v>
      </c>
      <c r="Q111">
        <v>7</v>
      </c>
      <c r="R111">
        <v>196.01443399999999</v>
      </c>
    </row>
    <row r="112" spans="1:18" x14ac:dyDescent="0.25">
      <c r="A112">
        <v>2016</v>
      </c>
      <c r="B112" t="s">
        <v>33</v>
      </c>
      <c r="C112" t="s">
        <v>13</v>
      </c>
      <c r="D112" t="s">
        <v>2</v>
      </c>
      <c r="E112" t="s">
        <v>44</v>
      </c>
      <c r="F112">
        <v>776</v>
      </c>
      <c r="G112">
        <v>429.41861</v>
      </c>
      <c r="H112">
        <v>1886.4749999999999</v>
      </c>
      <c r="I112" t="s">
        <v>39</v>
      </c>
      <c r="J112" t="s">
        <v>150</v>
      </c>
      <c r="K112">
        <v>778</v>
      </c>
      <c r="L112">
        <v>173.59212500000001</v>
      </c>
      <c r="M112">
        <v>204.05916099999999</v>
      </c>
      <c r="N112">
        <v>121</v>
      </c>
      <c r="O112">
        <v>26</v>
      </c>
      <c r="P112">
        <v>22</v>
      </c>
      <c r="Q112">
        <v>2</v>
      </c>
      <c r="R112">
        <v>429.41861</v>
      </c>
    </row>
    <row r="113" spans="1:18" x14ac:dyDescent="0.25">
      <c r="A113">
        <v>2016</v>
      </c>
      <c r="B113" t="s">
        <v>33</v>
      </c>
      <c r="C113" t="s">
        <v>13</v>
      </c>
      <c r="D113" t="s">
        <v>2</v>
      </c>
      <c r="E113" t="s">
        <v>66</v>
      </c>
      <c r="F113">
        <v>134</v>
      </c>
      <c r="G113" t="s">
        <v>62</v>
      </c>
      <c r="H113">
        <v>23407.715</v>
      </c>
      <c r="I113" t="s">
        <v>39</v>
      </c>
      <c r="J113" t="s">
        <v>150</v>
      </c>
      <c r="K113">
        <v>572</v>
      </c>
      <c r="L113">
        <v>18.806242999999998</v>
      </c>
      <c r="M113">
        <v>6.9871549999999996</v>
      </c>
      <c r="N113">
        <v>13</v>
      </c>
      <c r="O113">
        <v>9</v>
      </c>
      <c r="P113">
        <v>0</v>
      </c>
      <c r="Q113">
        <v>0</v>
      </c>
      <c r="R113">
        <v>40.401201999999998</v>
      </c>
    </row>
    <row r="114" spans="1:18" x14ac:dyDescent="0.25">
      <c r="A114">
        <v>2016</v>
      </c>
      <c r="B114" t="s">
        <v>33</v>
      </c>
      <c r="C114" t="s">
        <v>13</v>
      </c>
      <c r="D114" t="s">
        <v>2</v>
      </c>
      <c r="E114" t="s">
        <v>44</v>
      </c>
      <c r="F114">
        <v>671</v>
      </c>
      <c r="G114">
        <v>308.12438200000003</v>
      </c>
      <c r="H114">
        <v>1840.77</v>
      </c>
      <c r="I114" t="s">
        <v>40</v>
      </c>
      <c r="J114" t="s">
        <v>150</v>
      </c>
      <c r="K114">
        <v>678</v>
      </c>
      <c r="L114">
        <v>135.722418</v>
      </c>
      <c r="M114">
        <v>128.12213199999999</v>
      </c>
      <c r="N114">
        <v>129</v>
      </c>
      <c r="O114">
        <v>19</v>
      </c>
      <c r="P114">
        <v>64</v>
      </c>
      <c r="Q114">
        <v>5</v>
      </c>
      <c r="R114">
        <v>308.12438200000003</v>
      </c>
    </row>
    <row r="115" spans="1:18" x14ac:dyDescent="0.25">
      <c r="A115">
        <v>2016</v>
      </c>
      <c r="B115" t="s">
        <v>33</v>
      </c>
      <c r="C115" t="s">
        <v>13</v>
      </c>
      <c r="D115" t="s">
        <v>2</v>
      </c>
      <c r="E115" t="s">
        <v>66</v>
      </c>
      <c r="F115">
        <v>176</v>
      </c>
      <c r="G115" t="s">
        <v>62</v>
      </c>
      <c r="H115">
        <v>28257.26</v>
      </c>
      <c r="I115" t="s">
        <v>40</v>
      </c>
      <c r="J115" t="s">
        <v>150</v>
      </c>
      <c r="K115">
        <v>1139</v>
      </c>
      <c r="L115">
        <v>15.73803</v>
      </c>
      <c r="M115">
        <v>7.1320439999999996</v>
      </c>
      <c r="N115">
        <v>24</v>
      </c>
      <c r="O115">
        <v>10</v>
      </c>
      <c r="P115">
        <v>13</v>
      </c>
      <c r="Q115">
        <v>0</v>
      </c>
      <c r="R115">
        <v>31.001754999999999</v>
      </c>
    </row>
    <row r="116" spans="1:18" x14ac:dyDescent="0.25">
      <c r="A116">
        <v>2016</v>
      </c>
      <c r="B116" t="s">
        <v>33</v>
      </c>
      <c r="C116" t="s">
        <v>37</v>
      </c>
      <c r="D116" t="s">
        <v>2</v>
      </c>
      <c r="E116" t="s">
        <v>44</v>
      </c>
      <c r="F116">
        <v>6997</v>
      </c>
      <c r="G116">
        <v>3034.0334250000001</v>
      </c>
      <c r="H116">
        <v>1987</v>
      </c>
      <c r="I116" t="s">
        <v>39</v>
      </c>
      <c r="J116" t="s">
        <v>150</v>
      </c>
      <c r="K116">
        <v>7039</v>
      </c>
      <c r="L116">
        <v>1356.137432</v>
      </c>
      <c r="M116">
        <v>1290.875736</v>
      </c>
      <c r="N116">
        <v>1500</v>
      </c>
      <c r="O116">
        <v>356</v>
      </c>
      <c r="P116">
        <v>594</v>
      </c>
      <c r="Q116">
        <v>51</v>
      </c>
      <c r="R116">
        <v>3034.0334250000001</v>
      </c>
    </row>
    <row r="117" spans="1:18" x14ac:dyDescent="0.25">
      <c r="A117">
        <v>2016</v>
      </c>
      <c r="B117" t="s">
        <v>33</v>
      </c>
      <c r="C117" t="s">
        <v>37</v>
      </c>
      <c r="D117" t="s">
        <v>2</v>
      </c>
      <c r="E117" t="s">
        <v>66</v>
      </c>
      <c r="F117">
        <v>1741</v>
      </c>
      <c r="G117" t="s">
        <v>62</v>
      </c>
      <c r="H117">
        <v>23888.66</v>
      </c>
      <c r="I117" t="s">
        <v>39</v>
      </c>
      <c r="J117" t="s">
        <v>150</v>
      </c>
      <c r="K117">
        <v>9496</v>
      </c>
      <c r="L117">
        <v>191.353972</v>
      </c>
      <c r="M117">
        <v>79.479939999999999</v>
      </c>
      <c r="N117">
        <v>202</v>
      </c>
      <c r="O117">
        <v>202</v>
      </c>
      <c r="P117">
        <v>139</v>
      </c>
      <c r="Q117">
        <v>14</v>
      </c>
      <c r="R117">
        <v>434.60943700000001</v>
      </c>
    </row>
    <row r="118" spans="1:18" x14ac:dyDescent="0.25">
      <c r="A118">
        <v>2016</v>
      </c>
      <c r="B118" t="s">
        <v>33</v>
      </c>
      <c r="C118" t="s">
        <v>37</v>
      </c>
      <c r="D118" t="s">
        <v>2</v>
      </c>
      <c r="E118" t="s">
        <v>44</v>
      </c>
      <c r="F118">
        <v>8042</v>
      </c>
      <c r="G118">
        <v>2511.6924760000002</v>
      </c>
      <c r="H118">
        <v>1991.7</v>
      </c>
      <c r="I118" t="s">
        <v>40</v>
      </c>
      <c r="J118" t="s">
        <v>150</v>
      </c>
      <c r="K118">
        <v>8133</v>
      </c>
      <c r="L118">
        <v>1175.625714</v>
      </c>
      <c r="M118">
        <v>990.85834599999998</v>
      </c>
      <c r="N118">
        <v>1557</v>
      </c>
      <c r="O118">
        <v>357</v>
      </c>
      <c r="P118">
        <v>1959</v>
      </c>
      <c r="Q118">
        <v>133</v>
      </c>
      <c r="R118">
        <v>2511.6924760000002</v>
      </c>
    </row>
    <row r="119" spans="1:18" x14ac:dyDescent="0.25">
      <c r="A119">
        <v>2016</v>
      </c>
      <c r="B119" t="s">
        <v>33</v>
      </c>
      <c r="C119" t="s">
        <v>37</v>
      </c>
      <c r="D119" t="s">
        <v>2</v>
      </c>
      <c r="E119" t="s">
        <v>66</v>
      </c>
      <c r="F119">
        <v>2403</v>
      </c>
      <c r="G119" t="s">
        <v>62</v>
      </c>
      <c r="H119">
        <v>24736.46</v>
      </c>
      <c r="I119" t="s">
        <v>40</v>
      </c>
      <c r="J119" t="s">
        <v>150</v>
      </c>
      <c r="K119">
        <v>13611</v>
      </c>
      <c r="L119">
        <v>223.39187100000001</v>
      </c>
      <c r="M119">
        <v>48.451951999999999</v>
      </c>
      <c r="N119">
        <v>242</v>
      </c>
      <c r="O119">
        <v>197</v>
      </c>
      <c r="P119">
        <v>410</v>
      </c>
      <c r="Q119">
        <v>26</v>
      </c>
      <c r="R119">
        <v>485.10155700000001</v>
      </c>
    </row>
    <row r="120" spans="1:18" x14ac:dyDescent="0.25">
      <c r="A120">
        <v>2016</v>
      </c>
      <c r="B120" t="s">
        <v>33</v>
      </c>
      <c r="C120" t="s">
        <v>36</v>
      </c>
      <c r="D120" t="s">
        <v>2</v>
      </c>
      <c r="E120" t="s">
        <v>44</v>
      </c>
      <c r="F120">
        <v>8515</v>
      </c>
      <c r="G120">
        <v>4770.4088449999999</v>
      </c>
      <c r="H120">
        <v>2084.1799999999998</v>
      </c>
      <c r="I120" t="s">
        <v>39</v>
      </c>
      <c r="J120" t="s">
        <v>149</v>
      </c>
      <c r="K120">
        <v>8526</v>
      </c>
      <c r="L120">
        <v>1930.645074</v>
      </c>
      <c r="M120">
        <v>2232.758562</v>
      </c>
      <c r="N120">
        <v>1318</v>
      </c>
      <c r="O120">
        <v>249</v>
      </c>
      <c r="P120">
        <v>97</v>
      </c>
      <c r="Q120">
        <v>40</v>
      </c>
      <c r="R120">
        <v>4770.4088449999999</v>
      </c>
    </row>
    <row r="121" spans="1:18" x14ac:dyDescent="0.25">
      <c r="A121">
        <v>2016</v>
      </c>
      <c r="B121" t="s">
        <v>33</v>
      </c>
      <c r="C121" t="s">
        <v>36</v>
      </c>
      <c r="D121" t="s">
        <v>2</v>
      </c>
      <c r="E121" t="s">
        <v>66</v>
      </c>
      <c r="F121">
        <v>1337</v>
      </c>
      <c r="G121" t="s">
        <v>62</v>
      </c>
      <c r="H121">
        <v>28375.55</v>
      </c>
      <c r="I121" t="s">
        <v>39</v>
      </c>
      <c r="J121" t="s">
        <v>149</v>
      </c>
      <c r="K121">
        <v>7840</v>
      </c>
      <c r="L121">
        <v>167.57049499999999</v>
      </c>
      <c r="M121">
        <v>74.805250999999998</v>
      </c>
      <c r="N121">
        <v>100</v>
      </c>
      <c r="O121">
        <v>171</v>
      </c>
      <c r="P121">
        <v>31</v>
      </c>
      <c r="Q121">
        <v>20</v>
      </c>
      <c r="R121">
        <v>436.13122299999998</v>
      </c>
    </row>
    <row r="122" spans="1:18" x14ac:dyDescent="0.25">
      <c r="A122">
        <v>2016</v>
      </c>
      <c r="B122" t="s">
        <v>33</v>
      </c>
      <c r="C122" t="s">
        <v>36</v>
      </c>
      <c r="D122" t="s">
        <v>2</v>
      </c>
      <c r="E122" t="s">
        <v>44</v>
      </c>
      <c r="F122">
        <v>8045</v>
      </c>
      <c r="G122">
        <v>3896.5134330000001</v>
      </c>
      <c r="H122">
        <v>1885</v>
      </c>
      <c r="I122" t="s">
        <v>40</v>
      </c>
      <c r="J122" t="s">
        <v>149</v>
      </c>
      <c r="K122">
        <v>8083</v>
      </c>
      <c r="L122">
        <v>1584.2656199999999</v>
      </c>
      <c r="M122">
        <v>1830.09995</v>
      </c>
      <c r="N122">
        <v>1405</v>
      </c>
      <c r="O122">
        <v>197</v>
      </c>
      <c r="P122">
        <v>628</v>
      </c>
      <c r="Q122">
        <v>117</v>
      </c>
      <c r="R122">
        <v>3896.5134330000001</v>
      </c>
    </row>
    <row r="123" spans="1:18" x14ac:dyDescent="0.25">
      <c r="A123">
        <v>2016</v>
      </c>
      <c r="B123" t="s">
        <v>33</v>
      </c>
      <c r="C123" t="s">
        <v>36</v>
      </c>
      <c r="D123" t="s">
        <v>2</v>
      </c>
      <c r="E123" t="s">
        <v>66</v>
      </c>
      <c r="F123">
        <v>1499</v>
      </c>
      <c r="G123" t="s">
        <v>62</v>
      </c>
      <c r="H123">
        <v>25480.15</v>
      </c>
      <c r="I123" t="s">
        <v>40</v>
      </c>
      <c r="J123" t="s">
        <v>149</v>
      </c>
      <c r="K123">
        <v>7909</v>
      </c>
      <c r="L123">
        <v>151.29194100000001</v>
      </c>
      <c r="M123">
        <v>67.335831999999996</v>
      </c>
      <c r="N123">
        <v>141</v>
      </c>
      <c r="O123">
        <v>167</v>
      </c>
      <c r="P123">
        <v>111</v>
      </c>
      <c r="Q123">
        <v>17</v>
      </c>
      <c r="R123">
        <v>413.46089000000001</v>
      </c>
    </row>
    <row r="124" spans="1:18" x14ac:dyDescent="0.25">
      <c r="A124">
        <v>2016</v>
      </c>
      <c r="B124" t="s">
        <v>33</v>
      </c>
      <c r="C124" t="s">
        <v>5</v>
      </c>
      <c r="D124" t="s">
        <v>2</v>
      </c>
      <c r="E124" t="s">
        <v>44</v>
      </c>
      <c r="F124">
        <v>11864</v>
      </c>
      <c r="G124">
        <v>6927.1007840000002</v>
      </c>
      <c r="H124">
        <v>2067.5250000000001</v>
      </c>
      <c r="I124" t="s">
        <v>39</v>
      </c>
      <c r="J124" t="s">
        <v>149</v>
      </c>
      <c r="K124">
        <v>11885</v>
      </c>
      <c r="L124">
        <v>2893.2884530000001</v>
      </c>
      <c r="M124">
        <v>3121.0096389999999</v>
      </c>
      <c r="N124">
        <v>1535</v>
      </c>
      <c r="O124">
        <v>364</v>
      </c>
      <c r="P124">
        <v>64</v>
      </c>
      <c r="Q124">
        <v>33</v>
      </c>
      <c r="R124">
        <v>6927.1007840000002</v>
      </c>
    </row>
    <row r="125" spans="1:18" x14ac:dyDescent="0.25">
      <c r="A125">
        <v>2016</v>
      </c>
      <c r="B125" t="s">
        <v>33</v>
      </c>
      <c r="C125" t="s">
        <v>5</v>
      </c>
      <c r="D125" t="s">
        <v>2</v>
      </c>
      <c r="E125" t="s">
        <v>66</v>
      </c>
      <c r="F125">
        <v>1056</v>
      </c>
      <c r="G125" t="s">
        <v>62</v>
      </c>
      <c r="H125">
        <v>25588.705000000002</v>
      </c>
      <c r="I125" t="s">
        <v>39</v>
      </c>
      <c r="J125" t="s">
        <v>149</v>
      </c>
      <c r="K125">
        <v>5585</v>
      </c>
      <c r="L125">
        <v>127.813778</v>
      </c>
      <c r="M125">
        <v>53.175643000000001</v>
      </c>
      <c r="N125">
        <v>55</v>
      </c>
      <c r="O125">
        <v>151</v>
      </c>
      <c r="P125">
        <v>18</v>
      </c>
      <c r="Q125">
        <v>4</v>
      </c>
      <c r="R125">
        <v>344.59100100000001</v>
      </c>
    </row>
    <row r="126" spans="1:18" x14ac:dyDescent="0.25">
      <c r="A126">
        <v>2016</v>
      </c>
      <c r="B126" t="s">
        <v>33</v>
      </c>
      <c r="C126" t="s">
        <v>5</v>
      </c>
      <c r="D126" t="s">
        <v>2</v>
      </c>
      <c r="E126" t="s">
        <v>44</v>
      </c>
      <c r="F126">
        <v>7549</v>
      </c>
      <c r="G126">
        <v>3776.9427129999999</v>
      </c>
      <c r="H126">
        <v>1898.17</v>
      </c>
      <c r="I126" t="s">
        <v>40</v>
      </c>
      <c r="J126" t="s">
        <v>149</v>
      </c>
      <c r="K126">
        <v>7575</v>
      </c>
      <c r="L126">
        <v>1517.0314820000001</v>
      </c>
      <c r="M126">
        <v>1764.949783</v>
      </c>
      <c r="N126">
        <v>1337</v>
      </c>
      <c r="O126">
        <v>207</v>
      </c>
      <c r="P126">
        <v>336</v>
      </c>
      <c r="Q126">
        <v>119</v>
      </c>
      <c r="R126">
        <v>3776.9427129999999</v>
      </c>
    </row>
    <row r="127" spans="1:18" x14ac:dyDescent="0.25">
      <c r="A127">
        <v>2016</v>
      </c>
      <c r="B127" t="s">
        <v>33</v>
      </c>
      <c r="C127" t="s">
        <v>5</v>
      </c>
      <c r="D127" t="s">
        <v>2</v>
      </c>
      <c r="E127" t="s">
        <v>66</v>
      </c>
      <c r="F127">
        <v>1147</v>
      </c>
      <c r="G127" t="s">
        <v>62</v>
      </c>
      <c r="H127">
        <v>25325</v>
      </c>
      <c r="I127" t="s">
        <v>40</v>
      </c>
      <c r="J127" t="s">
        <v>149</v>
      </c>
      <c r="K127">
        <v>6536</v>
      </c>
      <c r="L127">
        <v>120.94772399999999</v>
      </c>
      <c r="M127">
        <v>34.682474999999997</v>
      </c>
      <c r="N127">
        <v>95</v>
      </c>
      <c r="O127">
        <v>157</v>
      </c>
      <c r="P127">
        <v>104</v>
      </c>
      <c r="Q127">
        <v>11</v>
      </c>
      <c r="R127">
        <v>272.16506299999998</v>
      </c>
    </row>
    <row r="128" spans="1:18" x14ac:dyDescent="0.25">
      <c r="A128">
        <v>2016</v>
      </c>
      <c r="B128" t="s">
        <v>33</v>
      </c>
      <c r="C128" t="s">
        <v>13</v>
      </c>
      <c r="D128" t="s">
        <v>2</v>
      </c>
      <c r="E128" t="s">
        <v>44</v>
      </c>
      <c r="F128">
        <v>1687</v>
      </c>
      <c r="G128">
        <v>955.94890599999997</v>
      </c>
      <c r="H128">
        <v>1970.02</v>
      </c>
      <c r="I128" t="s">
        <v>39</v>
      </c>
      <c r="J128" t="s">
        <v>149</v>
      </c>
      <c r="K128">
        <v>1694</v>
      </c>
      <c r="L128">
        <v>420.66942899999998</v>
      </c>
      <c r="M128">
        <v>445.89907599999998</v>
      </c>
      <c r="N128">
        <v>209</v>
      </c>
      <c r="O128">
        <v>59</v>
      </c>
      <c r="P128">
        <v>32</v>
      </c>
      <c r="Q128">
        <v>2</v>
      </c>
      <c r="R128">
        <v>955.94890599999997</v>
      </c>
    </row>
    <row r="129" spans="1:18" x14ac:dyDescent="0.25">
      <c r="A129">
        <v>2016</v>
      </c>
      <c r="B129" t="s">
        <v>33</v>
      </c>
      <c r="C129" t="s">
        <v>13</v>
      </c>
      <c r="D129" t="s">
        <v>2</v>
      </c>
      <c r="E129" t="s">
        <v>66</v>
      </c>
      <c r="F129">
        <v>193</v>
      </c>
      <c r="G129" t="s">
        <v>62</v>
      </c>
      <c r="H129">
        <v>27149.62</v>
      </c>
      <c r="I129" t="s">
        <v>39</v>
      </c>
      <c r="J129" t="s">
        <v>149</v>
      </c>
      <c r="K129">
        <v>999</v>
      </c>
      <c r="L129">
        <v>23.667722000000001</v>
      </c>
      <c r="M129">
        <v>13.376987</v>
      </c>
      <c r="N129">
        <v>17</v>
      </c>
      <c r="O129">
        <v>31</v>
      </c>
      <c r="P129">
        <v>1</v>
      </c>
      <c r="Q129">
        <v>0</v>
      </c>
      <c r="R129">
        <v>57.655569999999997</v>
      </c>
    </row>
    <row r="130" spans="1:18" x14ac:dyDescent="0.25">
      <c r="A130">
        <v>2016</v>
      </c>
      <c r="B130" t="s">
        <v>33</v>
      </c>
      <c r="C130" t="s">
        <v>13</v>
      </c>
      <c r="D130" t="s">
        <v>2</v>
      </c>
      <c r="E130" t="s">
        <v>44</v>
      </c>
      <c r="F130">
        <v>1473</v>
      </c>
      <c r="G130">
        <v>741.88917400000003</v>
      </c>
      <c r="H130">
        <v>1778.95</v>
      </c>
      <c r="I130" t="s">
        <v>40</v>
      </c>
      <c r="J130" t="s">
        <v>149</v>
      </c>
      <c r="K130">
        <v>1479</v>
      </c>
      <c r="L130">
        <v>307.24301600000001</v>
      </c>
      <c r="M130">
        <v>341.84874200000002</v>
      </c>
      <c r="N130">
        <v>268</v>
      </c>
      <c r="O130">
        <v>42</v>
      </c>
      <c r="P130">
        <v>58</v>
      </c>
      <c r="Q130">
        <v>8</v>
      </c>
      <c r="R130">
        <v>741.88917400000003</v>
      </c>
    </row>
    <row r="131" spans="1:18" x14ac:dyDescent="0.25">
      <c r="A131">
        <v>2016</v>
      </c>
      <c r="B131" t="s">
        <v>33</v>
      </c>
      <c r="C131" t="s">
        <v>13</v>
      </c>
      <c r="D131" t="s">
        <v>2</v>
      </c>
      <c r="E131" t="s">
        <v>66</v>
      </c>
      <c r="F131">
        <v>229</v>
      </c>
      <c r="G131" t="s">
        <v>62</v>
      </c>
      <c r="H131">
        <v>26294.61</v>
      </c>
      <c r="I131" t="s">
        <v>40</v>
      </c>
      <c r="J131" t="s">
        <v>149</v>
      </c>
      <c r="K131">
        <v>1274</v>
      </c>
      <c r="L131">
        <v>22.104887999999999</v>
      </c>
      <c r="M131">
        <v>14.167805</v>
      </c>
      <c r="N131">
        <v>22</v>
      </c>
      <c r="O131">
        <v>31</v>
      </c>
      <c r="P131">
        <v>17</v>
      </c>
      <c r="Q131">
        <v>0</v>
      </c>
      <c r="R131">
        <v>55.156728000000001</v>
      </c>
    </row>
    <row r="132" spans="1:18" x14ac:dyDescent="0.25">
      <c r="A132">
        <v>2016</v>
      </c>
      <c r="B132" t="s">
        <v>33</v>
      </c>
      <c r="C132" t="s">
        <v>37</v>
      </c>
      <c r="D132" t="s">
        <v>2</v>
      </c>
      <c r="E132" t="s">
        <v>44</v>
      </c>
      <c r="F132">
        <v>17418</v>
      </c>
      <c r="G132">
        <v>8591.6456269999999</v>
      </c>
      <c r="H132">
        <v>1902.69</v>
      </c>
      <c r="I132" t="s">
        <v>39</v>
      </c>
      <c r="J132" t="s">
        <v>149</v>
      </c>
      <c r="K132">
        <v>17489</v>
      </c>
      <c r="L132">
        <v>3746.688549</v>
      </c>
      <c r="M132">
        <v>3839.9575799999998</v>
      </c>
      <c r="N132">
        <v>3348</v>
      </c>
      <c r="O132">
        <v>746</v>
      </c>
      <c r="P132">
        <v>738</v>
      </c>
      <c r="Q132">
        <v>109</v>
      </c>
      <c r="R132">
        <v>8591.6456269999999</v>
      </c>
    </row>
    <row r="133" spans="1:18" x14ac:dyDescent="0.25">
      <c r="A133">
        <v>2016</v>
      </c>
      <c r="B133" t="s">
        <v>33</v>
      </c>
      <c r="C133" t="s">
        <v>37</v>
      </c>
      <c r="D133" t="s">
        <v>2</v>
      </c>
      <c r="E133" t="s">
        <v>66</v>
      </c>
      <c r="F133">
        <v>2616</v>
      </c>
      <c r="G133" t="s">
        <v>62</v>
      </c>
      <c r="H133">
        <v>23759.205000000002</v>
      </c>
      <c r="I133" t="s">
        <v>39</v>
      </c>
      <c r="J133" t="s">
        <v>149</v>
      </c>
      <c r="K133">
        <v>14446</v>
      </c>
      <c r="L133">
        <v>285.70699000000002</v>
      </c>
      <c r="M133">
        <v>97.754159000000001</v>
      </c>
      <c r="N133">
        <v>234</v>
      </c>
      <c r="O133">
        <v>468</v>
      </c>
      <c r="P133">
        <v>241</v>
      </c>
      <c r="Q133">
        <v>19</v>
      </c>
      <c r="R133">
        <v>616.64678000000004</v>
      </c>
    </row>
    <row r="134" spans="1:18" x14ac:dyDescent="0.25">
      <c r="A134">
        <v>2016</v>
      </c>
      <c r="B134" t="s">
        <v>33</v>
      </c>
      <c r="C134" t="s">
        <v>37</v>
      </c>
      <c r="D134" t="s">
        <v>2</v>
      </c>
      <c r="E134" t="s">
        <v>44</v>
      </c>
      <c r="F134">
        <v>17494</v>
      </c>
      <c r="G134">
        <v>6982.2194509999999</v>
      </c>
      <c r="H134">
        <v>1901.66</v>
      </c>
      <c r="I134" t="s">
        <v>40</v>
      </c>
      <c r="J134" t="s">
        <v>149</v>
      </c>
      <c r="K134">
        <v>17599</v>
      </c>
      <c r="L134">
        <v>3104.527337</v>
      </c>
      <c r="M134">
        <v>3021.9915110000002</v>
      </c>
      <c r="N134">
        <v>3378</v>
      </c>
      <c r="O134">
        <v>648</v>
      </c>
      <c r="P134">
        <v>2347</v>
      </c>
      <c r="Q134">
        <v>221</v>
      </c>
      <c r="R134">
        <v>6982.2194509999999</v>
      </c>
    </row>
    <row r="135" spans="1:18" x14ac:dyDescent="0.25">
      <c r="A135">
        <v>2016</v>
      </c>
      <c r="B135" t="s">
        <v>33</v>
      </c>
      <c r="C135" t="s">
        <v>37</v>
      </c>
      <c r="D135" t="s">
        <v>2</v>
      </c>
      <c r="E135" t="s">
        <v>66</v>
      </c>
      <c r="F135">
        <v>3775</v>
      </c>
      <c r="G135" t="s">
        <v>62</v>
      </c>
      <c r="H135">
        <v>25018.34</v>
      </c>
      <c r="I135" t="s">
        <v>40</v>
      </c>
      <c r="J135" t="s">
        <v>149</v>
      </c>
      <c r="K135">
        <v>22401</v>
      </c>
      <c r="L135">
        <v>348.24766099999999</v>
      </c>
      <c r="M135">
        <v>84.945307</v>
      </c>
      <c r="N135">
        <v>295</v>
      </c>
      <c r="O135">
        <v>598</v>
      </c>
      <c r="P135">
        <v>665</v>
      </c>
      <c r="Q135">
        <v>39</v>
      </c>
      <c r="R135">
        <v>744.80461600000001</v>
      </c>
    </row>
    <row r="136" spans="1:18" x14ac:dyDescent="0.25">
      <c r="A136">
        <v>2016</v>
      </c>
      <c r="B136" t="s">
        <v>33</v>
      </c>
      <c r="C136" t="s">
        <v>36</v>
      </c>
      <c r="D136" t="s">
        <v>2</v>
      </c>
      <c r="E136" t="s">
        <v>44</v>
      </c>
      <c r="F136">
        <v>1859</v>
      </c>
      <c r="G136">
        <v>1029.458433</v>
      </c>
      <c r="H136">
        <v>2233</v>
      </c>
      <c r="I136" t="s">
        <v>39</v>
      </c>
      <c r="J136" t="s">
        <v>148</v>
      </c>
      <c r="K136">
        <v>1866</v>
      </c>
      <c r="L136">
        <v>442.68983400000002</v>
      </c>
      <c r="M136">
        <v>445.02406400000001</v>
      </c>
      <c r="N136">
        <v>245</v>
      </c>
      <c r="O136">
        <v>73</v>
      </c>
      <c r="P136">
        <v>53</v>
      </c>
      <c r="Q136">
        <v>29</v>
      </c>
      <c r="R136">
        <v>1029.458433</v>
      </c>
    </row>
    <row r="137" spans="1:18" x14ac:dyDescent="0.25">
      <c r="A137">
        <v>2016</v>
      </c>
      <c r="B137" t="s">
        <v>33</v>
      </c>
      <c r="C137" t="s">
        <v>36</v>
      </c>
      <c r="D137" t="s">
        <v>2</v>
      </c>
      <c r="E137" t="s">
        <v>66</v>
      </c>
      <c r="F137">
        <v>510</v>
      </c>
      <c r="G137" t="s">
        <v>62</v>
      </c>
      <c r="H137">
        <v>24640.264999999999</v>
      </c>
      <c r="I137" t="s">
        <v>39</v>
      </c>
      <c r="J137" t="s">
        <v>148</v>
      </c>
      <c r="K137">
        <v>2660</v>
      </c>
      <c r="L137">
        <v>59.343086999999997</v>
      </c>
      <c r="M137">
        <v>35.514760000000003</v>
      </c>
      <c r="N137">
        <v>34</v>
      </c>
      <c r="O137">
        <v>27</v>
      </c>
      <c r="P137">
        <v>14</v>
      </c>
      <c r="Q137">
        <v>5</v>
      </c>
      <c r="R137">
        <v>175.311238</v>
      </c>
    </row>
    <row r="138" spans="1:18" x14ac:dyDescent="0.25">
      <c r="A138">
        <v>2016</v>
      </c>
      <c r="B138" t="s">
        <v>33</v>
      </c>
      <c r="C138" t="s">
        <v>36</v>
      </c>
      <c r="D138" t="s">
        <v>2</v>
      </c>
      <c r="E138" t="s">
        <v>44</v>
      </c>
      <c r="F138">
        <v>2662</v>
      </c>
      <c r="G138">
        <v>1218.733708</v>
      </c>
      <c r="H138">
        <v>2011.8150000000001</v>
      </c>
      <c r="I138" t="s">
        <v>40</v>
      </c>
      <c r="J138" t="s">
        <v>148</v>
      </c>
      <c r="K138">
        <v>2665</v>
      </c>
      <c r="L138">
        <v>496.27244200000001</v>
      </c>
      <c r="M138">
        <v>544.45644500000003</v>
      </c>
      <c r="N138">
        <v>400</v>
      </c>
      <c r="O138">
        <v>100</v>
      </c>
      <c r="P138">
        <v>259</v>
      </c>
      <c r="Q138">
        <v>94</v>
      </c>
      <c r="R138">
        <v>1218.733708</v>
      </c>
    </row>
    <row r="139" spans="1:18" x14ac:dyDescent="0.25">
      <c r="A139">
        <v>2016</v>
      </c>
      <c r="B139" t="s">
        <v>33</v>
      </c>
      <c r="C139" t="s">
        <v>36</v>
      </c>
      <c r="D139" t="s">
        <v>2</v>
      </c>
      <c r="E139" t="s">
        <v>66</v>
      </c>
      <c r="F139">
        <v>591</v>
      </c>
      <c r="G139" t="s">
        <v>62</v>
      </c>
      <c r="H139">
        <v>22329.51</v>
      </c>
      <c r="I139" t="s">
        <v>40</v>
      </c>
      <c r="J139" t="s">
        <v>148</v>
      </c>
      <c r="K139">
        <v>2656</v>
      </c>
      <c r="L139">
        <v>67.672629999999998</v>
      </c>
      <c r="M139">
        <v>36.190756</v>
      </c>
      <c r="N139">
        <v>68</v>
      </c>
      <c r="O139">
        <v>26</v>
      </c>
      <c r="P139">
        <v>33</v>
      </c>
      <c r="Q139">
        <v>2</v>
      </c>
      <c r="R139">
        <v>203.76828599999999</v>
      </c>
    </row>
    <row r="140" spans="1:18" x14ac:dyDescent="0.25">
      <c r="A140">
        <v>2016</v>
      </c>
      <c r="B140" t="s">
        <v>33</v>
      </c>
      <c r="C140" t="s">
        <v>5</v>
      </c>
      <c r="D140" t="s">
        <v>2</v>
      </c>
      <c r="E140" t="s">
        <v>44</v>
      </c>
      <c r="F140">
        <v>2030</v>
      </c>
      <c r="G140">
        <v>1175.6929210000001</v>
      </c>
      <c r="H140">
        <v>2225.105</v>
      </c>
      <c r="I140" t="s">
        <v>39</v>
      </c>
      <c r="J140" t="s">
        <v>148</v>
      </c>
      <c r="K140">
        <v>2030</v>
      </c>
      <c r="L140">
        <v>519.79945799999996</v>
      </c>
      <c r="M140">
        <v>476.68089900000001</v>
      </c>
      <c r="N140">
        <v>206</v>
      </c>
      <c r="O140">
        <v>76</v>
      </c>
      <c r="P140">
        <v>41</v>
      </c>
      <c r="Q140">
        <v>14</v>
      </c>
      <c r="R140">
        <v>1175.6929210000001</v>
      </c>
    </row>
    <row r="141" spans="1:18" x14ac:dyDescent="0.25">
      <c r="A141">
        <v>2016</v>
      </c>
      <c r="B141" t="s">
        <v>33</v>
      </c>
      <c r="C141" t="s">
        <v>5</v>
      </c>
      <c r="D141" t="s">
        <v>2</v>
      </c>
      <c r="E141" t="s">
        <v>66</v>
      </c>
      <c r="F141">
        <v>541</v>
      </c>
      <c r="G141" t="s">
        <v>62</v>
      </c>
      <c r="H141">
        <v>23924.83</v>
      </c>
      <c r="I141" t="s">
        <v>39</v>
      </c>
      <c r="J141" t="s">
        <v>148</v>
      </c>
      <c r="K141">
        <v>2219</v>
      </c>
      <c r="L141">
        <v>66.902777999999998</v>
      </c>
      <c r="M141">
        <v>41.776558999999999</v>
      </c>
      <c r="N141">
        <v>37</v>
      </c>
      <c r="O141">
        <v>14</v>
      </c>
      <c r="P141">
        <v>12</v>
      </c>
      <c r="Q141">
        <v>2</v>
      </c>
      <c r="R141">
        <v>202.61204699999999</v>
      </c>
    </row>
    <row r="142" spans="1:18" x14ac:dyDescent="0.25">
      <c r="A142">
        <v>2016</v>
      </c>
      <c r="B142" t="s">
        <v>33</v>
      </c>
      <c r="C142" t="s">
        <v>5</v>
      </c>
      <c r="D142" t="s">
        <v>2</v>
      </c>
      <c r="E142" t="s">
        <v>44</v>
      </c>
      <c r="F142">
        <v>1745</v>
      </c>
      <c r="G142">
        <v>805.00477100000001</v>
      </c>
      <c r="H142">
        <v>2022.26</v>
      </c>
      <c r="I142" t="s">
        <v>40</v>
      </c>
      <c r="J142" t="s">
        <v>148</v>
      </c>
      <c r="K142">
        <v>1748</v>
      </c>
      <c r="L142">
        <v>354.637992</v>
      </c>
      <c r="M142">
        <v>330.692136</v>
      </c>
      <c r="N142">
        <v>247</v>
      </c>
      <c r="O142">
        <v>79</v>
      </c>
      <c r="P142">
        <v>130</v>
      </c>
      <c r="Q142">
        <v>52</v>
      </c>
      <c r="R142">
        <v>805.00477100000001</v>
      </c>
    </row>
    <row r="143" spans="1:18" x14ac:dyDescent="0.25">
      <c r="A143">
        <v>2016</v>
      </c>
      <c r="B143" t="s">
        <v>33</v>
      </c>
      <c r="C143" t="s">
        <v>5</v>
      </c>
      <c r="D143" t="s">
        <v>2</v>
      </c>
      <c r="E143" t="s">
        <v>66</v>
      </c>
      <c r="F143">
        <v>462</v>
      </c>
      <c r="G143" t="s">
        <v>62</v>
      </c>
      <c r="H143">
        <v>25153.345000000001</v>
      </c>
      <c r="I143" t="s">
        <v>40</v>
      </c>
      <c r="J143" t="s">
        <v>148</v>
      </c>
      <c r="K143">
        <v>2049</v>
      </c>
      <c r="L143">
        <v>46.617578999999999</v>
      </c>
      <c r="M143">
        <v>22.800473</v>
      </c>
      <c r="N143">
        <v>47</v>
      </c>
      <c r="O143">
        <v>16</v>
      </c>
      <c r="P143">
        <v>40</v>
      </c>
      <c r="Q143">
        <v>2</v>
      </c>
      <c r="R143">
        <v>116.400075</v>
      </c>
    </row>
    <row r="144" spans="1:18" x14ac:dyDescent="0.25">
      <c r="A144">
        <v>2016</v>
      </c>
      <c r="B144" t="s">
        <v>33</v>
      </c>
      <c r="C144" t="s">
        <v>13</v>
      </c>
      <c r="D144" t="s">
        <v>2</v>
      </c>
      <c r="E144" t="s">
        <v>44</v>
      </c>
      <c r="F144">
        <v>292</v>
      </c>
      <c r="G144">
        <v>164.36871400000001</v>
      </c>
      <c r="H144">
        <v>2144.7849999999999</v>
      </c>
      <c r="I144" t="s">
        <v>39</v>
      </c>
      <c r="J144" t="s">
        <v>148</v>
      </c>
      <c r="K144">
        <v>292</v>
      </c>
      <c r="L144">
        <v>71.837120999999996</v>
      </c>
      <c r="M144">
        <v>70.354847000000007</v>
      </c>
      <c r="N144">
        <v>33</v>
      </c>
      <c r="O144">
        <v>13</v>
      </c>
      <c r="P144">
        <v>5</v>
      </c>
      <c r="Q144">
        <v>2</v>
      </c>
      <c r="R144">
        <v>164.36871400000001</v>
      </c>
    </row>
    <row r="145" spans="1:18" x14ac:dyDescent="0.25">
      <c r="A145">
        <v>2016</v>
      </c>
      <c r="B145" t="s">
        <v>33</v>
      </c>
      <c r="C145" t="s">
        <v>13</v>
      </c>
      <c r="D145" t="s">
        <v>2</v>
      </c>
      <c r="E145" t="s">
        <v>66</v>
      </c>
      <c r="F145">
        <v>81</v>
      </c>
      <c r="G145" t="s">
        <v>62</v>
      </c>
      <c r="H145">
        <v>21259.72</v>
      </c>
      <c r="I145" t="s">
        <v>39</v>
      </c>
      <c r="J145" t="s">
        <v>148</v>
      </c>
      <c r="K145">
        <v>331</v>
      </c>
      <c r="L145">
        <v>12.863194</v>
      </c>
      <c r="M145">
        <v>5.8535019999999998</v>
      </c>
      <c r="N145">
        <v>4</v>
      </c>
      <c r="O145">
        <v>4</v>
      </c>
      <c r="P145">
        <v>1</v>
      </c>
      <c r="Q145">
        <v>0</v>
      </c>
      <c r="R145">
        <v>28.705417000000001</v>
      </c>
    </row>
    <row r="146" spans="1:18" x14ac:dyDescent="0.25">
      <c r="A146">
        <v>2016</v>
      </c>
      <c r="B146" t="s">
        <v>33</v>
      </c>
      <c r="C146" t="s">
        <v>13</v>
      </c>
      <c r="D146" t="s">
        <v>2</v>
      </c>
      <c r="E146" t="s">
        <v>44</v>
      </c>
      <c r="F146">
        <v>356</v>
      </c>
      <c r="G146">
        <v>184.93943999999999</v>
      </c>
      <c r="H146">
        <v>1707</v>
      </c>
      <c r="I146" t="s">
        <v>40</v>
      </c>
      <c r="J146" t="s">
        <v>148</v>
      </c>
      <c r="K146">
        <v>356</v>
      </c>
      <c r="L146">
        <v>80.289212000000006</v>
      </c>
      <c r="M146">
        <v>76.535358000000002</v>
      </c>
      <c r="N146">
        <v>52</v>
      </c>
      <c r="O146">
        <v>14</v>
      </c>
      <c r="P146">
        <v>14</v>
      </c>
      <c r="Q146">
        <v>2</v>
      </c>
      <c r="R146">
        <v>184.93943999999999</v>
      </c>
    </row>
    <row r="147" spans="1:18" x14ac:dyDescent="0.25">
      <c r="A147">
        <v>2016</v>
      </c>
      <c r="B147" t="s">
        <v>33</v>
      </c>
      <c r="C147" t="s">
        <v>13</v>
      </c>
      <c r="D147" t="s">
        <v>2</v>
      </c>
      <c r="E147" t="s">
        <v>66</v>
      </c>
      <c r="F147">
        <v>104</v>
      </c>
      <c r="G147" t="s">
        <v>62</v>
      </c>
      <c r="H147">
        <v>28333.27</v>
      </c>
      <c r="I147" t="s">
        <v>40</v>
      </c>
      <c r="J147" t="s">
        <v>148</v>
      </c>
      <c r="K147">
        <v>480</v>
      </c>
      <c r="L147">
        <v>12.821462</v>
      </c>
      <c r="M147">
        <v>2.25095</v>
      </c>
      <c r="N147">
        <v>7</v>
      </c>
      <c r="O147">
        <v>4</v>
      </c>
      <c r="P147">
        <v>9</v>
      </c>
      <c r="Q147">
        <v>1</v>
      </c>
      <c r="R147">
        <v>25.746697999999999</v>
      </c>
    </row>
    <row r="148" spans="1:18" x14ac:dyDescent="0.25">
      <c r="A148">
        <v>2016</v>
      </c>
      <c r="B148" t="s">
        <v>33</v>
      </c>
      <c r="C148" t="s">
        <v>37</v>
      </c>
      <c r="D148" t="s">
        <v>2</v>
      </c>
      <c r="E148" t="s">
        <v>44</v>
      </c>
      <c r="F148">
        <v>3068</v>
      </c>
      <c r="G148">
        <v>1457.5942660000001</v>
      </c>
      <c r="H148">
        <v>2082.31</v>
      </c>
      <c r="I148" t="s">
        <v>39</v>
      </c>
      <c r="J148" t="s">
        <v>148</v>
      </c>
      <c r="K148">
        <v>3076</v>
      </c>
      <c r="L148">
        <v>660.07467899999995</v>
      </c>
      <c r="M148">
        <v>596.29887599999995</v>
      </c>
      <c r="N148">
        <v>500</v>
      </c>
      <c r="O148">
        <v>166</v>
      </c>
      <c r="P148">
        <v>172</v>
      </c>
      <c r="Q148">
        <v>40</v>
      </c>
      <c r="R148">
        <v>1457.5942660000001</v>
      </c>
    </row>
    <row r="149" spans="1:18" x14ac:dyDescent="0.25">
      <c r="A149">
        <v>2016</v>
      </c>
      <c r="B149" t="s">
        <v>33</v>
      </c>
      <c r="C149" t="s">
        <v>37</v>
      </c>
      <c r="D149" t="s">
        <v>2</v>
      </c>
      <c r="E149" t="s">
        <v>66</v>
      </c>
      <c r="F149">
        <v>970</v>
      </c>
      <c r="G149" t="s">
        <v>62</v>
      </c>
      <c r="H149">
        <v>23050.67</v>
      </c>
      <c r="I149" t="s">
        <v>39</v>
      </c>
      <c r="J149" t="s">
        <v>148</v>
      </c>
      <c r="K149">
        <v>4749</v>
      </c>
      <c r="L149">
        <v>119.68876899999999</v>
      </c>
      <c r="M149">
        <v>39.279105999999999</v>
      </c>
      <c r="N149">
        <v>116</v>
      </c>
      <c r="O149">
        <v>44</v>
      </c>
      <c r="P149">
        <v>96</v>
      </c>
      <c r="Q149">
        <v>6</v>
      </c>
      <c r="R149">
        <v>243.99229800000001</v>
      </c>
    </row>
    <row r="150" spans="1:18" x14ac:dyDescent="0.25">
      <c r="A150">
        <v>2016</v>
      </c>
      <c r="B150" t="s">
        <v>33</v>
      </c>
      <c r="C150" t="s">
        <v>37</v>
      </c>
      <c r="D150" t="s">
        <v>2</v>
      </c>
      <c r="E150" t="s">
        <v>44</v>
      </c>
      <c r="F150">
        <v>4174</v>
      </c>
      <c r="G150">
        <v>1607.4917190000001</v>
      </c>
      <c r="H150">
        <v>1933.14</v>
      </c>
      <c r="I150" t="s">
        <v>40</v>
      </c>
      <c r="J150" t="s">
        <v>148</v>
      </c>
      <c r="K150">
        <v>4190</v>
      </c>
      <c r="L150">
        <v>762.22561299999995</v>
      </c>
      <c r="M150">
        <v>626.80021799999997</v>
      </c>
      <c r="N150">
        <v>709</v>
      </c>
      <c r="O150">
        <v>188</v>
      </c>
      <c r="P150">
        <v>600</v>
      </c>
      <c r="Q150">
        <v>72</v>
      </c>
      <c r="R150">
        <v>1607.4917190000001</v>
      </c>
    </row>
    <row r="151" spans="1:18" x14ac:dyDescent="0.25">
      <c r="A151">
        <v>2016</v>
      </c>
      <c r="B151" t="s">
        <v>33</v>
      </c>
      <c r="C151" t="s">
        <v>37</v>
      </c>
      <c r="D151" t="s">
        <v>2</v>
      </c>
      <c r="E151" t="s">
        <v>66</v>
      </c>
      <c r="F151">
        <v>1361</v>
      </c>
      <c r="G151" t="s">
        <v>62</v>
      </c>
      <c r="H151">
        <v>24497.64</v>
      </c>
      <c r="I151" t="s">
        <v>40</v>
      </c>
      <c r="J151" t="s">
        <v>148</v>
      </c>
      <c r="K151">
        <v>6498</v>
      </c>
      <c r="L151">
        <v>135.98067900000001</v>
      </c>
      <c r="M151">
        <v>39.711205999999997</v>
      </c>
      <c r="N151">
        <v>158</v>
      </c>
      <c r="O151">
        <v>50</v>
      </c>
      <c r="P151">
        <v>254</v>
      </c>
      <c r="Q151">
        <v>15</v>
      </c>
      <c r="R151">
        <v>293.89476400000001</v>
      </c>
    </row>
    <row r="152" spans="1:18" x14ac:dyDescent="0.25">
      <c r="A152">
        <v>2016</v>
      </c>
      <c r="B152" t="s">
        <v>33</v>
      </c>
      <c r="C152" t="s">
        <v>36</v>
      </c>
      <c r="D152" t="s">
        <v>3</v>
      </c>
      <c r="E152" t="s">
        <v>44</v>
      </c>
      <c r="F152">
        <v>104</v>
      </c>
      <c r="G152">
        <v>62.16498</v>
      </c>
      <c r="H152">
        <v>2613.0250000000001</v>
      </c>
      <c r="I152" t="s">
        <v>39</v>
      </c>
      <c r="J152" t="s">
        <v>150</v>
      </c>
      <c r="K152">
        <v>104</v>
      </c>
      <c r="L152">
        <v>23.894691000000002</v>
      </c>
      <c r="M152">
        <v>29.760883</v>
      </c>
      <c r="N152">
        <v>9</v>
      </c>
      <c r="O152">
        <v>1</v>
      </c>
      <c r="P152">
        <v>0</v>
      </c>
      <c r="Q152">
        <v>0</v>
      </c>
      <c r="R152">
        <v>62.16498</v>
      </c>
    </row>
    <row r="153" spans="1:18" x14ac:dyDescent="0.25">
      <c r="A153">
        <v>2016</v>
      </c>
      <c r="B153" t="s">
        <v>33</v>
      </c>
      <c r="C153" t="s">
        <v>36</v>
      </c>
      <c r="D153" t="s">
        <v>3</v>
      </c>
      <c r="E153" t="s">
        <v>66</v>
      </c>
      <c r="F153">
        <v>108</v>
      </c>
      <c r="G153" t="s">
        <v>62</v>
      </c>
      <c r="H153">
        <v>32079.535</v>
      </c>
      <c r="I153" t="s">
        <v>39</v>
      </c>
      <c r="J153" t="s">
        <v>150</v>
      </c>
      <c r="K153">
        <v>675</v>
      </c>
      <c r="L153">
        <v>9.9761419999999994</v>
      </c>
      <c r="M153">
        <v>5.437119</v>
      </c>
      <c r="N153">
        <v>9</v>
      </c>
      <c r="O153">
        <v>3</v>
      </c>
      <c r="P153">
        <v>1</v>
      </c>
      <c r="Q153">
        <v>0</v>
      </c>
      <c r="R153">
        <v>26.194683000000001</v>
      </c>
    </row>
    <row r="154" spans="1:18" x14ac:dyDescent="0.25">
      <c r="A154">
        <v>2016</v>
      </c>
      <c r="B154" t="s">
        <v>33</v>
      </c>
      <c r="C154" t="s">
        <v>36</v>
      </c>
      <c r="D154" t="s">
        <v>3</v>
      </c>
      <c r="E154" t="s">
        <v>44</v>
      </c>
      <c r="F154">
        <v>56</v>
      </c>
      <c r="G154">
        <v>22.452521999999998</v>
      </c>
      <c r="H154">
        <v>2695.8</v>
      </c>
      <c r="I154" t="s">
        <v>40</v>
      </c>
      <c r="J154" t="s">
        <v>150</v>
      </c>
      <c r="K154">
        <v>57</v>
      </c>
      <c r="L154">
        <v>11.894785000000001</v>
      </c>
      <c r="M154">
        <v>5.6476870000000003</v>
      </c>
      <c r="N154">
        <v>13</v>
      </c>
      <c r="O154">
        <v>2</v>
      </c>
      <c r="P154">
        <v>1</v>
      </c>
      <c r="Q154">
        <v>0</v>
      </c>
      <c r="R154">
        <v>22.452521999999998</v>
      </c>
    </row>
    <row r="155" spans="1:18" x14ac:dyDescent="0.25">
      <c r="A155">
        <v>2016</v>
      </c>
      <c r="B155" t="s">
        <v>33</v>
      </c>
      <c r="C155" t="s">
        <v>36</v>
      </c>
      <c r="D155" t="s">
        <v>3</v>
      </c>
      <c r="E155" t="s">
        <v>66</v>
      </c>
      <c r="F155">
        <v>60</v>
      </c>
      <c r="G155" t="s">
        <v>62</v>
      </c>
      <c r="H155">
        <v>31512.97</v>
      </c>
      <c r="I155" t="s">
        <v>40</v>
      </c>
      <c r="J155" t="s">
        <v>150</v>
      </c>
      <c r="K155">
        <v>356</v>
      </c>
      <c r="L155">
        <v>5.7340840000000002</v>
      </c>
      <c r="M155">
        <v>1.6670339999999999</v>
      </c>
      <c r="N155">
        <v>8</v>
      </c>
      <c r="O155">
        <v>1</v>
      </c>
      <c r="P155">
        <v>0</v>
      </c>
      <c r="Q155">
        <v>0</v>
      </c>
      <c r="R155">
        <v>11.221458</v>
      </c>
    </row>
    <row r="156" spans="1:18" x14ac:dyDescent="0.25">
      <c r="A156">
        <v>2016</v>
      </c>
      <c r="B156" t="s">
        <v>33</v>
      </c>
      <c r="C156" t="s">
        <v>5</v>
      </c>
      <c r="D156" t="s">
        <v>3</v>
      </c>
      <c r="E156" t="s">
        <v>44</v>
      </c>
      <c r="F156">
        <v>332</v>
      </c>
      <c r="G156">
        <v>178.372085</v>
      </c>
      <c r="H156">
        <v>2695.59</v>
      </c>
      <c r="I156" t="s">
        <v>39</v>
      </c>
      <c r="J156" t="s">
        <v>150</v>
      </c>
      <c r="K156">
        <v>336</v>
      </c>
      <c r="L156">
        <v>77.649597</v>
      </c>
      <c r="M156">
        <v>66.546363999999997</v>
      </c>
      <c r="N156">
        <v>51</v>
      </c>
      <c r="O156">
        <v>11</v>
      </c>
      <c r="P156">
        <v>4</v>
      </c>
      <c r="Q156">
        <v>0</v>
      </c>
      <c r="R156">
        <v>178.372085</v>
      </c>
    </row>
    <row r="157" spans="1:18" x14ac:dyDescent="0.25">
      <c r="A157">
        <v>2016</v>
      </c>
      <c r="B157" t="s">
        <v>33</v>
      </c>
      <c r="C157" t="s">
        <v>5</v>
      </c>
      <c r="D157" t="s">
        <v>3</v>
      </c>
      <c r="E157" t="s">
        <v>66</v>
      </c>
      <c r="F157">
        <v>233</v>
      </c>
      <c r="G157" t="s">
        <v>62</v>
      </c>
      <c r="H157">
        <v>28787.03</v>
      </c>
      <c r="I157" t="s">
        <v>39</v>
      </c>
      <c r="J157" t="s">
        <v>150</v>
      </c>
      <c r="K157">
        <v>1326</v>
      </c>
      <c r="L157">
        <v>28.456095999999999</v>
      </c>
      <c r="M157">
        <v>14.612137000000001</v>
      </c>
      <c r="N157">
        <v>25</v>
      </c>
      <c r="O157">
        <v>3</v>
      </c>
      <c r="P157">
        <v>1</v>
      </c>
      <c r="Q157">
        <v>0</v>
      </c>
      <c r="R157">
        <v>86.930745999999999</v>
      </c>
    </row>
    <row r="158" spans="1:18" x14ac:dyDescent="0.25">
      <c r="A158">
        <v>2016</v>
      </c>
      <c r="B158" t="s">
        <v>33</v>
      </c>
      <c r="C158" t="s">
        <v>5</v>
      </c>
      <c r="D158" t="s">
        <v>3</v>
      </c>
      <c r="E158" t="s">
        <v>44</v>
      </c>
      <c r="F158">
        <v>130</v>
      </c>
      <c r="G158">
        <v>69.086258999999998</v>
      </c>
      <c r="H158">
        <v>2807.7449999999999</v>
      </c>
      <c r="I158" t="s">
        <v>40</v>
      </c>
      <c r="J158" t="s">
        <v>150</v>
      </c>
      <c r="K158">
        <v>130</v>
      </c>
      <c r="L158">
        <v>30.263807</v>
      </c>
      <c r="M158">
        <v>18.653213999999998</v>
      </c>
      <c r="N158">
        <v>18</v>
      </c>
      <c r="O158">
        <v>5</v>
      </c>
      <c r="P158">
        <v>5</v>
      </c>
      <c r="Q158">
        <v>0</v>
      </c>
      <c r="R158">
        <v>69.086258999999998</v>
      </c>
    </row>
    <row r="159" spans="1:18" x14ac:dyDescent="0.25">
      <c r="A159">
        <v>2016</v>
      </c>
      <c r="B159" t="s">
        <v>33</v>
      </c>
      <c r="C159" t="s">
        <v>5</v>
      </c>
      <c r="D159" t="s">
        <v>3</v>
      </c>
      <c r="E159" t="s">
        <v>66</v>
      </c>
      <c r="F159">
        <v>62</v>
      </c>
      <c r="G159" t="s">
        <v>62</v>
      </c>
      <c r="H159">
        <v>22130.46</v>
      </c>
      <c r="I159" t="s">
        <v>40</v>
      </c>
      <c r="J159" t="s">
        <v>150</v>
      </c>
      <c r="K159">
        <v>435</v>
      </c>
      <c r="L159">
        <v>8.9412859999999998</v>
      </c>
      <c r="M159">
        <v>2.733822</v>
      </c>
      <c r="N159">
        <v>7</v>
      </c>
      <c r="O159">
        <v>1</v>
      </c>
      <c r="P159">
        <v>2</v>
      </c>
      <c r="Q159">
        <v>0</v>
      </c>
      <c r="R159">
        <v>19.254211999999999</v>
      </c>
    </row>
    <row r="160" spans="1:18" x14ac:dyDescent="0.25">
      <c r="A160">
        <v>2016</v>
      </c>
      <c r="B160" t="s">
        <v>33</v>
      </c>
      <c r="C160" t="s">
        <v>13</v>
      </c>
      <c r="D160" t="s">
        <v>3</v>
      </c>
      <c r="E160" t="s">
        <v>44</v>
      </c>
      <c r="F160">
        <v>92</v>
      </c>
      <c r="G160">
        <v>46.078861000000003</v>
      </c>
      <c r="H160">
        <v>2836.5749999999998</v>
      </c>
      <c r="I160" t="s">
        <v>39</v>
      </c>
      <c r="J160" t="s">
        <v>150</v>
      </c>
      <c r="K160">
        <v>92</v>
      </c>
      <c r="L160">
        <v>18.687846</v>
      </c>
      <c r="M160">
        <v>22.045393000000001</v>
      </c>
      <c r="N160">
        <v>23</v>
      </c>
      <c r="O160">
        <v>1</v>
      </c>
      <c r="P160">
        <v>1</v>
      </c>
      <c r="Q160">
        <v>0</v>
      </c>
      <c r="R160">
        <v>46.078861000000003</v>
      </c>
    </row>
    <row r="161" spans="1:18" x14ac:dyDescent="0.25">
      <c r="A161">
        <v>2016</v>
      </c>
      <c r="B161" t="s">
        <v>33</v>
      </c>
      <c r="C161" t="s">
        <v>13</v>
      </c>
      <c r="D161" t="s">
        <v>3</v>
      </c>
      <c r="E161" t="s">
        <v>66</v>
      </c>
      <c r="F161">
        <v>82</v>
      </c>
      <c r="G161" t="s">
        <v>62</v>
      </c>
      <c r="H161">
        <v>27353.974999999999</v>
      </c>
      <c r="I161" t="s">
        <v>39</v>
      </c>
      <c r="J161" t="s">
        <v>150</v>
      </c>
      <c r="K161">
        <v>579</v>
      </c>
      <c r="L161">
        <v>10.933004</v>
      </c>
      <c r="M161">
        <v>7.2870520000000001</v>
      </c>
      <c r="N161">
        <v>7</v>
      </c>
      <c r="O161">
        <v>0</v>
      </c>
      <c r="P161">
        <v>0</v>
      </c>
      <c r="Q161">
        <v>0</v>
      </c>
      <c r="R161">
        <v>30.115103000000001</v>
      </c>
    </row>
    <row r="162" spans="1:18" x14ac:dyDescent="0.25">
      <c r="A162">
        <v>2016</v>
      </c>
      <c r="B162" t="s">
        <v>33</v>
      </c>
      <c r="C162" t="s">
        <v>13</v>
      </c>
      <c r="D162" t="s">
        <v>3</v>
      </c>
      <c r="E162" t="s">
        <v>44</v>
      </c>
      <c r="F162">
        <v>38</v>
      </c>
      <c r="G162">
        <v>20.108346000000001</v>
      </c>
      <c r="H162">
        <v>2416.7399999999998</v>
      </c>
      <c r="I162" t="s">
        <v>40</v>
      </c>
      <c r="J162" t="s">
        <v>150</v>
      </c>
      <c r="K162">
        <v>38</v>
      </c>
      <c r="L162">
        <v>6.8010140000000003</v>
      </c>
      <c r="M162">
        <v>8.5772650000000006</v>
      </c>
      <c r="N162">
        <v>4</v>
      </c>
      <c r="O162">
        <v>0</v>
      </c>
      <c r="P162">
        <v>0</v>
      </c>
      <c r="Q162">
        <v>0</v>
      </c>
      <c r="R162">
        <v>20.108346000000001</v>
      </c>
    </row>
    <row r="163" spans="1:18" x14ac:dyDescent="0.25">
      <c r="A163">
        <v>2016</v>
      </c>
      <c r="B163" t="s">
        <v>33</v>
      </c>
      <c r="C163" t="s">
        <v>13</v>
      </c>
      <c r="D163" t="s">
        <v>3</v>
      </c>
      <c r="E163" t="s">
        <v>66</v>
      </c>
      <c r="F163">
        <v>36</v>
      </c>
      <c r="G163" t="s">
        <v>62</v>
      </c>
      <c r="H163">
        <v>36019.39</v>
      </c>
      <c r="I163" t="s">
        <v>40</v>
      </c>
      <c r="J163" t="s">
        <v>150</v>
      </c>
      <c r="K163">
        <v>241</v>
      </c>
      <c r="L163">
        <v>4.2371259999999999</v>
      </c>
      <c r="M163">
        <v>2.4109919999999998</v>
      </c>
      <c r="N163">
        <v>4</v>
      </c>
      <c r="O163">
        <v>0</v>
      </c>
      <c r="P163">
        <v>0</v>
      </c>
      <c r="Q163">
        <v>0</v>
      </c>
      <c r="R163">
        <v>10.717949000000001</v>
      </c>
    </row>
    <row r="164" spans="1:18" x14ac:dyDescent="0.25">
      <c r="A164">
        <v>2016</v>
      </c>
      <c r="B164" t="s">
        <v>33</v>
      </c>
      <c r="C164" t="s">
        <v>37</v>
      </c>
      <c r="D164" t="s">
        <v>3</v>
      </c>
      <c r="E164" t="s">
        <v>44</v>
      </c>
      <c r="F164">
        <v>171</v>
      </c>
      <c r="G164">
        <v>87.501805000000004</v>
      </c>
      <c r="H164">
        <v>2714.39</v>
      </c>
      <c r="I164" t="s">
        <v>39</v>
      </c>
      <c r="J164" t="s">
        <v>150</v>
      </c>
      <c r="K164">
        <v>171</v>
      </c>
      <c r="L164">
        <v>38.298006999999998</v>
      </c>
      <c r="M164">
        <v>38.041840000000001</v>
      </c>
      <c r="N164">
        <v>35</v>
      </c>
      <c r="O164">
        <v>6</v>
      </c>
      <c r="P164">
        <v>1</v>
      </c>
      <c r="Q164">
        <v>0</v>
      </c>
      <c r="R164">
        <v>87.501805000000004</v>
      </c>
    </row>
    <row r="165" spans="1:18" x14ac:dyDescent="0.25">
      <c r="A165">
        <v>2016</v>
      </c>
      <c r="B165" t="s">
        <v>33</v>
      </c>
      <c r="C165" t="s">
        <v>37</v>
      </c>
      <c r="D165" t="s">
        <v>3</v>
      </c>
      <c r="E165" t="s">
        <v>66</v>
      </c>
      <c r="F165">
        <v>139</v>
      </c>
      <c r="G165" t="s">
        <v>62</v>
      </c>
      <c r="H165">
        <v>29073.62</v>
      </c>
      <c r="I165" t="s">
        <v>39</v>
      </c>
      <c r="J165" t="s">
        <v>150</v>
      </c>
      <c r="K165">
        <v>878</v>
      </c>
      <c r="L165">
        <v>20.172304</v>
      </c>
      <c r="M165">
        <v>7.1786440000000002</v>
      </c>
      <c r="N165">
        <v>11</v>
      </c>
      <c r="O165">
        <v>7</v>
      </c>
      <c r="P165">
        <v>0</v>
      </c>
      <c r="Q165">
        <v>0</v>
      </c>
      <c r="R165">
        <v>47.838889000000002</v>
      </c>
    </row>
    <row r="166" spans="1:18" x14ac:dyDescent="0.25">
      <c r="A166">
        <v>2016</v>
      </c>
      <c r="B166" t="s">
        <v>33</v>
      </c>
      <c r="C166" t="s">
        <v>37</v>
      </c>
      <c r="D166" t="s">
        <v>3</v>
      </c>
      <c r="E166" t="s">
        <v>44</v>
      </c>
      <c r="F166">
        <v>145</v>
      </c>
      <c r="G166">
        <v>48.094518000000001</v>
      </c>
      <c r="H166">
        <v>2414.1</v>
      </c>
      <c r="I166" t="s">
        <v>40</v>
      </c>
      <c r="J166" t="s">
        <v>150</v>
      </c>
      <c r="K166">
        <v>145</v>
      </c>
      <c r="L166">
        <v>18.415808999999999</v>
      </c>
      <c r="M166">
        <v>22.730848999999999</v>
      </c>
      <c r="N166">
        <v>16</v>
      </c>
      <c r="O166">
        <v>4</v>
      </c>
      <c r="P166">
        <v>40</v>
      </c>
      <c r="Q166">
        <v>0</v>
      </c>
      <c r="R166">
        <v>48.094518000000001</v>
      </c>
    </row>
    <row r="167" spans="1:18" x14ac:dyDescent="0.25">
      <c r="A167">
        <v>2016</v>
      </c>
      <c r="B167" t="s">
        <v>33</v>
      </c>
      <c r="C167" t="s">
        <v>37</v>
      </c>
      <c r="D167" t="s">
        <v>3</v>
      </c>
      <c r="E167" t="s">
        <v>66</v>
      </c>
      <c r="F167">
        <v>83</v>
      </c>
      <c r="G167" t="s">
        <v>62</v>
      </c>
      <c r="H167">
        <v>29147.14</v>
      </c>
      <c r="I167" t="s">
        <v>40</v>
      </c>
      <c r="J167" t="s">
        <v>150</v>
      </c>
      <c r="K167">
        <v>531</v>
      </c>
      <c r="L167">
        <v>10.473554999999999</v>
      </c>
      <c r="M167">
        <v>2.2272080000000001</v>
      </c>
      <c r="N167">
        <v>13</v>
      </c>
      <c r="O167">
        <v>0</v>
      </c>
      <c r="P167">
        <v>2</v>
      </c>
      <c r="Q167">
        <v>0</v>
      </c>
      <c r="R167">
        <v>18.273810000000001</v>
      </c>
    </row>
    <row r="168" spans="1:18" x14ac:dyDescent="0.25">
      <c r="A168">
        <v>2016</v>
      </c>
      <c r="B168" t="s">
        <v>33</v>
      </c>
      <c r="C168" t="s">
        <v>36</v>
      </c>
      <c r="D168" t="s">
        <v>3</v>
      </c>
      <c r="E168" t="s">
        <v>44</v>
      </c>
      <c r="F168">
        <v>364</v>
      </c>
      <c r="G168">
        <v>194.549465</v>
      </c>
      <c r="H168">
        <v>2803.895</v>
      </c>
      <c r="I168" t="s">
        <v>39</v>
      </c>
      <c r="J168" t="s">
        <v>149</v>
      </c>
      <c r="K168">
        <v>364</v>
      </c>
      <c r="L168">
        <v>71.984048000000001</v>
      </c>
      <c r="M168">
        <v>102.83284399999999</v>
      </c>
      <c r="N168">
        <v>54</v>
      </c>
      <c r="O168">
        <v>2</v>
      </c>
      <c r="P168">
        <v>5</v>
      </c>
      <c r="Q168">
        <v>1</v>
      </c>
      <c r="R168">
        <v>194.549465</v>
      </c>
    </row>
    <row r="169" spans="1:18" x14ac:dyDescent="0.25">
      <c r="A169">
        <v>2016</v>
      </c>
      <c r="B169" t="s">
        <v>33</v>
      </c>
      <c r="C169" t="s">
        <v>36</v>
      </c>
      <c r="D169" t="s">
        <v>3</v>
      </c>
      <c r="E169" t="s">
        <v>66</v>
      </c>
      <c r="F169">
        <v>155</v>
      </c>
      <c r="G169" t="s">
        <v>62</v>
      </c>
      <c r="H169">
        <v>32910</v>
      </c>
      <c r="I169" t="s">
        <v>39</v>
      </c>
      <c r="J169" t="s">
        <v>149</v>
      </c>
      <c r="K169">
        <v>927</v>
      </c>
      <c r="L169">
        <v>16.626252000000001</v>
      </c>
      <c r="M169">
        <v>9.6060289999999995</v>
      </c>
      <c r="N169">
        <v>12</v>
      </c>
      <c r="O169">
        <v>2</v>
      </c>
      <c r="P169">
        <v>2</v>
      </c>
      <c r="Q169">
        <v>0</v>
      </c>
      <c r="R169">
        <v>55.886481000000003</v>
      </c>
    </row>
    <row r="170" spans="1:18" x14ac:dyDescent="0.25">
      <c r="A170">
        <v>2016</v>
      </c>
      <c r="B170" t="s">
        <v>33</v>
      </c>
      <c r="C170" t="s">
        <v>36</v>
      </c>
      <c r="D170" t="s">
        <v>3</v>
      </c>
      <c r="E170" t="s">
        <v>44</v>
      </c>
      <c r="F170">
        <v>164</v>
      </c>
      <c r="G170">
        <v>79.435383000000002</v>
      </c>
      <c r="H170">
        <v>2906.1750000000002</v>
      </c>
      <c r="I170" t="s">
        <v>40</v>
      </c>
      <c r="J170" t="s">
        <v>149</v>
      </c>
      <c r="K170">
        <v>164</v>
      </c>
      <c r="L170">
        <v>36.402135999999999</v>
      </c>
      <c r="M170">
        <v>32.045565000000003</v>
      </c>
      <c r="N170">
        <v>26</v>
      </c>
      <c r="O170">
        <v>3</v>
      </c>
      <c r="P170">
        <v>2</v>
      </c>
      <c r="Q170">
        <v>1</v>
      </c>
      <c r="R170">
        <v>79.435383000000002</v>
      </c>
    </row>
    <row r="171" spans="1:18" x14ac:dyDescent="0.25">
      <c r="A171">
        <v>2016</v>
      </c>
      <c r="B171" t="s">
        <v>33</v>
      </c>
      <c r="C171" t="s">
        <v>36</v>
      </c>
      <c r="D171" t="s">
        <v>3</v>
      </c>
      <c r="E171" t="s">
        <v>66</v>
      </c>
      <c r="F171">
        <v>102</v>
      </c>
      <c r="G171" t="s">
        <v>62</v>
      </c>
      <c r="H171">
        <v>37295.21</v>
      </c>
      <c r="I171" t="s">
        <v>40</v>
      </c>
      <c r="J171" t="s">
        <v>149</v>
      </c>
      <c r="K171">
        <v>660</v>
      </c>
      <c r="L171">
        <v>12.57225</v>
      </c>
      <c r="M171">
        <v>7.833558</v>
      </c>
      <c r="N171">
        <v>8</v>
      </c>
      <c r="O171">
        <v>0</v>
      </c>
      <c r="P171">
        <v>1</v>
      </c>
      <c r="Q171">
        <v>0</v>
      </c>
      <c r="R171">
        <v>35.110750000000003</v>
      </c>
    </row>
    <row r="172" spans="1:18" x14ac:dyDescent="0.25">
      <c r="A172">
        <v>2016</v>
      </c>
      <c r="B172" t="s">
        <v>33</v>
      </c>
      <c r="C172" t="s">
        <v>5</v>
      </c>
      <c r="D172" t="s">
        <v>3</v>
      </c>
      <c r="E172" t="s">
        <v>44</v>
      </c>
      <c r="F172">
        <v>1076</v>
      </c>
      <c r="G172">
        <v>640.91718700000001</v>
      </c>
      <c r="H172">
        <v>2653.27</v>
      </c>
      <c r="I172" t="s">
        <v>39</v>
      </c>
      <c r="J172" t="s">
        <v>149</v>
      </c>
      <c r="K172">
        <v>1078</v>
      </c>
      <c r="L172">
        <v>266.32241900000002</v>
      </c>
      <c r="M172">
        <v>286.80474600000002</v>
      </c>
      <c r="N172">
        <v>147</v>
      </c>
      <c r="O172">
        <v>21</v>
      </c>
      <c r="P172">
        <v>1</v>
      </c>
      <c r="Q172">
        <v>0</v>
      </c>
      <c r="R172">
        <v>640.91718700000001</v>
      </c>
    </row>
    <row r="173" spans="1:18" x14ac:dyDescent="0.25">
      <c r="A173">
        <v>2016</v>
      </c>
      <c r="B173" t="s">
        <v>33</v>
      </c>
      <c r="C173" t="s">
        <v>5</v>
      </c>
      <c r="D173" t="s">
        <v>3</v>
      </c>
      <c r="E173" t="s">
        <v>66</v>
      </c>
      <c r="F173">
        <v>247</v>
      </c>
      <c r="G173" t="s">
        <v>62</v>
      </c>
      <c r="H173">
        <v>28753.78</v>
      </c>
      <c r="I173" t="s">
        <v>39</v>
      </c>
      <c r="J173" t="s">
        <v>149</v>
      </c>
      <c r="K173">
        <v>1417</v>
      </c>
      <c r="L173">
        <v>37.505180000000003</v>
      </c>
      <c r="M173">
        <v>12.918540999999999</v>
      </c>
      <c r="N173">
        <v>19</v>
      </c>
      <c r="O173">
        <v>7</v>
      </c>
      <c r="P173">
        <v>0</v>
      </c>
      <c r="Q173">
        <v>0</v>
      </c>
      <c r="R173">
        <v>98.050078999999997</v>
      </c>
    </row>
    <row r="174" spans="1:18" x14ac:dyDescent="0.25">
      <c r="A174">
        <v>2016</v>
      </c>
      <c r="B174" t="s">
        <v>33</v>
      </c>
      <c r="C174" t="s">
        <v>5</v>
      </c>
      <c r="D174" t="s">
        <v>3</v>
      </c>
      <c r="E174" t="s">
        <v>44</v>
      </c>
      <c r="F174">
        <v>284</v>
      </c>
      <c r="G174">
        <v>152.237494</v>
      </c>
      <c r="H174">
        <v>2524.5</v>
      </c>
      <c r="I174" t="s">
        <v>40</v>
      </c>
      <c r="J174" t="s">
        <v>149</v>
      </c>
      <c r="K174">
        <v>285</v>
      </c>
      <c r="L174">
        <v>64.943787</v>
      </c>
      <c r="M174">
        <v>65.771769000000006</v>
      </c>
      <c r="N174">
        <v>28</v>
      </c>
      <c r="O174">
        <v>7</v>
      </c>
      <c r="P174">
        <v>6</v>
      </c>
      <c r="Q174">
        <v>1</v>
      </c>
      <c r="R174">
        <v>152.237494</v>
      </c>
    </row>
    <row r="175" spans="1:18" x14ac:dyDescent="0.25">
      <c r="A175">
        <v>2016</v>
      </c>
      <c r="B175" t="s">
        <v>33</v>
      </c>
      <c r="C175" t="s">
        <v>5</v>
      </c>
      <c r="D175" t="s">
        <v>3</v>
      </c>
      <c r="E175" t="s">
        <v>66</v>
      </c>
      <c r="F175">
        <v>82</v>
      </c>
      <c r="G175" t="s">
        <v>62</v>
      </c>
      <c r="H175">
        <v>36338.89</v>
      </c>
      <c r="I175" t="s">
        <v>40</v>
      </c>
      <c r="J175" t="s">
        <v>149</v>
      </c>
      <c r="K175">
        <v>523</v>
      </c>
      <c r="L175">
        <v>7.2516470000000002</v>
      </c>
      <c r="M175">
        <v>4.3928409999999998</v>
      </c>
      <c r="N175">
        <v>9</v>
      </c>
      <c r="O175">
        <v>1</v>
      </c>
      <c r="P175">
        <v>0</v>
      </c>
      <c r="Q175">
        <v>0</v>
      </c>
      <c r="R175">
        <v>24.256409999999999</v>
      </c>
    </row>
    <row r="176" spans="1:18" x14ac:dyDescent="0.25">
      <c r="A176">
        <v>2016</v>
      </c>
      <c r="B176" t="s">
        <v>33</v>
      </c>
      <c r="C176" t="s">
        <v>13</v>
      </c>
      <c r="D176" t="s">
        <v>3</v>
      </c>
      <c r="E176" t="s">
        <v>44</v>
      </c>
      <c r="F176">
        <v>251</v>
      </c>
      <c r="G176">
        <v>133.245338</v>
      </c>
      <c r="H176">
        <v>2583.7399999999998</v>
      </c>
      <c r="I176" t="s">
        <v>39</v>
      </c>
      <c r="J176" t="s">
        <v>149</v>
      </c>
      <c r="K176">
        <v>251</v>
      </c>
      <c r="L176">
        <v>54.556072</v>
      </c>
      <c r="M176">
        <v>58.673730999999997</v>
      </c>
      <c r="N176">
        <v>34</v>
      </c>
      <c r="O176">
        <v>7</v>
      </c>
      <c r="P176">
        <v>0</v>
      </c>
      <c r="Q176">
        <v>0</v>
      </c>
      <c r="R176">
        <v>133.245338</v>
      </c>
    </row>
    <row r="177" spans="1:18" x14ac:dyDescent="0.25">
      <c r="A177">
        <v>2016</v>
      </c>
      <c r="B177" t="s">
        <v>33</v>
      </c>
      <c r="C177" t="s">
        <v>13</v>
      </c>
      <c r="D177" t="s">
        <v>3</v>
      </c>
      <c r="E177" t="s">
        <v>66</v>
      </c>
      <c r="F177">
        <v>83</v>
      </c>
      <c r="G177" t="s">
        <v>62</v>
      </c>
      <c r="H177">
        <v>26994.95</v>
      </c>
      <c r="I177" t="s">
        <v>39</v>
      </c>
      <c r="J177" t="s">
        <v>149</v>
      </c>
      <c r="K177">
        <v>421</v>
      </c>
      <c r="L177">
        <v>8.1145630000000004</v>
      </c>
      <c r="M177">
        <v>6.8617970000000001</v>
      </c>
      <c r="N177">
        <v>9</v>
      </c>
      <c r="O177">
        <v>0</v>
      </c>
      <c r="P177">
        <v>0</v>
      </c>
      <c r="Q177">
        <v>0</v>
      </c>
      <c r="R177">
        <v>29.323885000000001</v>
      </c>
    </row>
    <row r="178" spans="1:18" x14ac:dyDescent="0.25">
      <c r="A178">
        <v>2016</v>
      </c>
      <c r="B178" t="s">
        <v>33</v>
      </c>
      <c r="C178" t="s">
        <v>13</v>
      </c>
      <c r="D178" t="s">
        <v>3</v>
      </c>
      <c r="E178" t="s">
        <v>44</v>
      </c>
      <c r="F178">
        <v>109</v>
      </c>
      <c r="G178">
        <v>53.165652999999999</v>
      </c>
      <c r="H178">
        <v>3114</v>
      </c>
      <c r="I178" t="s">
        <v>40</v>
      </c>
      <c r="J178" t="s">
        <v>149</v>
      </c>
      <c r="K178">
        <v>109</v>
      </c>
      <c r="L178">
        <v>23.050211999999998</v>
      </c>
      <c r="M178">
        <v>24.194168999999999</v>
      </c>
      <c r="N178">
        <v>19</v>
      </c>
      <c r="O178">
        <v>1</v>
      </c>
      <c r="P178">
        <v>0</v>
      </c>
      <c r="Q178">
        <v>0</v>
      </c>
      <c r="R178">
        <v>53.165652999999999</v>
      </c>
    </row>
    <row r="179" spans="1:18" x14ac:dyDescent="0.25">
      <c r="A179">
        <v>2016</v>
      </c>
      <c r="B179" t="s">
        <v>33</v>
      </c>
      <c r="C179" t="s">
        <v>13</v>
      </c>
      <c r="D179" t="s">
        <v>3</v>
      </c>
      <c r="E179" t="s">
        <v>66</v>
      </c>
      <c r="F179">
        <v>47</v>
      </c>
      <c r="G179" t="s">
        <v>62</v>
      </c>
      <c r="H179">
        <v>34984.480000000003</v>
      </c>
      <c r="I179" t="s">
        <v>40</v>
      </c>
      <c r="J179" t="s">
        <v>149</v>
      </c>
      <c r="K179">
        <v>276</v>
      </c>
      <c r="L179">
        <v>4.6068629999999997</v>
      </c>
      <c r="M179">
        <v>1.2621100000000001</v>
      </c>
      <c r="N179">
        <v>6</v>
      </c>
      <c r="O179">
        <v>1</v>
      </c>
      <c r="P179">
        <v>1</v>
      </c>
      <c r="Q179">
        <v>0</v>
      </c>
      <c r="R179">
        <v>9.245317</v>
      </c>
    </row>
    <row r="180" spans="1:18" x14ac:dyDescent="0.25">
      <c r="A180">
        <v>2016</v>
      </c>
      <c r="B180" t="s">
        <v>33</v>
      </c>
      <c r="C180" t="s">
        <v>37</v>
      </c>
      <c r="D180" t="s">
        <v>3</v>
      </c>
      <c r="E180" t="s">
        <v>44</v>
      </c>
      <c r="F180">
        <v>474</v>
      </c>
      <c r="G180">
        <v>241.60273100000001</v>
      </c>
      <c r="H180">
        <v>2513.12</v>
      </c>
      <c r="I180" t="s">
        <v>39</v>
      </c>
      <c r="J180" t="s">
        <v>149</v>
      </c>
      <c r="K180">
        <v>474</v>
      </c>
      <c r="L180">
        <v>105.014312</v>
      </c>
      <c r="M180">
        <v>108.498971</v>
      </c>
      <c r="N180">
        <v>85</v>
      </c>
      <c r="O180">
        <v>18</v>
      </c>
      <c r="P180">
        <v>2</v>
      </c>
      <c r="Q180">
        <v>0</v>
      </c>
      <c r="R180">
        <v>241.60273100000001</v>
      </c>
    </row>
    <row r="181" spans="1:18" x14ac:dyDescent="0.25">
      <c r="A181">
        <v>2016</v>
      </c>
      <c r="B181" t="s">
        <v>33</v>
      </c>
      <c r="C181" t="s">
        <v>37</v>
      </c>
      <c r="D181" t="s">
        <v>3</v>
      </c>
      <c r="E181" t="s">
        <v>66</v>
      </c>
      <c r="F181">
        <v>192</v>
      </c>
      <c r="G181" t="s">
        <v>62</v>
      </c>
      <c r="H181">
        <v>28493.674999999999</v>
      </c>
      <c r="I181" t="s">
        <v>39</v>
      </c>
      <c r="J181" t="s">
        <v>149</v>
      </c>
      <c r="K181">
        <v>1267</v>
      </c>
      <c r="L181">
        <v>28.336437</v>
      </c>
      <c r="M181">
        <v>10.143528</v>
      </c>
      <c r="N181">
        <v>21</v>
      </c>
      <c r="O181">
        <v>14</v>
      </c>
      <c r="P181">
        <v>0</v>
      </c>
      <c r="Q181">
        <v>1</v>
      </c>
      <c r="R181">
        <v>67.266655999999998</v>
      </c>
    </row>
    <row r="182" spans="1:18" x14ac:dyDescent="0.25">
      <c r="A182">
        <v>2016</v>
      </c>
      <c r="B182" t="s">
        <v>33</v>
      </c>
      <c r="C182" t="s">
        <v>37</v>
      </c>
      <c r="D182" t="s">
        <v>3</v>
      </c>
      <c r="E182" t="s">
        <v>44</v>
      </c>
      <c r="F182">
        <v>354</v>
      </c>
      <c r="G182">
        <v>155.54863700000001</v>
      </c>
      <c r="H182">
        <v>2631.71</v>
      </c>
      <c r="I182" t="s">
        <v>40</v>
      </c>
      <c r="J182" t="s">
        <v>149</v>
      </c>
      <c r="K182">
        <v>357</v>
      </c>
      <c r="L182">
        <v>68.509511000000003</v>
      </c>
      <c r="M182">
        <v>62.678548999999997</v>
      </c>
      <c r="N182">
        <v>57</v>
      </c>
      <c r="O182">
        <v>4</v>
      </c>
      <c r="P182">
        <v>31</v>
      </c>
      <c r="Q182">
        <v>0</v>
      </c>
      <c r="R182">
        <v>155.54863700000001</v>
      </c>
    </row>
    <row r="183" spans="1:18" x14ac:dyDescent="0.25">
      <c r="A183">
        <v>2016</v>
      </c>
      <c r="B183" t="s">
        <v>33</v>
      </c>
      <c r="C183" t="s">
        <v>37</v>
      </c>
      <c r="D183" t="s">
        <v>3</v>
      </c>
      <c r="E183" t="s">
        <v>66</v>
      </c>
      <c r="F183">
        <v>105</v>
      </c>
      <c r="G183" t="s">
        <v>62</v>
      </c>
      <c r="H183">
        <v>27652.83</v>
      </c>
      <c r="I183" t="s">
        <v>40</v>
      </c>
      <c r="J183" t="s">
        <v>149</v>
      </c>
      <c r="K183">
        <v>927</v>
      </c>
      <c r="L183">
        <v>16.148378999999998</v>
      </c>
      <c r="M183">
        <v>4.0039889999999998</v>
      </c>
      <c r="N183">
        <v>10</v>
      </c>
      <c r="O183">
        <v>4</v>
      </c>
      <c r="P183">
        <v>2</v>
      </c>
      <c r="Q183">
        <v>0</v>
      </c>
      <c r="R183">
        <v>39.975507999999998</v>
      </c>
    </row>
    <row r="184" spans="1:18" x14ac:dyDescent="0.25">
      <c r="A184">
        <v>2016</v>
      </c>
      <c r="B184" t="s">
        <v>33</v>
      </c>
      <c r="C184" t="s">
        <v>36</v>
      </c>
      <c r="D184" t="s">
        <v>3</v>
      </c>
      <c r="E184" t="s">
        <v>44</v>
      </c>
      <c r="F184">
        <v>64</v>
      </c>
      <c r="G184">
        <v>37.421778000000003</v>
      </c>
      <c r="H184">
        <v>2591.39</v>
      </c>
      <c r="I184" t="s">
        <v>39</v>
      </c>
      <c r="J184" t="s">
        <v>148</v>
      </c>
      <c r="K184">
        <v>64</v>
      </c>
      <c r="L184">
        <v>15.563411</v>
      </c>
      <c r="M184">
        <v>14.632876</v>
      </c>
      <c r="N184">
        <v>4</v>
      </c>
      <c r="O184">
        <v>0</v>
      </c>
      <c r="P184">
        <v>2</v>
      </c>
      <c r="Q184">
        <v>0</v>
      </c>
      <c r="R184">
        <v>37.421778000000003</v>
      </c>
    </row>
    <row r="185" spans="1:18" x14ac:dyDescent="0.25">
      <c r="A185">
        <v>2016</v>
      </c>
      <c r="B185" t="s">
        <v>33</v>
      </c>
      <c r="C185" t="s">
        <v>36</v>
      </c>
      <c r="D185" t="s">
        <v>3</v>
      </c>
      <c r="E185" t="s">
        <v>66</v>
      </c>
      <c r="F185">
        <v>78</v>
      </c>
      <c r="G185" t="s">
        <v>62</v>
      </c>
      <c r="H185">
        <v>31548.325000000001</v>
      </c>
      <c r="I185" t="s">
        <v>39</v>
      </c>
      <c r="J185" t="s">
        <v>148</v>
      </c>
      <c r="K185">
        <v>418</v>
      </c>
      <c r="L185">
        <v>8.5564160000000005</v>
      </c>
      <c r="M185">
        <v>3.3486720000000001</v>
      </c>
      <c r="N185">
        <v>8</v>
      </c>
      <c r="O185">
        <v>0</v>
      </c>
      <c r="P185">
        <v>0</v>
      </c>
      <c r="Q185">
        <v>0</v>
      </c>
      <c r="R185">
        <v>24.932673000000001</v>
      </c>
    </row>
    <row r="186" spans="1:18" x14ac:dyDescent="0.25">
      <c r="A186">
        <v>2016</v>
      </c>
      <c r="B186" t="s">
        <v>33</v>
      </c>
      <c r="C186" t="s">
        <v>36</v>
      </c>
      <c r="D186" t="s">
        <v>3</v>
      </c>
      <c r="E186" t="s">
        <v>44</v>
      </c>
      <c r="F186">
        <v>42</v>
      </c>
      <c r="G186">
        <v>23.984103000000001</v>
      </c>
      <c r="H186">
        <v>3889.3049999999998</v>
      </c>
      <c r="I186" t="s">
        <v>40</v>
      </c>
      <c r="J186" t="s">
        <v>148</v>
      </c>
      <c r="K186">
        <v>42</v>
      </c>
      <c r="L186">
        <v>14.063743000000001</v>
      </c>
      <c r="M186">
        <v>7.4580960000000003</v>
      </c>
      <c r="N186">
        <v>3</v>
      </c>
      <c r="O186">
        <v>0</v>
      </c>
      <c r="P186">
        <v>1</v>
      </c>
      <c r="Q186">
        <v>0</v>
      </c>
      <c r="R186">
        <v>23.984103000000001</v>
      </c>
    </row>
    <row r="187" spans="1:18" x14ac:dyDescent="0.25">
      <c r="A187">
        <v>2016</v>
      </c>
      <c r="B187" t="s">
        <v>33</v>
      </c>
      <c r="C187" t="s">
        <v>36</v>
      </c>
      <c r="D187" t="s">
        <v>3</v>
      </c>
      <c r="E187" t="s">
        <v>66</v>
      </c>
      <c r="F187">
        <v>38</v>
      </c>
      <c r="G187" t="s">
        <v>62</v>
      </c>
      <c r="H187">
        <v>28620.115000000002</v>
      </c>
      <c r="I187" t="s">
        <v>40</v>
      </c>
      <c r="J187" t="s">
        <v>148</v>
      </c>
      <c r="K187">
        <v>281</v>
      </c>
      <c r="L187">
        <v>4.5737199999999998</v>
      </c>
      <c r="M187">
        <v>3.536629</v>
      </c>
      <c r="N187">
        <v>4</v>
      </c>
      <c r="O187">
        <v>0</v>
      </c>
      <c r="P187">
        <v>1</v>
      </c>
      <c r="Q187">
        <v>0</v>
      </c>
      <c r="R187">
        <v>14.667732000000001</v>
      </c>
    </row>
    <row r="188" spans="1:18" x14ac:dyDescent="0.25">
      <c r="A188">
        <v>2016</v>
      </c>
      <c r="B188" t="s">
        <v>33</v>
      </c>
      <c r="C188" t="s">
        <v>5</v>
      </c>
      <c r="D188" t="s">
        <v>3</v>
      </c>
      <c r="E188" t="s">
        <v>44</v>
      </c>
      <c r="F188">
        <v>176</v>
      </c>
      <c r="G188">
        <v>106.435861</v>
      </c>
      <c r="H188">
        <v>3114.5</v>
      </c>
      <c r="I188" t="s">
        <v>39</v>
      </c>
      <c r="J188" t="s">
        <v>148</v>
      </c>
      <c r="K188">
        <v>176</v>
      </c>
      <c r="L188">
        <v>45.903455000000001</v>
      </c>
      <c r="M188">
        <v>41.584843999999997</v>
      </c>
      <c r="N188">
        <v>21</v>
      </c>
      <c r="O188">
        <v>2</v>
      </c>
      <c r="P188">
        <v>0</v>
      </c>
      <c r="Q188">
        <v>0</v>
      </c>
      <c r="R188">
        <v>106.435861</v>
      </c>
    </row>
    <row r="189" spans="1:18" x14ac:dyDescent="0.25">
      <c r="A189">
        <v>2016</v>
      </c>
      <c r="B189" t="s">
        <v>33</v>
      </c>
      <c r="C189" t="s">
        <v>5</v>
      </c>
      <c r="D189" t="s">
        <v>3</v>
      </c>
      <c r="E189" t="s">
        <v>66</v>
      </c>
      <c r="F189">
        <v>125</v>
      </c>
      <c r="G189" t="s">
        <v>62</v>
      </c>
      <c r="H189">
        <v>21317.7</v>
      </c>
      <c r="I189" t="s">
        <v>39</v>
      </c>
      <c r="J189" t="s">
        <v>148</v>
      </c>
      <c r="K189">
        <v>516</v>
      </c>
      <c r="L189">
        <v>16.525406</v>
      </c>
      <c r="M189">
        <v>11.195024999999999</v>
      </c>
      <c r="N189">
        <v>18</v>
      </c>
      <c r="O189">
        <v>2</v>
      </c>
      <c r="P189">
        <v>0</v>
      </c>
      <c r="Q189">
        <v>0</v>
      </c>
      <c r="R189">
        <v>46.452066000000002</v>
      </c>
    </row>
    <row r="190" spans="1:18" x14ac:dyDescent="0.25">
      <c r="A190">
        <v>2016</v>
      </c>
      <c r="B190" t="s">
        <v>33</v>
      </c>
      <c r="C190" t="s">
        <v>5</v>
      </c>
      <c r="D190" t="s">
        <v>3</v>
      </c>
      <c r="E190" t="s">
        <v>44</v>
      </c>
      <c r="F190">
        <v>56</v>
      </c>
      <c r="G190">
        <v>30.598251999999999</v>
      </c>
      <c r="H190">
        <v>2558.4749999999999</v>
      </c>
      <c r="I190" t="s">
        <v>40</v>
      </c>
      <c r="J190" t="s">
        <v>148</v>
      </c>
      <c r="K190">
        <v>56</v>
      </c>
      <c r="L190">
        <v>9.9760200000000001</v>
      </c>
      <c r="M190">
        <v>15.331263</v>
      </c>
      <c r="N190">
        <v>7</v>
      </c>
      <c r="O190">
        <v>1</v>
      </c>
      <c r="P190">
        <v>4</v>
      </c>
      <c r="Q190">
        <v>0</v>
      </c>
      <c r="R190">
        <v>30.598251999999999</v>
      </c>
    </row>
    <row r="191" spans="1:18" x14ac:dyDescent="0.25">
      <c r="A191">
        <v>2016</v>
      </c>
      <c r="B191" t="s">
        <v>33</v>
      </c>
      <c r="C191" t="s">
        <v>5</v>
      </c>
      <c r="D191" t="s">
        <v>3</v>
      </c>
      <c r="E191" t="s">
        <v>66</v>
      </c>
      <c r="F191">
        <v>48</v>
      </c>
      <c r="G191" t="s">
        <v>62</v>
      </c>
      <c r="H191">
        <v>31870.735000000001</v>
      </c>
      <c r="I191" t="s">
        <v>40</v>
      </c>
      <c r="J191" t="s">
        <v>148</v>
      </c>
      <c r="K191">
        <v>275</v>
      </c>
      <c r="L191">
        <v>4.3543099999999999</v>
      </c>
      <c r="M191">
        <v>9.2592999999999995E-2</v>
      </c>
      <c r="N191">
        <v>8</v>
      </c>
      <c r="O191">
        <v>0</v>
      </c>
      <c r="P191">
        <v>0</v>
      </c>
      <c r="Q191">
        <v>0</v>
      </c>
      <c r="R191">
        <v>14.021368000000001</v>
      </c>
    </row>
    <row r="192" spans="1:18" x14ac:dyDescent="0.25">
      <c r="A192">
        <v>2016</v>
      </c>
      <c r="B192" t="s">
        <v>33</v>
      </c>
      <c r="C192" t="s">
        <v>13</v>
      </c>
      <c r="D192" t="s">
        <v>3</v>
      </c>
      <c r="E192" t="s">
        <v>44</v>
      </c>
      <c r="F192">
        <v>38</v>
      </c>
      <c r="G192">
        <v>16.13166</v>
      </c>
      <c r="H192">
        <v>2777.24</v>
      </c>
      <c r="I192" t="s">
        <v>39</v>
      </c>
      <c r="J192" t="s">
        <v>148</v>
      </c>
      <c r="K192">
        <v>38</v>
      </c>
      <c r="L192">
        <v>6.9980770000000003</v>
      </c>
      <c r="M192">
        <v>4.3303269999999996</v>
      </c>
      <c r="N192">
        <v>8</v>
      </c>
      <c r="O192">
        <v>0</v>
      </c>
      <c r="P192">
        <v>0</v>
      </c>
      <c r="Q192">
        <v>0</v>
      </c>
      <c r="R192">
        <v>16.13166</v>
      </c>
    </row>
    <row r="193" spans="1:18" x14ac:dyDescent="0.25">
      <c r="A193">
        <v>2016</v>
      </c>
      <c r="B193" t="s">
        <v>33</v>
      </c>
      <c r="C193" t="s">
        <v>13</v>
      </c>
      <c r="D193" t="s">
        <v>3</v>
      </c>
      <c r="E193" t="s">
        <v>66</v>
      </c>
      <c r="F193">
        <v>36</v>
      </c>
      <c r="G193" t="s">
        <v>62</v>
      </c>
      <c r="H193">
        <v>33634.794999999998</v>
      </c>
      <c r="I193" t="s">
        <v>39</v>
      </c>
      <c r="J193" t="s">
        <v>148</v>
      </c>
      <c r="K193">
        <v>169</v>
      </c>
      <c r="L193">
        <v>3.5580479999999999</v>
      </c>
      <c r="M193">
        <v>3.2137579999999999</v>
      </c>
      <c r="N193">
        <v>2</v>
      </c>
      <c r="O193">
        <v>0</v>
      </c>
      <c r="P193">
        <v>0</v>
      </c>
      <c r="Q193">
        <v>0</v>
      </c>
      <c r="R193">
        <v>10.848077</v>
      </c>
    </row>
    <row r="194" spans="1:18" x14ac:dyDescent="0.25">
      <c r="A194">
        <v>2016</v>
      </c>
      <c r="B194" t="s">
        <v>33</v>
      </c>
      <c r="C194" t="s">
        <v>13</v>
      </c>
      <c r="D194" t="s">
        <v>3</v>
      </c>
      <c r="E194" t="s">
        <v>44</v>
      </c>
      <c r="F194">
        <v>17</v>
      </c>
      <c r="G194">
        <v>7.4145149999999997</v>
      </c>
      <c r="H194">
        <v>2217.25</v>
      </c>
      <c r="I194" t="s">
        <v>40</v>
      </c>
      <c r="J194" t="s">
        <v>148</v>
      </c>
      <c r="K194">
        <v>17</v>
      </c>
      <c r="L194">
        <v>3.4156849999999999</v>
      </c>
      <c r="M194">
        <v>3.6117340000000002</v>
      </c>
      <c r="N194">
        <v>6</v>
      </c>
      <c r="O194">
        <v>0</v>
      </c>
      <c r="P194">
        <v>0</v>
      </c>
      <c r="Q194">
        <v>0</v>
      </c>
      <c r="R194">
        <v>7.4145149999999997</v>
      </c>
    </row>
    <row r="195" spans="1:18" x14ac:dyDescent="0.25">
      <c r="A195">
        <v>2016</v>
      </c>
      <c r="B195" t="s">
        <v>33</v>
      </c>
      <c r="C195" t="s">
        <v>13</v>
      </c>
      <c r="D195" t="s">
        <v>3</v>
      </c>
      <c r="E195" t="s">
        <v>66</v>
      </c>
      <c r="F195">
        <v>24</v>
      </c>
      <c r="G195" t="s">
        <v>62</v>
      </c>
      <c r="H195">
        <v>31473.72</v>
      </c>
      <c r="I195" t="s">
        <v>40</v>
      </c>
      <c r="J195" t="s">
        <v>148</v>
      </c>
      <c r="K195">
        <v>129</v>
      </c>
      <c r="L195">
        <v>3.3645369999999999</v>
      </c>
      <c r="M195">
        <v>2.4579119999999999</v>
      </c>
      <c r="N195">
        <v>3</v>
      </c>
      <c r="O195">
        <v>0</v>
      </c>
      <c r="P195">
        <v>0</v>
      </c>
      <c r="Q195">
        <v>0</v>
      </c>
      <c r="R195">
        <v>8.0092580000000009</v>
      </c>
    </row>
    <row r="196" spans="1:18" x14ac:dyDescent="0.25">
      <c r="A196">
        <v>2016</v>
      </c>
      <c r="B196" t="s">
        <v>33</v>
      </c>
      <c r="C196" t="s">
        <v>37</v>
      </c>
      <c r="D196" t="s">
        <v>3</v>
      </c>
      <c r="E196" t="s">
        <v>44</v>
      </c>
      <c r="F196">
        <v>75</v>
      </c>
      <c r="G196">
        <v>42.682371000000003</v>
      </c>
      <c r="H196">
        <v>2982.91</v>
      </c>
      <c r="I196" t="s">
        <v>39</v>
      </c>
      <c r="J196" t="s">
        <v>148</v>
      </c>
      <c r="K196">
        <v>75</v>
      </c>
      <c r="L196">
        <v>17.641871999999999</v>
      </c>
      <c r="M196">
        <v>18.763895999999999</v>
      </c>
      <c r="N196">
        <v>14</v>
      </c>
      <c r="O196">
        <v>2</v>
      </c>
      <c r="P196">
        <v>0</v>
      </c>
      <c r="Q196">
        <v>0</v>
      </c>
      <c r="R196">
        <v>42.682371000000003</v>
      </c>
    </row>
    <row r="197" spans="1:18" x14ac:dyDescent="0.25">
      <c r="A197">
        <v>2016</v>
      </c>
      <c r="B197" t="s">
        <v>33</v>
      </c>
      <c r="C197" t="s">
        <v>37</v>
      </c>
      <c r="D197" t="s">
        <v>3</v>
      </c>
      <c r="E197" t="s">
        <v>66</v>
      </c>
      <c r="F197">
        <v>71</v>
      </c>
      <c r="G197" t="s">
        <v>62</v>
      </c>
      <c r="H197">
        <v>32198.51</v>
      </c>
      <c r="I197" t="s">
        <v>39</v>
      </c>
      <c r="J197" t="s">
        <v>148</v>
      </c>
      <c r="K197">
        <v>417</v>
      </c>
      <c r="L197">
        <v>7.5292279999999998</v>
      </c>
      <c r="M197">
        <v>3.2582620000000002</v>
      </c>
      <c r="N197">
        <v>1</v>
      </c>
      <c r="O197">
        <v>0</v>
      </c>
      <c r="P197">
        <v>0</v>
      </c>
      <c r="Q197">
        <v>0</v>
      </c>
      <c r="R197">
        <v>19.381502000000001</v>
      </c>
    </row>
    <row r="198" spans="1:18" x14ac:dyDescent="0.25">
      <c r="A198">
        <v>2016</v>
      </c>
      <c r="B198" t="s">
        <v>33</v>
      </c>
      <c r="C198" t="s">
        <v>37</v>
      </c>
      <c r="D198" t="s">
        <v>3</v>
      </c>
      <c r="E198" t="s">
        <v>44</v>
      </c>
      <c r="F198">
        <v>85</v>
      </c>
      <c r="G198">
        <v>31.833320000000001</v>
      </c>
      <c r="H198">
        <v>2533.77</v>
      </c>
      <c r="I198" t="s">
        <v>40</v>
      </c>
      <c r="J198" t="s">
        <v>148</v>
      </c>
      <c r="K198">
        <v>85</v>
      </c>
      <c r="L198">
        <v>15.971339</v>
      </c>
      <c r="M198">
        <v>10.370050000000001</v>
      </c>
      <c r="N198">
        <v>9</v>
      </c>
      <c r="O198">
        <v>2</v>
      </c>
      <c r="P198">
        <v>10</v>
      </c>
      <c r="Q198">
        <v>0</v>
      </c>
      <c r="R198">
        <v>31.833320000000001</v>
      </c>
    </row>
    <row r="199" spans="1:18" x14ac:dyDescent="0.25">
      <c r="A199">
        <v>2016</v>
      </c>
      <c r="B199" t="s">
        <v>33</v>
      </c>
      <c r="C199" t="s">
        <v>37</v>
      </c>
      <c r="D199" t="s">
        <v>3</v>
      </c>
      <c r="E199" t="s">
        <v>66</v>
      </c>
      <c r="F199">
        <v>64</v>
      </c>
      <c r="G199" t="s">
        <v>62</v>
      </c>
      <c r="H199">
        <v>30423.505000000001</v>
      </c>
      <c r="I199" t="s">
        <v>40</v>
      </c>
      <c r="J199" t="s">
        <v>148</v>
      </c>
      <c r="K199">
        <v>353</v>
      </c>
      <c r="L199">
        <v>9.1188990000000008</v>
      </c>
      <c r="M199">
        <v>2.1314220000000001</v>
      </c>
      <c r="N199">
        <v>6</v>
      </c>
      <c r="O199">
        <v>1</v>
      </c>
      <c r="P199">
        <v>2</v>
      </c>
      <c r="Q199">
        <v>0</v>
      </c>
      <c r="R199">
        <v>20.310749999999999</v>
      </c>
    </row>
    <row r="200" spans="1:18" x14ac:dyDescent="0.25">
      <c r="A200">
        <v>2016</v>
      </c>
      <c r="B200" t="s">
        <v>34</v>
      </c>
      <c r="C200" t="s">
        <v>5</v>
      </c>
      <c r="D200" t="s">
        <v>0</v>
      </c>
      <c r="E200" t="s">
        <v>44</v>
      </c>
      <c r="F200">
        <v>3</v>
      </c>
      <c r="G200">
        <v>2.6274510000000002</v>
      </c>
      <c r="H200">
        <v>1038.43</v>
      </c>
      <c r="I200" t="s">
        <v>39</v>
      </c>
      <c r="J200" t="s">
        <v>150</v>
      </c>
      <c r="K200">
        <v>3</v>
      </c>
      <c r="L200">
        <v>0.89205400000000001</v>
      </c>
      <c r="M200">
        <v>1.677503</v>
      </c>
      <c r="N200">
        <v>0</v>
      </c>
      <c r="O200">
        <v>0</v>
      </c>
      <c r="P200">
        <v>0</v>
      </c>
      <c r="Q200">
        <v>0</v>
      </c>
      <c r="R200">
        <v>2.6274510000000002</v>
      </c>
    </row>
    <row r="201" spans="1:18" x14ac:dyDescent="0.25">
      <c r="A201">
        <v>2016</v>
      </c>
      <c r="B201" t="s">
        <v>34</v>
      </c>
      <c r="C201" t="s">
        <v>5</v>
      </c>
      <c r="D201" t="s">
        <v>0</v>
      </c>
      <c r="E201" t="s">
        <v>44</v>
      </c>
      <c r="F201">
        <v>1</v>
      </c>
      <c r="G201">
        <v>1</v>
      </c>
      <c r="H201">
        <v>1038.43</v>
      </c>
      <c r="I201" t="s">
        <v>40</v>
      </c>
      <c r="J201" t="s">
        <v>150</v>
      </c>
      <c r="K201">
        <v>1</v>
      </c>
      <c r="L201">
        <v>0</v>
      </c>
      <c r="M201">
        <v>1</v>
      </c>
      <c r="N201">
        <v>0</v>
      </c>
      <c r="O201">
        <v>0</v>
      </c>
      <c r="P201">
        <v>0</v>
      </c>
      <c r="Q201">
        <v>0</v>
      </c>
      <c r="R201">
        <v>1</v>
      </c>
    </row>
    <row r="202" spans="1:18" x14ac:dyDescent="0.25">
      <c r="A202">
        <v>2016</v>
      </c>
      <c r="B202" t="s">
        <v>34</v>
      </c>
      <c r="C202" t="s">
        <v>13</v>
      </c>
      <c r="D202" t="s">
        <v>0</v>
      </c>
      <c r="E202" t="s">
        <v>44</v>
      </c>
      <c r="F202">
        <v>1</v>
      </c>
      <c r="G202">
        <v>0</v>
      </c>
      <c r="H202">
        <v>315</v>
      </c>
      <c r="I202" t="s">
        <v>39</v>
      </c>
      <c r="J202" t="s">
        <v>150</v>
      </c>
      <c r="K202">
        <v>1</v>
      </c>
      <c r="L202">
        <v>0</v>
      </c>
      <c r="M202">
        <v>0</v>
      </c>
      <c r="N202">
        <v>0</v>
      </c>
      <c r="O202">
        <v>0</v>
      </c>
      <c r="P202">
        <v>0</v>
      </c>
      <c r="Q202">
        <v>0</v>
      </c>
      <c r="R202">
        <v>0</v>
      </c>
    </row>
    <row r="203" spans="1:18" x14ac:dyDescent="0.25">
      <c r="A203">
        <v>2016</v>
      </c>
      <c r="B203" t="s">
        <v>34</v>
      </c>
      <c r="C203" t="s">
        <v>37</v>
      </c>
      <c r="D203" t="s">
        <v>0</v>
      </c>
      <c r="E203" t="s">
        <v>44</v>
      </c>
      <c r="F203">
        <v>1</v>
      </c>
      <c r="G203">
        <v>0</v>
      </c>
      <c r="H203">
        <v>524.86</v>
      </c>
      <c r="I203" t="s">
        <v>39</v>
      </c>
      <c r="J203" t="s">
        <v>150</v>
      </c>
      <c r="K203">
        <v>1</v>
      </c>
      <c r="L203">
        <v>0</v>
      </c>
      <c r="M203">
        <v>0</v>
      </c>
      <c r="N203">
        <v>1</v>
      </c>
      <c r="O203">
        <v>0</v>
      </c>
      <c r="P203">
        <v>0</v>
      </c>
      <c r="Q203">
        <v>0</v>
      </c>
      <c r="R203">
        <v>0</v>
      </c>
    </row>
    <row r="204" spans="1:18" x14ac:dyDescent="0.25">
      <c r="A204">
        <v>2016</v>
      </c>
      <c r="B204" t="s">
        <v>34</v>
      </c>
      <c r="C204" t="s">
        <v>36</v>
      </c>
      <c r="D204" t="s">
        <v>0</v>
      </c>
      <c r="E204" t="s">
        <v>44</v>
      </c>
      <c r="F204">
        <v>2</v>
      </c>
      <c r="G204">
        <v>1.7934840000000001</v>
      </c>
      <c r="H204">
        <v>1143.5</v>
      </c>
      <c r="I204" t="s">
        <v>39</v>
      </c>
      <c r="J204" t="s">
        <v>149</v>
      </c>
      <c r="K204">
        <v>2</v>
      </c>
      <c r="L204">
        <v>0.66766899999999996</v>
      </c>
      <c r="M204">
        <v>1.125815</v>
      </c>
      <c r="N204">
        <v>0</v>
      </c>
      <c r="O204">
        <v>0</v>
      </c>
      <c r="P204">
        <v>0</v>
      </c>
      <c r="Q204">
        <v>0</v>
      </c>
      <c r="R204">
        <v>1.7934840000000001</v>
      </c>
    </row>
    <row r="205" spans="1:18" x14ac:dyDescent="0.25">
      <c r="A205">
        <v>2016</v>
      </c>
      <c r="B205" t="s">
        <v>34</v>
      </c>
      <c r="C205" t="s">
        <v>36</v>
      </c>
      <c r="D205" t="s">
        <v>0</v>
      </c>
      <c r="E205" t="s">
        <v>66</v>
      </c>
      <c r="F205">
        <v>1</v>
      </c>
      <c r="G205" t="s">
        <v>62</v>
      </c>
      <c r="H205">
        <v>33044.04</v>
      </c>
      <c r="I205" t="s">
        <v>39</v>
      </c>
      <c r="J205" t="s">
        <v>149</v>
      </c>
      <c r="K205">
        <v>4</v>
      </c>
      <c r="L205">
        <v>0.33333299999999999</v>
      </c>
      <c r="M205">
        <v>0</v>
      </c>
      <c r="N205">
        <v>0</v>
      </c>
      <c r="O205">
        <v>0</v>
      </c>
      <c r="P205">
        <v>0</v>
      </c>
      <c r="Q205">
        <v>0</v>
      </c>
      <c r="R205">
        <v>0.33333299999999999</v>
      </c>
    </row>
    <row r="206" spans="1:18" x14ac:dyDescent="0.25">
      <c r="A206">
        <v>2016</v>
      </c>
      <c r="B206" t="s">
        <v>34</v>
      </c>
      <c r="C206" t="s">
        <v>5</v>
      </c>
      <c r="D206" t="s">
        <v>0</v>
      </c>
      <c r="E206" t="s">
        <v>44</v>
      </c>
      <c r="F206">
        <v>6</v>
      </c>
      <c r="G206">
        <v>6</v>
      </c>
      <c r="H206">
        <v>1038.43</v>
      </c>
      <c r="I206" t="s">
        <v>39</v>
      </c>
      <c r="J206" t="s">
        <v>149</v>
      </c>
      <c r="K206">
        <v>6</v>
      </c>
      <c r="L206">
        <v>1.44123</v>
      </c>
      <c r="M206">
        <v>2.1194329999999999</v>
      </c>
      <c r="N206">
        <v>0</v>
      </c>
      <c r="O206">
        <v>0</v>
      </c>
      <c r="P206">
        <v>0</v>
      </c>
      <c r="Q206">
        <v>0</v>
      </c>
      <c r="R206">
        <v>6</v>
      </c>
    </row>
    <row r="207" spans="1:18" x14ac:dyDescent="0.25">
      <c r="A207">
        <v>2016</v>
      </c>
      <c r="B207" t="s">
        <v>34</v>
      </c>
      <c r="C207" t="s">
        <v>5</v>
      </c>
      <c r="D207" t="s">
        <v>0</v>
      </c>
      <c r="E207" t="s">
        <v>44</v>
      </c>
      <c r="F207">
        <v>2</v>
      </c>
      <c r="G207">
        <v>0.4</v>
      </c>
      <c r="H207">
        <v>2324.86</v>
      </c>
      <c r="I207" t="s">
        <v>40</v>
      </c>
      <c r="J207" t="s">
        <v>149</v>
      </c>
      <c r="K207">
        <v>2</v>
      </c>
      <c r="L207">
        <v>0.4</v>
      </c>
      <c r="M207">
        <v>0</v>
      </c>
      <c r="N207">
        <v>0</v>
      </c>
      <c r="O207">
        <v>0</v>
      </c>
      <c r="P207">
        <v>0</v>
      </c>
      <c r="Q207">
        <v>0</v>
      </c>
      <c r="R207">
        <v>0.4</v>
      </c>
    </row>
    <row r="208" spans="1:18" x14ac:dyDescent="0.25">
      <c r="A208">
        <v>2016</v>
      </c>
      <c r="B208" t="s">
        <v>34</v>
      </c>
      <c r="C208" t="s">
        <v>13</v>
      </c>
      <c r="D208" t="s">
        <v>0</v>
      </c>
      <c r="E208" t="s">
        <v>44</v>
      </c>
      <c r="F208">
        <v>1</v>
      </c>
      <c r="G208">
        <v>1</v>
      </c>
      <c r="H208">
        <v>2999</v>
      </c>
      <c r="I208" t="s">
        <v>39</v>
      </c>
      <c r="J208" t="s">
        <v>149</v>
      </c>
      <c r="K208">
        <v>1</v>
      </c>
      <c r="L208">
        <v>0.661972</v>
      </c>
      <c r="M208">
        <v>0</v>
      </c>
      <c r="N208">
        <v>0</v>
      </c>
      <c r="O208">
        <v>0</v>
      </c>
      <c r="P208">
        <v>0</v>
      </c>
      <c r="Q208">
        <v>0</v>
      </c>
      <c r="R208">
        <v>1</v>
      </c>
    </row>
    <row r="209" spans="1:18" x14ac:dyDescent="0.25">
      <c r="A209">
        <v>2016</v>
      </c>
      <c r="B209" t="s">
        <v>34</v>
      </c>
      <c r="C209" t="s">
        <v>37</v>
      </c>
      <c r="D209" t="s">
        <v>0</v>
      </c>
      <c r="E209" t="s">
        <v>44</v>
      </c>
      <c r="F209">
        <v>2</v>
      </c>
      <c r="G209">
        <v>1.7402599999999999</v>
      </c>
      <c r="H209">
        <v>4308.0649999999996</v>
      </c>
      <c r="I209" t="s">
        <v>39</v>
      </c>
      <c r="J209" t="s">
        <v>149</v>
      </c>
      <c r="K209">
        <v>2</v>
      </c>
      <c r="L209">
        <v>0.18181800000000001</v>
      </c>
      <c r="M209">
        <v>1.5584420000000001</v>
      </c>
      <c r="N209">
        <v>0</v>
      </c>
      <c r="O209">
        <v>0</v>
      </c>
      <c r="P209">
        <v>0</v>
      </c>
      <c r="Q209">
        <v>0</v>
      </c>
      <c r="R209">
        <v>1.7402599999999999</v>
      </c>
    </row>
    <row r="210" spans="1:18" x14ac:dyDescent="0.25">
      <c r="A210">
        <v>2016</v>
      </c>
      <c r="B210" t="s">
        <v>34</v>
      </c>
      <c r="C210" t="s">
        <v>37</v>
      </c>
      <c r="D210" t="s">
        <v>0</v>
      </c>
      <c r="E210" t="s">
        <v>44</v>
      </c>
      <c r="F210">
        <v>2</v>
      </c>
      <c r="G210">
        <v>2</v>
      </c>
      <c r="H210">
        <v>1161.7</v>
      </c>
      <c r="I210" t="s">
        <v>40</v>
      </c>
      <c r="J210" t="s">
        <v>149</v>
      </c>
      <c r="K210">
        <v>2</v>
      </c>
      <c r="L210">
        <v>0.518868</v>
      </c>
      <c r="M210">
        <v>0.5</v>
      </c>
      <c r="N210">
        <v>0</v>
      </c>
      <c r="O210">
        <v>0</v>
      </c>
      <c r="P210">
        <v>0</v>
      </c>
      <c r="Q210">
        <v>0</v>
      </c>
      <c r="R210">
        <v>2</v>
      </c>
    </row>
    <row r="211" spans="1:18" x14ac:dyDescent="0.25">
      <c r="A211">
        <v>2016</v>
      </c>
      <c r="B211" t="s">
        <v>34</v>
      </c>
      <c r="C211" t="s">
        <v>5</v>
      </c>
      <c r="D211" t="s">
        <v>0</v>
      </c>
      <c r="E211" t="s">
        <v>44</v>
      </c>
      <c r="F211">
        <v>1</v>
      </c>
      <c r="G211">
        <v>1</v>
      </c>
      <c r="H211">
        <v>1991.89</v>
      </c>
      <c r="I211" t="s">
        <v>40</v>
      </c>
      <c r="J211" t="s">
        <v>148</v>
      </c>
      <c r="K211">
        <v>1</v>
      </c>
      <c r="L211">
        <v>0.59071700000000005</v>
      </c>
      <c r="M211">
        <v>0.37130800000000003</v>
      </c>
      <c r="N211">
        <v>0</v>
      </c>
      <c r="O211">
        <v>0</v>
      </c>
      <c r="P211">
        <v>0</v>
      </c>
      <c r="Q211">
        <v>0</v>
      </c>
      <c r="R211">
        <v>1</v>
      </c>
    </row>
    <row r="212" spans="1:18" x14ac:dyDescent="0.25">
      <c r="A212">
        <v>2016</v>
      </c>
      <c r="B212" t="s">
        <v>34</v>
      </c>
      <c r="C212" t="s">
        <v>36</v>
      </c>
      <c r="D212" t="s">
        <v>1</v>
      </c>
      <c r="E212" t="s">
        <v>44</v>
      </c>
      <c r="F212">
        <v>748</v>
      </c>
      <c r="G212">
        <v>365.686353</v>
      </c>
      <c r="H212">
        <v>2053.0549999999998</v>
      </c>
      <c r="I212" t="s">
        <v>39</v>
      </c>
      <c r="J212" t="s">
        <v>150</v>
      </c>
      <c r="K212">
        <v>749</v>
      </c>
      <c r="L212">
        <v>166.27207200000001</v>
      </c>
      <c r="M212">
        <v>160.147233</v>
      </c>
      <c r="N212">
        <v>97</v>
      </c>
      <c r="O212">
        <v>68</v>
      </c>
      <c r="P212">
        <v>8</v>
      </c>
      <c r="Q212">
        <v>7</v>
      </c>
      <c r="R212">
        <v>365.686353</v>
      </c>
    </row>
    <row r="213" spans="1:18" x14ac:dyDescent="0.25">
      <c r="A213">
        <v>2016</v>
      </c>
      <c r="B213" t="s">
        <v>34</v>
      </c>
      <c r="C213" t="s">
        <v>36</v>
      </c>
      <c r="D213" t="s">
        <v>1</v>
      </c>
      <c r="E213" t="s">
        <v>66</v>
      </c>
      <c r="F213">
        <v>206</v>
      </c>
      <c r="G213" t="s">
        <v>62</v>
      </c>
      <c r="H213">
        <v>27271.42</v>
      </c>
      <c r="I213" t="s">
        <v>39</v>
      </c>
      <c r="J213" t="s">
        <v>150</v>
      </c>
      <c r="K213">
        <v>1300</v>
      </c>
      <c r="L213">
        <v>24.904281999999998</v>
      </c>
      <c r="M213">
        <v>11.554814</v>
      </c>
      <c r="N213">
        <v>25</v>
      </c>
      <c r="O213">
        <v>43</v>
      </c>
      <c r="P213">
        <v>0</v>
      </c>
      <c r="Q213">
        <v>2</v>
      </c>
      <c r="R213">
        <v>53.140616999999999</v>
      </c>
    </row>
    <row r="214" spans="1:18" x14ac:dyDescent="0.25">
      <c r="A214">
        <v>2016</v>
      </c>
      <c r="B214" t="s">
        <v>34</v>
      </c>
      <c r="C214" t="s">
        <v>36</v>
      </c>
      <c r="D214" t="s">
        <v>1</v>
      </c>
      <c r="E214" t="s">
        <v>44</v>
      </c>
      <c r="F214">
        <v>581</v>
      </c>
      <c r="G214">
        <v>208.20748699999999</v>
      </c>
      <c r="H214">
        <v>1892</v>
      </c>
      <c r="I214" t="s">
        <v>40</v>
      </c>
      <c r="J214" t="s">
        <v>150</v>
      </c>
      <c r="K214">
        <v>589</v>
      </c>
      <c r="L214">
        <v>85.743444999999994</v>
      </c>
      <c r="M214">
        <v>94.486316000000002</v>
      </c>
      <c r="N214">
        <v>79</v>
      </c>
      <c r="O214">
        <v>109</v>
      </c>
      <c r="P214">
        <v>27</v>
      </c>
      <c r="Q214">
        <v>18</v>
      </c>
      <c r="R214">
        <v>208.20748699999999</v>
      </c>
    </row>
    <row r="215" spans="1:18" x14ac:dyDescent="0.25">
      <c r="A215">
        <v>2016</v>
      </c>
      <c r="B215" t="s">
        <v>34</v>
      </c>
      <c r="C215" t="s">
        <v>36</v>
      </c>
      <c r="D215" t="s">
        <v>1</v>
      </c>
      <c r="E215" t="s">
        <v>66</v>
      </c>
      <c r="F215">
        <v>159</v>
      </c>
      <c r="G215" t="s">
        <v>62</v>
      </c>
      <c r="H215">
        <v>27167.4</v>
      </c>
      <c r="I215" t="s">
        <v>40</v>
      </c>
      <c r="J215" t="s">
        <v>150</v>
      </c>
      <c r="K215">
        <v>1170</v>
      </c>
      <c r="L215">
        <v>14.642103000000001</v>
      </c>
      <c r="M215">
        <v>6.6467739999999997</v>
      </c>
      <c r="N215">
        <v>20</v>
      </c>
      <c r="O215">
        <v>49</v>
      </c>
      <c r="P215">
        <v>2</v>
      </c>
      <c r="Q215">
        <v>1</v>
      </c>
      <c r="R215">
        <v>34.170022000000003</v>
      </c>
    </row>
    <row r="216" spans="1:18" x14ac:dyDescent="0.25">
      <c r="A216">
        <v>2016</v>
      </c>
      <c r="B216" t="s">
        <v>34</v>
      </c>
      <c r="C216" t="s">
        <v>5</v>
      </c>
      <c r="D216" t="s">
        <v>1</v>
      </c>
      <c r="E216" t="s">
        <v>44</v>
      </c>
      <c r="F216">
        <v>723</v>
      </c>
      <c r="G216">
        <v>387.98390999999998</v>
      </c>
      <c r="H216">
        <v>1829.98</v>
      </c>
      <c r="I216" t="s">
        <v>39</v>
      </c>
      <c r="J216" t="s">
        <v>150</v>
      </c>
      <c r="K216">
        <v>725</v>
      </c>
      <c r="L216">
        <v>164.49123700000001</v>
      </c>
      <c r="M216">
        <v>170.28340399999999</v>
      </c>
      <c r="N216">
        <v>77</v>
      </c>
      <c r="O216">
        <v>35</v>
      </c>
      <c r="P216">
        <v>11</v>
      </c>
      <c r="Q216">
        <v>5</v>
      </c>
      <c r="R216">
        <v>387.98390999999998</v>
      </c>
    </row>
    <row r="217" spans="1:18" x14ac:dyDescent="0.25">
      <c r="A217">
        <v>2016</v>
      </c>
      <c r="B217" t="s">
        <v>34</v>
      </c>
      <c r="C217" t="s">
        <v>5</v>
      </c>
      <c r="D217" t="s">
        <v>1</v>
      </c>
      <c r="E217" t="s">
        <v>66</v>
      </c>
      <c r="F217">
        <v>102</v>
      </c>
      <c r="G217" t="s">
        <v>62</v>
      </c>
      <c r="H217">
        <v>23132.94</v>
      </c>
      <c r="I217" t="s">
        <v>39</v>
      </c>
      <c r="J217" t="s">
        <v>150</v>
      </c>
      <c r="K217">
        <v>552</v>
      </c>
      <c r="L217">
        <v>12.312792</v>
      </c>
      <c r="M217">
        <v>7.8768029999999998</v>
      </c>
      <c r="N217">
        <v>7</v>
      </c>
      <c r="O217">
        <v>22</v>
      </c>
      <c r="P217">
        <v>1</v>
      </c>
      <c r="Q217">
        <v>2</v>
      </c>
      <c r="R217">
        <v>36.525044000000001</v>
      </c>
    </row>
    <row r="218" spans="1:18" x14ac:dyDescent="0.25">
      <c r="A218">
        <v>2016</v>
      </c>
      <c r="B218" t="s">
        <v>34</v>
      </c>
      <c r="C218" t="s">
        <v>5</v>
      </c>
      <c r="D218" t="s">
        <v>1</v>
      </c>
      <c r="E218" t="s">
        <v>44</v>
      </c>
      <c r="F218">
        <v>705</v>
      </c>
      <c r="G218">
        <v>295.22450900000001</v>
      </c>
      <c r="H218">
        <v>1794.06</v>
      </c>
      <c r="I218" t="s">
        <v>40</v>
      </c>
      <c r="J218" t="s">
        <v>150</v>
      </c>
      <c r="K218">
        <v>712</v>
      </c>
      <c r="L218">
        <v>128.35406800000001</v>
      </c>
      <c r="M218">
        <v>129.83099200000001</v>
      </c>
      <c r="N218">
        <v>127</v>
      </c>
      <c r="O218">
        <v>73</v>
      </c>
      <c r="P218">
        <v>24</v>
      </c>
      <c r="Q218">
        <v>19</v>
      </c>
      <c r="R218">
        <v>295.22450900000001</v>
      </c>
    </row>
    <row r="219" spans="1:18" x14ac:dyDescent="0.25">
      <c r="A219">
        <v>2016</v>
      </c>
      <c r="B219" t="s">
        <v>34</v>
      </c>
      <c r="C219" t="s">
        <v>5</v>
      </c>
      <c r="D219" t="s">
        <v>1</v>
      </c>
      <c r="E219" t="s">
        <v>66</v>
      </c>
      <c r="F219">
        <v>126</v>
      </c>
      <c r="G219" t="s">
        <v>62</v>
      </c>
      <c r="H219">
        <v>23174.035</v>
      </c>
      <c r="I219" t="s">
        <v>40</v>
      </c>
      <c r="J219" t="s">
        <v>150</v>
      </c>
      <c r="K219">
        <v>663</v>
      </c>
      <c r="L219">
        <v>9.8365810000000007</v>
      </c>
      <c r="M219">
        <v>6.8273099999999998</v>
      </c>
      <c r="N219">
        <v>20</v>
      </c>
      <c r="O219">
        <v>24</v>
      </c>
      <c r="P219">
        <v>3</v>
      </c>
      <c r="Q219">
        <v>2</v>
      </c>
      <c r="R219">
        <v>31.272297999999999</v>
      </c>
    </row>
    <row r="220" spans="1:18" x14ac:dyDescent="0.25">
      <c r="A220">
        <v>2016</v>
      </c>
      <c r="B220" t="s">
        <v>34</v>
      </c>
      <c r="C220" t="s">
        <v>13</v>
      </c>
      <c r="D220" t="s">
        <v>1</v>
      </c>
      <c r="E220" t="s">
        <v>44</v>
      </c>
      <c r="F220">
        <v>95</v>
      </c>
      <c r="G220">
        <v>36.697118000000003</v>
      </c>
      <c r="H220">
        <v>1574.57</v>
      </c>
      <c r="I220" t="s">
        <v>39</v>
      </c>
      <c r="J220" t="s">
        <v>150</v>
      </c>
      <c r="K220">
        <v>95</v>
      </c>
      <c r="L220">
        <v>20.144438999999998</v>
      </c>
      <c r="M220">
        <v>13.824691</v>
      </c>
      <c r="N220">
        <v>16</v>
      </c>
      <c r="O220">
        <v>15</v>
      </c>
      <c r="P220">
        <v>2</v>
      </c>
      <c r="Q220">
        <v>0</v>
      </c>
      <c r="R220">
        <v>36.697118000000003</v>
      </c>
    </row>
    <row r="221" spans="1:18" x14ac:dyDescent="0.25">
      <c r="A221">
        <v>2016</v>
      </c>
      <c r="B221" t="s">
        <v>34</v>
      </c>
      <c r="C221" t="s">
        <v>13</v>
      </c>
      <c r="D221" t="s">
        <v>1</v>
      </c>
      <c r="E221" t="s">
        <v>66</v>
      </c>
      <c r="F221">
        <v>11</v>
      </c>
      <c r="G221" t="s">
        <v>62</v>
      </c>
      <c r="H221">
        <v>21773.8</v>
      </c>
      <c r="I221" t="s">
        <v>39</v>
      </c>
      <c r="J221" t="s">
        <v>150</v>
      </c>
      <c r="K221">
        <v>57</v>
      </c>
      <c r="L221">
        <v>1.960955</v>
      </c>
      <c r="M221">
        <v>0.80280099999999999</v>
      </c>
      <c r="N221">
        <v>1</v>
      </c>
      <c r="O221">
        <v>2</v>
      </c>
      <c r="P221">
        <v>0</v>
      </c>
      <c r="Q221">
        <v>0</v>
      </c>
      <c r="R221">
        <v>2.7637559999999999</v>
      </c>
    </row>
    <row r="222" spans="1:18" x14ac:dyDescent="0.25">
      <c r="A222">
        <v>2016</v>
      </c>
      <c r="B222" t="s">
        <v>34</v>
      </c>
      <c r="C222" t="s">
        <v>13</v>
      </c>
      <c r="D222" t="s">
        <v>1</v>
      </c>
      <c r="E222" t="s">
        <v>44</v>
      </c>
      <c r="F222">
        <v>96</v>
      </c>
      <c r="G222">
        <v>22.069906</v>
      </c>
      <c r="H222">
        <v>1395.59</v>
      </c>
      <c r="I222" t="s">
        <v>40</v>
      </c>
      <c r="J222" t="s">
        <v>150</v>
      </c>
      <c r="K222">
        <v>96</v>
      </c>
      <c r="L222">
        <v>9.8318089999999998</v>
      </c>
      <c r="M222">
        <v>9.1021210000000004</v>
      </c>
      <c r="N222">
        <v>21</v>
      </c>
      <c r="O222">
        <v>4</v>
      </c>
      <c r="P222">
        <v>35</v>
      </c>
      <c r="Q222">
        <v>0</v>
      </c>
      <c r="R222">
        <v>22.069906</v>
      </c>
    </row>
    <row r="223" spans="1:18" x14ac:dyDescent="0.25">
      <c r="A223">
        <v>2016</v>
      </c>
      <c r="B223" t="s">
        <v>34</v>
      </c>
      <c r="C223" t="s">
        <v>13</v>
      </c>
      <c r="D223" t="s">
        <v>1</v>
      </c>
      <c r="E223" t="s">
        <v>66</v>
      </c>
      <c r="F223">
        <v>22</v>
      </c>
      <c r="G223" t="s">
        <v>62</v>
      </c>
      <c r="H223">
        <v>25700.52</v>
      </c>
      <c r="I223" t="s">
        <v>40</v>
      </c>
      <c r="J223" t="s">
        <v>150</v>
      </c>
      <c r="K223">
        <v>181</v>
      </c>
      <c r="L223">
        <v>1.5555060000000001</v>
      </c>
      <c r="M223">
        <v>0.77922100000000005</v>
      </c>
      <c r="N223">
        <v>2</v>
      </c>
      <c r="O223">
        <v>10</v>
      </c>
      <c r="P223">
        <v>1</v>
      </c>
      <c r="Q223">
        <v>0</v>
      </c>
      <c r="R223">
        <v>2.3347259999999999</v>
      </c>
    </row>
    <row r="224" spans="1:18" x14ac:dyDescent="0.25">
      <c r="A224">
        <v>2016</v>
      </c>
      <c r="B224" t="s">
        <v>34</v>
      </c>
      <c r="C224" t="s">
        <v>37</v>
      </c>
      <c r="D224" t="s">
        <v>1</v>
      </c>
      <c r="E224" t="s">
        <v>44</v>
      </c>
      <c r="F224">
        <v>2369</v>
      </c>
      <c r="G224">
        <v>1119.6485660000001</v>
      </c>
      <c r="H224">
        <v>1814</v>
      </c>
      <c r="I224" t="s">
        <v>39</v>
      </c>
      <c r="J224" t="s">
        <v>150</v>
      </c>
      <c r="K224">
        <v>2383</v>
      </c>
      <c r="L224">
        <v>508.19747999999998</v>
      </c>
      <c r="M224">
        <v>466.84459600000002</v>
      </c>
      <c r="N224">
        <v>391</v>
      </c>
      <c r="O224">
        <v>230</v>
      </c>
      <c r="P224">
        <v>34</v>
      </c>
      <c r="Q224">
        <v>19</v>
      </c>
      <c r="R224">
        <v>1119.6485660000001</v>
      </c>
    </row>
    <row r="225" spans="1:18" x14ac:dyDescent="0.25">
      <c r="A225">
        <v>2016</v>
      </c>
      <c r="B225" t="s">
        <v>34</v>
      </c>
      <c r="C225" t="s">
        <v>37</v>
      </c>
      <c r="D225" t="s">
        <v>1</v>
      </c>
      <c r="E225" t="s">
        <v>66</v>
      </c>
      <c r="F225">
        <v>412</v>
      </c>
      <c r="G225" t="s">
        <v>62</v>
      </c>
      <c r="H225">
        <v>22093.505000000001</v>
      </c>
      <c r="I225" t="s">
        <v>39</v>
      </c>
      <c r="J225" t="s">
        <v>150</v>
      </c>
      <c r="K225">
        <v>2449</v>
      </c>
      <c r="L225">
        <v>39.594771999999999</v>
      </c>
      <c r="M225">
        <v>16.299274</v>
      </c>
      <c r="N225">
        <v>51</v>
      </c>
      <c r="O225">
        <v>114</v>
      </c>
      <c r="P225">
        <v>10</v>
      </c>
      <c r="Q225">
        <v>2</v>
      </c>
      <c r="R225">
        <v>104.34061699999999</v>
      </c>
    </row>
    <row r="226" spans="1:18" x14ac:dyDescent="0.25">
      <c r="A226">
        <v>2016</v>
      </c>
      <c r="B226" t="s">
        <v>34</v>
      </c>
      <c r="C226" t="s">
        <v>37</v>
      </c>
      <c r="D226" t="s">
        <v>1</v>
      </c>
      <c r="E226" t="s">
        <v>44</v>
      </c>
      <c r="F226">
        <v>1595</v>
      </c>
      <c r="G226">
        <v>613.84573599999999</v>
      </c>
      <c r="H226">
        <v>1672.55</v>
      </c>
      <c r="I226" t="s">
        <v>40</v>
      </c>
      <c r="J226" t="s">
        <v>150</v>
      </c>
      <c r="K226">
        <v>1652</v>
      </c>
      <c r="L226">
        <v>271.26785699999999</v>
      </c>
      <c r="M226">
        <v>251.31956700000001</v>
      </c>
      <c r="N226">
        <v>322</v>
      </c>
      <c r="O226">
        <v>238</v>
      </c>
      <c r="P226">
        <v>83</v>
      </c>
      <c r="Q226">
        <v>32</v>
      </c>
      <c r="R226">
        <v>613.84573599999999</v>
      </c>
    </row>
    <row r="227" spans="1:18" x14ac:dyDescent="0.25">
      <c r="A227">
        <v>2016</v>
      </c>
      <c r="B227" t="s">
        <v>34</v>
      </c>
      <c r="C227" t="s">
        <v>37</v>
      </c>
      <c r="D227" t="s">
        <v>1</v>
      </c>
      <c r="E227" t="s">
        <v>66</v>
      </c>
      <c r="F227">
        <v>334</v>
      </c>
      <c r="G227" t="s">
        <v>62</v>
      </c>
      <c r="H227">
        <v>22957.31</v>
      </c>
      <c r="I227" t="s">
        <v>40</v>
      </c>
      <c r="J227" t="s">
        <v>150</v>
      </c>
      <c r="K227">
        <v>2311</v>
      </c>
      <c r="L227">
        <v>30.522373999999999</v>
      </c>
      <c r="M227">
        <v>14.802273</v>
      </c>
      <c r="N227">
        <v>36</v>
      </c>
      <c r="O227">
        <v>101</v>
      </c>
      <c r="P227">
        <v>20</v>
      </c>
      <c r="Q227">
        <v>4</v>
      </c>
      <c r="R227">
        <v>70.475162999999995</v>
      </c>
    </row>
    <row r="228" spans="1:18" x14ac:dyDescent="0.25">
      <c r="A228">
        <v>2016</v>
      </c>
      <c r="B228" t="s">
        <v>34</v>
      </c>
      <c r="C228" t="s">
        <v>36</v>
      </c>
      <c r="D228" t="s">
        <v>1</v>
      </c>
      <c r="E228" t="s">
        <v>44</v>
      </c>
      <c r="F228">
        <v>1399</v>
      </c>
      <c r="G228">
        <v>706.60543299999995</v>
      </c>
      <c r="H228">
        <v>2157.4899999999998</v>
      </c>
      <c r="I228" t="s">
        <v>39</v>
      </c>
      <c r="J228" t="s">
        <v>149</v>
      </c>
      <c r="K228">
        <v>1410</v>
      </c>
      <c r="L228">
        <v>329.31984599999998</v>
      </c>
      <c r="M228">
        <v>301.92780499999998</v>
      </c>
      <c r="N228">
        <v>151</v>
      </c>
      <c r="O228">
        <v>97</v>
      </c>
      <c r="P228">
        <v>11</v>
      </c>
      <c r="Q228">
        <v>7</v>
      </c>
      <c r="R228">
        <v>706.60543299999995</v>
      </c>
    </row>
    <row r="229" spans="1:18" x14ac:dyDescent="0.25">
      <c r="A229">
        <v>2016</v>
      </c>
      <c r="B229" t="s">
        <v>34</v>
      </c>
      <c r="C229" t="s">
        <v>36</v>
      </c>
      <c r="D229" t="s">
        <v>1</v>
      </c>
      <c r="E229" t="s">
        <v>66</v>
      </c>
      <c r="F229">
        <v>323</v>
      </c>
      <c r="G229" t="s">
        <v>62</v>
      </c>
      <c r="H229">
        <v>24365</v>
      </c>
      <c r="I229" t="s">
        <v>39</v>
      </c>
      <c r="J229" t="s">
        <v>149</v>
      </c>
      <c r="K229">
        <v>2069</v>
      </c>
      <c r="L229">
        <v>42.030687</v>
      </c>
      <c r="M229">
        <v>12.601457</v>
      </c>
      <c r="N229">
        <v>26</v>
      </c>
      <c r="O229">
        <v>77</v>
      </c>
      <c r="P229">
        <v>0</v>
      </c>
      <c r="Q229">
        <v>1</v>
      </c>
      <c r="R229">
        <v>87.114153000000002</v>
      </c>
    </row>
    <row r="230" spans="1:18" x14ac:dyDescent="0.25">
      <c r="A230">
        <v>2016</v>
      </c>
      <c r="B230" t="s">
        <v>34</v>
      </c>
      <c r="C230" t="s">
        <v>36</v>
      </c>
      <c r="D230" t="s">
        <v>1</v>
      </c>
      <c r="E230" t="s">
        <v>44</v>
      </c>
      <c r="F230">
        <v>891</v>
      </c>
      <c r="G230">
        <v>408.34459800000002</v>
      </c>
      <c r="H230">
        <v>1732</v>
      </c>
      <c r="I230" t="s">
        <v>40</v>
      </c>
      <c r="J230" t="s">
        <v>149</v>
      </c>
      <c r="K230">
        <v>898</v>
      </c>
      <c r="L230">
        <v>183.52443500000001</v>
      </c>
      <c r="M230">
        <v>168.25337400000001</v>
      </c>
      <c r="N230">
        <v>124</v>
      </c>
      <c r="O230">
        <v>104</v>
      </c>
      <c r="P230">
        <v>15</v>
      </c>
      <c r="Q230">
        <v>21</v>
      </c>
      <c r="R230">
        <v>408.34459800000002</v>
      </c>
    </row>
    <row r="231" spans="1:18" x14ac:dyDescent="0.25">
      <c r="A231">
        <v>2016</v>
      </c>
      <c r="B231" t="s">
        <v>34</v>
      </c>
      <c r="C231" t="s">
        <v>36</v>
      </c>
      <c r="D231" t="s">
        <v>1</v>
      </c>
      <c r="E231" t="s">
        <v>66</v>
      </c>
      <c r="F231">
        <v>231</v>
      </c>
      <c r="G231" t="s">
        <v>62</v>
      </c>
      <c r="H231">
        <v>25176.63</v>
      </c>
      <c r="I231" t="s">
        <v>40</v>
      </c>
      <c r="J231" t="s">
        <v>149</v>
      </c>
      <c r="K231">
        <v>1909</v>
      </c>
      <c r="L231">
        <v>23.110889</v>
      </c>
      <c r="M231">
        <v>9.0944310000000002</v>
      </c>
      <c r="N231">
        <v>14</v>
      </c>
      <c r="O231">
        <v>94</v>
      </c>
      <c r="P231">
        <v>0</v>
      </c>
      <c r="Q231">
        <v>3</v>
      </c>
      <c r="R231">
        <v>49.250031</v>
      </c>
    </row>
    <row r="232" spans="1:18" x14ac:dyDescent="0.25">
      <c r="A232">
        <v>2016</v>
      </c>
      <c r="B232" t="s">
        <v>34</v>
      </c>
      <c r="C232" t="s">
        <v>5</v>
      </c>
      <c r="D232" t="s">
        <v>1</v>
      </c>
      <c r="E232" t="s">
        <v>44</v>
      </c>
      <c r="F232">
        <v>1531</v>
      </c>
      <c r="G232">
        <v>878.36367099999995</v>
      </c>
      <c r="H232">
        <v>1965</v>
      </c>
      <c r="I232" t="s">
        <v>39</v>
      </c>
      <c r="J232" t="s">
        <v>149</v>
      </c>
      <c r="K232">
        <v>1532</v>
      </c>
      <c r="L232">
        <v>371.757949</v>
      </c>
      <c r="M232">
        <v>390.64528799999999</v>
      </c>
      <c r="N232">
        <v>189</v>
      </c>
      <c r="O232">
        <v>69</v>
      </c>
      <c r="P232">
        <v>4</v>
      </c>
      <c r="Q232">
        <v>10</v>
      </c>
      <c r="R232">
        <v>878.36367099999995</v>
      </c>
    </row>
    <row r="233" spans="1:18" x14ac:dyDescent="0.25">
      <c r="A233">
        <v>2016</v>
      </c>
      <c r="B233" t="s">
        <v>34</v>
      </c>
      <c r="C233" t="s">
        <v>5</v>
      </c>
      <c r="D233" t="s">
        <v>1</v>
      </c>
      <c r="E233" t="s">
        <v>66</v>
      </c>
      <c r="F233">
        <v>187</v>
      </c>
      <c r="G233" t="s">
        <v>62</v>
      </c>
      <c r="H233">
        <v>23956.799999999999</v>
      </c>
      <c r="I233" t="s">
        <v>39</v>
      </c>
      <c r="J233" t="s">
        <v>149</v>
      </c>
      <c r="K233">
        <v>1129</v>
      </c>
      <c r="L233">
        <v>18.348807000000001</v>
      </c>
      <c r="M233">
        <v>7.3633610000000003</v>
      </c>
      <c r="N233">
        <v>17</v>
      </c>
      <c r="O233">
        <v>52</v>
      </c>
      <c r="P233">
        <v>2</v>
      </c>
      <c r="Q233">
        <v>4</v>
      </c>
      <c r="R233">
        <v>47.256016000000002</v>
      </c>
    </row>
    <row r="234" spans="1:18" x14ac:dyDescent="0.25">
      <c r="A234">
        <v>2016</v>
      </c>
      <c r="B234" t="s">
        <v>34</v>
      </c>
      <c r="C234" t="s">
        <v>5</v>
      </c>
      <c r="D234" t="s">
        <v>1</v>
      </c>
      <c r="E234" t="s">
        <v>44</v>
      </c>
      <c r="F234">
        <v>1135</v>
      </c>
      <c r="G234">
        <v>528.12122699999998</v>
      </c>
      <c r="H234">
        <v>1731.21</v>
      </c>
      <c r="I234" t="s">
        <v>40</v>
      </c>
      <c r="J234" t="s">
        <v>149</v>
      </c>
      <c r="K234">
        <v>1144</v>
      </c>
      <c r="L234">
        <v>244.277873</v>
      </c>
      <c r="M234">
        <v>220.660586</v>
      </c>
      <c r="N234">
        <v>195</v>
      </c>
      <c r="O234">
        <v>86</v>
      </c>
      <c r="P234">
        <v>16</v>
      </c>
      <c r="Q234">
        <v>13</v>
      </c>
      <c r="R234">
        <v>528.12122699999998</v>
      </c>
    </row>
    <row r="235" spans="1:18" x14ac:dyDescent="0.25">
      <c r="A235">
        <v>2016</v>
      </c>
      <c r="B235" t="s">
        <v>34</v>
      </c>
      <c r="C235" t="s">
        <v>5</v>
      </c>
      <c r="D235" t="s">
        <v>1</v>
      </c>
      <c r="E235" t="s">
        <v>66</v>
      </c>
      <c r="F235">
        <v>196</v>
      </c>
      <c r="G235" t="s">
        <v>62</v>
      </c>
      <c r="H235">
        <v>25410.154999999999</v>
      </c>
      <c r="I235" t="s">
        <v>40</v>
      </c>
      <c r="J235" t="s">
        <v>149</v>
      </c>
      <c r="K235">
        <v>1357</v>
      </c>
      <c r="L235">
        <v>16.898667</v>
      </c>
      <c r="M235">
        <v>7.0638300000000003</v>
      </c>
      <c r="N235">
        <v>23</v>
      </c>
      <c r="O235">
        <v>74</v>
      </c>
      <c r="P235">
        <v>8</v>
      </c>
      <c r="Q235">
        <v>3</v>
      </c>
      <c r="R235">
        <v>40.857146999999998</v>
      </c>
    </row>
    <row r="236" spans="1:18" x14ac:dyDescent="0.25">
      <c r="A236">
        <v>2016</v>
      </c>
      <c r="B236" t="s">
        <v>34</v>
      </c>
      <c r="C236" t="s">
        <v>13</v>
      </c>
      <c r="D236" t="s">
        <v>1</v>
      </c>
      <c r="E236" t="s">
        <v>44</v>
      </c>
      <c r="F236">
        <v>222</v>
      </c>
      <c r="G236">
        <v>111.443764</v>
      </c>
      <c r="H236">
        <v>1770.5450000000001</v>
      </c>
      <c r="I236" t="s">
        <v>39</v>
      </c>
      <c r="J236" t="s">
        <v>149</v>
      </c>
      <c r="K236">
        <v>226</v>
      </c>
      <c r="L236">
        <v>57.738270999999997</v>
      </c>
      <c r="M236">
        <v>37.566530999999998</v>
      </c>
      <c r="N236">
        <v>25</v>
      </c>
      <c r="O236">
        <v>20</v>
      </c>
      <c r="P236">
        <v>6</v>
      </c>
      <c r="Q236">
        <v>0</v>
      </c>
      <c r="R236">
        <v>111.443764</v>
      </c>
    </row>
    <row r="237" spans="1:18" x14ac:dyDescent="0.25">
      <c r="A237">
        <v>2016</v>
      </c>
      <c r="B237" t="s">
        <v>34</v>
      </c>
      <c r="C237" t="s">
        <v>13</v>
      </c>
      <c r="D237" t="s">
        <v>1</v>
      </c>
      <c r="E237" t="s">
        <v>66</v>
      </c>
      <c r="F237">
        <v>27</v>
      </c>
      <c r="G237" t="s">
        <v>62</v>
      </c>
      <c r="H237">
        <v>28070.47</v>
      </c>
      <c r="I237" t="s">
        <v>39</v>
      </c>
      <c r="J237" t="s">
        <v>149</v>
      </c>
      <c r="K237">
        <v>179</v>
      </c>
      <c r="L237">
        <v>3.6365400000000001</v>
      </c>
      <c r="M237">
        <v>1.038235</v>
      </c>
      <c r="N237">
        <v>0</v>
      </c>
      <c r="O237">
        <v>9</v>
      </c>
      <c r="P237">
        <v>1</v>
      </c>
      <c r="Q237">
        <v>0</v>
      </c>
      <c r="R237">
        <v>9.4350679999999993</v>
      </c>
    </row>
    <row r="238" spans="1:18" x14ac:dyDescent="0.25">
      <c r="A238">
        <v>2016</v>
      </c>
      <c r="B238" t="s">
        <v>34</v>
      </c>
      <c r="C238" t="s">
        <v>13</v>
      </c>
      <c r="D238" t="s">
        <v>1</v>
      </c>
      <c r="E238" t="s">
        <v>44</v>
      </c>
      <c r="F238">
        <v>152</v>
      </c>
      <c r="G238">
        <v>64.498396</v>
      </c>
      <c r="H238">
        <v>1395.64</v>
      </c>
      <c r="I238" t="s">
        <v>40</v>
      </c>
      <c r="J238" t="s">
        <v>149</v>
      </c>
      <c r="K238">
        <v>154</v>
      </c>
      <c r="L238">
        <v>30.466128999999999</v>
      </c>
      <c r="M238">
        <v>26.894129</v>
      </c>
      <c r="N238">
        <v>32</v>
      </c>
      <c r="O238">
        <v>14</v>
      </c>
      <c r="P238">
        <v>10</v>
      </c>
      <c r="Q238">
        <v>1</v>
      </c>
      <c r="R238">
        <v>64.498396</v>
      </c>
    </row>
    <row r="239" spans="1:18" x14ac:dyDescent="0.25">
      <c r="A239">
        <v>2016</v>
      </c>
      <c r="B239" t="s">
        <v>34</v>
      </c>
      <c r="C239" t="s">
        <v>13</v>
      </c>
      <c r="D239" t="s">
        <v>1</v>
      </c>
      <c r="E239" t="s">
        <v>66</v>
      </c>
      <c r="F239">
        <v>43</v>
      </c>
      <c r="G239" t="s">
        <v>62</v>
      </c>
      <c r="H239">
        <v>30639.96</v>
      </c>
      <c r="I239" t="s">
        <v>40</v>
      </c>
      <c r="J239" t="s">
        <v>149</v>
      </c>
      <c r="K239">
        <v>364</v>
      </c>
      <c r="L239">
        <v>1.8543959999999999</v>
      </c>
      <c r="M239">
        <v>1.961538</v>
      </c>
      <c r="N239">
        <v>6</v>
      </c>
      <c r="O239">
        <v>23</v>
      </c>
      <c r="P239">
        <v>0</v>
      </c>
      <c r="Q239">
        <v>0</v>
      </c>
      <c r="R239">
        <v>5.9807689999999996</v>
      </c>
    </row>
    <row r="240" spans="1:18" x14ac:dyDescent="0.25">
      <c r="A240">
        <v>2016</v>
      </c>
      <c r="B240" t="s">
        <v>34</v>
      </c>
      <c r="C240" t="s">
        <v>37</v>
      </c>
      <c r="D240" t="s">
        <v>1</v>
      </c>
      <c r="E240" t="s">
        <v>44</v>
      </c>
      <c r="F240">
        <v>4026</v>
      </c>
      <c r="G240">
        <v>2035.7634700000001</v>
      </c>
      <c r="H240">
        <v>1830.42</v>
      </c>
      <c r="I240" t="s">
        <v>39</v>
      </c>
      <c r="J240" t="s">
        <v>149</v>
      </c>
      <c r="K240">
        <v>4043</v>
      </c>
      <c r="L240">
        <v>918.77513199999999</v>
      </c>
      <c r="M240">
        <v>879.284133</v>
      </c>
      <c r="N240">
        <v>623</v>
      </c>
      <c r="O240">
        <v>364</v>
      </c>
      <c r="P240">
        <v>31</v>
      </c>
      <c r="Q240">
        <v>30</v>
      </c>
      <c r="R240">
        <v>2035.7634700000001</v>
      </c>
    </row>
    <row r="241" spans="1:18" x14ac:dyDescent="0.25">
      <c r="A241">
        <v>2016</v>
      </c>
      <c r="B241" t="s">
        <v>34</v>
      </c>
      <c r="C241" t="s">
        <v>37</v>
      </c>
      <c r="D241" t="s">
        <v>1</v>
      </c>
      <c r="E241" t="s">
        <v>66</v>
      </c>
      <c r="F241">
        <v>655</v>
      </c>
      <c r="G241" t="s">
        <v>62</v>
      </c>
      <c r="H241">
        <v>22464</v>
      </c>
      <c r="I241" t="s">
        <v>39</v>
      </c>
      <c r="J241" t="s">
        <v>149</v>
      </c>
      <c r="K241">
        <v>4144</v>
      </c>
      <c r="L241">
        <v>64.027899000000005</v>
      </c>
      <c r="M241">
        <v>22.785706999999999</v>
      </c>
      <c r="N241">
        <v>55</v>
      </c>
      <c r="O241">
        <v>252</v>
      </c>
      <c r="P241">
        <v>19</v>
      </c>
      <c r="Q241">
        <v>10</v>
      </c>
      <c r="R241">
        <v>145.829215</v>
      </c>
    </row>
    <row r="242" spans="1:18" x14ac:dyDescent="0.25">
      <c r="A242">
        <v>2016</v>
      </c>
      <c r="B242" t="s">
        <v>34</v>
      </c>
      <c r="C242" t="s">
        <v>37</v>
      </c>
      <c r="D242" t="s">
        <v>1</v>
      </c>
      <c r="E242" t="s">
        <v>44</v>
      </c>
      <c r="F242">
        <v>2797</v>
      </c>
      <c r="G242">
        <v>1195.3327830000001</v>
      </c>
      <c r="H242">
        <v>1657.4</v>
      </c>
      <c r="I242" t="s">
        <v>40</v>
      </c>
      <c r="J242" t="s">
        <v>149</v>
      </c>
      <c r="K242">
        <v>2863</v>
      </c>
      <c r="L242">
        <v>534.18676200000004</v>
      </c>
      <c r="M242">
        <v>531.57585300000005</v>
      </c>
      <c r="N242">
        <v>511</v>
      </c>
      <c r="O242">
        <v>339</v>
      </c>
      <c r="P242">
        <v>92</v>
      </c>
      <c r="Q242">
        <v>44</v>
      </c>
      <c r="R242">
        <v>1195.3327830000001</v>
      </c>
    </row>
    <row r="243" spans="1:18" x14ac:dyDescent="0.25">
      <c r="A243">
        <v>2016</v>
      </c>
      <c r="B243" t="s">
        <v>34</v>
      </c>
      <c r="C243" t="s">
        <v>37</v>
      </c>
      <c r="D243" t="s">
        <v>1</v>
      </c>
      <c r="E243" t="s">
        <v>66</v>
      </c>
      <c r="F243">
        <v>605</v>
      </c>
      <c r="G243" t="s">
        <v>62</v>
      </c>
      <c r="H243">
        <v>24379.97</v>
      </c>
      <c r="I243" t="s">
        <v>40</v>
      </c>
      <c r="J243" t="s">
        <v>149</v>
      </c>
      <c r="K243">
        <v>4836</v>
      </c>
      <c r="L243">
        <v>34.823669000000002</v>
      </c>
      <c r="M243">
        <v>13.795472</v>
      </c>
      <c r="N243">
        <v>36</v>
      </c>
      <c r="O243">
        <v>286</v>
      </c>
      <c r="P243">
        <v>32</v>
      </c>
      <c r="Q243">
        <v>10</v>
      </c>
      <c r="R243">
        <v>79.524936999999994</v>
      </c>
    </row>
    <row r="244" spans="1:18" x14ac:dyDescent="0.25">
      <c r="A244">
        <v>2016</v>
      </c>
      <c r="B244" t="s">
        <v>34</v>
      </c>
      <c r="C244" t="s">
        <v>36</v>
      </c>
      <c r="D244" t="s">
        <v>1</v>
      </c>
      <c r="E244" t="s">
        <v>44</v>
      </c>
      <c r="F244">
        <v>400</v>
      </c>
      <c r="G244">
        <v>195.02612199999999</v>
      </c>
      <c r="H244">
        <v>2016.165</v>
      </c>
      <c r="I244" t="s">
        <v>39</v>
      </c>
      <c r="J244" t="s">
        <v>148</v>
      </c>
      <c r="K244">
        <v>404</v>
      </c>
      <c r="L244">
        <v>92.786513999999997</v>
      </c>
      <c r="M244">
        <v>84.145114000000007</v>
      </c>
      <c r="N244">
        <v>49</v>
      </c>
      <c r="O244">
        <v>36</v>
      </c>
      <c r="P244">
        <v>3</v>
      </c>
      <c r="Q244">
        <v>12</v>
      </c>
      <c r="R244">
        <v>195.02612199999999</v>
      </c>
    </row>
    <row r="245" spans="1:18" x14ac:dyDescent="0.25">
      <c r="A245">
        <v>2016</v>
      </c>
      <c r="B245" t="s">
        <v>34</v>
      </c>
      <c r="C245" t="s">
        <v>36</v>
      </c>
      <c r="D245" t="s">
        <v>1</v>
      </c>
      <c r="E245" t="s">
        <v>66</v>
      </c>
      <c r="F245">
        <v>131</v>
      </c>
      <c r="G245" t="s">
        <v>62</v>
      </c>
      <c r="H245">
        <v>21366.73</v>
      </c>
      <c r="I245" t="s">
        <v>39</v>
      </c>
      <c r="J245" t="s">
        <v>148</v>
      </c>
      <c r="K245">
        <v>560</v>
      </c>
      <c r="L245">
        <v>18.246621000000001</v>
      </c>
      <c r="M245">
        <v>6.744326</v>
      </c>
      <c r="N245">
        <v>17</v>
      </c>
      <c r="O245">
        <v>20</v>
      </c>
      <c r="P245">
        <v>1</v>
      </c>
      <c r="Q245">
        <v>0</v>
      </c>
      <c r="R245">
        <v>35.318809000000002</v>
      </c>
    </row>
    <row r="246" spans="1:18" x14ac:dyDescent="0.25">
      <c r="A246">
        <v>2016</v>
      </c>
      <c r="B246" t="s">
        <v>34</v>
      </c>
      <c r="C246" t="s">
        <v>36</v>
      </c>
      <c r="D246" t="s">
        <v>1</v>
      </c>
      <c r="E246" t="s">
        <v>44</v>
      </c>
      <c r="F246">
        <v>443</v>
      </c>
      <c r="G246">
        <v>154.50664399999999</v>
      </c>
      <c r="H246">
        <v>1655.76</v>
      </c>
      <c r="I246" t="s">
        <v>40</v>
      </c>
      <c r="J246" t="s">
        <v>148</v>
      </c>
      <c r="K246">
        <v>449</v>
      </c>
      <c r="L246">
        <v>67.011357000000004</v>
      </c>
      <c r="M246">
        <v>64.458736000000002</v>
      </c>
      <c r="N246">
        <v>66</v>
      </c>
      <c r="O246">
        <v>84</v>
      </c>
      <c r="P246">
        <v>15</v>
      </c>
      <c r="Q246">
        <v>14</v>
      </c>
      <c r="R246">
        <v>154.50664399999999</v>
      </c>
    </row>
    <row r="247" spans="1:18" x14ac:dyDescent="0.25">
      <c r="A247">
        <v>2016</v>
      </c>
      <c r="B247" t="s">
        <v>34</v>
      </c>
      <c r="C247" t="s">
        <v>36</v>
      </c>
      <c r="D247" t="s">
        <v>1</v>
      </c>
      <c r="E247" t="s">
        <v>66</v>
      </c>
      <c r="F247">
        <v>85</v>
      </c>
      <c r="G247" t="s">
        <v>62</v>
      </c>
      <c r="H247">
        <v>21449.47</v>
      </c>
      <c r="I247" t="s">
        <v>40</v>
      </c>
      <c r="J247" t="s">
        <v>148</v>
      </c>
      <c r="K247">
        <v>398</v>
      </c>
      <c r="L247">
        <v>14.175727</v>
      </c>
      <c r="M247">
        <v>4.5917940000000002</v>
      </c>
      <c r="N247">
        <v>6</v>
      </c>
      <c r="O247">
        <v>15</v>
      </c>
      <c r="P247">
        <v>0</v>
      </c>
      <c r="Q247">
        <v>1</v>
      </c>
      <c r="R247">
        <v>31.077065000000001</v>
      </c>
    </row>
    <row r="248" spans="1:18" x14ac:dyDescent="0.25">
      <c r="A248">
        <v>2016</v>
      </c>
      <c r="B248" t="s">
        <v>34</v>
      </c>
      <c r="C248" t="s">
        <v>5</v>
      </c>
      <c r="D248" t="s">
        <v>1</v>
      </c>
      <c r="E248" t="s">
        <v>44</v>
      </c>
      <c r="F248">
        <v>344</v>
      </c>
      <c r="G248">
        <v>157.57562999999999</v>
      </c>
      <c r="H248">
        <v>1872.325</v>
      </c>
      <c r="I248" t="s">
        <v>39</v>
      </c>
      <c r="J248" t="s">
        <v>148</v>
      </c>
      <c r="K248">
        <v>344</v>
      </c>
      <c r="L248">
        <v>69.625861</v>
      </c>
      <c r="M248">
        <v>63.188015999999998</v>
      </c>
      <c r="N248">
        <v>38</v>
      </c>
      <c r="O248">
        <v>24</v>
      </c>
      <c r="P248">
        <v>9</v>
      </c>
      <c r="Q248">
        <v>8</v>
      </c>
      <c r="R248">
        <v>157.57562999999999</v>
      </c>
    </row>
    <row r="249" spans="1:18" x14ac:dyDescent="0.25">
      <c r="A249">
        <v>2016</v>
      </c>
      <c r="B249" t="s">
        <v>34</v>
      </c>
      <c r="C249" t="s">
        <v>5</v>
      </c>
      <c r="D249" t="s">
        <v>1</v>
      </c>
      <c r="E249" t="s">
        <v>66</v>
      </c>
      <c r="F249">
        <v>61</v>
      </c>
      <c r="G249" t="s">
        <v>62</v>
      </c>
      <c r="H249">
        <v>18829.93</v>
      </c>
      <c r="I249" t="s">
        <v>39</v>
      </c>
      <c r="J249" t="s">
        <v>148</v>
      </c>
      <c r="K249">
        <v>247</v>
      </c>
      <c r="L249">
        <v>5.5301900000000002</v>
      </c>
      <c r="M249">
        <v>2.1136550000000001</v>
      </c>
      <c r="N249">
        <v>12</v>
      </c>
      <c r="O249">
        <v>5</v>
      </c>
      <c r="P249">
        <v>0</v>
      </c>
      <c r="Q249">
        <v>1</v>
      </c>
      <c r="R249">
        <v>13.9312</v>
      </c>
    </row>
    <row r="250" spans="1:18" x14ac:dyDescent="0.25">
      <c r="A250">
        <v>2016</v>
      </c>
      <c r="B250" t="s">
        <v>34</v>
      </c>
      <c r="C250" t="s">
        <v>5</v>
      </c>
      <c r="D250" t="s">
        <v>1</v>
      </c>
      <c r="E250" t="s">
        <v>44</v>
      </c>
      <c r="F250">
        <v>338</v>
      </c>
      <c r="G250">
        <v>136.20375899999999</v>
      </c>
      <c r="H250">
        <v>1852.4949999999999</v>
      </c>
      <c r="I250" t="s">
        <v>40</v>
      </c>
      <c r="J250" t="s">
        <v>148</v>
      </c>
      <c r="K250">
        <v>338</v>
      </c>
      <c r="L250">
        <v>67.793535000000006</v>
      </c>
      <c r="M250">
        <v>57.147809000000002</v>
      </c>
      <c r="N250">
        <v>48</v>
      </c>
      <c r="O250">
        <v>45</v>
      </c>
      <c r="P250">
        <v>14</v>
      </c>
      <c r="Q250">
        <v>11</v>
      </c>
      <c r="R250">
        <v>136.20375899999999</v>
      </c>
    </row>
    <row r="251" spans="1:18" x14ac:dyDescent="0.25">
      <c r="A251">
        <v>2016</v>
      </c>
      <c r="B251" t="s">
        <v>34</v>
      </c>
      <c r="C251" t="s">
        <v>5</v>
      </c>
      <c r="D251" t="s">
        <v>1</v>
      </c>
      <c r="E251" t="s">
        <v>66</v>
      </c>
      <c r="F251">
        <v>77</v>
      </c>
      <c r="G251" t="s">
        <v>62</v>
      </c>
      <c r="H251">
        <v>17680.689999999999</v>
      </c>
      <c r="I251" t="s">
        <v>40</v>
      </c>
      <c r="J251" t="s">
        <v>148</v>
      </c>
      <c r="K251">
        <v>338</v>
      </c>
      <c r="L251">
        <v>8.0551370000000002</v>
      </c>
      <c r="M251">
        <v>4.0425449999999996</v>
      </c>
      <c r="N251">
        <v>14</v>
      </c>
      <c r="O251">
        <v>7</v>
      </c>
      <c r="P251">
        <v>0</v>
      </c>
      <c r="Q251">
        <v>2</v>
      </c>
      <c r="R251">
        <v>26.609721</v>
      </c>
    </row>
    <row r="252" spans="1:18" x14ac:dyDescent="0.25">
      <c r="A252">
        <v>2016</v>
      </c>
      <c r="B252" t="s">
        <v>34</v>
      </c>
      <c r="C252" t="s">
        <v>13</v>
      </c>
      <c r="D252" t="s">
        <v>1</v>
      </c>
      <c r="E252" t="s">
        <v>44</v>
      </c>
      <c r="F252">
        <v>38</v>
      </c>
      <c r="G252">
        <v>22.258717000000001</v>
      </c>
      <c r="H252">
        <v>1560.64</v>
      </c>
      <c r="I252" t="s">
        <v>39</v>
      </c>
      <c r="J252" t="s">
        <v>148</v>
      </c>
      <c r="K252">
        <v>38</v>
      </c>
      <c r="L252">
        <v>10.435483</v>
      </c>
      <c r="M252">
        <v>9.5266450000000003</v>
      </c>
      <c r="N252">
        <v>5</v>
      </c>
      <c r="O252">
        <v>1</v>
      </c>
      <c r="P252">
        <v>2</v>
      </c>
      <c r="Q252">
        <v>0</v>
      </c>
      <c r="R252">
        <v>22.258717000000001</v>
      </c>
    </row>
    <row r="253" spans="1:18" x14ac:dyDescent="0.25">
      <c r="A253">
        <v>2016</v>
      </c>
      <c r="B253" t="s">
        <v>34</v>
      </c>
      <c r="C253" t="s">
        <v>13</v>
      </c>
      <c r="D253" t="s">
        <v>1</v>
      </c>
      <c r="E253" t="s">
        <v>66</v>
      </c>
      <c r="F253">
        <v>6</v>
      </c>
      <c r="G253" t="s">
        <v>62</v>
      </c>
      <c r="H253">
        <v>22081.764999999999</v>
      </c>
      <c r="I253" t="s">
        <v>39</v>
      </c>
      <c r="J253" t="s">
        <v>148</v>
      </c>
      <c r="K253">
        <v>39</v>
      </c>
      <c r="L253">
        <v>0.95714299999999997</v>
      </c>
      <c r="M253">
        <v>0.37142900000000001</v>
      </c>
      <c r="N253">
        <v>0</v>
      </c>
      <c r="O253">
        <v>2</v>
      </c>
      <c r="P253">
        <v>0</v>
      </c>
      <c r="Q253">
        <v>0</v>
      </c>
      <c r="R253">
        <v>1.8285709999999999</v>
      </c>
    </row>
    <row r="254" spans="1:18" x14ac:dyDescent="0.25">
      <c r="A254">
        <v>2016</v>
      </c>
      <c r="B254" t="s">
        <v>34</v>
      </c>
      <c r="C254" t="s">
        <v>13</v>
      </c>
      <c r="D254" t="s">
        <v>1</v>
      </c>
      <c r="E254" t="s">
        <v>44</v>
      </c>
      <c r="F254">
        <v>32</v>
      </c>
      <c r="G254">
        <v>7.2934669999999997</v>
      </c>
      <c r="H254">
        <v>1416.5</v>
      </c>
      <c r="I254" t="s">
        <v>40</v>
      </c>
      <c r="J254" t="s">
        <v>148</v>
      </c>
      <c r="K254">
        <v>32</v>
      </c>
      <c r="L254">
        <v>4.6600669999999997</v>
      </c>
      <c r="M254">
        <v>2.1506409999999998</v>
      </c>
      <c r="N254">
        <v>8</v>
      </c>
      <c r="O254">
        <v>2</v>
      </c>
      <c r="P254">
        <v>9</v>
      </c>
      <c r="Q254">
        <v>0</v>
      </c>
      <c r="R254">
        <v>7.2934669999999997</v>
      </c>
    </row>
    <row r="255" spans="1:18" x14ac:dyDescent="0.25">
      <c r="A255">
        <v>2016</v>
      </c>
      <c r="B255" t="s">
        <v>34</v>
      </c>
      <c r="C255" t="s">
        <v>13</v>
      </c>
      <c r="D255" t="s">
        <v>1</v>
      </c>
      <c r="E255" t="s">
        <v>66</v>
      </c>
      <c r="F255">
        <v>14</v>
      </c>
      <c r="G255" t="s">
        <v>62</v>
      </c>
      <c r="H255">
        <v>13397.065000000001</v>
      </c>
      <c r="I255" t="s">
        <v>40</v>
      </c>
      <c r="J255" t="s">
        <v>148</v>
      </c>
      <c r="K255">
        <v>51</v>
      </c>
      <c r="L255">
        <v>0.83831199999999995</v>
      </c>
      <c r="M255">
        <v>0.73611099999999996</v>
      </c>
      <c r="N255">
        <v>2</v>
      </c>
      <c r="O255">
        <v>1</v>
      </c>
      <c r="P255">
        <v>0</v>
      </c>
      <c r="Q255">
        <v>1</v>
      </c>
      <c r="R255">
        <v>2.5555560000000002</v>
      </c>
    </row>
    <row r="256" spans="1:18" x14ac:dyDescent="0.25">
      <c r="A256">
        <v>2016</v>
      </c>
      <c r="B256" t="s">
        <v>34</v>
      </c>
      <c r="C256" t="s">
        <v>37</v>
      </c>
      <c r="D256" t="s">
        <v>1</v>
      </c>
      <c r="E256" t="s">
        <v>44</v>
      </c>
      <c r="F256">
        <v>812</v>
      </c>
      <c r="G256">
        <v>393.64446400000003</v>
      </c>
      <c r="H256">
        <v>1844.57</v>
      </c>
      <c r="I256" t="s">
        <v>39</v>
      </c>
      <c r="J256" t="s">
        <v>148</v>
      </c>
      <c r="K256">
        <v>818</v>
      </c>
      <c r="L256">
        <v>193.309155</v>
      </c>
      <c r="M256">
        <v>149.47633099999999</v>
      </c>
      <c r="N256">
        <v>110</v>
      </c>
      <c r="O256">
        <v>85</v>
      </c>
      <c r="P256">
        <v>18</v>
      </c>
      <c r="Q256">
        <v>12</v>
      </c>
      <c r="R256">
        <v>393.64446400000003</v>
      </c>
    </row>
    <row r="257" spans="1:18" x14ac:dyDescent="0.25">
      <c r="A257">
        <v>2016</v>
      </c>
      <c r="B257" t="s">
        <v>34</v>
      </c>
      <c r="C257" t="s">
        <v>37</v>
      </c>
      <c r="D257" t="s">
        <v>1</v>
      </c>
      <c r="E257" t="s">
        <v>66</v>
      </c>
      <c r="F257">
        <v>192</v>
      </c>
      <c r="G257" t="s">
        <v>62</v>
      </c>
      <c r="H257">
        <v>20263.12</v>
      </c>
      <c r="I257" t="s">
        <v>39</v>
      </c>
      <c r="J257" t="s">
        <v>148</v>
      </c>
      <c r="K257">
        <v>1045</v>
      </c>
      <c r="L257">
        <v>15.138303000000001</v>
      </c>
      <c r="M257">
        <v>8.4097539999999995</v>
      </c>
      <c r="N257">
        <v>26</v>
      </c>
      <c r="O257">
        <v>25</v>
      </c>
      <c r="P257">
        <v>5</v>
      </c>
      <c r="Q257">
        <v>0</v>
      </c>
      <c r="R257">
        <v>44.002957000000002</v>
      </c>
    </row>
    <row r="258" spans="1:18" x14ac:dyDescent="0.25">
      <c r="A258">
        <v>2016</v>
      </c>
      <c r="B258" t="s">
        <v>34</v>
      </c>
      <c r="C258" t="s">
        <v>37</v>
      </c>
      <c r="D258" t="s">
        <v>1</v>
      </c>
      <c r="E258" t="s">
        <v>44</v>
      </c>
      <c r="F258">
        <v>790</v>
      </c>
      <c r="G258">
        <v>317.12850200000003</v>
      </c>
      <c r="H258">
        <v>1732</v>
      </c>
      <c r="I258" t="s">
        <v>40</v>
      </c>
      <c r="J258" t="s">
        <v>148</v>
      </c>
      <c r="K258">
        <v>794</v>
      </c>
      <c r="L258">
        <v>143.66310100000001</v>
      </c>
      <c r="M258">
        <v>140.97378800000001</v>
      </c>
      <c r="N258">
        <v>103</v>
      </c>
      <c r="O258">
        <v>109</v>
      </c>
      <c r="P258">
        <v>56</v>
      </c>
      <c r="Q258">
        <v>19</v>
      </c>
      <c r="R258">
        <v>317.12850200000003</v>
      </c>
    </row>
    <row r="259" spans="1:18" x14ac:dyDescent="0.25">
      <c r="A259">
        <v>2016</v>
      </c>
      <c r="B259" t="s">
        <v>34</v>
      </c>
      <c r="C259" t="s">
        <v>37</v>
      </c>
      <c r="D259" t="s">
        <v>1</v>
      </c>
      <c r="E259" t="s">
        <v>66</v>
      </c>
      <c r="F259">
        <v>206</v>
      </c>
      <c r="G259" t="s">
        <v>62</v>
      </c>
      <c r="H259">
        <v>23986.65</v>
      </c>
      <c r="I259" t="s">
        <v>40</v>
      </c>
      <c r="J259" t="s">
        <v>148</v>
      </c>
      <c r="K259">
        <v>1038</v>
      </c>
      <c r="L259">
        <v>14.368034</v>
      </c>
      <c r="M259">
        <v>3.248637</v>
      </c>
      <c r="N259">
        <v>35</v>
      </c>
      <c r="O259">
        <v>28</v>
      </c>
      <c r="P259">
        <v>15</v>
      </c>
      <c r="Q259">
        <v>2</v>
      </c>
      <c r="R259">
        <v>26.573713999999999</v>
      </c>
    </row>
    <row r="260" spans="1:18" x14ac:dyDescent="0.25">
      <c r="A260">
        <v>2016</v>
      </c>
      <c r="B260" t="s">
        <v>34</v>
      </c>
      <c r="C260" t="s">
        <v>36</v>
      </c>
      <c r="D260" t="s">
        <v>2</v>
      </c>
      <c r="E260" t="s">
        <v>44</v>
      </c>
      <c r="F260">
        <v>1224</v>
      </c>
      <c r="G260">
        <v>663.63192400000003</v>
      </c>
      <c r="H260">
        <v>2334.6</v>
      </c>
      <c r="I260" t="s">
        <v>39</v>
      </c>
      <c r="J260" t="s">
        <v>150</v>
      </c>
      <c r="K260">
        <v>1229</v>
      </c>
      <c r="L260">
        <v>281.651005</v>
      </c>
      <c r="M260">
        <v>296.254075</v>
      </c>
      <c r="N260">
        <v>178</v>
      </c>
      <c r="O260">
        <v>61</v>
      </c>
      <c r="P260">
        <v>17</v>
      </c>
      <c r="Q260">
        <v>3</v>
      </c>
      <c r="R260">
        <v>663.63192400000003</v>
      </c>
    </row>
    <row r="261" spans="1:18" x14ac:dyDescent="0.25">
      <c r="A261">
        <v>2016</v>
      </c>
      <c r="B261" t="s">
        <v>34</v>
      </c>
      <c r="C261" t="s">
        <v>36</v>
      </c>
      <c r="D261" t="s">
        <v>2</v>
      </c>
      <c r="E261" t="s">
        <v>66</v>
      </c>
      <c r="F261">
        <v>548</v>
      </c>
      <c r="G261" t="s">
        <v>62</v>
      </c>
      <c r="H261">
        <v>31494.63</v>
      </c>
      <c r="I261" t="s">
        <v>39</v>
      </c>
      <c r="J261" t="s">
        <v>150</v>
      </c>
      <c r="K261">
        <v>3553</v>
      </c>
      <c r="L261">
        <v>66.276247999999995</v>
      </c>
      <c r="M261">
        <v>31.670117999999999</v>
      </c>
      <c r="N261">
        <v>71</v>
      </c>
      <c r="O261">
        <v>44</v>
      </c>
      <c r="P261">
        <v>9</v>
      </c>
      <c r="Q261">
        <v>0</v>
      </c>
      <c r="R261">
        <v>164.233924</v>
      </c>
    </row>
    <row r="262" spans="1:18" x14ac:dyDescent="0.25">
      <c r="A262">
        <v>2016</v>
      </c>
      <c r="B262" t="s">
        <v>34</v>
      </c>
      <c r="C262" t="s">
        <v>36</v>
      </c>
      <c r="D262" t="s">
        <v>2</v>
      </c>
      <c r="E262" t="s">
        <v>44</v>
      </c>
      <c r="F262">
        <v>1003</v>
      </c>
      <c r="G262">
        <v>420.25033999999999</v>
      </c>
      <c r="H262">
        <v>2140.87</v>
      </c>
      <c r="I262" t="s">
        <v>40</v>
      </c>
      <c r="J262" t="s">
        <v>150</v>
      </c>
      <c r="K262">
        <v>1010</v>
      </c>
      <c r="L262">
        <v>183.18786900000001</v>
      </c>
      <c r="M262">
        <v>168.160629</v>
      </c>
      <c r="N262">
        <v>153</v>
      </c>
      <c r="O262">
        <v>54</v>
      </c>
      <c r="P262">
        <v>99</v>
      </c>
      <c r="Q262">
        <v>13</v>
      </c>
      <c r="R262">
        <v>420.25033999999999</v>
      </c>
    </row>
    <row r="263" spans="1:18" x14ac:dyDescent="0.25">
      <c r="A263">
        <v>2016</v>
      </c>
      <c r="B263" t="s">
        <v>34</v>
      </c>
      <c r="C263" t="s">
        <v>36</v>
      </c>
      <c r="D263" t="s">
        <v>2</v>
      </c>
      <c r="E263" t="s">
        <v>66</v>
      </c>
      <c r="F263">
        <v>584</v>
      </c>
      <c r="G263" t="s">
        <v>62</v>
      </c>
      <c r="H263">
        <v>30593.005000000001</v>
      </c>
      <c r="I263" t="s">
        <v>40</v>
      </c>
      <c r="J263" t="s">
        <v>150</v>
      </c>
      <c r="K263">
        <v>3675</v>
      </c>
      <c r="L263">
        <v>68.986441999999997</v>
      </c>
      <c r="M263">
        <v>32.614071000000003</v>
      </c>
      <c r="N263">
        <v>68</v>
      </c>
      <c r="O263">
        <v>42</v>
      </c>
      <c r="P263">
        <v>13</v>
      </c>
      <c r="Q263">
        <v>6</v>
      </c>
      <c r="R263">
        <v>189.79895099999999</v>
      </c>
    </row>
    <row r="264" spans="1:18" x14ac:dyDescent="0.25">
      <c r="A264">
        <v>2016</v>
      </c>
      <c r="B264" t="s">
        <v>34</v>
      </c>
      <c r="C264" t="s">
        <v>5</v>
      </c>
      <c r="D264" t="s">
        <v>2</v>
      </c>
      <c r="E264" t="s">
        <v>44</v>
      </c>
      <c r="F264">
        <v>1243</v>
      </c>
      <c r="G264">
        <v>686.67369299999996</v>
      </c>
      <c r="H264">
        <v>2163.63</v>
      </c>
      <c r="I264" t="s">
        <v>39</v>
      </c>
      <c r="J264" t="s">
        <v>150</v>
      </c>
      <c r="K264">
        <v>1245</v>
      </c>
      <c r="L264">
        <v>307.29725500000001</v>
      </c>
      <c r="M264">
        <v>268.26705299999998</v>
      </c>
      <c r="N264">
        <v>170</v>
      </c>
      <c r="O264">
        <v>57</v>
      </c>
      <c r="P264">
        <v>9</v>
      </c>
      <c r="Q264">
        <v>1</v>
      </c>
      <c r="R264">
        <v>686.67369299999996</v>
      </c>
    </row>
    <row r="265" spans="1:18" x14ac:dyDescent="0.25">
      <c r="A265">
        <v>2016</v>
      </c>
      <c r="B265" t="s">
        <v>34</v>
      </c>
      <c r="C265" t="s">
        <v>5</v>
      </c>
      <c r="D265" t="s">
        <v>2</v>
      </c>
      <c r="E265" t="s">
        <v>66</v>
      </c>
      <c r="F265">
        <v>322</v>
      </c>
      <c r="G265" t="s">
        <v>62</v>
      </c>
      <c r="H265">
        <v>27405.365000000002</v>
      </c>
      <c r="I265" t="s">
        <v>39</v>
      </c>
      <c r="J265" t="s">
        <v>150</v>
      </c>
      <c r="K265">
        <v>1884</v>
      </c>
      <c r="L265">
        <v>39.632192000000003</v>
      </c>
      <c r="M265">
        <v>12.066897000000001</v>
      </c>
      <c r="N265">
        <v>28</v>
      </c>
      <c r="O265">
        <v>12</v>
      </c>
      <c r="P265">
        <v>1</v>
      </c>
      <c r="Q265">
        <v>1</v>
      </c>
      <c r="R265">
        <v>112.84773800000001</v>
      </c>
    </row>
    <row r="266" spans="1:18" x14ac:dyDescent="0.25">
      <c r="A266">
        <v>2016</v>
      </c>
      <c r="B266" t="s">
        <v>34</v>
      </c>
      <c r="C266" t="s">
        <v>5</v>
      </c>
      <c r="D266" t="s">
        <v>2</v>
      </c>
      <c r="E266" t="s">
        <v>44</v>
      </c>
      <c r="F266">
        <v>1074</v>
      </c>
      <c r="G266">
        <v>508.20466199999998</v>
      </c>
      <c r="H266">
        <v>1984.5550000000001</v>
      </c>
      <c r="I266" t="s">
        <v>40</v>
      </c>
      <c r="J266" t="s">
        <v>150</v>
      </c>
      <c r="K266">
        <v>1084</v>
      </c>
      <c r="L266">
        <v>223.298125</v>
      </c>
      <c r="M266">
        <v>199.24028999999999</v>
      </c>
      <c r="N266">
        <v>167</v>
      </c>
      <c r="O266">
        <v>62</v>
      </c>
      <c r="P266">
        <v>52</v>
      </c>
      <c r="Q266">
        <v>18</v>
      </c>
      <c r="R266">
        <v>508.20466199999998</v>
      </c>
    </row>
    <row r="267" spans="1:18" x14ac:dyDescent="0.25">
      <c r="A267">
        <v>2016</v>
      </c>
      <c r="B267" t="s">
        <v>34</v>
      </c>
      <c r="C267" t="s">
        <v>5</v>
      </c>
      <c r="D267" t="s">
        <v>2</v>
      </c>
      <c r="E267" t="s">
        <v>66</v>
      </c>
      <c r="F267">
        <v>394</v>
      </c>
      <c r="G267" t="s">
        <v>62</v>
      </c>
      <c r="H267">
        <v>26344.720000000001</v>
      </c>
      <c r="I267" t="s">
        <v>40</v>
      </c>
      <c r="J267" t="s">
        <v>150</v>
      </c>
      <c r="K267">
        <v>2433</v>
      </c>
      <c r="L267">
        <v>40.628734000000001</v>
      </c>
      <c r="M267">
        <v>18.536667000000001</v>
      </c>
      <c r="N267">
        <v>51</v>
      </c>
      <c r="O267">
        <v>33</v>
      </c>
      <c r="P267">
        <v>18</v>
      </c>
      <c r="Q267">
        <v>4</v>
      </c>
      <c r="R267">
        <v>112.23175999999999</v>
      </c>
    </row>
    <row r="268" spans="1:18" x14ac:dyDescent="0.25">
      <c r="A268">
        <v>2016</v>
      </c>
      <c r="B268" t="s">
        <v>34</v>
      </c>
      <c r="C268" t="s">
        <v>13</v>
      </c>
      <c r="D268" t="s">
        <v>2</v>
      </c>
      <c r="E268" t="s">
        <v>44</v>
      </c>
      <c r="F268">
        <v>190</v>
      </c>
      <c r="G268">
        <v>100.599003</v>
      </c>
      <c r="H268">
        <v>1915.74</v>
      </c>
      <c r="I268" t="s">
        <v>39</v>
      </c>
      <c r="J268" t="s">
        <v>150</v>
      </c>
      <c r="K268">
        <v>191</v>
      </c>
      <c r="L268">
        <v>42.635973999999997</v>
      </c>
      <c r="M268">
        <v>47.700372000000002</v>
      </c>
      <c r="N268">
        <v>30</v>
      </c>
      <c r="O268">
        <v>5</v>
      </c>
      <c r="P268">
        <v>3</v>
      </c>
      <c r="Q268">
        <v>0</v>
      </c>
      <c r="R268">
        <v>100.599003</v>
      </c>
    </row>
    <row r="269" spans="1:18" x14ac:dyDescent="0.25">
      <c r="A269">
        <v>2016</v>
      </c>
      <c r="B269" t="s">
        <v>34</v>
      </c>
      <c r="C269" t="s">
        <v>13</v>
      </c>
      <c r="D269" t="s">
        <v>2</v>
      </c>
      <c r="E269" t="s">
        <v>66</v>
      </c>
      <c r="F269">
        <v>55</v>
      </c>
      <c r="G269" t="s">
        <v>62</v>
      </c>
      <c r="H269">
        <v>26007.61</v>
      </c>
      <c r="I269" t="s">
        <v>39</v>
      </c>
      <c r="J269" t="s">
        <v>150</v>
      </c>
      <c r="K269">
        <v>298</v>
      </c>
      <c r="L269">
        <v>8.7621579999999994</v>
      </c>
      <c r="M269">
        <v>2.529938</v>
      </c>
      <c r="N269">
        <v>2</v>
      </c>
      <c r="O269">
        <v>6</v>
      </c>
      <c r="P269">
        <v>1</v>
      </c>
      <c r="Q269">
        <v>0</v>
      </c>
      <c r="R269">
        <v>18.075092000000001</v>
      </c>
    </row>
    <row r="270" spans="1:18" x14ac:dyDescent="0.25">
      <c r="A270">
        <v>2016</v>
      </c>
      <c r="B270" t="s">
        <v>34</v>
      </c>
      <c r="C270" t="s">
        <v>13</v>
      </c>
      <c r="D270" t="s">
        <v>2</v>
      </c>
      <c r="E270" t="s">
        <v>44</v>
      </c>
      <c r="F270">
        <v>154</v>
      </c>
      <c r="G270">
        <v>67.627114000000006</v>
      </c>
      <c r="H270">
        <v>1635.63</v>
      </c>
      <c r="I270" t="s">
        <v>40</v>
      </c>
      <c r="J270" t="s">
        <v>150</v>
      </c>
      <c r="K270">
        <v>154</v>
      </c>
      <c r="L270">
        <v>25.530719999999999</v>
      </c>
      <c r="M270">
        <v>29.556056999999999</v>
      </c>
      <c r="N270">
        <v>26</v>
      </c>
      <c r="O270">
        <v>21</v>
      </c>
      <c r="P270">
        <v>4</v>
      </c>
      <c r="Q270">
        <v>3</v>
      </c>
      <c r="R270">
        <v>67.627114000000006</v>
      </c>
    </row>
    <row r="271" spans="1:18" x14ac:dyDescent="0.25">
      <c r="A271">
        <v>2016</v>
      </c>
      <c r="B271" t="s">
        <v>34</v>
      </c>
      <c r="C271" t="s">
        <v>13</v>
      </c>
      <c r="D271" t="s">
        <v>2</v>
      </c>
      <c r="E271" t="s">
        <v>66</v>
      </c>
      <c r="F271">
        <v>63</v>
      </c>
      <c r="G271" t="s">
        <v>62</v>
      </c>
      <c r="H271">
        <v>24367.41</v>
      </c>
      <c r="I271" t="s">
        <v>40</v>
      </c>
      <c r="J271" t="s">
        <v>150</v>
      </c>
      <c r="K271">
        <v>314</v>
      </c>
      <c r="L271">
        <v>11.616815000000001</v>
      </c>
      <c r="M271">
        <v>2.4608050000000001</v>
      </c>
      <c r="N271">
        <v>8</v>
      </c>
      <c r="O271">
        <v>5</v>
      </c>
      <c r="P271">
        <v>2</v>
      </c>
      <c r="Q271">
        <v>0</v>
      </c>
      <c r="R271">
        <v>21.166235</v>
      </c>
    </row>
    <row r="272" spans="1:18" x14ac:dyDescent="0.25">
      <c r="A272">
        <v>2016</v>
      </c>
      <c r="B272" t="s">
        <v>34</v>
      </c>
      <c r="C272" t="s">
        <v>37</v>
      </c>
      <c r="D272" t="s">
        <v>2</v>
      </c>
      <c r="E272" t="s">
        <v>44</v>
      </c>
      <c r="F272">
        <v>4769</v>
      </c>
      <c r="G272">
        <v>2088.8065120000001</v>
      </c>
      <c r="H272">
        <v>1895</v>
      </c>
      <c r="I272" t="s">
        <v>39</v>
      </c>
      <c r="J272" t="s">
        <v>150</v>
      </c>
      <c r="K272">
        <v>4820</v>
      </c>
      <c r="L272">
        <v>947.81669999999997</v>
      </c>
      <c r="M272">
        <v>867.30414499999995</v>
      </c>
      <c r="N272">
        <v>971</v>
      </c>
      <c r="O272">
        <v>352</v>
      </c>
      <c r="P272">
        <v>168</v>
      </c>
      <c r="Q272">
        <v>46</v>
      </c>
      <c r="R272">
        <v>2088.8065120000001</v>
      </c>
    </row>
    <row r="273" spans="1:18" x14ac:dyDescent="0.25">
      <c r="A273">
        <v>2016</v>
      </c>
      <c r="B273" t="s">
        <v>34</v>
      </c>
      <c r="C273" t="s">
        <v>37</v>
      </c>
      <c r="D273" t="s">
        <v>2</v>
      </c>
      <c r="E273" t="s">
        <v>66</v>
      </c>
      <c r="F273">
        <v>2037</v>
      </c>
      <c r="G273" t="s">
        <v>62</v>
      </c>
      <c r="H273">
        <v>25766.69</v>
      </c>
      <c r="I273" t="s">
        <v>39</v>
      </c>
      <c r="J273" t="s">
        <v>150</v>
      </c>
      <c r="K273">
        <v>13085</v>
      </c>
      <c r="L273">
        <v>257.63129700000002</v>
      </c>
      <c r="M273">
        <v>92.142410999999996</v>
      </c>
      <c r="N273">
        <v>243</v>
      </c>
      <c r="O273">
        <v>253</v>
      </c>
      <c r="P273">
        <v>49</v>
      </c>
      <c r="Q273">
        <v>7</v>
      </c>
      <c r="R273">
        <v>593.08862799999997</v>
      </c>
    </row>
    <row r="274" spans="1:18" x14ac:dyDescent="0.25">
      <c r="A274">
        <v>2016</v>
      </c>
      <c r="B274" t="s">
        <v>34</v>
      </c>
      <c r="C274" t="s">
        <v>37</v>
      </c>
      <c r="D274" t="s">
        <v>2</v>
      </c>
      <c r="E274" t="s">
        <v>44</v>
      </c>
      <c r="F274">
        <v>4625</v>
      </c>
      <c r="G274">
        <v>1774.546216</v>
      </c>
      <c r="H274">
        <v>1820.6</v>
      </c>
      <c r="I274" t="s">
        <v>40</v>
      </c>
      <c r="J274" t="s">
        <v>150</v>
      </c>
      <c r="K274">
        <v>4682</v>
      </c>
      <c r="L274">
        <v>828.84772699999996</v>
      </c>
      <c r="M274">
        <v>672.47243500000002</v>
      </c>
      <c r="N274">
        <v>893</v>
      </c>
      <c r="O274">
        <v>358</v>
      </c>
      <c r="P274">
        <v>462</v>
      </c>
      <c r="Q274">
        <v>44</v>
      </c>
      <c r="R274">
        <v>1774.546216</v>
      </c>
    </row>
    <row r="275" spans="1:18" x14ac:dyDescent="0.25">
      <c r="A275">
        <v>2016</v>
      </c>
      <c r="B275" t="s">
        <v>34</v>
      </c>
      <c r="C275" t="s">
        <v>37</v>
      </c>
      <c r="D275" t="s">
        <v>2</v>
      </c>
      <c r="E275" t="s">
        <v>66</v>
      </c>
      <c r="F275">
        <v>2197</v>
      </c>
      <c r="G275" t="s">
        <v>62</v>
      </c>
      <c r="H275">
        <v>27014</v>
      </c>
      <c r="I275" t="s">
        <v>40</v>
      </c>
      <c r="J275" t="s">
        <v>150</v>
      </c>
      <c r="K275">
        <v>13691</v>
      </c>
      <c r="L275">
        <v>269.65573699999999</v>
      </c>
      <c r="M275">
        <v>82.091532000000001</v>
      </c>
      <c r="N275">
        <v>266</v>
      </c>
      <c r="O275">
        <v>190</v>
      </c>
      <c r="P275">
        <v>136</v>
      </c>
      <c r="Q275">
        <v>11</v>
      </c>
      <c r="R275">
        <v>598.37800300000004</v>
      </c>
    </row>
    <row r="276" spans="1:18" x14ac:dyDescent="0.25">
      <c r="A276">
        <v>2016</v>
      </c>
      <c r="B276" t="s">
        <v>34</v>
      </c>
      <c r="C276" t="s">
        <v>36</v>
      </c>
      <c r="D276" t="s">
        <v>2</v>
      </c>
      <c r="E276" t="s">
        <v>44</v>
      </c>
      <c r="F276">
        <v>3411</v>
      </c>
      <c r="G276">
        <v>1883.7791010000001</v>
      </c>
      <c r="H276">
        <v>2131.3200000000002</v>
      </c>
      <c r="I276" t="s">
        <v>39</v>
      </c>
      <c r="J276" t="s">
        <v>149</v>
      </c>
      <c r="K276">
        <v>3421</v>
      </c>
      <c r="L276">
        <v>795.03457500000002</v>
      </c>
      <c r="M276">
        <v>858.24291400000004</v>
      </c>
      <c r="N276">
        <v>487</v>
      </c>
      <c r="O276">
        <v>106</v>
      </c>
      <c r="P276">
        <v>14</v>
      </c>
      <c r="Q276">
        <v>12</v>
      </c>
      <c r="R276">
        <v>1883.7791010000001</v>
      </c>
    </row>
    <row r="277" spans="1:18" x14ac:dyDescent="0.25">
      <c r="A277">
        <v>2016</v>
      </c>
      <c r="B277" t="s">
        <v>34</v>
      </c>
      <c r="C277" t="s">
        <v>36</v>
      </c>
      <c r="D277" t="s">
        <v>2</v>
      </c>
      <c r="E277" t="s">
        <v>66</v>
      </c>
      <c r="F277">
        <v>982</v>
      </c>
      <c r="G277" t="s">
        <v>62</v>
      </c>
      <c r="H277">
        <v>31548.78</v>
      </c>
      <c r="I277" t="s">
        <v>39</v>
      </c>
      <c r="J277" t="s">
        <v>149</v>
      </c>
      <c r="K277">
        <v>6363</v>
      </c>
      <c r="L277">
        <v>125.372523</v>
      </c>
      <c r="M277">
        <v>46.514209000000001</v>
      </c>
      <c r="N277">
        <v>89</v>
      </c>
      <c r="O277">
        <v>103</v>
      </c>
      <c r="P277">
        <v>17</v>
      </c>
      <c r="Q277">
        <v>3</v>
      </c>
      <c r="R277">
        <v>318.29922099999999</v>
      </c>
    </row>
    <row r="278" spans="1:18" x14ac:dyDescent="0.25">
      <c r="A278">
        <v>2016</v>
      </c>
      <c r="B278" t="s">
        <v>34</v>
      </c>
      <c r="C278" t="s">
        <v>36</v>
      </c>
      <c r="D278" t="s">
        <v>2</v>
      </c>
      <c r="E278" t="s">
        <v>44</v>
      </c>
      <c r="F278">
        <v>2429</v>
      </c>
      <c r="G278">
        <v>1187.450317</v>
      </c>
      <c r="H278">
        <v>2051</v>
      </c>
      <c r="I278" t="s">
        <v>40</v>
      </c>
      <c r="J278" t="s">
        <v>149</v>
      </c>
      <c r="K278">
        <v>2430</v>
      </c>
      <c r="L278">
        <v>481.71739500000001</v>
      </c>
      <c r="M278">
        <v>530.52865699999995</v>
      </c>
      <c r="N278">
        <v>389</v>
      </c>
      <c r="O278">
        <v>93</v>
      </c>
      <c r="P278">
        <v>97</v>
      </c>
      <c r="Q278">
        <v>12</v>
      </c>
      <c r="R278">
        <v>1187.450317</v>
      </c>
    </row>
    <row r="279" spans="1:18" x14ac:dyDescent="0.25">
      <c r="A279">
        <v>2016</v>
      </c>
      <c r="B279" t="s">
        <v>34</v>
      </c>
      <c r="C279" t="s">
        <v>36</v>
      </c>
      <c r="D279" t="s">
        <v>2</v>
      </c>
      <c r="E279" t="s">
        <v>66</v>
      </c>
      <c r="F279">
        <v>910</v>
      </c>
      <c r="G279" t="s">
        <v>62</v>
      </c>
      <c r="H279">
        <v>31619.35</v>
      </c>
      <c r="I279" t="s">
        <v>40</v>
      </c>
      <c r="J279" t="s">
        <v>149</v>
      </c>
      <c r="K279">
        <v>6101</v>
      </c>
      <c r="L279">
        <v>93.005928999999995</v>
      </c>
      <c r="M279">
        <v>42.970376999999999</v>
      </c>
      <c r="N279">
        <v>86</v>
      </c>
      <c r="O279">
        <v>108</v>
      </c>
      <c r="P279">
        <v>32</v>
      </c>
      <c r="Q279">
        <v>4</v>
      </c>
      <c r="R279">
        <v>242.947802</v>
      </c>
    </row>
    <row r="280" spans="1:18" x14ac:dyDescent="0.25">
      <c r="A280">
        <v>2016</v>
      </c>
      <c r="B280" t="s">
        <v>34</v>
      </c>
      <c r="C280" t="s">
        <v>5</v>
      </c>
      <c r="D280" t="s">
        <v>2</v>
      </c>
      <c r="E280" t="s">
        <v>44</v>
      </c>
      <c r="F280">
        <v>2992</v>
      </c>
      <c r="G280">
        <v>1687.633671</v>
      </c>
      <c r="H280">
        <v>2128.63</v>
      </c>
      <c r="I280" t="s">
        <v>39</v>
      </c>
      <c r="J280" t="s">
        <v>149</v>
      </c>
      <c r="K280">
        <v>3003</v>
      </c>
      <c r="L280">
        <v>704.12298299999998</v>
      </c>
      <c r="M280">
        <v>729.29154600000004</v>
      </c>
      <c r="N280">
        <v>427</v>
      </c>
      <c r="O280">
        <v>112</v>
      </c>
      <c r="P280">
        <v>11</v>
      </c>
      <c r="Q280">
        <v>5</v>
      </c>
      <c r="R280">
        <v>1687.633671</v>
      </c>
    </row>
    <row r="281" spans="1:18" x14ac:dyDescent="0.25">
      <c r="A281">
        <v>2016</v>
      </c>
      <c r="B281" t="s">
        <v>34</v>
      </c>
      <c r="C281" t="s">
        <v>5</v>
      </c>
      <c r="D281" t="s">
        <v>2</v>
      </c>
      <c r="E281" t="s">
        <v>66</v>
      </c>
      <c r="F281">
        <v>462</v>
      </c>
      <c r="G281" t="s">
        <v>62</v>
      </c>
      <c r="H281">
        <v>26727.174999999999</v>
      </c>
      <c r="I281" t="s">
        <v>39</v>
      </c>
      <c r="J281" t="s">
        <v>149</v>
      </c>
      <c r="K281">
        <v>2868</v>
      </c>
      <c r="L281">
        <v>54.208844999999997</v>
      </c>
      <c r="M281">
        <v>21.387955999999999</v>
      </c>
      <c r="N281">
        <v>48</v>
      </c>
      <c r="O281">
        <v>49</v>
      </c>
      <c r="P281">
        <v>10</v>
      </c>
      <c r="Q281">
        <v>1</v>
      </c>
      <c r="R281">
        <v>169.6474</v>
      </c>
    </row>
    <row r="282" spans="1:18" x14ac:dyDescent="0.25">
      <c r="A282">
        <v>2016</v>
      </c>
      <c r="B282" t="s">
        <v>34</v>
      </c>
      <c r="C282" t="s">
        <v>5</v>
      </c>
      <c r="D282" t="s">
        <v>2</v>
      </c>
      <c r="E282" t="s">
        <v>44</v>
      </c>
      <c r="F282">
        <v>2510</v>
      </c>
      <c r="G282">
        <v>1292.3696480000001</v>
      </c>
      <c r="H282">
        <v>1958.9349999999999</v>
      </c>
      <c r="I282" t="s">
        <v>40</v>
      </c>
      <c r="J282" t="s">
        <v>149</v>
      </c>
      <c r="K282">
        <v>2522</v>
      </c>
      <c r="L282">
        <v>550.35754999999995</v>
      </c>
      <c r="M282">
        <v>569.51862500000004</v>
      </c>
      <c r="N282">
        <v>405</v>
      </c>
      <c r="O282">
        <v>74</v>
      </c>
      <c r="P282">
        <v>42</v>
      </c>
      <c r="Q282">
        <v>25</v>
      </c>
      <c r="R282">
        <v>1292.3696480000001</v>
      </c>
    </row>
    <row r="283" spans="1:18" x14ac:dyDescent="0.25">
      <c r="A283">
        <v>2016</v>
      </c>
      <c r="B283" t="s">
        <v>34</v>
      </c>
      <c r="C283" t="s">
        <v>5</v>
      </c>
      <c r="D283" t="s">
        <v>2</v>
      </c>
      <c r="E283" t="s">
        <v>66</v>
      </c>
      <c r="F283">
        <v>550</v>
      </c>
      <c r="G283" t="s">
        <v>62</v>
      </c>
      <c r="H283">
        <v>26659.134999999998</v>
      </c>
      <c r="I283" t="s">
        <v>40</v>
      </c>
      <c r="J283" t="s">
        <v>149</v>
      </c>
      <c r="K283">
        <v>3082</v>
      </c>
      <c r="L283">
        <v>63.754587000000001</v>
      </c>
      <c r="M283">
        <v>19.998197000000001</v>
      </c>
      <c r="N283">
        <v>58</v>
      </c>
      <c r="O283">
        <v>54</v>
      </c>
      <c r="P283">
        <v>24</v>
      </c>
      <c r="Q283">
        <v>5</v>
      </c>
      <c r="R283">
        <v>152.032104</v>
      </c>
    </row>
    <row r="284" spans="1:18" x14ac:dyDescent="0.25">
      <c r="A284">
        <v>2016</v>
      </c>
      <c r="B284" t="s">
        <v>34</v>
      </c>
      <c r="C284" t="s">
        <v>13</v>
      </c>
      <c r="D284" t="s">
        <v>2</v>
      </c>
      <c r="E284" t="s">
        <v>44</v>
      </c>
      <c r="F284">
        <v>469</v>
      </c>
      <c r="G284">
        <v>252.53878800000001</v>
      </c>
      <c r="H284">
        <v>1980.73</v>
      </c>
      <c r="I284" t="s">
        <v>39</v>
      </c>
      <c r="J284" t="s">
        <v>149</v>
      </c>
      <c r="K284">
        <v>470</v>
      </c>
      <c r="L284">
        <v>109.769488</v>
      </c>
      <c r="M284">
        <v>117.338532</v>
      </c>
      <c r="N284">
        <v>74</v>
      </c>
      <c r="O284">
        <v>23</v>
      </c>
      <c r="P284">
        <v>4</v>
      </c>
      <c r="Q284">
        <v>1</v>
      </c>
      <c r="R284">
        <v>252.53878800000001</v>
      </c>
    </row>
    <row r="285" spans="1:18" x14ac:dyDescent="0.25">
      <c r="A285">
        <v>2016</v>
      </c>
      <c r="B285" t="s">
        <v>34</v>
      </c>
      <c r="C285" t="s">
        <v>13</v>
      </c>
      <c r="D285" t="s">
        <v>2</v>
      </c>
      <c r="E285" t="s">
        <v>66</v>
      </c>
      <c r="F285">
        <v>101</v>
      </c>
      <c r="G285" t="s">
        <v>62</v>
      </c>
      <c r="H285">
        <v>26451.68</v>
      </c>
      <c r="I285" t="s">
        <v>39</v>
      </c>
      <c r="J285" t="s">
        <v>149</v>
      </c>
      <c r="K285">
        <v>644</v>
      </c>
      <c r="L285">
        <v>10.541292</v>
      </c>
      <c r="M285">
        <v>5.0044709999999997</v>
      </c>
      <c r="N285">
        <v>14</v>
      </c>
      <c r="O285">
        <v>17</v>
      </c>
      <c r="P285">
        <v>0</v>
      </c>
      <c r="Q285">
        <v>0</v>
      </c>
      <c r="R285">
        <v>30.325811000000002</v>
      </c>
    </row>
    <row r="286" spans="1:18" x14ac:dyDescent="0.25">
      <c r="A286">
        <v>2016</v>
      </c>
      <c r="B286" t="s">
        <v>34</v>
      </c>
      <c r="C286" t="s">
        <v>13</v>
      </c>
      <c r="D286" t="s">
        <v>2</v>
      </c>
      <c r="E286" t="s">
        <v>44</v>
      </c>
      <c r="F286">
        <v>365</v>
      </c>
      <c r="G286">
        <v>182.10137599999999</v>
      </c>
      <c r="H286">
        <v>1878</v>
      </c>
      <c r="I286" t="s">
        <v>40</v>
      </c>
      <c r="J286" t="s">
        <v>149</v>
      </c>
      <c r="K286">
        <v>365</v>
      </c>
      <c r="L286">
        <v>79.466155999999998</v>
      </c>
      <c r="M286">
        <v>75.867993999999996</v>
      </c>
      <c r="N286">
        <v>59</v>
      </c>
      <c r="O286">
        <v>33</v>
      </c>
      <c r="P286">
        <v>5</v>
      </c>
      <c r="Q286">
        <v>6</v>
      </c>
      <c r="R286">
        <v>182.10137599999999</v>
      </c>
    </row>
    <row r="287" spans="1:18" x14ac:dyDescent="0.25">
      <c r="A287">
        <v>2016</v>
      </c>
      <c r="B287" t="s">
        <v>34</v>
      </c>
      <c r="C287" t="s">
        <v>13</v>
      </c>
      <c r="D287" t="s">
        <v>2</v>
      </c>
      <c r="E287" t="s">
        <v>66</v>
      </c>
      <c r="F287">
        <v>101</v>
      </c>
      <c r="G287" t="s">
        <v>62</v>
      </c>
      <c r="H287">
        <v>29728</v>
      </c>
      <c r="I287" t="s">
        <v>40</v>
      </c>
      <c r="J287" t="s">
        <v>149</v>
      </c>
      <c r="K287">
        <v>625</v>
      </c>
      <c r="L287">
        <v>14.901324000000001</v>
      </c>
      <c r="M287">
        <v>4.1024839999999996</v>
      </c>
      <c r="N287">
        <v>8</v>
      </c>
      <c r="O287">
        <v>16</v>
      </c>
      <c r="P287">
        <v>4</v>
      </c>
      <c r="Q287">
        <v>0</v>
      </c>
      <c r="R287">
        <v>29.890689999999999</v>
      </c>
    </row>
    <row r="288" spans="1:18" x14ac:dyDescent="0.25">
      <c r="A288">
        <v>2016</v>
      </c>
      <c r="B288" t="s">
        <v>34</v>
      </c>
      <c r="C288" t="s">
        <v>37</v>
      </c>
      <c r="D288" t="s">
        <v>2</v>
      </c>
      <c r="E288" t="s">
        <v>44</v>
      </c>
      <c r="F288">
        <v>11697</v>
      </c>
      <c r="G288">
        <v>5505.7352790000004</v>
      </c>
      <c r="H288">
        <v>1956.94</v>
      </c>
      <c r="I288" t="s">
        <v>39</v>
      </c>
      <c r="J288" t="s">
        <v>149</v>
      </c>
      <c r="K288">
        <v>11791</v>
      </c>
      <c r="L288">
        <v>2426.6099450000002</v>
      </c>
      <c r="M288">
        <v>2356.7466989999998</v>
      </c>
      <c r="N288">
        <v>2336</v>
      </c>
      <c r="O288">
        <v>799</v>
      </c>
      <c r="P288">
        <v>170</v>
      </c>
      <c r="Q288">
        <v>106</v>
      </c>
      <c r="R288">
        <v>5505.7352790000004</v>
      </c>
    </row>
    <row r="289" spans="1:18" x14ac:dyDescent="0.25">
      <c r="A289">
        <v>2016</v>
      </c>
      <c r="B289" t="s">
        <v>34</v>
      </c>
      <c r="C289" t="s">
        <v>37</v>
      </c>
      <c r="D289" t="s">
        <v>2</v>
      </c>
      <c r="E289" t="s">
        <v>66</v>
      </c>
      <c r="F289">
        <v>2912</v>
      </c>
      <c r="G289" t="s">
        <v>62</v>
      </c>
      <c r="H289">
        <v>26562.42</v>
      </c>
      <c r="I289" t="s">
        <v>39</v>
      </c>
      <c r="J289" t="s">
        <v>149</v>
      </c>
      <c r="K289">
        <v>17936</v>
      </c>
      <c r="L289">
        <v>365.04411800000003</v>
      </c>
      <c r="M289">
        <v>118.204956</v>
      </c>
      <c r="N289">
        <v>314</v>
      </c>
      <c r="O289">
        <v>526</v>
      </c>
      <c r="P289">
        <v>81</v>
      </c>
      <c r="Q289">
        <v>19</v>
      </c>
      <c r="R289">
        <v>814.50670500000001</v>
      </c>
    </row>
    <row r="290" spans="1:18" x14ac:dyDescent="0.25">
      <c r="A290">
        <v>2016</v>
      </c>
      <c r="B290" t="s">
        <v>34</v>
      </c>
      <c r="C290" t="s">
        <v>37</v>
      </c>
      <c r="D290" t="s">
        <v>2</v>
      </c>
      <c r="E290" t="s">
        <v>44</v>
      </c>
      <c r="F290">
        <v>10494</v>
      </c>
      <c r="G290">
        <v>4383.6484600000003</v>
      </c>
      <c r="H290">
        <v>1917.175</v>
      </c>
      <c r="I290" t="s">
        <v>40</v>
      </c>
      <c r="J290" t="s">
        <v>149</v>
      </c>
      <c r="K290">
        <v>10573</v>
      </c>
      <c r="L290">
        <v>1973.262831</v>
      </c>
      <c r="M290">
        <v>1785.8429610000001</v>
      </c>
      <c r="N290">
        <v>2099</v>
      </c>
      <c r="O290">
        <v>760</v>
      </c>
      <c r="P290">
        <v>471</v>
      </c>
      <c r="Q290">
        <v>95</v>
      </c>
      <c r="R290">
        <v>4383.6484600000003</v>
      </c>
    </row>
    <row r="291" spans="1:18" x14ac:dyDescent="0.25">
      <c r="A291">
        <v>2016</v>
      </c>
      <c r="B291" t="s">
        <v>34</v>
      </c>
      <c r="C291" t="s">
        <v>37</v>
      </c>
      <c r="D291" t="s">
        <v>2</v>
      </c>
      <c r="E291" t="s">
        <v>66</v>
      </c>
      <c r="F291">
        <v>3447</v>
      </c>
      <c r="G291" t="s">
        <v>62</v>
      </c>
      <c r="H291">
        <v>26618.33</v>
      </c>
      <c r="I291" t="s">
        <v>40</v>
      </c>
      <c r="J291" t="s">
        <v>149</v>
      </c>
      <c r="K291">
        <v>21951</v>
      </c>
      <c r="L291">
        <v>388.78495199999998</v>
      </c>
      <c r="M291">
        <v>97.047704999999993</v>
      </c>
      <c r="N291">
        <v>355</v>
      </c>
      <c r="O291">
        <v>507</v>
      </c>
      <c r="P291">
        <v>246</v>
      </c>
      <c r="Q291">
        <v>16</v>
      </c>
      <c r="R291">
        <v>855.45331899999996</v>
      </c>
    </row>
    <row r="292" spans="1:18" x14ac:dyDescent="0.25">
      <c r="A292">
        <v>2016</v>
      </c>
      <c r="B292" t="s">
        <v>34</v>
      </c>
      <c r="C292" t="s">
        <v>36</v>
      </c>
      <c r="D292" t="s">
        <v>2</v>
      </c>
      <c r="E292" t="s">
        <v>44</v>
      </c>
      <c r="F292">
        <v>699</v>
      </c>
      <c r="G292">
        <v>366.37151899999998</v>
      </c>
      <c r="H292">
        <v>2211</v>
      </c>
      <c r="I292" t="s">
        <v>39</v>
      </c>
      <c r="J292" t="s">
        <v>148</v>
      </c>
      <c r="K292">
        <v>700</v>
      </c>
      <c r="L292">
        <v>161.27383</v>
      </c>
      <c r="M292">
        <v>156.47458499999999</v>
      </c>
      <c r="N292">
        <v>103</v>
      </c>
      <c r="O292">
        <v>38</v>
      </c>
      <c r="P292">
        <v>14</v>
      </c>
      <c r="Q292">
        <v>6</v>
      </c>
      <c r="R292">
        <v>366.37151899999998</v>
      </c>
    </row>
    <row r="293" spans="1:18" x14ac:dyDescent="0.25">
      <c r="A293">
        <v>2016</v>
      </c>
      <c r="B293" t="s">
        <v>34</v>
      </c>
      <c r="C293" t="s">
        <v>36</v>
      </c>
      <c r="D293" t="s">
        <v>2</v>
      </c>
      <c r="E293" t="s">
        <v>66</v>
      </c>
      <c r="F293">
        <v>336</v>
      </c>
      <c r="G293" t="s">
        <v>62</v>
      </c>
      <c r="H293">
        <v>28159.904999999999</v>
      </c>
      <c r="I293" t="s">
        <v>39</v>
      </c>
      <c r="J293" t="s">
        <v>148</v>
      </c>
      <c r="K293">
        <v>1934</v>
      </c>
      <c r="L293">
        <v>42.202855</v>
      </c>
      <c r="M293">
        <v>21.157098999999999</v>
      </c>
      <c r="N293">
        <v>27</v>
      </c>
      <c r="O293">
        <v>15</v>
      </c>
      <c r="P293">
        <v>6</v>
      </c>
      <c r="Q293">
        <v>1</v>
      </c>
      <c r="R293">
        <v>114.929433</v>
      </c>
    </row>
    <row r="294" spans="1:18" x14ac:dyDescent="0.25">
      <c r="A294">
        <v>2016</v>
      </c>
      <c r="B294" t="s">
        <v>34</v>
      </c>
      <c r="C294" t="s">
        <v>36</v>
      </c>
      <c r="D294" t="s">
        <v>2</v>
      </c>
      <c r="E294" t="s">
        <v>44</v>
      </c>
      <c r="F294">
        <v>740</v>
      </c>
      <c r="G294">
        <v>349.62500699999998</v>
      </c>
      <c r="H294">
        <v>1877.72</v>
      </c>
      <c r="I294" t="s">
        <v>40</v>
      </c>
      <c r="J294" t="s">
        <v>148</v>
      </c>
      <c r="K294">
        <v>741</v>
      </c>
      <c r="L294">
        <v>144.553235</v>
      </c>
      <c r="M294">
        <v>145.94449</v>
      </c>
      <c r="N294">
        <v>116</v>
      </c>
      <c r="O294">
        <v>54</v>
      </c>
      <c r="P294">
        <v>31</v>
      </c>
      <c r="Q294">
        <v>10</v>
      </c>
      <c r="R294">
        <v>349.62500699999998</v>
      </c>
    </row>
    <row r="295" spans="1:18" x14ac:dyDescent="0.25">
      <c r="A295">
        <v>2016</v>
      </c>
      <c r="B295" t="s">
        <v>34</v>
      </c>
      <c r="C295" t="s">
        <v>36</v>
      </c>
      <c r="D295" t="s">
        <v>2</v>
      </c>
      <c r="E295" t="s">
        <v>66</v>
      </c>
      <c r="F295">
        <v>341</v>
      </c>
      <c r="G295" t="s">
        <v>62</v>
      </c>
      <c r="H295">
        <v>25342</v>
      </c>
      <c r="I295" t="s">
        <v>40</v>
      </c>
      <c r="J295" t="s">
        <v>148</v>
      </c>
      <c r="K295">
        <v>1914</v>
      </c>
      <c r="L295">
        <v>38.864094000000001</v>
      </c>
      <c r="M295">
        <v>16.291388000000001</v>
      </c>
      <c r="N295">
        <v>38</v>
      </c>
      <c r="O295">
        <v>14</v>
      </c>
      <c r="P295">
        <v>13</v>
      </c>
      <c r="Q295">
        <v>5</v>
      </c>
      <c r="R295">
        <v>112.349733</v>
      </c>
    </row>
    <row r="296" spans="1:18" x14ac:dyDescent="0.25">
      <c r="A296">
        <v>2016</v>
      </c>
      <c r="B296" t="s">
        <v>34</v>
      </c>
      <c r="C296" t="s">
        <v>5</v>
      </c>
      <c r="D296" t="s">
        <v>2</v>
      </c>
      <c r="E296" t="s">
        <v>44</v>
      </c>
      <c r="F296">
        <v>506</v>
      </c>
      <c r="G296">
        <v>281.93730299999999</v>
      </c>
      <c r="H296">
        <v>2180.4349999999999</v>
      </c>
      <c r="I296" t="s">
        <v>39</v>
      </c>
      <c r="J296" t="s">
        <v>148</v>
      </c>
      <c r="K296">
        <v>508</v>
      </c>
      <c r="L296">
        <v>123.34784999999999</v>
      </c>
      <c r="M296">
        <v>113.360846</v>
      </c>
      <c r="N296">
        <v>54</v>
      </c>
      <c r="O296">
        <v>27</v>
      </c>
      <c r="P296">
        <v>7</v>
      </c>
      <c r="Q296">
        <v>1</v>
      </c>
      <c r="R296">
        <v>281.93730299999999</v>
      </c>
    </row>
    <row r="297" spans="1:18" x14ac:dyDescent="0.25">
      <c r="A297">
        <v>2016</v>
      </c>
      <c r="B297" t="s">
        <v>34</v>
      </c>
      <c r="C297" t="s">
        <v>5</v>
      </c>
      <c r="D297" t="s">
        <v>2</v>
      </c>
      <c r="E297" t="s">
        <v>66</v>
      </c>
      <c r="F297">
        <v>226</v>
      </c>
      <c r="G297" t="s">
        <v>62</v>
      </c>
      <c r="H297">
        <v>28082.035</v>
      </c>
      <c r="I297" t="s">
        <v>39</v>
      </c>
      <c r="J297" t="s">
        <v>148</v>
      </c>
      <c r="K297">
        <v>1157</v>
      </c>
      <c r="L297">
        <v>30.850110000000001</v>
      </c>
      <c r="M297">
        <v>10.685597</v>
      </c>
      <c r="N297">
        <v>17</v>
      </c>
      <c r="O297">
        <v>9</v>
      </c>
      <c r="P297">
        <v>3</v>
      </c>
      <c r="Q297">
        <v>0</v>
      </c>
      <c r="R297">
        <v>74.967264999999998</v>
      </c>
    </row>
    <row r="298" spans="1:18" x14ac:dyDescent="0.25">
      <c r="A298">
        <v>2016</v>
      </c>
      <c r="B298" t="s">
        <v>34</v>
      </c>
      <c r="C298" t="s">
        <v>5</v>
      </c>
      <c r="D298" t="s">
        <v>2</v>
      </c>
      <c r="E298" t="s">
        <v>44</v>
      </c>
      <c r="F298">
        <v>616</v>
      </c>
      <c r="G298">
        <v>310.37037800000002</v>
      </c>
      <c r="H298">
        <v>2257.7199999999998</v>
      </c>
      <c r="I298" t="s">
        <v>40</v>
      </c>
      <c r="J298" t="s">
        <v>148</v>
      </c>
      <c r="K298">
        <v>620</v>
      </c>
      <c r="L298">
        <v>133.628817</v>
      </c>
      <c r="M298">
        <v>125.983684</v>
      </c>
      <c r="N298">
        <v>100</v>
      </c>
      <c r="O298">
        <v>31</v>
      </c>
      <c r="P298">
        <v>15</v>
      </c>
      <c r="Q298">
        <v>9</v>
      </c>
      <c r="R298">
        <v>310.37037800000002</v>
      </c>
    </row>
    <row r="299" spans="1:18" x14ac:dyDescent="0.25">
      <c r="A299">
        <v>2016</v>
      </c>
      <c r="B299" t="s">
        <v>34</v>
      </c>
      <c r="C299" t="s">
        <v>5</v>
      </c>
      <c r="D299" t="s">
        <v>2</v>
      </c>
      <c r="E299" t="s">
        <v>66</v>
      </c>
      <c r="F299">
        <v>217</v>
      </c>
      <c r="G299" t="s">
        <v>62</v>
      </c>
      <c r="H299">
        <v>24491.84</v>
      </c>
      <c r="I299" t="s">
        <v>40</v>
      </c>
      <c r="J299" t="s">
        <v>148</v>
      </c>
      <c r="K299">
        <v>1018</v>
      </c>
      <c r="L299">
        <v>19.817793999999999</v>
      </c>
      <c r="M299">
        <v>9.8510179999999998</v>
      </c>
      <c r="N299">
        <v>24</v>
      </c>
      <c r="O299">
        <v>9</v>
      </c>
      <c r="P299">
        <v>7</v>
      </c>
      <c r="Q299">
        <v>2</v>
      </c>
      <c r="R299">
        <v>55.355500999999997</v>
      </c>
    </row>
    <row r="300" spans="1:18" x14ac:dyDescent="0.25">
      <c r="A300">
        <v>2016</v>
      </c>
      <c r="B300" t="s">
        <v>34</v>
      </c>
      <c r="C300" t="s">
        <v>13</v>
      </c>
      <c r="D300" t="s">
        <v>2</v>
      </c>
      <c r="E300" t="s">
        <v>44</v>
      </c>
      <c r="F300">
        <v>74</v>
      </c>
      <c r="G300">
        <v>37.373334999999997</v>
      </c>
      <c r="H300">
        <v>1932.7149999999999</v>
      </c>
      <c r="I300" t="s">
        <v>39</v>
      </c>
      <c r="J300" t="s">
        <v>148</v>
      </c>
      <c r="K300">
        <v>74</v>
      </c>
      <c r="L300">
        <v>16.067781</v>
      </c>
      <c r="M300">
        <v>13.930406</v>
      </c>
      <c r="N300">
        <v>15</v>
      </c>
      <c r="O300">
        <v>3</v>
      </c>
      <c r="P300">
        <v>2</v>
      </c>
      <c r="Q300">
        <v>0</v>
      </c>
      <c r="R300">
        <v>37.373334999999997</v>
      </c>
    </row>
    <row r="301" spans="1:18" x14ac:dyDescent="0.25">
      <c r="A301">
        <v>2016</v>
      </c>
      <c r="B301" t="s">
        <v>34</v>
      </c>
      <c r="C301" t="s">
        <v>13</v>
      </c>
      <c r="D301" t="s">
        <v>2</v>
      </c>
      <c r="E301" t="s">
        <v>66</v>
      </c>
      <c r="F301">
        <v>38</v>
      </c>
      <c r="G301" t="s">
        <v>62</v>
      </c>
      <c r="H301">
        <v>21361.84</v>
      </c>
      <c r="I301" t="s">
        <v>39</v>
      </c>
      <c r="J301" t="s">
        <v>148</v>
      </c>
      <c r="K301">
        <v>188</v>
      </c>
      <c r="L301">
        <v>4.042109</v>
      </c>
      <c r="M301">
        <v>1.5541309999999999</v>
      </c>
      <c r="N301">
        <v>6</v>
      </c>
      <c r="O301">
        <v>2</v>
      </c>
      <c r="P301">
        <v>0</v>
      </c>
      <c r="Q301">
        <v>0</v>
      </c>
      <c r="R301">
        <v>10.764957000000001</v>
      </c>
    </row>
    <row r="302" spans="1:18" x14ac:dyDescent="0.25">
      <c r="A302">
        <v>2016</v>
      </c>
      <c r="B302" t="s">
        <v>34</v>
      </c>
      <c r="C302" t="s">
        <v>13</v>
      </c>
      <c r="D302" t="s">
        <v>2</v>
      </c>
      <c r="E302" t="s">
        <v>44</v>
      </c>
      <c r="F302">
        <v>68</v>
      </c>
      <c r="G302">
        <v>35.895674</v>
      </c>
      <c r="H302">
        <v>1864.7249999999999</v>
      </c>
      <c r="I302" t="s">
        <v>40</v>
      </c>
      <c r="J302" t="s">
        <v>148</v>
      </c>
      <c r="K302">
        <v>68</v>
      </c>
      <c r="L302">
        <v>16.556213</v>
      </c>
      <c r="M302">
        <v>13.095444000000001</v>
      </c>
      <c r="N302">
        <v>6</v>
      </c>
      <c r="O302">
        <v>3</v>
      </c>
      <c r="P302">
        <v>2</v>
      </c>
      <c r="Q302">
        <v>1</v>
      </c>
      <c r="R302">
        <v>35.895674</v>
      </c>
    </row>
    <row r="303" spans="1:18" x14ac:dyDescent="0.25">
      <c r="A303">
        <v>2016</v>
      </c>
      <c r="B303" t="s">
        <v>34</v>
      </c>
      <c r="C303" t="s">
        <v>13</v>
      </c>
      <c r="D303" t="s">
        <v>2</v>
      </c>
      <c r="E303" t="s">
        <v>66</v>
      </c>
      <c r="F303">
        <v>44</v>
      </c>
      <c r="G303" t="s">
        <v>62</v>
      </c>
      <c r="H303">
        <v>27596.014999999999</v>
      </c>
      <c r="I303" t="s">
        <v>40</v>
      </c>
      <c r="J303" t="s">
        <v>148</v>
      </c>
      <c r="K303">
        <v>206</v>
      </c>
      <c r="L303">
        <v>5.2943720000000001</v>
      </c>
      <c r="M303">
        <v>2.0744419999999999</v>
      </c>
      <c r="N303">
        <v>6</v>
      </c>
      <c r="O303">
        <v>0</v>
      </c>
      <c r="P303">
        <v>3</v>
      </c>
      <c r="Q303">
        <v>0</v>
      </c>
      <c r="R303">
        <v>11.229153</v>
      </c>
    </row>
    <row r="304" spans="1:18" x14ac:dyDescent="0.25">
      <c r="A304">
        <v>2016</v>
      </c>
      <c r="B304" t="s">
        <v>34</v>
      </c>
      <c r="C304" t="s">
        <v>37</v>
      </c>
      <c r="D304" t="s">
        <v>2</v>
      </c>
      <c r="E304" t="s">
        <v>44</v>
      </c>
      <c r="F304">
        <v>2104</v>
      </c>
      <c r="G304">
        <v>977.01316299999996</v>
      </c>
      <c r="H304">
        <v>1944.28</v>
      </c>
      <c r="I304" t="s">
        <v>39</v>
      </c>
      <c r="J304" t="s">
        <v>148</v>
      </c>
      <c r="K304">
        <v>2117</v>
      </c>
      <c r="L304">
        <v>435.96388100000001</v>
      </c>
      <c r="M304">
        <v>411.513485</v>
      </c>
      <c r="N304">
        <v>356</v>
      </c>
      <c r="O304">
        <v>179</v>
      </c>
      <c r="P304">
        <v>41</v>
      </c>
      <c r="Q304">
        <v>23</v>
      </c>
      <c r="R304">
        <v>977.01316299999996</v>
      </c>
    </row>
    <row r="305" spans="1:18" x14ac:dyDescent="0.25">
      <c r="A305">
        <v>2016</v>
      </c>
      <c r="B305" t="s">
        <v>34</v>
      </c>
      <c r="C305" t="s">
        <v>37</v>
      </c>
      <c r="D305" t="s">
        <v>2</v>
      </c>
      <c r="E305" t="s">
        <v>66</v>
      </c>
      <c r="F305">
        <v>1041</v>
      </c>
      <c r="G305" t="s">
        <v>62</v>
      </c>
      <c r="H305">
        <v>24761.98</v>
      </c>
      <c r="I305" t="s">
        <v>39</v>
      </c>
      <c r="J305" t="s">
        <v>148</v>
      </c>
      <c r="K305">
        <v>6345</v>
      </c>
      <c r="L305">
        <v>121.03283500000001</v>
      </c>
      <c r="M305">
        <v>42.047953</v>
      </c>
      <c r="N305">
        <v>139</v>
      </c>
      <c r="O305">
        <v>57</v>
      </c>
      <c r="P305">
        <v>36</v>
      </c>
      <c r="Q305">
        <v>6</v>
      </c>
      <c r="R305">
        <v>282.17477500000001</v>
      </c>
    </row>
    <row r="306" spans="1:18" x14ac:dyDescent="0.25">
      <c r="A306">
        <v>2016</v>
      </c>
      <c r="B306" t="s">
        <v>34</v>
      </c>
      <c r="C306" t="s">
        <v>37</v>
      </c>
      <c r="D306" t="s">
        <v>2</v>
      </c>
      <c r="E306" t="s">
        <v>44</v>
      </c>
      <c r="F306">
        <v>2477</v>
      </c>
      <c r="G306">
        <v>1052.6487420000001</v>
      </c>
      <c r="H306">
        <v>1754.95</v>
      </c>
      <c r="I306" t="s">
        <v>40</v>
      </c>
      <c r="J306" t="s">
        <v>148</v>
      </c>
      <c r="K306">
        <v>2484</v>
      </c>
      <c r="L306">
        <v>482.24330800000001</v>
      </c>
      <c r="M306">
        <v>425.12480599999998</v>
      </c>
      <c r="N306">
        <v>378</v>
      </c>
      <c r="O306">
        <v>207</v>
      </c>
      <c r="P306">
        <v>176</v>
      </c>
      <c r="Q306">
        <v>25</v>
      </c>
      <c r="R306">
        <v>1052.6487420000001</v>
      </c>
    </row>
    <row r="307" spans="1:18" x14ac:dyDescent="0.25">
      <c r="A307">
        <v>2016</v>
      </c>
      <c r="B307" t="s">
        <v>34</v>
      </c>
      <c r="C307" t="s">
        <v>37</v>
      </c>
      <c r="D307" t="s">
        <v>2</v>
      </c>
      <c r="E307" t="s">
        <v>66</v>
      </c>
      <c r="F307">
        <v>1178</v>
      </c>
      <c r="G307" t="s">
        <v>62</v>
      </c>
      <c r="H307">
        <v>24906.775000000001</v>
      </c>
      <c r="I307" t="s">
        <v>40</v>
      </c>
      <c r="J307" t="s">
        <v>148</v>
      </c>
      <c r="K307">
        <v>6476</v>
      </c>
      <c r="L307">
        <v>142.63884899999999</v>
      </c>
      <c r="M307">
        <v>42.914427000000003</v>
      </c>
      <c r="N307">
        <v>158</v>
      </c>
      <c r="O307">
        <v>44</v>
      </c>
      <c r="P307">
        <v>71</v>
      </c>
      <c r="Q307">
        <v>1</v>
      </c>
      <c r="R307">
        <v>319.70845600000001</v>
      </c>
    </row>
    <row r="308" spans="1:18" x14ac:dyDescent="0.25">
      <c r="A308">
        <v>2016</v>
      </c>
      <c r="B308" t="s">
        <v>34</v>
      </c>
      <c r="C308" t="s">
        <v>36</v>
      </c>
      <c r="D308" t="s">
        <v>3</v>
      </c>
      <c r="E308" t="s">
        <v>44</v>
      </c>
      <c r="F308">
        <v>1731</v>
      </c>
      <c r="G308">
        <v>891.43063700000005</v>
      </c>
      <c r="H308">
        <v>2783</v>
      </c>
      <c r="I308" t="s">
        <v>39</v>
      </c>
      <c r="J308" t="s">
        <v>150</v>
      </c>
      <c r="K308">
        <v>1739</v>
      </c>
      <c r="L308">
        <v>356.85096099999998</v>
      </c>
      <c r="M308">
        <v>423.23580299999998</v>
      </c>
      <c r="N308">
        <v>313</v>
      </c>
      <c r="O308">
        <v>50</v>
      </c>
      <c r="P308">
        <v>4</v>
      </c>
      <c r="Q308">
        <v>2</v>
      </c>
      <c r="R308">
        <v>891.43063700000005</v>
      </c>
    </row>
    <row r="309" spans="1:18" x14ac:dyDescent="0.25">
      <c r="A309">
        <v>2016</v>
      </c>
      <c r="B309" t="s">
        <v>34</v>
      </c>
      <c r="C309" t="s">
        <v>36</v>
      </c>
      <c r="D309" t="s">
        <v>3</v>
      </c>
      <c r="E309" t="s">
        <v>66</v>
      </c>
      <c r="F309">
        <v>1721</v>
      </c>
      <c r="G309" t="s">
        <v>62</v>
      </c>
      <c r="H309">
        <v>30920.3</v>
      </c>
      <c r="I309" t="s">
        <v>39</v>
      </c>
      <c r="J309" t="s">
        <v>150</v>
      </c>
      <c r="K309">
        <v>11518</v>
      </c>
      <c r="L309">
        <v>185.28733099999999</v>
      </c>
      <c r="M309">
        <v>96.166556999999997</v>
      </c>
      <c r="N309">
        <v>166</v>
      </c>
      <c r="O309">
        <v>40</v>
      </c>
      <c r="P309">
        <v>4</v>
      </c>
      <c r="Q309">
        <v>0</v>
      </c>
      <c r="R309">
        <v>531.12095099999999</v>
      </c>
    </row>
    <row r="310" spans="1:18" x14ac:dyDescent="0.25">
      <c r="A310">
        <v>2016</v>
      </c>
      <c r="B310" t="s">
        <v>34</v>
      </c>
      <c r="C310" t="s">
        <v>36</v>
      </c>
      <c r="D310" t="s">
        <v>3</v>
      </c>
      <c r="E310" t="s">
        <v>44</v>
      </c>
      <c r="F310">
        <v>1109</v>
      </c>
      <c r="G310">
        <v>489.60729900000001</v>
      </c>
      <c r="H310">
        <v>2374.7399999999998</v>
      </c>
      <c r="I310" t="s">
        <v>40</v>
      </c>
      <c r="J310" t="s">
        <v>150</v>
      </c>
      <c r="K310">
        <v>1115</v>
      </c>
      <c r="L310">
        <v>219.960249</v>
      </c>
      <c r="M310">
        <v>194.93501000000001</v>
      </c>
      <c r="N310">
        <v>188</v>
      </c>
      <c r="O310">
        <v>25</v>
      </c>
      <c r="P310">
        <v>76</v>
      </c>
      <c r="Q310">
        <v>9</v>
      </c>
      <c r="R310">
        <v>489.60729900000001</v>
      </c>
    </row>
    <row r="311" spans="1:18" x14ac:dyDescent="0.25">
      <c r="A311">
        <v>2016</v>
      </c>
      <c r="B311" t="s">
        <v>34</v>
      </c>
      <c r="C311" t="s">
        <v>36</v>
      </c>
      <c r="D311" t="s">
        <v>3</v>
      </c>
      <c r="E311" t="s">
        <v>66</v>
      </c>
      <c r="F311">
        <v>1068</v>
      </c>
      <c r="G311" t="s">
        <v>62</v>
      </c>
      <c r="H311">
        <v>34030.300000000003</v>
      </c>
      <c r="I311" t="s">
        <v>40</v>
      </c>
      <c r="J311" t="s">
        <v>150</v>
      </c>
      <c r="K311">
        <v>7257</v>
      </c>
      <c r="L311">
        <v>115.534829</v>
      </c>
      <c r="M311">
        <v>56.332371999999999</v>
      </c>
      <c r="N311">
        <v>101</v>
      </c>
      <c r="O311">
        <v>7</v>
      </c>
      <c r="P311">
        <v>21</v>
      </c>
      <c r="Q311">
        <v>0</v>
      </c>
      <c r="R311">
        <v>297.04629299999999</v>
      </c>
    </row>
    <row r="312" spans="1:18" x14ac:dyDescent="0.25">
      <c r="A312">
        <v>2016</v>
      </c>
      <c r="B312" t="s">
        <v>34</v>
      </c>
      <c r="C312" t="s">
        <v>5</v>
      </c>
      <c r="D312" t="s">
        <v>3</v>
      </c>
      <c r="E312" t="s">
        <v>44</v>
      </c>
      <c r="F312">
        <v>1553</v>
      </c>
      <c r="G312">
        <v>858.25486100000001</v>
      </c>
      <c r="H312">
        <v>2807.74</v>
      </c>
      <c r="I312" t="s">
        <v>39</v>
      </c>
      <c r="J312" t="s">
        <v>150</v>
      </c>
      <c r="K312">
        <v>1557</v>
      </c>
      <c r="L312">
        <v>368.18306699999999</v>
      </c>
      <c r="M312">
        <v>352.03274800000003</v>
      </c>
      <c r="N312">
        <v>275</v>
      </c>
      <c r="O312">
        <v>28</v>
      </c>
      <c r="P312">
        <v>7</v>
      </c>
      <c r="Q312">
        <v>1</v>
      </c>
      <c r="R312">
        <v>858.25486100000001</v>
      </c>
    </row>
    <row r="313" spans="1:18" x14ac:dyDescent="0.25">
      <c r="A313">
        <v>2016</v>
      </c>
      <c r="B313" t="s">
        <v>34</v>
      </c>
      <c r="C313" t="s">
        <v>5</v>
      </c>
      <c r="D313" t="s">
        <v>3</v>
      </c>
      <c r="E313" t="s">
        <v>66</v>
      </c>
      <c r="F313">
        <v>998</v>
      </c>
      <c r="G313" t="s">
        <v>62</v>
      </c>
      <c r="H313">
        <v>28420.865000000002</v>
      </c>
      <c r="I313" t="s">
        <v>39</v>
      </c>
      <c r="J313" t="s">
        <v>150</v>
      </c>
      <c r="K313">
        <v>6015</v>
      </c>
      <c r="L313">
        <v>121.99591700000001</v>
      </c>
      <c r="M313">
        <v>56.840465999999999</v>
      </c>
      <c r="N313">
        <v>110</v>
      </c>
      <c r="O313">
        <v>18</v>
      </c>
      <c r="P313">
        <v>2</v>
      </c>
      <c r="Q313">
        <v>0</v>
      </c>
      <c r="R313">
        <v>327.94757900000002</v>
      </c>
    </row>
    <row r="314" spans="1:18" x14ac:dyDescent="0.25">
      <c r="A314">
        <v>2016</v>
      </c>
      <c r="B314" t="s">
        <v>34</v>
      </c>
      <c r="C314" t="s">
        <v>5</v>
      </c>
      <c r="D314" t="s">
        <v>3</v>
      </c>
      <c r="E314" t="s">
        <v>44</v>
      </c>
      <c r="F314">
        <v>971</v>
      </c>
      <c r="G314">
        <v>461.93032399999998</v>
      </c>
      <c r="H314">
        <v>2559</v>
      </c>
      <c r="I314" t="s">
        <v>40</v>
      </c>
      <c r="J314" t="s">
        <v>150</v>
      </c>
      <c r="K314">
        <v>979</v>
      </c>
      <c r="L314">
        <v>214.58505299999999</v>
      </c>
      <c r="M314">
        <v>161.601055</v>
      </c>
      <c r="N314">
        <v>166</v>
      </c>
      <c r="O314">
        <v>28</v>
      </c>
      <c r="P314">
        <v>48</v>
      </c>
      <c r="Q314">
        <v>4</v>
      </c>
      <c r="R314">
        <v>461.93032399999998</v>
      </c>
    </row>
    <row r="315" spans="1:18" x14ac:dyDescent="0.25">
      <c r="A315">
        <v>2016</v>
      </c>
      <c r="B315" t="s">
        <v>34</v>
      </c>
      <c r="C315" t="s">
        <v>5</v>
      </c>
      <c r="D315" t="s">
        <v>3</v>
      </c>
      <c r="E315" t="s">
        <v>66</v>
      </c>
      <c r="F315">
        <v>790</v>
      </c>
      <c r="G315" t="s">
        <v>62</v>
      </c>
      <c r="H315">
        <v>29426.724999999999</v>
      </c>
      <c r="I315" t="s">
        <v>40</v>
      </c>
      <c r="J315" t="s">
        <v>150</v>
      </c>
      <c r="K315">
        <v>4609</v>
      </c>
      <c r="L315">
        <v>92.315528</v>
      </c>
      <c r="M315">
        <v>38.082799999999999</v>
      </c>
      <c r="N315">
        <v>84</v>
      </c>
      <c r="O315">
        <v>15</v>
      </c>
      <c r="P315">
        <v>12</v>
      </c>
      <c r="Q315">
        <v>3</v>
      </c>
      <c r="R315">
        <v>237.60400200000001</v>
      </c>
    </row>
    <row r="316" spans="1:18" x14ac:dyDescent="0.25">
      <c r="A316">
        <v>2016</v>
      </c>
      <c r="B316" t="s">
        <v>34</v>
      </c>
      <c r="C316" t="s">
        <v>13</v>
      </c>
      <c r="D316" t="s">
        <v>3</v>
      </c>
      <c r="E316" t="s">
        <v>44</v>
      </c>
      <c r="F316">
        <v>590</v>
      </c>
      <c r="G316">
        <v>272.65207500000002</v>
      </c>
      <c r="H316">
        <v>2854.355</v>
      </c>
      <c r="I316" t="s">
        <v>39</v>
      </c>
      <c r="J316" t="s">
        <v>150</v>
      </c>
      <c r="K316">
        <v>599</v>
      </c>
      <c r="L316">
        <v>125.07524100000001</v>
      </c>
      <c r="M316">
        <v>113.572576</v>
      </c>
      <c r="N316">
        <v>172</v>
      </c>
      <c r="O316">
        <v>15</v>
      </c>
      <c r="P316">
        <v>3</v>
      </c>
      <c r="Q316">
        <v>0</v>
      </c>
      <c r="R316">
        <v>272.65207500000002</v>
      </c>
    </row>
    <row r="317" spans="1:18" x14ac:dyDescent="0.25">
      <c r="A317">
        <v>2016</v>
      </c>
      <c r="B317" t="s">
        <v>34</v>
      </c>
      <c r="C317" t="s">
        <v>13</v>
      </c>
      <c r="D317" t="s">
        <v>3</v>
      </c>
      <c r="E317" t="s">
        <v>66</v>
      </c>
      <c r="F317">
        <v>488</v>
      </c>
      <c r="G317" t="s">
        <v>62</v>
      </c>
      <c r="H317">
        <v>28128.465</v>
      </c>
      <c r="I317" t="s">
        <v>39</v>
      </c>
      <c r="J317" t="s">
        <v>150</v>
      </c>
      <c r="K317">
        <v>2889</v>
      </c>
      <c r="L317">
        <v>51.697152000000003</v>
      </c>
      <c r="M317">
        <v>28.765812</v>
      </c>
      <c r="N317">
        <v>58</v>
      </c>
      <c r="O317">
        <v>12</v>
      </c>
      <c r="P317">
        <v>0</v>
      </c>
      <c r="Q317">
        <v>0</v>
      </c>
      <c r="R317">
        <v>135.50052600000001</v>
      </c>
    </row>
    <row r="318" spans="1:18" x14ac:dyDescent="0.25">
      <c r="A318">
        <v>2016</v>
      </c>
      <c r="B318" t="s">
        <v>34</v>
      </c>
      <c r="C318" t="s">
        <v>13</v>
      </c>
      <c r="D318" t="s">
        <v>3</v>
      </c>
      <c r="E318" t="s">
        <v>44</v>
      </c>
      <c r="F318">
        <v>408</v>
      </c>
      <c r="G318">
        <v>157.36360999999999</v>
      </c>
      <c r="H318">
        <v>2506.645</v>
      </c>
      <c r="I318" t="s">
        <v>40</v>
      </c>
      <c r="J318" t="s">
        <v>150</v>
      </c>
      <c r="K318">
        <v>414</v>
      </c>
      <c r="L318">
        <v>81.609800000000007</v>
      </c>
      <c r="M318">
        <v>61.627862999999998</v>
      </c>
      <c r="N318">
        <v>108</v>
      </c>
      <c r="O318">
        <v>14</v>
      </c>
      <c r="P318">
        <v>5</v>
      </c>
      <c r="Q318">
        <v>0</v>
      </c>
      <c r="R318">
        <v>157.36360999999999</v>
      </c>
    </row>
    <row r="319" spans="1:18" x14ac:dyDescent="0.25">
      <c r="A319">
        <v>2016</v>
      </c>
      <c r="B319" t="s">
        <v>34</v>
      </c>
      <c r="C319" t="s">
        <v>13</v>
      </c>
      <c r="D319" t="s">
        <v>3</v>
      </c>
      <c r="E319" t="s">
        <v>66</v>
      </c>
      <c r="F319">
        <v>429</v>
      </c>
      <c r="G319" t="s">
        <v>62</v>
      </c>
      <c r="H319">
        <v>30864.799999999999</v>
      </c>
      <c r="I319" t="s">
        <v>40</v>
      </c>
      <c r="J319" t="s">
        <v>150</v>
      </c>
      <c r="K319">
        <v>2475</v>
      </c>
      <c r="L319">
        <v>52.847017999999998</v>
      </c>
      <c r="M319">
        <v>20.512687</v>
      </c>
      <c r="N319">
        <v>46</v>
      </c>
      <c r="O319">
        <v>4</v>
      </c>
      <c r="P319">
        <v>3</v>
      </c>
      <c r="Q319">
        <v>0</v>
      </c>
      <c r="R319">
        <v>120.271906</v>
      </c>
    </row>
    <row r="320" spans="1:18" x14ac:dyDescent="0.25">
      <c r="A320">
        <v>2016</v>
      </c>
      <c r="B320" t="s">
        <v>34</v>
      </c>
      <c r="C320" t="s">
        <v>37</v>
      </c>
      <c r="D320" t="s">
        <v>3</v>
      </c>
      <c r="E320" t="s">
        <v>44</v>
      </c>
      <c r="F320">
        <v>16668</v>
      </c>
      <c r="G320">
        <v>6764.6785339999997</v>
      </c>
      <c r="H320">
        <v>2606</v>
      </c>
      <c r="I320" t="s">
        <v>39</v>
      </c>
      <c r="J320" t="s">
        <v>150</v>
      </c>
      <c r="K320">
        <v>17137</v>
      </c>
      <c r="L320">
        <v>3020.3619389999999</v>
      </c>
      <c r="M320">
        <v>2859.1791750000002</v>
      </c>
      <c r="N320">
        <v>5292</v>
      </c>
      <c r="O320">
        <v>466</v>
      </c>
      <c r="P320">
        <v>110</v>
      </c>
      <c r="Q320">
        <v>10</v>
      </c>
      <c r="R320">
        <v>6764.6785339999997</v>
      </c>
    </row>
    <row r="321" spans="1:18" x14ac:dyDescent="0.25">
      <c r="A321">
        <v>2016</v>
      </c>
      <c r="B321" t="s">
        <v>34</v>
      </c>
      <c r="C321" t="s">
        <v>37</v>
      </c>
      <c r="D321" t="s">
        <v>3</v>
      </c>
      <c r="E321" t="s">
        <v>66</v>
      </c>
      <c r="F321">
        <v>16516</v>
      </c>
      <c r="G321" t="s">
        <v>62</v>
      </c>
      <c r="H321">
        <v>27589.294999999998</v>
      </c>
      <c r="I321" t="s">
        <v>39</v>
      </c>
      <c r="J321" t="s">
        <v>150</v>
      </c>
      <c r="K321">
        <v>89639</v>
      </c>
      <c r="L321">
        <v>1847.4264459999999</v>
      </c>
      <c r="M321">
        <v>901.16750999999999</v>
      </c>
      <c r="N321">
        <v>2420</v>
      </c>
      <c r="O321">
        <v>253</v>
      </c>
      <c r="P321">
        <v>43</v>
      </c>
      <c r="Q321">
        <v>6</v>
      </c>
      <c r="R321">
        <v>4897.0986000000003</v>
      </c>
    </row>
    <row r="322" spans="1:18" x14ac:dyDescent="0.25">
      <c r="A322">
        <v>2016</v>
      </c>
      <c r="B322" t="s">
        <v>34</v>
      </c>
      <c r="C322" t="s">
        <v>37</v>
      </c>
      <c r="D322" t="s">
        <v>3</v>
      </c>
      <c r="E322" t="s">
        <v>44</v>
      </c>
      <c r="F322">
        <v>11652</v>
      </c>
      <c r="G322">
        <v>4270.972581</v>
      </c>
      <c r="H322">
        <v>2420.14</v>
      </c>
      <c r="I322" t="s">
        <v>40</v>
      </c>
      <c r="J322" t="s">
        <v>150</v>
      </c>
      <c r="K322">
        <v>11723</v>
      </c>
      <c r="L322">
        <v>2117.5198209999999</v>
      </c>
      <c r="M322">
        <v>1567.312283</v>
      </c>
      <c r="N322">
        <v>3353</v>
      </c>
      <c r="O322">
        <v>289</v>
      </c>
      <c r="P322">
        <v>297</v>
      </c>
      <c r="Q322">
        <v>12</v>
      </c>
      <c r="R322">
        <v>4270.972581</v>
      </c>
    </row>
    <row r="323" spans="1:18" x14ac:dyDescent="0.25">
      <c r="A323">
        <v>2016</v>
      </c>
      <c r="B323" t="s">
        <v>34</v>
      </c>
      <c r="C323" t="s">
        <v>37</v>
      </c>
      <c r="D323" t="s">
        <v>3</v>
      </c>
      <c r="E323" t="s">
        <v>66</v>
      </c>
      <c r="F323">
        <v>12803</v>
      </c>
      <c r="G323" t="s">
        <v>62</v>
      </c>
      <c r="H323">
        <v>28595</v>
      </c>
      <c r="I323" t="s">
        <v>40</v>
      </c>
      <c r="J323" t="s">
        <v>150</v>
      </c>
      <c r="K323">
        <v>72218</v>
      </c>
      <c r="L323">
        <v>1425.0898649999999</v>
      </c>
      <c r="M323">
        <v>537.63088300000004</v>
      </c>
      <c r="N323">
        <v>1623</v>
      </c>
      <c r="O323">
        <v>129</v>
      </c>
      <c r="P323">
        <v>112</v>
      </c>
      <c r="Q323">
        <v>5</v>
      </c>
      <c r="R323">
        <v>3599.838045</v>
      </c>
    </row>
    <row r="324" spans="1:18" x14ac:dyDescent="0.25">
      <c r="A324">
        <v>2016</v>
      </c>
      <c r="B324" t="s">
        <v>34</v>
      </c>
      <c r="C324" t="s">
        <v>36</v>
      </c>
      <c r="D324" t="s">
        <v>3</v>
      </c>
      <c r="E324" t="s">
        <v>44</v>
      </c>
      <c r="F324">
        <v>5520</v>
      </c>
      <c r="G324">
        <v>2908.0141589999998</v>
      </c>
      <c r="H324">
        <v>2786.375</v>
      </c>
      <c r="I324" t="s">
        <v>39</v>
      </c>
      <c r="J324" t="s">
        <v>149</v>
      </c>
      <c r="K324">
        <v>5545</v>
      </c>
      <c r="L324">
        <v>1182.370193</v>
      </c>
      <c r="M324">
        <v>1377.5043049999999</v>
      </c>
      <c r="N324">
        <v>877</v>
      </c>
      <c r="O324">
        <v>134</v>
      </c>
      <c r="P324">
        <v>3</v>
      </c>
      <c r="Q324">
        <v>1</v>
      </c>
      <c r="R324">
        <v>2908.0141589999998</v>
      </c>
    </row>
    <row r="325" spans="1:18" x14ac:dyDescent="0.25">
      <c r="A325">
        <v>2016</v>
      </c>
      <c r="B325" t="s">
        <v>34</v>
      </c>
      <c r="C325" t="s">
        <v>36</v>
      </c>
      <c r="D325" t="s">
        <v>3</v>
      </c>
      <c r="E325" t="s">
        <v>66</v>
      </c>
      <c r="F325">
        <v>2480</v>
      </c>
      <c r="G325" t="s">
        <v>62</v>
      </c>
      <c r="H325">
        <v>31561.154999999999</v>
      </c>
      <c r="I325" t="s">
        <v>39</v>
      </c>
      <c r="J325" t="s">
        <v>149</v>
      </c>
      <c r="K325">
        <v>14159</v>
      </c>
      <c r="L325">
        <v>283.64672000000002</v>
      </c>
      <c r="M325">
        <v>158.940606</v>
      </c>
      <c r="N325">
        <v>206</v>
      </c>
      <c r="O325">
        <v>49</v>
      </c>
      <c r="P325">
        <v>6</v>
      </c>
      <c r="Q325">
        <v>2</v>
      </c>
      <c r="R325">
        <v>817.942947</v>
      </c>
    </row>
    <row r="326" spans="1:18" x14ac:dyDescent="0.25">
      <c r="A326">
        <v>2016</v>
      </c>
      <c r="B326" t="s">
        <v>34</v>
      </c>
      <c r="C326" t="s">
        <v>36</v>
      </c>
      <c r="D326" t="s">
        <v>3</v>
      </c>
      <c r="E326" t="s">
        <v>44</v>
      </c>
      <c r="F326">
        <v>3274</v>
      </c>
      <c r="G326">
        <v>1621.258728</v>
      </c>
      <c r="H326">
        <v>2533.9549999999999</v>
      </c>
      <c r="I326" t="s">
        <v>40</v>
      </c>
      <c r="J326" t="s">
        <v>149</v>
      </c>
      <c r="K326">
        <v>3297</v>
      </c>
      <c r="L326">
        <v>705.89340000000004</v>
      </c>
      <c r="M326">
        <v>694.43322599999999</v>
      </c>
      <c r="N326">
        <v>521</v>
      </c>
      <c r="O326">
        <v>77</v>
      </c>
      <c r="P326">
        <v>81</v>
      </c>
      <c r="Q326">
        <v>8</v>
      </c>
      <c r="R326">
        <v>1621.258728</v>
      </c>
    </row>
    <row r="327" spans="1:18" x14ac:dyDescent="0.25">
      <c r="A327">
        <v>2016</v>
      </c>
      <c r="B327" t="s">
        <v>34</v>
      </c>
      <c r="C327" t="s">
        <v>36</v>
      </c>
      <c r="D327" t="s">
        <v>3</v>
      </c>
      <c r="E327" t="s">
        <v>66</v>
      </c>
      <c r="F327">
        <v>1752</v>
      </c>
      <c r="G327" t="s">
        <v>62</v>
      </c>
      <c r="H327">
        <v>31844.34</v>
      </c>
      <c r="I327" t="s">
        <v>40</v>
      </c>
      <c r="J327" t="s">
        <v>149</v>
      </c>
      <c r="K327">
        <v>11436</v>
      </c>
      <c r="L327">
        <v>201.22393600000001</v>
      </c>
      <c r="M327">
        <v>89.048480999999995</v>
      </c>
      <c r="N327">
        <v>162</v>
      </c>
      <c r="O327">
        <v>13</v>
      </c>
      <c r="P327">
        <v>25</v>
      </c>
      <c r="Q327">
        <v>2</v>
      </c>
      <c r="R327">
        <v>509.08530999999999</v>
      </c>
    </row>
    <row r="328" spans="1:18" x14ac:dyDescent="0.25">
      <c r="A328">
        <v>2016</v>
      </c>
      <c r="B328" t="s">
        <v>34</v>
      </c>
      <c r="C328" t="s">
        <v>5</v>
      </c>
      <c r="D328" t="s">
        <v>3</v>
      </c>
      <c r="E328" t="s">
        <v>44</v>
      </c>
      <c r="F328">
        <v>4987</v>
      </c>
      <c r="G328">
        <v>2813.5392750000001</v>
      </c>
      <c r="H328">
        <v>2644</v>
      </c>
      <c r="I328" t="s">
        <v>39</v>
      </c>
      <c r="J328" t="s">
        <v>149</v>
      </c>
      <c r="K328">
        <v>5004</v>
      </c>
      <c r="L328">
        <v>1190.6742449999999</v>
      </c>
      <c r="M328">
        <v>1194.63868</v>
      </c>
      <c r="N328">
        <v>806</v>
      </c>
      <c r="O328">
        <v>99</v>
      </c>
      <c r="P328">
        <v>3</v>
      </c>
      <c r="Q328">
        <v>1</v>
      </c>
      <c r="R328">
        <v>2813.5392750000001</v>
      </c>
    </row>
    <row r="329" spans="1:18" x14ac:dyDescent="0.25">
      <c r="A329">
        <v>2016</v>
      </c>
      <c r="B329" t="s">
        <v>34</v>
      </c>
      <c r="C329" t="s">
        <v>5</v>
      </c>
      <c r="D329" t="s">
        <v>3</v>
      </c>
      <c r="E329" t="s">
        <v>66</v>
      </c>
      <c r="F329">
        <v>1438</v>
      </c>
      <c r="G329" t="s">
        <v>62</v>
      </c>
      <c r="H329">
        <v>27024.720000000001</v>
      </c>
      <c r="I329" t="s">
        <v>39</v>
      </c>
      <c r="J329" t="s">
        <v>149</v>
      </c>
      <c r="K329">
        <v>7485</v>
      </c>
      <c r="L329">
        <v>161.01916900000001</v>
      </c>
      <c r="M329">
        <v>78.581433000000004</v>
      </c>
      <c r="N329">
        <v>151</v>
      </c>
      <c r="O329">
        <v>30</v>
      </c>
      <c r="P329">
        <v>8</v>
      </c>
      <c r="Q329">
        <v>0</v>
      </c>
      <c r="R329">
        <v>453.63155699999999</v>
      </c>
    </row>
    <row r="330" spans="1:18" x14ac:dyDescent="0.25">
      <c r="A330">
        <v>2016</v>
      </c>
      <c r="B330" t="s">
        <v>34</v>
      </c>
      <c r="C330" t="s">
        <v>5</v>
      </c>
      <c r="D330" t="s">
        <v>3</v>
      </c>
      <c r="E330" t="s">
        <v>44</v>
      </c>
      <c r="F330">
        <v>3306</v>
      </c>
      <c r="G330">
        <v>1694.707868</v>
      </c>
      <c r="H330">
        <v>2473.4</v>
      </c>
      <c r="I330" t="s">
        <v>40</v>
      </c>
      <c r="J330" t="s">
        <v>149</v>
      </c>
      <c r="K330">
        <v>3314</v>
      </c>
      <c r="L330">
        <v>741.50376700000004</v>
      </c>
      <c r="M330">
        <v>721.99825599999997</v>
      </c>
      <c r="N330">
        <v>524</v>
      </c>
      <c r="O330">
        <v>68</v>
      </c>
      <c r="P330">
        <v>73</v>
      </c>
      <c r="Q330">
        <v>8</v>
      </c>
      <c r="R330">
        <v>1694.707868</v>
      </c>
    </row>
    <row r="331" spans="1:18" x14ac:dyDescent="0.25">
      <c r="A331">
        <v>2016</v>
      </c>
      <c r="B331" t="s">
        <v>34</v>
      </c>
      <c r="C331" t="s">
        <v>5</v>
      </c>
      <c r="D331" t="s">
        <v>3</v>
      </c>
      <c r="E331" t="s">
        <v>66</v>
      </c>
      <c r="F331">
        <v>1258</v>
      </c>
      <c r="G331" t="s">
        <v>62</v>
      </c>
      <c r="H331">
        <v>29647.98</v>
      </c>
      <c r="I331" t="s">
        <v>40</v>
      </c>
      <c r="J331" t="s">
        <v>149</v>
      </c>
      <c r="K331">
        <v>7373</v>
      </c>
      <c r="L331">
        <v>141.96679800000001</v>
      </c>
      <c r="M331">
        <v>65.945719999999994</v>
      </c>
      <c r="N331">
        <v>106</v>
      </c>
      <c r="O331">
        <v>24</v>
      </c>
      <c r="P331">
        <v>15</v>
      </c>
      <c r="Q331">
        <v>0</v>
      </c>
      <c r="R331">
        <v>391.10908000000001</v>
      </c>
    </row>
    <row r="332" spans="1:18" x14ac:dyDescent="0.25">
      <c r="A332">
        <v>2016</v>
      </c>
      <c r="B332" t="s">
        <v>34</v>
      </c>
      <c r="C332" t="s">
        <v>13</v>
      </c>
      <c r="D332" t="s">
        <v>3</v>
      </c>
      <c r="E332" t="s">
        <v>44</v>
      </c>
      <c r="F332">
        <v>1627</v>
      </c>
      <c r="G332">
        <v>788.25381200000004</v>
      </c>
      <c r="H332">
        <v>2448</v>
      </c>
      <c r="I332" t="s">
        <v>39</v>
      </c>
      <c r="J332" t="s">
        <v>149</v>
      </c>
      <c r="K332">
        <v>1631</v>
      </c>
      <c r="L332">
        <v>346.74356999999998</v>
      </c>
      <c r="M332">
        <v>349.34677399999998</v>
      </c>
      <c r="N332">
        <v>391</v>
      </c>
      <c r="O332">
        <v>41</v>
      </c>
      <c r="P332">
        <v>1</v>
      </c>
      <c r="Q332">
        <v>2</v>
      </c>
      <c r="R332">
        <v>788.25381200000004</v>
      </c>
    </row>
    <row r="333" spans="1:18" x14ac:dyDescent="0.25">
      <c r="A333">
        <v>2016</v>
      </c>
      <c r="B333" t="s">
        <v>34</v>
      </c>
      <c r="C333" t="s">
        <v>13</v>
      </c>
      <c r="D333" t="s">
        <v>3</v>
      </c>
      <c r="E333" t="s">
        <v>66</v>
      </c>
      <c r="F333">
        <v>710</v>
      </c>
      <c r="G333" t="s">
        <v>62</v>
      </c>
      <c r="H333">
        <v>28706.38</v>
      </c>
      <c r="I333" t="s">
        <v>39</v>
      </c>
      <c r="J333" t="s">
        <v>149</v>
      </c>
      <c r="K333">
        <v>3662</v>
      </c>
      <c r="L333">
        <v>71.170784999999995</v>
      </c>
      <c r="M333">
        <v>34.820883000000002</v>
      </c>
      <c r="N333">
        <v>104</v>
      </c>
      <c r="O333">
        <v>14</v>
      </c>
      <c r="P333">
        <v>2</v>
      </c>
      <c r="Q333">
        <v>0</v>
      </c>
      <c r="R333">
        <v>190.90428199999999</v>
      </c>
    </row>
    <row r="334" spans="1:18" x14ac:dyDescent="0.25">
      <c r="A334">
        <v>2016</v>
      </c>
      <c r="B334" t="s">
        <v>34</v>
      </c>
      <c r="C334" t="s">
        <v>13</v>
      </c>
      <c r="D334" t="s">
        <v>3</v>
      </c>
      <c r="E334" t="s">
        <v>44</v>
      </c>
      <c r="F334">
        <v>1147</v>
      </c>
      <c r="G334">
        <v>514.74388199999999</v>
      </c>
      <c r="H334">
        <v>2347.9699999999998</v>
      </c>
      <c r="I334" t="s">
        <v>40</v>
      </c>
      <c r="J334" t="s">
        <v>149</v>
      </c>
      <c r="K334">
        <v>1157</v>
      </c>
      <c r="L334">
        <v>227.35490300000001</v>
      </c>
      <c r="M334">
        <v>231.17491799999999</v>
      </c>
      <c r="N334">
        <v>247</v>
      </c>
      <c r="O334">
        <v>30</v>
      </c>
      <c r="P334">
        <v>5</v>
      </c>
      <c r="Q334">
        <v>1</v>
      </c>
      <c r="R334">
        <v>514.74388199999999</v>
      </c>
    </row>
    <row r="335" spans="1:18" x14ac:dyDescent="0.25">
      <c r="A335">
        <v>2016</v>
      </c>
      <c r="B335" t="s">
        <v>34</v>
      </c>
      <c r="C335" t="s">
        <v>13</v>
      </c>
      <c r="D335" t="s">
        <v>3</v>
      </c>
      <c r="E335" t="s">
        <v>66</v>
      </c>
      <c r="F335">
        <v>603</v>
      </c>
      <c r="G335" t="s">
        <v>62</v>
      </c>
      <c r="H335">
        <v>31005.200000000001</v>
      </c>
      <c r="I335" t="s">
        <v>40</v>
      </c>
      <c r="J335" t="s">
        <v>149</v>
      </c>
      <c r="K335">
        <v>3645</v>
      </c>
      <c r="L335">
        <v>56.835574999999999</v>
      </c>
      <c r="M335">
        <v>26.586033</v>
      </c>
      <c r="N335">
        <v>84</v>
      </c>
      <c r="O335">
        <v>6</v>
      </c>
      <c r="P335">
        <v>6</v>
      </c>
      <c r="Q335">
        <v>0</v>
      </c>
      <c r="R335">
        <v>149.893438</v>
      </c>
    </row>
    <row r="336" spans="1:18" x14ac:dyDescent="0.25">
      <c r="A336">
        <v>2016</v>
      </c>
      <c r="B336" t="s">
        <v>34</v>
      </c>
      <c r="C336" t="s">
        <v>37</v>
      </c>
      <c r="D336" t="s">
        <v>3</v>
      </c>
      <c r="E336" t="s">
        <v>44</v>
      </c>
      <c r="F336">
        <v>53296</v>
      </c>
      <c r="G336">
        <v>23536.070824999999</v>
      </c>
      <c r="H336">
        <v>2698.85</v>
      </c>
      <c r="I336" t="s">
        <v>39</v>
      </c>
      <c r="J336" t="s">
        <v>149</v>
      </c>
      <c r="K336">
        <v>53576</v>
      </c>
      <c r="L336">
        <v>10487.749750000001</v>
      </c>
      <c r="M336">
        <v>10222.491004</v>
      </c>
      <c r="N336">
        <v>14743</v>
      </c>
      <c r="O336">
        <v>1297</v>
      </c>
      <c r="P336">
        <v>109</v>
      </c>
      <c r="Q336">
        <v>38</v>
      </c>
      <c r="R336">
        <v>23536.070824999999</v>
      </c>
    </row>
    <row r="337" spans="1:18" x14ac:dyDescent="0.25">
      <c r="A337">
        <v>2016</v>
      </c>
      <c r="B337" t="s">
        <v>34</v>
      </c>
      <c r="C337" t="s">
        <v>37</v>
      </c>
      <c r="D337" t="s">
        <v>3</v>
      </c>
      <c r="E337" t="s">
        <v>66</v>
      </c>
      <c r="F337">
        <v>25998</v>
      </c>
      <c r="G337" t="s">
        <v>62</v>
      </c>
      <c r="H337">
        <v>26979.715</v>
      </c>
      <c r="I337" t="s">
        <v>39</v>
      </c>
      <c r="J337" t="s">
        <v>149</v>
      </c>
      <c r="K337">
        <v>131887</v>
      </c>
      <c r="L337">
        <v>2909.211526</v>
      </c>
      <c r="M337">
        <v>1497.7563</v>
      </c>
      <c r="N337">
        <v>3523</v>
      </c>
      <c r="O337">
        <v>422</v>
      </c>
      <c r="P337">
        <v>60</v>
      </c>
      <c r="Q337">
        <v>19</v>
      </c>
      <c r="R337">
        <v>8003.1395549999997</v>
      </c>
    </row>
    <row r="338" spans="1:18" x14ac:dyDescent="0.25">
      <c r="A338">
        <v>2016</v>
      </c>
      <c r="B338" t="s">
        <v>34</v>
      </c>
      <c r="C338" t="s">
        <v>37</v>
      </c>
      <c r="D338" t="s">
        <v>3</v>
      </c>
      <c r="E338" t="s">
        <v>44</v>
      </c>
      <c r="F338">
        <v>35506</v>
      </c>
      <c r="G338">
        <v>14563.651876</v>
      </c>
      <c r="H338">
        <v>2488.15</v>
      </c>
      <c r="I338" t="s">
        <v>40</v>
      </c>
      <c r="J338" t="s">
        <v>149</v>
      </c>
      <c r="K338">
        <v>35658</v>
      </c>
      <c r="L338">
        <v>7061.3769560000001</v>
      </c>
      <c r="M338">
        <v>5708.6646270000001</v>
      </c>
      <c r="N338">
        <v>9148</v>
      </c>
      <c r="O338">
        <v>844</v>
      </c>
      <c r="P338">
        <v>341</v>
      </c>
      <c r="Q338">
        <v>41</v>
      </c>
      <c r="R338">
        <v>14563.651876</v>
      </c>
    </row>
    <row r="339" spans="1:18" x14ac:dyDescent="0.25">
      <c r="A339">
        <v>2016</v>
      </c>
      <c r="B339" t="s">
        <v>34</v>
      </c>
      <c r="C339" t="s">
        <v>37</v>
      </c>
      <c r="D339" t="s">
        <v>3</v>
      </c>
      <c r="E339" t="s">
        <v>66</v>
      </c>
      <c r="F339">
        <v>20043</v>
      </c>
      <c r="G339" t="s">
        <v>62</v>
      </c>
      <c r="H339">
        <v>28498.09</v>
      </c>
      <c r="I339" t="s">
        <v>40</v>
      </c>
      <c r="J339" t="s">
        <v>149</v>
      </c>
      <c r="K339">
        <v>105733</v>
      </c>
      <c r="L339">
        <v>2303.0033450000001</v>
      </c>
      <c r="M339">
        <v>817.51666599999999</v>
      </c>
      <c r="N339">
        <v>2183</v>
      </c>
      <c r="O339">
        <v>275</v>
      </c>
      <c r="P339">
        <v>136</v>
      </c>
      <c r="Q339">
        <v>11</v>
      </c>
      <c r="R339">
        <v>5872.5964430000004</v>
      </c>
    </row>
    <row r="340" spans="1:18" x14ac:dyDescent="0.25">
      <c r="A340">
        <v>2016</v>
      </c>
      <c r="B340" t="s">
        <v>34</v>
      </c>
      <c r="C340" t="s">
        <v>36</v>
      </c>
      <c r="D340" t="s">
        <v>3</v>
      </c>
      <c r="E340" t="s">
        <v>44</v>
      </c>
      <c r="F340">
        <v>979</v>
      </c>
      <c r="G340">
        <v>527.55836799999997</v>
      </c>
      <c r="H340">
        <v>2946.53</v>
      </c>
      <c r="I340" t="s">
        <v>39</v>
      </c>
      <c r="J340" t="s">
        <v>148</v>
      </c>
      <c r="K340">
        <v>980</v>
      </c>
      <c r="L340">
        <v>233.873223</v>
      </c>
      <c r="M340">
        <v>236.06847300000001</v>
      </c>
      <c r="N340">
        <v>139</v>
      </c>
      <c r="O340">
        <v>20</v>
      </c>
      <c r="P340">
        <v>2</v>
      </c>
      <c r="Q340">
        <v>2</v>
      </c>
      <c r="R340">
        <v>527.55836799999997</v>
      </c>
    </row>
    <row r="341" spans="1:18" x14ac:dyDescent="0.25">
      <c r="A341">
        <v>2016</v>
      </c>
      <c r="B341" t="s">
        <v>34</v>
      </c>
      <c r="C341" t="s">
        <v>36</v>
      </c>
      <c r="D341" t="s">
        <v>3</v>
      </c>
      <c r="E341" t="s">
        <v>66</v>
      </c>
      <c r="F341">
        <v>940</v>
      </c>
      <c r="G341" t="s">
        <v>62</v>
      </c>
      <c r="H341">
        <v>30080.06</v>
      </c>
      <c r="I341" t="s">
        <v>39</v>
      </c>
      <c r="J341" t="s">
        <v>148</v>
      </c>
      <c r="K341">
        <v>5357</v>
      </c>
      <c r="L341">
        <v>101.616421</v>
      </c>
      <c r="M341">
        <v>48.250881</v>
      </c>
      <c r="N341">
        <v>73</v>
      </c>
      <c r="O341">
        <v>13</v>
      </c>
      <c r="P341">
        <v>3</v>
      </c>
      <c r="Q341">
        <v>0</v>
      </c>
      <c r="R341">
        <v>299.71290099999999</v>
      </c>
    </row>
    <row r="342" spans="1:18" x14ac:dyDescent="0.25">
      <c r="A342">
        <v>2016</v>
      </c>
      <c r="B342" t="s">
        <v>34</v>
      </c>
      <c r="C342" t="s">
        <v>36</v>
      </c>
      <c r="D342" t="s">
        <v>3</v>
      </c>
      <c r="E342" t="s">
        <v>44</v>
      </c>
      <c r="F342">
        <v>830</v>
      </c>
      <c r="G342">
        <v>429.87087500000001</v>
      </c>
      <c r="H342">
        <v>2140.04</v>
      </c>
      <c r="I342" t="s">
        <v>40</v>
      </c>
      <c r="J342" t="s">
        <v>148</v>
      </c>
      <c r="K342">
        <v>830</v>
      </c>
      <c r="L342">
        <v>211.50682399999999</v>
      </c>
      <c r="M342">
        <v>156.17819600000001</v>
      </c>
      <c r="N342">
        <v>110</v>
      </c>
      <c r="O342">
        <v>14</v>
      </c>
      <c r="P342">
        <v>22</v>
      </c>
      <c r="Q342">
        <v>1</v>
      </c>
      <c r="R342">
        <v>429.87087500000001</v>
      </c>
    </row>
    <row r="343" spans="1:18" x14ac:dyDescent="0.25">
      <c r="A343">
        <v>2016</v>
      </c>
      <c r="B343" t="s">
        <v>34</v>
      </c>
      <c r="C343" t="s">
        <v>36</v>
      </c>
      <c r="D343" t="s">
        <v>3</v>
      </c>
      <c r="E343" t="s">
        <v>66</v>
      </c>
      <c r="F343">
        <v>635</v>
      </c>
      <c r="G343" t="s">
        <v>62</v>
      </c>
      <c r="H343">
        <v>29507.18</v>
      </c>
      <c r="I343" t="s">
        <v>40</v>
      </c>
      <c r="J343" t="s">
        <v>148</v>
      </c>
      <c r="K343">
        <v>3878</v>
      </c>
      <c r="L343">
        <v>58.565823000000002</v>
      </c>
      <c r="M343">
        <v>24.810117000000002</v>
      </c>
      <c r="N343">
        <v>75</v>
      </c>
      <c r="O343">
        <v>3</v>
      </c>
      <c r="P343">
        <v>8</v>
      </c>
      <c r="Q343">
        <v>0</v>
      </c>
      <c r="R343">
        <v>163.35416000000001</v>
      </c>
    </row>
    <row r="344" spans="1:18" x14ac:dyDescent="0.25">
      <c r="A344">
        <v>2016</v>
      </c>
      <c r="B344" t="s">
        <v>34</v>
      </c>
      <c r="C344" t="s">
        <v>5</v>
      </c>
      <c r="D344" t="s">
        <v>3</v>
      </c>
      <c r="E344" t="s">
        <v>44</v>
      </c>
      <c r="F344">
        <v>727</v>
      </c>
      <c r="G344">
        <v>407.97185300000001</v>
      </c>
      <c r="H344">
        <v>2940</v>
      </c>
      <c r="I344" t="s">
        <v>39</v>
      </c>
      <c r="J344" t="s">
        <v>148</v>
      </c>
      <c r="K344">
        <v>728</v>
      </c>
      <c r="L344">
        <v>176.85504900000001</v>
      </c>
      <c r="M344">
        <v>154.46979200000001</v>
      </c>
      <c r="N344">
        <v>110</v>
      </c>
      <c r="O344">
        <v>17</v>
      </c>
      <c r="P344">
        <v>0</v>
      </c>
      <c r="Q344">
        <v>0</v>
      </c>
      <c r="R344">
        <v>407.97185300000001</v>
      </c>
    </row>
    <row r="345" spans="1:18" x14ac:dyDescent="0.25">
      <c r="A345">
        <v>2016</v>
      </c>
      <c r="B345" t="s">
        <v>34</v>
      </c>
      <c r="C345" t="s">
        <v>5</v>
      </c>
      <c r="D345" t="s">
        <v>3</v>
      </c>
      <c r="E345" t="s">
        <v>66</v>
      </c>
      <c r="F345">
        <v>588</v>
      </c>
      <c r="G345" t="s">
        <v>62</v>
      </c>
      <c r="H345">
        <v>24219.084999999999</v>
      </c>
      <c r="I345" t="s">
        <v>39</v>
      </c>
      <c r="J345" t="s">
        <v>148</v>
      </c>
      <c r="K345">
        <v>2681</v>
      </c>
      <c r="L345">
        <v>77.956745999999995</v>
      </c>
      <c r="M345">
        <v>31.742398000000001</v>
      </c>
      <c r="N345">
        <v>62</v>
      </c>
      <c r="O345">
        <v>8</v>
      </c>
      <c r="P345">
        <v>2</v>
      </c>
      <c r="Q345">
        <v>0</v>
      </c>
      <c r="R345">
        <v>194.754491</v>
      </c>
    </row>
    <row r="346" spans="1:18" x14ac:dyDescent="0.25">
      <c r="A346">
        <v>2016</v>
      </c>
      <c r="B346" t="s">
        <v>34</v>
      </c>
      <c r="C346" t="s">
        <v>5</v>
      </c>
      <c r="D346" t="s">
        <v>3</v>
      </c>
      <c r="E346" t="s">
        <v>44</v>
      </c>
      <c r="F346">
        <v>651</v>
      </c>
      <c r="G346">
        <v>356.02776999999998</v>
      </c>
      <c r="H346">
        <v>2408.6</v>
      </c>
      <c r="I346" t="s">
        <v>40</v>
      </c>
      <c r="J346" t="s">
        <v>148</v>
      </c>
      <c r="K346">
        <v>651</v>
      </c>
      <c r="L346">
        <v>154.48707400000001</v>
      </c>
      <c r="M346">
        <v>132.07748900000001</v>
      </c>
      <c r="N346">
        <v>77</v>
      </c>
      <c r="O346">
        <v>17</v>
      </c>
      <c r="P346">
        <v>7</v>
      </c>
      <c r="Q346">
        <v>0</v>
      </c>
      <c r="R346">
        <v>356.02776999999998</v>
      </c>
    </row>
    <row r="347" spans="1:18" x14ac:dyDescent="0.25">
      <c r="A347">
        <v>2016</v>
      </c>
      <c r="B347" t="s">
        <v>34</v>
      </c>
      <c r="C347" t="s">
        <v>5</v>
      </c>
      <c r="D347" t="s">
        <v>3</v>
      </c>
      <c r="E347" t="s">
        <v>66</v>
      </c>
      <c r="F347">
        <v>484</v>
      </c>
      <c r="G347" t="s">
        <v>62</v>
      </c>
      <c r="H347">
        <v>26478.95</v>
      </c>
      <c r="I347" t="s">
        <v>40</v>
      </c>
      <c r="J347" t="s">
        <v>148</v>
      </c>
      <c r="K347">
        <v>2406</v>
      </c>
      <c r="L347">
        <v>59.097008000000002</v>
      </c>
      <c r="M347">
        <v>24.927036999999999</v>
      </c>
      <c r="N347">
        <v>43</v>
      </c>
      <c r="O347">
        <v>3</v>
      </c>
      <c r="P347">
        <v>12</v>
      </c>
      <c r="Q347">
        <v>0</v>
      </c>
      <c r="R347">
        <v>156.514725</v>
      </c>
    </row>
    <row r="348" spans="1:18" x14ac:dyDescent="0.25">
      <c r="A348">
        <v>2016</v>
      </c>
      <c r="B348" t="s">
        <v>34</v>
      </c>
      <c r="C348" t="s">
        <v>13</v>
      </c>
      <c r="D348" t="s">
        <v>3</v>
      </c>
      <c r="E348" t="s">
        <v>44</v>
      </c>
      <c r="F348">
        <v>283</v>
      </c>
      <c r="G348">
        <v>142.17722699999999</v>
      </c>
      <c r="H348">
        <v>2963.78</v>
      </c>
      <c r="I348" t="s">
        <v>39</v>
      </c>
      <c r="J348" t="s">
        <v>148</v>
      </c>
      <c r="K348">
        <v>283</v>
      </c>
      <c r="L348">
        <v>62.228920000000002</v>
      </c>
      <c r="M348">
        <v>66.400210999999999</v>
      </c>
      <c r="N348">
        <v>66</v>
      </c>
      <c r="O348">
        <v>3</v>
      </c>
      <c r="P348">
        <v>0</v>
      </c>
      <c r="Q348">
        <v>0</v>
      </c>
      <c r="R348">
        <v>142.17722699999999</v>
      </c>
    </row>
    <row r="349" spans="1:18" x14ac:dyDescent="0.25">
      <c r="A349">
        <v>2016</v>
      </c>
      <c r="B349" t="s">
        <v>34</v>
      </c>
      <c r="C349" t="s">
        <v>13</v>
      </c>
      <c r="D349" t="s">
        <v>3</v>
      </c>
      <c r="E349" t="s">
        <v>66</v>
      </c>
      <c r="F349">
        <v>262</v>
      </c>
      <c r="G349" t="s">
        <v>62</v>
      </c>
      <c r="H349">
        <v>27231.584999999999</v>
      </c>
      <c r="I349" t="s">
        <v>39</v>
      </c>
      <c r="J349" t="s">
        <v>148</v>
      </c>
      <c r="K349">
        <v>1122</v>
      </c>
      <c r="L349">
        <v>25.858547999999999</v>
      </c>
      <c r="M349">
        <v>14.408108</v>
      </c>
      <c r="N349">
        <v>42</v>
      </c>
      <c r="O349">
        <v>3</v>
      </c>
      <c r="P349">
        <v>0</v>
      </c>
      <c r="Q349">
        <v>0</v>
      </c>
      <c r="R349">
        <v>76.969189</v>
      </c>
    </row>
    <row r="350" spans="1:18" x14ac:dyDescent="0.25">
      <c r="A350">
        <v>2016</v>
      </c>
      <c r="B350" t="s">
        <v>34</v>
      </c>
      <c r="C350" t="s">
        <v>13</v>
      </c>
      <c r="D350" t="s">
        <v>3</v>
      </c>
      <c r="E350" t="s">
        <v>44</v>
      </c>
      <c r="F350">
        <v>257</v>
      </c>
      <c r="G350">
        <v>115.054866</v>
      </c>
      <c r="H350">
        <v>2497.25</v>
      </c>
      <c r="I350" t="s">
        <v>40</v>
      </c>
      <c r="J350" t="s">
        <v>148</v>
      </c>
      <c r="K350">
        <v>257</v>
      </c>
      <c r="L350">
        <v>56.716048000000001</v>
      </c>
      <c r="M350">
        <v>41.382237000000003</v>
      </c>
      <c r="N350">
        <v>48</v>
      </c>
      <c r="O350">
        <v>8</v>
      </c>
      <c r="P350">
        <v>4</v>
      </c>
      <c r="Q350">
        <v>0</v>
      </c>
      <c r="R350">
        <v>115.054866</v>
      </c>
    </row>
    <row r="351" spans="1:18" x14ac:dyDescent="0.25">
      <c r="A351">
        <v>2016</v>
      </c>
      <c r="B351" t="s">
        <v>34</v>
      </c>
      <c r="C351" t="s">
        <v>13</v>
      </c>
      <c r="D351" t="s">
        <v>3</v>
      </c>
      <c r="E351" t="s">
        <v>66</v>
      </c>
      <c r="F351">
        <v>261</v>
      </c>
      <c r="G351" t="s">
        <v>62</v>
      </c>
      <c r="H351">
        <v>28217.03</v>
      </c>
      <c r="I351" t="s">
        <v>40</v>
      </c>
      <c r="J351" t="s">
        <v>148</v>
      </c>
      <c r="K351">
        <v>1449</v>
      </c>
      <c r="L351">
        <v>29.871144999999999</v>
      </c>
      <c r="M351">
        <v>12.266972000000001</v>
      </c>
      <c r="N351">
        <v>27</v>
      </c>
      <c r="O351">
        <v>2</v>
      </c>
      <c r="P351">
        <v>2</v>
      </c>
      <c r="Q351">
        <v>0</v>
      </c>
      <c r="R351">
        <v>66.849368999999996</v>
      </c>
    </row>
    <row r="352" spans="1:18" x14ac:dyDescent="0.25">
      <c r="A352">
        <v>2016</v>
      </c>
      <c r="B352" t="s">
        <v>34</v>
      </c>
      <c r="C352" t="s">
        <v>37</v>
      </c>
      <c r="D352" t="s">
        <v>3</v>
      </c>
      <c r="E352" t="s">
        <v>44</v>
      </c>
      <c r="F352">
        <v>9427</v>
      </c>
      <c r="G352">
        <v>4140.4264789999997</v>
      </c>
      <c r="H352">
        <v>2791.95</v>
      </c>
      <c r="I352" t="s">
        <v>39</v>
      </c>
      <c r="J352" t="s">
        <v>148</v>
      </c>
      <c r="K352">
        <v>9494</v>
      </c>
      <c r="L352">
        <v>1942.1191429999999</v>
      </c>
      <c r="M352">
        <v>1715.4372559999999</v>
      </c>
      <c r="N352">
        <v>2396</v>
      </c>
      <c r="O352">
        <v>278</v>
      </c>
      <c r="P352">
        <v>40</v>
      </c>
      <c r="Q352">
        <v>5</v>
      </c>
      <c r="R352">
        <v>4140.4264789999997</v>
      </c>
    </row>
    <row r="353" spans="1:18" x14ac:dyDescent="0.25">
      <c r="A353">
        <v>2016</v>
      </c>
      <c r="B353" t="s">
        <v>34</v>
      </c>
      <c r="C353" t="s">
        <v>37</v>
      </c>
      <c r="D353" t="s">
        <v>3</v>
      </c>
      <c r="E353" t="s">
        <v>66</v>
      </c>
      <c r="F353">
        <v>8548</v>
      </c>
      <c r="G353" t="s">
        <v>62</v>
      </c>
      <c r="H353">
        <v>26010.03</v>
      </c>
      <c r="I353" t="s">
        <v>39</v>
      </c>
      <c r="J353" t="s">
        <v>148</v>
      </c>
      <c r="K353">
        <v>39986</v>
      </c>
      <c r="L353">
        <v>887.32681500000001</v>
      </c>
      <c r="M353">
        <v>458.73870499999998</v>
      </c>
      <c r="N353">
        <v>1294</v>
      </c>
      <c r="O353">
        <v>68</v>
      </c>
      <c r="P353">
        <v>21</v>
      </c>
      <c r="Q353">
        <v>5</v>
      </c>
      <c r="R353">
        <v>2472.772911</v>
      </c>
    </row>
    <row r="354" spans="1:18" x14ac:dyDescent="0.25">
      <c r="A354">
        <v>2016</v>
      </c>
      <c r="B354" t="s">
        <v>34</v>
      </c>
      <c r="C354" t="s">
        <v>37</v>
      </c>
      <c r="D354" t="s">
        <v>3</v>
      </c>
      <c r="E354" t="s">
        <v>44</v>
      </c>
      <c r="F354">
        <v>7845</v>
      </c>
      <c r="G354">
        <v>3167.7331410000002</v>
      </c>
      <c r="H354">
        <v>2375.5300000000002</v>
      </c>
      <c r="I354" t="s">
        <v>40</v>
      </c>
      <c r="J354" t="s">
        <v>148</v>
      </c>
      <c r="K354">
        <v>7857</v>
      </c>
      <c r="L354">
        <v>1634.2474870000001</v>
      </c>
      <c r="M354">
        <v>1137.259313</v>
      </c>
      <c r="N354">
        <v>1745</v>
      </c>
      <c r="O354">
        <v>186</v>
      </c>
      <c r="P354">
        <v>117</v>
      </c>
      <c r="Q354">
        <v>7</v>
      </c>
      <c r="R354">
        <v>3167.7331410000002</v>
      </c>
    </row>
    <row r="355" spans="1:18" x14ac:dyDescent="0.25">
      <c r="A355">
        <v>2016</v>
      </c>
      <c r="B355" t="s">
        <v>34</v>
      </c>
      <c r="C355" t="s">
        <v>37</v>
      </c>
      <c r="D355" t="s">
        <v>3</v>
      </c>
      <c r="E355" t="s">
        <v>66</v>
      </c>
      <c r="F355">
        <v>6626</v>
      </c>
      <c r="G355" t="s">
        <v>62</v>
      </c>
      <c r="H355">
        <v>26960.084999999999</v>
      </c>
      <c r="I355" t="s">
        <v>40</v>
      </c>
      <c r="J355" t="s">
        <v>148</v>
      </c>
      <c r="K355">
        <v>32918</v>
      </c>
      <c r="L355">
        <v>727.82296099999996</v>
      </c>
      <c r="M355">
        <v>255.12776099999999</v>
      </c>
      <c r="N355">
        <v>850</v>
      </c>
      <c r="O355">
        <v>52</v>
      </c>
      <c r="P355">
        <v>62</v>
      </c>
      <c r="Q355">
        <v>5</v>
      </c>
      <c r="R355">
        <v>1830.2422340000001</v>
      </c>
    </row>
    <row r="356" spans="1:18" x14ac:dyDescent="0.25">
      <c r="A356">
        <v>2016</v>
      </c>
      <c r="B356" t="s">
        <v>77</v>
      </c>
      <c r="C356" t="s">
        <v>36</v>
      </c>
      <c r="D356" t="s">
        <v>0</v>
      </c>
      <c r="E356" t="s">
        <v>44</v>
      </c>
      <c r="F356">
        <v>45</v>
      </c>
      <c r="G356">
        <v>25.162739999999999</v>
      </c>
      <c r="H356">
        <v>1019</v>
      </c>
      <c r="I356" t="s">
        <v>39</v>
      </c>
      <c r="J356" t="s">
        <v>150</v>
      </c>
      <c r="K356">
        <v>45</v>
      </c>
      <c r="L356">
        <v>14.123297000000001</v>
      </c>
      <c r="M356">
        <v>9.4053950000000004</v>
      </c>
      <c r="N356">
        <v>8</v>
      </c>
      <c r="O356">
        <v>0</v>
      </c>
      <c r="P356">
        <v>0</v>
      </c>
      <c r="Q356">
        <v>0</v>
      </c>
      <c r="R356">
        <v>25.162739999999999</v>
      </c>
    </row>
    <row r="357" spans="1:18" x14ac:dyDescent="0.25">
      <c r="A357">
        <v>2016</v>
      </c>
      <c r="B357" t="s">
        <v>77</v>
      </c>
      <c r="C357" t="s">
        <v>36</v>
      </c>
      <c r="D357" t="s">
        <v>0</v>
      </c>
      <c r="E357" t="s">
        <v>66</v>
      </c>
      <c r="F357">
        <v>4</v>
      </c>
      <c r="G357" t="s">
        <v>62</v>
      </c>
      <c r="H357">
        <v>29676.65</v>
      </c>
      <c r="I357" t="s">
        <v>39</v>
      </c>
      <c r="J357" t="s">
        <v>150</v>
      </c>
      <c r="K357">
        <v>12</v>
      </c>
      <c r="L357">
        <v>0.77030799999999999</v>
      </c>
      <c r="M357">
        <v>0.46218500000000001</v>
      </c>
      <c r="N357">
        <v>1</v>
      </c>
      <c r="O357">
        <v>0</v>
      </c>
      <c r="P357">
        <v>0</v>
      </c>
      <c r="Q357">
        <v>0</v>
      </c>
      <c r="R357">
        <v>1.2324930000000001</v>
      </c>
    </row>
    <row r="358" spans="1:18" x14ac:dyDescent="0.25">
      <c r="A358">
        <v>2016</v>
      </c>
      <c r="B358" t="s">
        <v>77</v>
      </c>
      <c r="C358" t="s">
        <v>36</v>
      </c>
      <c r="D358" t="s">
        <v>0</v>
      </c>
      <c r="E358" t="s">
        <v>44</v>
      </c>
      <c r="F358">
        <v>52</v>
      </c>
      <c r="G358">
        <v>23.432918000000001</v>
      </c>
      <c r="H358">
        <v>1150.145</v>
      </c>
      <c r="I358" t="s">
        <v>40</v>
      </c>
      <c r="J358" t="s">
        <v>150</v>
      </c>
      <c r="K358">
        <v>52</v>
      </c>
      <c r="L358">
        <v>10.467383999999999</v>
      </c>
      <c r="M358">
        <v>8.4614750000000001</v>
      </c>
      <c r="N358">
        <v>14</v>
      </c>
      <c r="O358">
        <v>4</v>
      </c>
      <c r="P358">
        <v>0</v>
      </c>
      <c r="Q358">
        <v>0</v>
      </c>
      <c r="R358">
        <v>23.432918000000001</v>
      </c>
    </row>
    <row r="359" spans="1:18" x14ac:dyDescent="0.25">
      <c r="A359">
        <v>2016</v>
      </c>
      <c r="B359" t="s">
        <v>77</v>
      </c>
      <c r="C359" t="s">
        <v>5</v>
      </c>
      <c r="D359" t="s">
        <v>0</v>
      </c>
      <c r="E359" t="s">
        <v>44</v>
      </c>
      <c r="F359">
        <v>45</v>
      </c>
      <c r="G359">
        <v>24.672167999999999</v>
      </c>
      <c r="H359">
        <v>1229.79</v>
      </c>
      <c r="I359" t="s">
        <v>39</v>
      </c>
      <c r="J359" t="s">
        <v>150</v>
      </c>
      <c r="K359">
        <v>45</v>
      </c>
      <c r="L359">
        <v>11.53393</v>
      </c>
      <c r="M359">
        <v>11.309453</v>
      </c>
      <c r="N359">
        <v>8</v>
      </c>
      <c r="O359">
        <v>2</v>
      </c>
      <c r="P359">
        <v>0</v>
      </c>
      <c r="Q359">
        <v>0</v>
      </c>
      <c r="R359">
        <v>24.672167999999999</v>
      </c>
    </row>
    <row r="360" spans="1:18" x14ac:dyDescent="0.25">
      <c r="A360">
        <v>2016</v>
      </c>
      <c r="B360" t="s">
        <v>77</v>
      </c>
      <c r="C360" t="s">
        <v>5</v>
      </c>
      <c r="D360" t="s">
        <v>0</v>
      </c>
      <c r="E360" t="s">
        <v>66</v>
      </c>
      <c r="F360">
        <v>2</v>
      </c>
      <c r="G360" t="s">
        <v>62</v>
      </c>
      <c r="H360">
        <v>262535.88</v>
      </c>
      <c r="I360" t="s">
        <v>39</v>
      </c>
      <c r="J360" t="s">
        <v>150</v>
      </c>
      <c r="K360">
        <v>48</v>
      </c>
      <c r="L360">
        <v>0</v>
      </c>
      <c r="M360">
        <v>0</v>
      </c>
      <c r="N360">
        <v>0</v>
      </c>
      <c r="O360">
        <v>0</v>
      </c>
      <c r="P360">
        <v>0</v>
      </c>
      <c r="Q360">
        <v>0</v>
      </c>
      <c r="R360">
        <v>0</v>
      </c>
    </row>
    <row r="361" spans="1:18" x14ac:dyDescent="0.25">
      <c r="A361">
        <v>2016</v>
      </c>
      <c r="B361" t="s">
        <v>77</v>
      </c>
      <c r="C361" t="s">
        <v>5</v>
      </c>
      <c r="D361" t="s">
        <v>0</v>
      </c>
      <c r="E361" t="s">
        <v>44</v>
      </c>
      <c r="F361">
        <v>47</v>
      </c>
      <c r="G361">
        <v>24.629522000000001</v>
      </c>
      <c r="H361">
        <v>1164.9100000000001</v>
      </c>
      <c r="I361" t="s">
        <v>40</v>
      </c>
      <c r="J361" t="s">
        <v>150</v>
      </c>
      <c r="K361">
        <v>47</v>
      </c>
      <c r="L361">
        <v>10.919641</v>
      </c>
      <c r="M361">
        <v>8.9172089999999997</v>
      </c>
      <c r="N361">
        <v>17</v>
      </c>
      <c r="O361">
        <v>0</v>
      </c>
      <c r="P361">
        <v>0</v>
      </c>
      <c r="Q361">
        <v>0</v>
      </c>
      <c r="R361">
        <v>24.629522000000001</v>
      </c>
    </row>
    <row r="362" spans="1:18" x14ac:dyDescent="0.25">
      <c r="A362">
        <v>2016</v>
      </c>
      <c r="B362" t="s">
        <v>77</v>
      </c>
      <c r="C362" t="s">
        <v>5</v>
      </c>
      <c r="D362" t="s">
        <v>0</v>
      </c>
      <c r="E362" t="s">
        <v>66</v>
      </c>
      <c r="F362">
        <v>1</v>
      </c>
      <c r="G362" t="s">
        <v>62</v>
      </c>
      <c r="H362">
        <v>27013.86</v>
      </c>
      <c r="I362" t="s">
        <v>40</v>
      </c>
      <c r="J362" t="s">
        <v>150</v>
      </c>
      <c r="K362">
        <v>2</v>
      </c>
      <c r="L362" t="s">
        <v>62</v>
      </c>
      <c r="M362" t="s">
        <v>62</v>
      </c>
      <c r="N362" t="s">
        <v>62</v>
      </c>
      <c r="O362" t="s">
        <v>62</v>
      </c>
      <c r="P362" t="s">
        <v>62</v>
      </c>
      <c r="Q362" t="s">
        <v>62</v>
      </c>
      <c r="R362" t="s">
        <v>62</v>
      </c>
    </row>
    <row r="363" spans="1:18" x14ac:dyDescent="0.25">
      <c r="A363">
        <v>2016</v>
      </c>
      <c r="B363" t="s">
        <v>77</v>
      </c>
      <c r="C363" t="s">
        <v>13</v>
      </c>
      <c r="D363" t="s">
        <v>0</v>
      </c>
      <c r="E363" t="s">
        <v>44</v>
      </c>
      <c r="F363">
        <v>74</v>
      </c>
      <c r="G363">
        <v>39.191040000000001</v>
      </c>
      <c r="H363">
        <v>941.82</v>
      </c>
      <c r="I363" t="s">
        <v>39</v>
      </c>
      <c r="J363" t="s">
        <v>150</v>
      </c>
      <c r="K363">
        <v>75</v>
      </c>
      <c r="L363">
        <v>17.161864000000001</v>
      </c>
      <c r="M363">
        <v>19.583518999999999</v>
      </c>
      <c r="N363">
        <v>23</v>
      </c>
      <c r="O363">
        <v>1</v>
      </c>
      <c r="P363">
        <v>0</v>
      </c>
      <c r="Q363">
        <v>0</v>
      </c>
      <c r="R363">
        <v>39.191040000000001</v>
      </c>
    </row>
    <row r="364" spans="1:18" x14ac:dyDescent="0.25">
      <c r="A364">
        <v>2016</v>
      </c>
      <c r="B364" t="s">
        <v>77</v>
      </c>
      <c r="C364" t="s">
        <v>13</v>
      </c>
      <c r="D364" t="s">
        <v>0</v>
      </c>
      <c r="E364" t="s">
        <v>66</v>
      </c>
      <c r="F364">
        <v>4</v>
      </c>
      <c r="G364" t="s">
        <v>62</v>
      </c>
      <c r="H364">
        <v>7452.2150000000001</v>
      </c>
      <c r="I364" t="s">
        <v>39</v>
      </c>
      <c r="J364" t="s">
        <v>150</v>
      </c>
      <c r="K364">
        <v>7</v>
      </c>
      <c r="L364">
        <v>0.61329</v>
      </c>
      <c r="M364">
        <v>0.52396500000000001</v>
      </c>
      <c r="N364">
        <v>1</v>
      </c>
      <c r="O364">
        <v>0</v>
      </c>
      <c r="P364">
        <v>0</v>
      </c>
      <c r="Q364">
        <v>0</v>
      </c>
      <c r="R364">
        <v>1.803922</v>
      </c>
    </row>
    <row r="365" spans="1:18" x14ac:dyDescent="0.25">
      <c r="A365">
        <v>2016</v>
      </c>
      <c r="B365" t="s">
        <v>77</v>
      </c>
      <c r="C365" t="s">
        <v>13</v>
      </c>
      <c r="D365" t="s">
        <v>0</v>
      </c>
      <c r="E365" t="s">
        <v>44</v>
      </c>
      <c r="F365">
        <v>51</v>
      </c>
      <c r="G365">
        <v>23.089202</v>
      </c>
      <c r="H365">
        <v>929.24</v>
      </c>
      <c r="I365" t="s">
        <v>40</v>
      </c>
      <c r="J365" t="s">
        <v>150</v>
      </c>
      <c r="K365">
        <v>51</v>
      </c>
      <c r="L365">
        <v>10.808846000000001</v>
      </c>
      <c r="M365">
        <v>10.731483000000001</v>
      </c>
      <c r="N365">
        <v>18</v>
      </c>
      <c r="O365">
        <v>0</v>
      </c>
      <c r="P365">
        <v>0</v>
      </c>
      <c r="Q365">
        <v>0</v>
      </c>
      <c r="R365">
        <v>23.089202</v>
      </c>
    </row>
    <row r="366" spans="1:18" x14ac:dyDescent="0.25">
      <c r="A366">
        <v>2016</v>
      </c>
      <c r="B366" t="s">
        <v>77</v>
      </c>
      <c r="C366" t="s">
        <v>13</v>
      </c>
      <c r="D366" t="s">
        <v>0</v>
      </c>
      <c r="E366" t="s">
        <v>66</v>
      </c>
      <c r="F366">
        <v>1</v>
      </c>
      <c r="G366" t="s">
        <v>62</v>
      </c>
      <c r="H366">
        <v>14696.75</v>
      </c>
      <c r="I366" t="s">
        <v>40</v>
      </c>
      <c r="J366" t="s">
        <v>150</v>
      </c>
      <c r="K366">
        <v>2</v>
      </c>
      <c r="L366">
        <v>0.37362600000000001</v>
      </c>
      <c r="M366">
        <v>0.461538</v>
      </c>
      <c r="N366">
        <v>0</v>
      </c>
      <c r="O366">
        <v>0</v>
      </c>
      <c r="P366">
        <v>0</v>
      </c>
      <c r="Q366">
        <v>0</v>
      </c>
      <c r="R366">
        <v>1</v>
      </c>
    </row>
    <row r="367" spans="1:18" x14ac:dyDescent="0.25">
      <c r="A367">
        <v>2016</v>
      </c>
      <c r="B367" t="s">
        <v>77</v>
      </c>
      <c r="C367" t="s">
        <v>37</v>
      </c>
      <c r="D367" t="s">
        <v>0</v>
      </c>
      <c r="E367" t="s">
        <v>44</v>
      </c>
      <c r="F367">
        <v>519</v>
      </c>
      <c r="G367">
        <v>255.64586399999999</v>
      </c>
      <c r="H367">
        <v>1000</v>
      </c>
      <c r="I367" t="s">
        <v>39</v>
      </c>
      <c r="J367" t="s">
        <v>150</v>
      </c>
      <c r="K367">
        <v>523</v>
      </c>
      <c r="L367">
        <v>125.78644</v>
      </c>
      <c r="M367">
        <v>104.539423</v>
      </c>
      <c r="N367">
        <v>170</v>
      </c>
      <c r="O367">
        <v>22</v>
      </c>
      <c r="P367">
        <v>1</v>
      </c>
      <c r="Q367">
        <v>1</v>
      </c>
      <c r="R367">
        <v>255.64586399999999</v>
      </c>
    </row>
    <row r="368" spans="1:18" x14ac:dyDescent="0.25">
      <c r="A368">
        <v>2016</v>
      </c>
      <c r="B368" t="s">
        <v>77</v>
      </c>
      <c r="C368" t="s">
        <v>37</v>
      </c>
      <c r="D368" t="s">
        <v>0</v>
      </c>
      <c r="E368" t="s">
        <v>66</v>
      </c>
      <c r="F368">
        <v>16</v>
      </c>
      <c r="G368" t="s">
        <v>62</v>
      </c>
      <c r="H368">
        <v>18090.064999999999</v>
      </c>
      <c r="I368" t="s">
        <v>39</v>
      </c>
      <c r="J368" t="s">
        <v>150</v>
      </c>
      <c r="K368">
        <v>35</v>
      </c>
      <c r="L368">
        <v>4.0837640000000004</v>
      </c>
      <c r="M368">
        <v>2.5862189999999998</v>
      </c>
      <c r="N368">
        <v>6</v>
      </c>
      <c r="O368">
        <v>0</v>
      </c>
      <c r="P368">
        <v>0</v>
      </c>
      <c r="Q368">
        <v>0</v>
      </c>
      <c r="R368">
        <v>8.8474029999999999</v>
      </c>
    </row>
    <row r="369" spans="1:18" x14ac:dyDescent="0.25">
      <c r="A369">
        <v>2016</v>
      </c>
      <c r="B369" t="s">
        <v>77</v>
      </c>
      <c r="C369" t="s">
        <v>37</v>
      </c>
      <c r="D369" t="s">
        <v>0</v>
      </c>
      <c r="E369" t="s">
        <v>44</v>
      </c>
      <c r="F369">
        <v>544</v>
      </c>
      <c r="G369">
        <v>246.58459099999999</v>
      </c>
      <c r="H369">
        <v>874.58</v>
      </c>
      <c r="I369" t="s">
        <v>40</v>
      </c>
      <c r="J369" t="s">
        <v>150</v>
      </c>
      <c r="K369">
        <v>544</v>
      </c>
      <c r="L369">
        <v>114.82241399999999</v>
      </c>
      <c r="M369">
        <v>105.767043</v>
      </c>
      <c r="N369">
        <v>199</v>
      </c>
      <c r="O369">
        <v>8</v>
      </c>
      <c r="P369">
        <v>1</v>
      </c>
      <c r="Q369">
        <v>0</v>
      </c>
      <c r="R369">
        <v>246.58459099999999</v>
      </c>
    </row>
    <row r="370" spans="1:18" x14ac:dyDescent="0.25">
      <c r="A370">
        <v>2016</v>
      </c>
      <c r="B370" t="s">
        <v>77</v>
      </c>
      <c r="C370" t="s">
        <v>37</v>
      </c>
      <c r="D370" t="s">
        <v>0</v>
      </c>
      <c r="E370" t="s">
        <v>66</v>
      </c>
      <c r="F370">
        <v>23</v>
      </c>
      <c r="G370" t="s">
        <v>62</v>
      </c>
      <c r="H370">
        <v>18606.18</v>
      </c>
      <c r="I370" t="s">
        <v>40</v>
      </c>
      <c r="J370" t="s">
        <v>150</v>
      </c>
      <c r="K370">
        <v>59</v>
      </c>
      <c r="L370">
        <v>0.75</v>
      </c>
      <c r="M370">
        <v>1.75</v>
      </c>
      <c r="N370">
        <v>5</v>
      </c>
      <c r="O370">
        <v>3</v>
      </c>
      <c r="P370">
        <v>0</v>
      </c>
      <c r="Q370">
        <v>0</v>
      </c>
      <c r="R370">
        <v>2.5</v>
      </c>
    </row>
    <row r="371" spans="1:18" x14ac:dyDescent="0.25">
      <c r="A371">
        <v>2016</v>
      </c>
      <c r="B371" t="s">
        <v>77</v>
      </c>
      <c r="C371" t="s">
        <v>36</v>
      </c>
      <c r="D371" t="s">
        <v>0</v>
      </c>
      <c r="E371" t="s">
        <v>44</v>
      </c>
      <c r="F371">
        <v>65</v>
      </c>
      <c r="G371">
        <v>40.908999000000001</v>
      </c>
      <c r="H371">
        <v>1028.18</v>
      </c>
      <c r="I371" t="s">
        <v>39</v>
      </c>
      <c r="J371" t="s">
        <v>149</v>
      </c>
      <c r="K371">
        <v>65</v>
      </c>
      <c r="L371">
        <v>21.320976000000002</v>
      </c>
      <c r="M371">
        <v>13.828782</v>
      </c>
      <c r="N371">
        <v>12</v>
      </c>
      <c r="O371">
        <v>1</v>
      </c>
      <c r="P371">
        <v>0</v>
      </c>
      <c r="Q371">
        <v>0</v>
      </c>
      <c r="R371">
        <v>40.908999000000001</v>
      </c>
    </row>
    <row r="372" spans="1:18" x14ac:dyDescent="0.25">
      <c r="A372">
        <v>2016</v>
      </c>
      <c r="B372" t="s">
        <v>77</v>
      </c>
      <c r="C372" t="s">
        <v>36</v>
      </c>
      <c r="D372" t="s">
        <v>0</v>
      </c>
      <c r="E372" t="s">
        <v>66</v>
      </c>
      <c r="F372">
        <v>2</v>
      </c>
      <c r="G372" t="s">
        <v>62</v>
      </c>
      <c r="H372">
        <v>40617.35</v>
      </c>
      <c r="I372" t="s">
        <v>39</v>
      </c>
      <c r="J372" t="s">
        <v>149</v>
      </c>
      <c r="K372">
        <v>8</v>
      </c>
      <c r="L372">
        <v>0.33333299999999999</v>
      </c>
      <c r="M372">
        <v>0.5</v>
      </c>
      <c r="N372">
        <v>0</v>
      </c>
      <c r="O372">
        <v>0</v>
      </c>
      <c r="P372">
        <v>0</v>
      </c>
      <c r="Q372">
        <v>0</v>
      </c>
      <c r="R372">
        <v>0.83333299999999999</v>
      </c>
    </row>
    <row r="373" spans="1:18" x14ac:dyDescent="0.25">
      <c r="A373">
        <v>2016</v>
      </c>
      <c r="B373" t="s">
        <v>77</v>
      </c>
      <c r="C373" t="s">
        <v>36</v>
      </c>
      <c r="D373" t="s">
        <v>0</v>
      </c>
      <c r="E373" t="s">
        <v>44</v>
      </c>
      <c r="F373">
        <v>99</v>
      </c>
      <c r="G373">
        <v>59.986919</v>
      </c>
      <c r="H373">
        <v>1038.43</v>
      </c>
      <c r="I373" t="s">
        <v>40</v>
      </c>
      <c r="J373" t="s">
        <v>149</v>
      </c>
      <c r="K373">
        <v>99</v>
      </c>
      <c r="L373">
        <v>26.087173</v>
      </c>
      <c r="M373">
        <v>23.430233999999999</v>
      </c>
      <c r="N373">
        <v>26</v>
      </c>
      <c r="O373">
        <v>4</v>
      </c>
      <c r="P373">
        <v>0</v>
      </c>
      <c r="Q373">
        <v>0</v>
      </c>
      <c r="R373">
        <v>59.986919</v>
      </c>
    </row>
    <row r="374" spans="1:18" x14ac:dyDescent="0.25">
      <c r="A374">
        <v>2016</v>
      </c>
      <c r="B374" t="s">
        <v>77</v>
      </c>
      <c r="C374" t="s">
        <v>36</v>
      </c>
      <c r="D374" t="s">
        <v>0</v>
      </c>
      <c r="E374" t="s">
        <v>66</v>
      </c>
      <c r="F374">
        <v>2</v>
      </c>
      <c r="G374" t="s">
        <v>62</v>
      </c>
      <c r="H374">
        <v>13054.95</v>
      </c>
      <c r="I374" t="s">
        <v>40</v>
      </c>
      <c r="J374" t="s">
        <v>149</v>
      </c>
      <c r="K374">
        <v>3</v>
      </c>
      <c r="L374">
        <v>3.7735999999999999E-2</v>
      </c>
      <c r="M374">
        <v>0</v>
      </c>
      <c r="N374">
        <v>0</v>
      </c>
      <c r="O374">
        <v>0</v>
      </c>
      <c r="P374">
        <v>0</v>
      </c>
      <c r="Q374">
        <v>0</v>
      </c>
      <c r="R374">
        <v>2</v>
      </c>
    </row>
    <row r="375" spans="1:18" x14ac:dyDescent="0.25">
      <c r="A375">
        <v>2016</v>
      </c>
      <c r="B375" t="s">
        <v>77</v>
      </c>
      <c r="C375" t="s">
        <v>5</v>
      </c>
      <c r="D375" t="s">
        <v>0</v>
      </c>
      <c r="E375" t="s">
        <v>44</v>
      </c>
      <c r="F375">
        <v>51</v>
      </c>
      <c r="G375">
        <v>28.420497999999998</v>
      </c>
      <c r="H375">
        <v>1176</v>
      </c>
      <c r="I375" t="s">
        <v>39</v>
      </c>
      <c r="J375" t="s">
        <v>149</v>
      </c>
      <c r="K375">
        <v>51</v>
      </c>
      <c r="L375">
        <v>12.536823</v>
      </c>
      <c r="M375">
        <v>12.888918</v>
      </c>
      <c r="N375">
        <v>9</v>
      </c>
      <c r="O375">
        <v>1</v>
      </c>
      <c r="P375">
        <v>0</v>
      </c>
      <c r="Q375">
        <v>0</v>
      </c>
      <c r="R375">
        <v>28.420497999999998</v>
      </c>
    </row>
    <row r="376" spans="1:18" x14ac:dyDescent="0.25">
      <c r="A376">
        <v>2016</v>
      </c>
      <c r="B376" t="s">
        <v>77</v>
      </c>
      <c r="C376" t="s">
        <v>5</v>
      </c>
      <c r="D376" t="s">
        <v>0</v>
      </c>
      <c r="E376" t="s">
        <v>44</v>
      </c>
      <c r="F376">
        <v>65</v>
      </c>
      <c r="G376">
        <v>32.988281999999998</v>
      </c>
      <c r="H376">
        <v>1262</v>
      </c>
      <c r="I376" t="s">
        <v>40</v>
      </c>
      <c r="J376" t="s">
        <v>149</v>
      </c>
      <c r="K376">
        <v>65</v>
      </c>
      <c r="L376">
        <v>12.140065999999999</v>
      </c>
      <c r="M376">
        <v>15.609538000000001</v>
      </c>
      <c r="N376">
        <v>22</v>
      </c>
      <c r="O376">
        <v>1</v>
      </c>
      <c r="P376">
        <v>0</v>
      </c>
      <c r="Q376">
        <v>0</v>
      </c>
      <c r="R376">
        <v>32.988281999999998</v>
      </c>
    </row>
    <row r="377" spans="1:18" x14ac:dyDescent="0.25">
      <c r="A377">
        <v>2016</v>
      </c>
      <c r="B377" t="s">
        <v>77</v>
      </c>
      <c r="C377" t="s">
        <v>5</v>
      </c>
      <c r="D377" t="s">
        <v>0</v>
      </c>
      <c r="E377" t="s">
        <v>66</v>
      </c>
      <c r="F377">
        <v>6</v>
      </c>
      <c r="G377" t="s">
        <v>62</v>
      </c>
      <c r="H377">
        <v>14834.44</v>
      </c>
      <c r="I377" t="s">
        <v>40</v>
      </c>
      <c r="J377" t="s">
        <v>149</v>
      </c>
      <c r="K377">
        <v>11</v>
      </c>
      <c r="L377">
        <v>1.080794</v>
      </c>
      <c r="M377">
        <v>0.5</v>
      </c>
      <c r="N377">
        <v>0</v>
      </c>
      <c r="O377">
        <v>0</v>
      </c>
      <c r="P377">
        <v>0</v>
      </c>
      <c r="Q377">
        <v>0</v>
      </c>
      <c r="R377">
        <v>4.5030580000000002</v>
      </c>
    </row>
    <row r="378" spans="1:18" x14ac:dyDescent="0.25">
      <c r="A378">
        <v>2016</v>
      </c>
      <c r="B378" t="s">
        <v>77</v>
      </c>
      <c r="C378" t="s">
        <v>13</v>
      </c>
      <c r="D378" t="s">
        <v>0</v>
      </c>
      <c r="E378" t="s">
        <v>44</v>
      </c>
      <c r="F378">
        <v>94</v>
      </c>
      <c r="G378">
        <v>55.743302999999997</v>
      </c>
      <c r="H378">
        <v>916.54499999999996</v>
      </c>
      <c r="I378" t="s">
        <v>39</v>
      </c>
      <c r="J378" t="s">
        <v>149</v>
      </c>
      <c r="K378">
        <v>94</v>
      </c>
      <c r="L378">
        <v>27.034134000000002</v>
      </c>
      <c r="M378">
        <v>21.447558999999998</v>
      </c>
      <c r="N378">
        <v>19</v>
      </c>
      <c r="O378">
        <v>1</v>
      </c>
      <c r="P378">
        <v>0</v>
      </c>
      <c r="Q378">
        <v>0</v>
      </c>
      <c r="R378">
        <v>55.743302999999997</v>
      </c>
    </row>
    <row r="379" spans="1:18" x14ac:dyDescent="0.25">
      <c r="A379">
        <v>2016</v>
      </c>
      <c r="B379" t="s">
        <v>77</v>
      </c>
      <c r="C379" t="s">
        <v>13</v>
      </c>
      <c r="D379" t="s">
        <v>0</v>
      </c>
      <c r="E379" t="s">
        <v>66</v>
      </c>
      <c r="F379">
        <v>1</v>
      </c>
      <c r="G379" t="s">
        <v>62</v>
      </c>
      <c r="H379">
        <v>4023.52</v>
      </c>
      <c r="I379" t="s">
        <v>39</v>
      </c>
      <c r="J379" t="s">
        <v>149</v>
      </c>
      <c r="K379">
        <v>1</v>
      </c>
      <c r="L379">
        <v>1.8867999999999999E-2</v>
      </c>
      <c r="M379">
        <v>0</v>
      </c>
      <c r="N379">
        <v>0</v>
      </c>
      <c r="O379">
        <v>0</v>
      </c>
      <c r="P379">
        <v>0</v>
      </c>
      <c r="Q379">
        <v>0</v>
      </c>
      <c r="R379">
        <v>1</v>
      </c>
    </row>
    <row r="380" spans="1:18" x14ac:dyDescent="0.25">
      <c r="A380">
        <v>2016</v>
      </c>
      <c r="B380" t="s">
        <v>77</v>
      </c>
      <c r="C380" t="s">
        <v>13</v>
      </c>
      <c r="D380" t="s">
        <v>0</v>
      </c>
      <c r="E380" t="s">
        <v>44</v>
      </c>
      <c r="F380">
        <v>103</v>
      </c>
      <c r="G380">
        <v>53.634424000000003</v>
      </c>
      <c r="H380">
        <v>875.74</v>
      </c>
      <c r="I380" t="s">
        <v>40</v>
      </c>
      <c r="J380" t="s">
        <v>149</v>
      </c>
      <c r="K380">
        <v>103</v>
      </c>
      <c r="L380">
        <v>25.706282000000002</v>
      </c>
      <c r="M380">
        <v>23.627134000000002</v>
      </c>
      <c r="N380">
        <v>28</v>
      </c>
      <c r="O380">
        <v>3</v>
      </c>
      <c r="P380">
        <v>0</v>
      </c>
      <c r="Q380">
        <v>0</v>
      </c>
      <c r="R380">
        <v>53.634424000000003</v>
      </c>
    </row>
    <row r="381" spans="1:18" x14ac:dyDescent="0.25">
      <c r="A381">
        <v>2016</v>
      </c>
      <c r="B381" t="s">
        <v>77</v>
      </c>
      <c r="C381" t="s">
        <v>13</v>
      </c>
      <c r="D381" t="s">
        <v>0</v>
      </c>
      <c r="E381" t="s">
        <v>66</v>
      </c>
      <c r="F381">
        <v>2</v>
      </c>
      <c r="G381" t="s">
        <v>62</v>
      </c>
      <c r="H381">
        <v>15374.07</v>
      </c>
      <c r="I381" t="s">
        <v>40</v>
      </c>
      <c r="J381" t="s">
        <v>149</v>
      </c>
      <c r="K381">
        <v>4</v>
      </c>
      <c r="L381">
        <v>0.33333299999999999</v>
      </c>
      <c r="M381">
        <v>0.5</v>
      </c>
      <c r="N381">
        <v>0</v>
      </c>
      <c r="O381">
        <v>0</v>
      </c>
      <c r="P381">
        <v>0</v>
      </c>
      <c r="Q381">
        <v>0</v>
      </c>
      <c r="R381">
        <v>0.83333299999999999</v>
      </c>
    </row>
    <row r="382" spans="1:18" x14ac:dyDescent="0.25">
      <c r="A382">
        <v>2016</v>
      </c>
      <c r="B382" t="s">
        <v>77</v>
      </c>
      <c r="C382" t="s">
        <v>37</v>
      </c>
      <c r="D382" t="s">
        <v>0</v>
      </c>
      <c r="E382" t="s">
        <v>44</v>
      </c>
      <c r="F382">
        <v>828</v>
      </c>
      <c r="G382">
        <v>398.84655800000002</v>
      </c>
      <c r="H382">
        <v>915.8</v>
      </c>
      <c r="I382" t="s">
        <v>39</v>
      </c>
      <c r="J382" t="s">
        <v>149</v>
      </c>
      <c r="K382">
        <v>829</v>
      </c>
      <c r="L382">
        <v>187.88839400000001</v>
      </c>
      <c r="M382">
        <v>165.56294399999999</v>
      </c>
      <c r="N382">
        <v>281</v>
      </c>
      <c r="O382">
        <v>27</v>
      </c>
      <c r="P382">
        <v>0</v>
      </c>
      <c r="Q382">
        <v>1</v>
      </c>
      <c r="R382">
        <v>398.84655800000002</v>
      </c>
    </row>
    <row r="383" spans="1:18" x14ac:dyDescent="0.25">
      <c r="A383">
        <v>2016</v>
      </c>
      <c r="B383" t="s">
        <v>77</v>
      </c>
      <c r="C383" t="s">
        <v>37</v>
      </c>
      <c r="D383" t="s">
        <v>0</v>
      </c>
      <c r="E383" t="s">
        <v>66</v>
      </c>
      <c r="F383">
        <v>26</v>
      </c>
      <c r="G383" t="s">
        <v>62</v>
      </c>
      <c r="H383">
        <v>16992.68</v>
      </c>
      <c r="I383" t="s">
        <v>39</v>
      </c>
      <c r="J383" t="s">
        <v>149</v>
      </c>
      <c r="K383">
        <v>88</v>
      </c>
      <c r="L383">
        <v>2.7805930000000001</v>
      </c>
      <c r="M383">
        <v>4.4098899999999999</v>
      </c>
      <c r="N383">
        <v>7</v>
      </c>
      <c r="O383">
        <v>0</v>
      </c>
      <c r="P383">
        <v>0</v>
      </c>
      <c r="Q383">
        <v>0</v>
      </c>
      <c r="R383">
        <v>9.4824179999999991</v>
      </c>
    </row>
    <row r="384" spans="1:18" x14ac:dyDescent="0.25">
      <c r="A384">
        <v>2016</v>
      </c>
      <c r="B384" t="s">
        <v>77</v>
      </c>
      <c r="C384" t="s">
        <v>37</v>
      </c>
      <c r="D384" t="s">
        <v>0</v>
      </c>
      <c r="E384" t="s">
        <v>44</v>
      </c>
      <c r="F384">
        <v>906</v>
      </c>
      <c r="G384">
        <v>412.56984499999999</v>
      </c>
      <c r="H384">
        <v>983</v>
      </c>
      <c r="I384" t="s">
        <v>40</v>
      </c>
      <c r="J384" t="s">
        <v>149</v>
      </c>
      <c r="K384">
        <v>906</v>
      </c>
      <c r="L384">
        <v>188.335633</v>
      </c>
      <c r="M384">
        <v>173.19061199999999</v>
      </c>
      <c r="N384">
        <v>331</v>
      </c>
      <c r="O384">
        <v>23</v>
      </c>
      <c r="P384">
        <v>0</v>
      </c>
      <c r="Q384">
        <v>0</v>
      </c>
      <c r="R384">
        <v>412.56984499999999</v>
      </c>
    </row>
    <row r="385" spans="1:18" x14ac:dyDescent="0.25">
      <c r="A385">
        <v>2016</v>
      </c>
      <c r="B385" t="s">
        <v>77</v>
      </c>
      <c r="C385" t="s">
        <v>37</v>
      </c>
      <c r="D385" t="s">
        <v>0</v>
      </c>
      <c r="E385" t="s">
        <v>66</v>
      </c>
      <c r="F385">
        <v>12</v>
      </c>
      <c r="G385" t="s">
        <v>62</v>
      </c>
      <c r="H385">
        <v>10195.17</v>
      </c>
      <c r="I385" t="s">
        <v>40</v>
      </c>
      <c r="J385" t="s">
        <v>149</v>
      </c>
      <c r="K385">
        <v>26</v>
      </c>
      <c r="L385">
        <v>0.92157999999999995</v>
      </c>
      <c r="M385">
        <v>0.59259300000000004</v>
      </c>
      <c r="N385">
        <v>3</v>
      </c>
      <c r="O385">
        <v>0</v>
      </c>
      <c r="P385">
        <v>0</v>
      </c>
      <c r="Q385">
        <v>0</v>
      </c>
      <c r="R385">
        <v>3.5</v>
      </c>
    </row>
    <row r="386" spans="1:18" x14ac:dyDescent="0.25">
      <c r="A386">
        <v>2016</v>
      </c>
      <c r="B386" t="s">
        <v>77</v>
      </c>
      <c r="C386" t="s">
        <v>36</v>
      </c>
      <c r="D386" t="s">
        <v>0</v>
      </c>
      <c r="E386" t="s">
        <v>44</v>
      </c>
      <c r="F386">
        <v>17</v>
      </c>
      <c r="G386">
        <v>12.171003000000001</v>
      </c>
      <c r="H386">
        <v>1043.47</v>
      </c>
      <c r="I386" t="s">
        <v>39</v>
      </c>
      <c r="J386" t="s">
        <v>148</v>
      </c>
      <c r="K386">
        <v>17</v>
      </c>
      <c r="L386">
        <v>6.7081270000000002</v>
      </c>
      <c r="M386">
        <v>4.6499940000000004</v>
      </c>
      <c r="N386">
        <v>2</v>
      </c>
      <c r="O386">
        <v>0</v>
      </c>
      <c r="P386">
        <v>0</v>
      </c>
      <c r="Q386">
        <v>0</v>
      </c>
      <c r="R386">
        <v>12.171003000000001</v>
      </c>
    </row>
    <row r="387" spans="1:18" x14ac:dyDescent="0.25">
      <c r="A387">
        <v>2016</v>
      </c>
      <c r="B387" t="s">
        <v>77</v>
      </c>
      <c r="C387" t="s">
        <v>36</v>
      </c>
      <c r="D387" t="s">
        <v>0</v>
      </c>
      <c r="E387" t="s">
        <v>44</v>
      </c>
      <c r="F387">
        <v>28</v>
      </c>
      <c r="G387">
        <v>18.593454000000001</v>
      </c>
      <c r="H387">
        <v>1160.135</v>
      </c>
      <c r="I387" t="s">
        <v>40</v>
      </c>
      <c r="J387" t="s">
        <v>148</v>
      </c>
      <c r="K387">
        <v>28</v>
      </c>
      <c r="L387">
        <v>7.1980550000000001</v>
      </c>
      <c r="M387">
        <v>7.4915940000000001</v>
      </c>
      <c r="N387">
        <v>5</v>
      </c>
      <c r="O387">
        <v>1</v>
      </c>
      <c r="P387">
        <v>0</v>
      </c>
      <c r="Q387">
        <v>0</v>
      </c>
      <c r="R387">
        <v>18.593454000000001</v>
      </c>
    </row>
    <row r="388" spans="1:18" x14ac:dyDescent="0.25">
      <c r="A388">
        <v>2016</v>
      </c>
      <c r="B388" t="s">
        <v>77</v>
      </c>
      <c r="C388" t="s">
        <v>5</v>
      </c>
      <c r="D388" t="s">
        <v>0</v>
      </c>
      <c r="E388" t="s">
        <v>44</v>
      </c>
      <c r="F388">
        <v>17</v>
      </c>
      <c r="G388">
        <v>11.338374999999999</v>
      </c>
      <c r="H388">
        <v>1446.41</v>
      </c>
      <c r="I388" t="s">
        <v>39</v>
      </c>
      <c r="J388" t="s">
        <v>148</v>
      </c>
      <c r="K388">
        <v>17</v>
      </c>
      <c r="L388">
        <v>6.9220610000000002</v>
      </c>
      <c r="M388">
        <v>3.0019960000000001</v>
      </c>
      <c r="N388">
        <v>1</v>
      </c>
      <c r="O388">
        <v>0</v>
      </c>
      <c r="P388">
        <v>0</v>
      </c>
      <c r="Q388">
        <v>0</v>
      </c>
      <c r="R388">
        <v>11.338374999999999</v>
      </c>
    </row>
    <row r="389" spans="1:18" x14ac:dyDescent="0.25">
      <c r="A389">
        <v>2016</v>
      </c>
      <c r="B389" t="s">
        <v>77</v>
      </c>
      <c r="C389" t="s">
        <v>5</v>
      </c>
      <c r="D389" t="s">
        <v>0</v>
      </c>
      <c r="E389" t="s">
        <v>44</v>
      </c>
      <c r="F389">
        <v>20</v>
      </c>
      <c r="G389">
        <v>14.264645</v>
      </c>
      <c r="H389">
        <v>1002.735</v>
      </c>
      <c r="I389" t="s">
        <v>40</v>
      </c>
      <c r="J389" t="s">
        <v>148</v>
      </c>
      <c r="K389">
        <v>20</v>
      </c>
      <c r="L389">
        <v>5.9686149999999998</v>
      </c>
      <c r="M389">
        <v>6.428655</v>
      </c>
      <c r="N389">
        <v>1</v>
      </c>
      <c r="O389">
        <v>1</v>
      </c>
      <c r="P389">
        <v>0</v>
      </c>
      <c r="Q389">
        <v>0</v>
      </c>
      <c r="R389">
        <v>14.264645</v>
      </c>
    </row>
    <row r="390" spans="1:18" x14ac:dyDescent="0.25">
      <c r="A390">
        <v>2016</v>
      </c>
      <c r="B390" t="s">
        <v>77</v>
      </c>
      <c r="C390" t="s">
        <v>13</v>
      </c>
      <c r="D390" t="s">
        <v>0</v>
      </c>
      <c r="E390" t="s">
        <v>44</v>
      </c>
      <c r="F390">
        <v>22</v>
      </c>
      <c r="G390">
        <v>17.459053999999998</v>
      </c>
      <c r="H390">
        <v>913.69500000000005</v>
      </c>
      <c r="I390" t="s">
        <v>39</v>
      </c>
      <c r="J390" t="s">
        <v>148</v>
      </c>
      <c r="K390">
        <v>22</v>
      </c>
      <c r="L390">
        <v>7.262232</v>
      </c>
      <c r="M390">
        <v>7.1837049999999998</v>
      </c>
      <c r="N390">
        <v>1</v>
      </c>
      <c r="O390">
        <v>0</v>
      </c>
      <c r="P390">
        <v>0</v>
      </c>
      <c r="Q390">
        <v>0</v>
      </c>
      <c r="R390">
        <v>17.459053999999998</v>
      </c>
    </row>
    <row r="391" spans="1:18" x14ac:dyDescent="0.25">
      <c r="A391">
        <v>2016</v>
      </c>
      <c r="B391" t="s">
        <v>77</v>
      </c>
      <c r="C391" t="s">
        <v>13</v>
      </c>
      <c r="D391" t="s">
        <v>0</v>
      </c>
      <c r="E391" t="s">
        <v>44</v>
      </c>
      <c r="F391">
        <v>28</v>
      </c>
      <c r="G391">
        <v>16.978898000000001</v>
      </c>
      <c r="H391">
        <v>1042.55</v>
      </c>
      <c r="I391" t="s">
        <v>40</v>
      </c>
      <c r="J391" t="s">
        <v>148</v>
      </c>
      <c r="K391">
        <v>28</v>
      </c>
      <c r="L391">
        <v>7.2296069999999997</v>
      </c>
      <c r="M391">
        <v>7.6435310000000003</v>
      </c>
      <c r="N391">
        <v>2</v>
      </c>
      <c r="O391">
        <v>1</v>
      </c>
      <c r="P391">
        <v>0</v>
      </c>
      <c r="Q391">
        <v>0</v>
      </c>
      <c r="R391">
        <v>16.978898000000001</v>
      </c>
    </row>
    <row r="392" spans="1:18" x14ac:dyDescent="0.25">
      <c r="A392">
        <v>2016</v>
      </c>
      <c r="B392" t="s">
        <v>77</v>
      </c>
      <c r="C392" t="s">
        <v>13</v>
      </c>
      <c r="D392" t="s">
        <v>0</v>
      </c>
      <c r="E392" t="s">
        <v>66</v>
      </c>
      <c r="F392">
        <v>1</v>
      </c>
      <c r="G392" t="s">
        <v>62</v>
      </c>
      <c r="H392">
        <v>18454.48</v>
      </c>
      <c r="I392" t="s">
        <v>40</v>
      </c>
      <c r="J392" t="s">
        <v>148</v>
      </c>
      <c r="K392">
        <v>2</v>
      </c>
      <c r="L392">
        <v>1.8867999999999999E-2</v>
      </c>
      <c r="M392">
        <v>0</v>
      </c>
      <c r="N392">
        <v>0</v>
      </c>
      <c r="O392">
        <v>0</v>
      </c>
      <c r="P392">
        <v>0</v>
      </c>
      <c r="Q392">
        <v>0</v>
      </c>
      <c r="R392">
        <v>1</v>
      </c>
    </row>
    <row r="393" spans="1:18" x14ac:dyDescent="0.25">
      <c r="A393">
        <v>2016</v>
      </c>
      <c r="B393" t="s">
        <v>77</v>
      </c>
      <c r="C393" t="s">
        <v>37</v>
      </c>
      <c r="D393" t="s">
        <v>0</v>
      </c>
      <c r="E393" t="s">
        <v>44</v>
      </c>
      <c r="F393">
        <v>114</v>
      </c>
      <c r="G393">
        <v>63.240214999999999</v>
      </c>
      <c r="H393">
        <v>992.71</v>
      </c>
      <c r="I393" t="s">
        <v>39</v>
      </c>
      <c r="J393" t="s">
        <v>148</v>
      </c>
      <c r="K393">
        <v>114</v>
      </c>
      <c r="L393">
        <v>31.806764000000001</v>
      </c>
      <c r="M393">
        <v>23.723022</v>
      </c>
      <c r="N393">
        <v>17</v>
      </c>
      <c r="O393">
        <v>0</v>
      </c>
      <c r="P393">
        <v>0</v>
      </c>
      <c r="Q393">
        <v>0</v>
      </c>
      <c r="R393">
        <v>63.240214999999999</v>
      </c>
    </row>
    <row r="394" spans="1:18" x14ac:dyDescent="0.25">
      <c r="A394">
        <v>2016</v>
      </c>
      <c r="B394" t="s">
        <v>77</v>
      </c>
      <c r="C394" t="s">
        <v>37</v>
      </c>
      <c r="D394" t="s">
        <v>0</v>
      </c>
      <c r="E394" t="s">
        <v>66</v>
      </c>
      <c r="F394">
        <v>6</v>
      </c>
      <c r="G394" t="s">
        <v>62</v>
      </c>
      <c r="H394">
        <v>9658.3649999999998</v>
      </c>
      <c r="I394" t="s">
        <v>39</v>
      </c>
      <c r="J394" t="s">
        <v>148</v>
      </c>
      <c r="K394">
        <v>15</v>
      </c>
      <c r="L394">
        <v>1</v>
      </c>
      <c r="M394">
        <v>0</v>
      </c>
      <c r="N394">
        <v>2</v>
      </c>
      <c r="O394">
        <v>0</v>
      </c>
      <c r="P394">
        <v>0</v>
      </c>
      <c r="Q394">
        <v>0</v>
      </c>
      <c r="R394">
        <v>1</v>
      </c>
    </row>
    <row r="395" spans="1:18" x14ac:dyDescent="0.25">
      <c r="A395">
        <v>2016</v>
      </c>
      <c r="B395" t="s">
        <v>77</v>
      </c>
      <c r="C395" t="s">
        <v>37</v>
      </c>
      <c r="D395" t="s">
        <v>0</v>
      </c>
      <c r="E395" t="s">
        <v>44</v>
      </c>
      <c r="F395">
        <v>144</v>
      </c>
      <c r="G395">
        <v>95.922273000000004</v>
      </c>
      <c r="H395">
        <v>893.3</v>
      </c>
      <c r="I395" t="s">
        <v>40</v>
      </c>
      <c r="J395" t="s">
        <v>148</v>
      </c>
      <c r="K395">
        <v>144</v>
      </c>
      <c r="L395">
        <v>44.830714</v>
      </c>
      <c r="M395">
        <v>39.641888999999999</v>
      </c>
      <c r="N395">
        <v>7</v>
      </c>
      <c r="O395">
        <v>2</v>
      </c>
      <c r="P395">
        <v>1</v>
      </c>
      <c r="Q395">
        <v>0</v>
      </c>
      <c r="R395">
        <v>95.922273000000004</v>
      </c>
    </row>
    <row r="396" spans="1:18" x14ac:dyDescent="0.25">
      <c r="A396">
        <v>2016</v>
      </c>
      <c r="B396" t="s">
        <v>77</v>
      </c>
      <c r="C396" t="s">
        <v>37</v>
      </c>
      <c r="D396" t="s">
        <v>0</v>
      </c>
      <c r="E396" t="s">
        <v>66</v>
      </c>
      <c r="F396">
        <v>7</v>
      </c>
      <c r="G396" t="s">
        <v>62</v>
      </c>
      <c r="H396">
        <v>15563.87</v>
      </c>
      <c r="I396" t="s">
        <v>40</v>
      </c>
      <c r="J396" t="s">
        <v>148</v>
      </c>
      <c r="K396">
        <v>18</v>
      </c>
      <c r="L396">
        <v>0.69047599999999998</v>
      </c>
      <c r="M396">
        <v>1.2380949999999999</v>
      </c>
      <c r="N396">
        <v>2</v>
      </c>
      <c r="O396">
        <v>0</v>
      </c>
      <c r="P396">
        <v>0</v>
      </c>
      <c r="Q396">
        <v>0</v>
      </c>
      <c r="R396">
        <v>1.928571</v>
      </c>
    </row>
    <row r="397" spans="1:18" x14ac:dyDescent="0.25">
      <c r="A397">
        <v>2016</v>
      </c>
      <c r="B397" t="s">
        <v>77</v>
      </c>
      <c r="C397" t="s">
        <v>36</v>
      </c>
      <c r="D397" t="s">
        <v>1</v>
      </c>
      <c r="E397" t="s">
        <v>44</v>
      </c>
      <c r="F397">
        <v>106</v>
      </c>
      <c r="G397">
        <v>58.546484999999997</v>
      </c>
      <c r="H397">
        <v>1773.5550000000001</v>
      </c>
      <c r="I397" t="s">
        <v>39</v>
      </c>
      <c r="J397" t="s">
        <v>150</v>
      </c>
      <c r="K397">
        <v>106</v>
      </c>
      <c r="L397">
        <v>27.297547999999999</v>
      </c>
      <c r="M397">
        <v>26.631091999999999</v>
      </c>
      <c r="N397">
        <v>14</v>
      </c>
      <c r="O397">
        <v>4</v>
      </c>
      <c r="P397">
        <v>0</v>
      </c>
      <c r="Q397">
        <v>0</v>
      </c>
      <c r="R397">
        <v>58.546484999999997</v>
      </c>
    </row>
    <row r="398" spans="1:18" x14ac:dyDescent="0.25">
      <c r="A398">
        <v>2016</v>
      </c>
      <c r="B398" t="s">
        <v>77</v>
      </c>
      <c r="C398" t="s">
        <v>36</v>
      </c>
      <c r="D398" t="s">
        <v>1</v>
      </c>
      <c r="E398" t="s">
        <v>66</v>
      </c>
      <c r="F398">
        <v>7</v>
      </c>
      <c r="G398" t="s">
        <v>62</v>
      </c>
      <c r="H398">
        <v>21574.02</v>
      </c>
      <c r="I398" t="s">
        <v>39</v>
      </c>
      <c r="J398" t="s">
        <v>150</v>
      </c>
      <c r="K398">
        <v>78</v>
      </c>
      <c r="L398">
        <v>0</v>
      </c>
      <c r="M398">
        <v>0.66666700000000001</v>
      </c>
      <c r="N398">
        <v>2</v>
      </c>
      <c r="O398">
        <v>2</v>
      </c>
      <c r="P398">
        <v>0</v>
      </c>
      <c r="Q398">
        <v>0</v>
      </c>
      <c r="R398">
        <v>0.66666700000000001</v>
      </c>
    </row>
    <row r="399" spans="1:18" x14ac:dyDescent="0.25">
      <c r="A399">
        <v>2016</v>
      </c>
      <c r="B399" t="s">
        <v>77</v>
      </c>
      <c r="C399" t="s">
        <v>36</v>
      </c>
      <c r="D399" t="s">
        <v>1</v>
      </c>
      <c r="E399" t="s">
        <v>44</v>
      </c>
      <c r="F399">
        <v>84</v>
      </c>
      <c r="G399">
        <v>32.510914999999997</v>
      </c>
      <c r="H399">
        <v>1179</v>
      </c>
      <c r="I399" t="s">
        <v>40</v>
      </c>
      <c r="J399" t="s">
        <v>150</v>
      </c>
      <c r="K399">
        <v>84</v>
      </c>
      <c r="L399">
        <v>14.675894</v>
      </c>
      <c r="M399">
        <v>15.598048</v>
      </c>
      <c r="N399">
        <v>33</v>
      </c>
      <c r="O399">
        <v>4</v>
      </c>
      <c r="P399">
        <v>1</v>
      </c>
      <c r="Q399">
        <v>0</v>
      </c>
      <c r="R399">
        <v>32.510914999999997</v>
      </c>
    </row>
    <row r="400" spans="1:18" x14ac:dyDescent="0.25">
      <c r="A400">
        <v>2016</v>
      </c>
      <c r="B400" t="s">
        <v>77</v>
      </c>
      <c r="C400" t="s">
        <v>36</v>
      </c>
      <c r="D400" t="s">
        <v>1</v>
      </c>
      <c r="E400" t="s">
        <v>66</v>
      </c>
      <c r="F400">
        <v>7</v>
      </c>
      <c r="G400" t="s">
        <v>62</v>
      </c>
      <c r="H400">
        <v>35262.15</v>
      </c>
      <c r="I400" t="s">
        <v>40</v>
      </c>
      <c r="J400" t="s">
        <v>150</v>
      </c>
      <c r="K400">
        <v>81</v>
      </c>
      <c r="L400">
        <v>0.2</v>
      </c>
      <c r="M400">
        <v>0.7</v>
      </c>
      <c r="N400">
        <v>0</v>
      </c>
      <c r="O400">
        <v>2</v>
      </c>
      <c r="P400">
        <v>0</v>
      </c>
      <c r="Q400">
        <v>0</v>
      </c>
      <c r="R400">
        <v>0.9</v>
      </c>
    </row>
    <row r="401" spans="1:18" x14ac:dyDescent="0.25">
      <c r="A401">
        <v>2016</v>
      </c>
      <c r="B401" t="s">
        <v>77</v>
      </c>
      <c r="C401" t="s">
        <v>5</v>
      </c>
      <c r="D401" t="s">
        <v>1</v>
      </c>
      <c r="E401" t="s">
        <v>44</v>
      </c>
      <c r="F401">
        <v>58</v>
      </c>
      <c r="G401">
        <v>27.682181</v>
      </c>
      <c r="H401">
        <v>2067.2350000000001</v>
      </c>
      <c r="I401" t="s">
        <v>39</v>
      </c>
      <c r="J401" t="s">
        <v>150</v>
      </c>
      <c r="K401">
        <v>58</v>
      </c>
      <c r="L401">
        <v>10.206018</v>
      </c>
      <c r="M401">
        <v>13.50905</v>
      </c>
      <c r="N401">
        <v>12</v>
      </c>
      <c r="O401">
        <v>1</v>
      </c>
      <c r="P401">
        <v>0</v>
      </c>
      <c r="Q401">
        <v>0</v>
      </c>
      <c r="R401">
        <v>27.682181</v>
      </c>
    </row>
    <row r="402" spans="1:18" x14ac:dyDescent="0.25">
      <c r="A402">
        <v>2016</v>
      </c>
      <c r="B402" t="s">
        <v>77</v>
      </c>
      <c r="C402" t="s">
        <v>5</v>
      </c>
      <c r="D402" t="s">
        <v>1</v>
      </c>
      <c r="E402" t="s">
        <v>66</v>
      </c>
      <c r="F402">
        <v>2</v>
      </c>
      <c r="G402" t="s">
        <v>62</v>
      </c>
      <c r="H402">
        <v>29780.35</v>
      </c>
      <c r="I402" t="s">
        <v>39</v>
      </c>
      <c r="J402" t="s">
        <v>150</v>
      </c>
      <c r="K402">
        <v>7</v>
      </c>
      <c r="L402">
        <v>1</v>
      </c>
      <c r="M402">
        <v>0</v>
      </c>
      <c r="N402">
        <v>0</v>
      </c>
      <c r="O402">
        <v>0</v>
      </c>
      <c r="P402">
        <v>0</v>
      </c>
      <c r="Q402">
        <v>0</v>
      </c>
      <c r="R402">
        <v>1</v>
      </c>
    </row>
    <row r="403" spans="1:18" x14ac:dyDescent="0.25">
      <c r="A403">
        <v>2016</v>
      </c>
      <c r="B403" t="s">
        <v>77</v>
      </c>
      <c r="C403" t="s">
        <v>5</v>
      </c>
      <c r="D403" t="s">
        <v>1</v>
      </c>
      <c r="E403" t="s">
        <v>44</v>
      </c>
      <c r="F403">
        <v>48</v>
      </c>
      <c r="G403">
        <v>23.320405000000001</v>
      </c>
      <c r="H403">
        <v>2259.3049999999998</v>
      </c>
      <c r="I403" t="s">
        <v>40</v>
      </c>
      <c r="J403" t="s">
        <v>150</v>
      </c>
      <c r="K403">
        <v>48</v>
      </c>
      <c r="L403">
        <v>11.692868000000001</v>
      </c>
      <c r="M403">
        <v>9.0432439999999996</v>
      </c>
      <c r="N403">
        <v>17</v>
      </c>
      <c r="O403">
        <v>0</v>
      </c>
      <c r="P403">
        <v>0</v>
      </c>
      <c r="Q403">
        <v>0</v>
      </c>
      <c r="R403">
        <v>23.320405000000001</v>
      </c>
    </row>
    <row r="404" spans="1:18" x14ac:dyDescent="0.25">
      <c r="A404">
        <v>2016</v>
      </c>
      <c r="B404" t="s">
        <v>77</v>
      </c>
      <c r="C404" t="s">
        <v>5</v>
      </c>
      <c r="D404" t="s">
        <v>1</v>
      </c>
      <c r="E404" t="s">
        <v>66</v>
      </c>
      <c r="F404">
        <v>4</v>
      </c>
      <c r="G404" t="s">
        <v>62</v>
      </c>
      <c r="H404">
        <v>30770.959999999999</v>
      </c>
      <c r="I404" t="s">
        <v>40</v>
      </c>
      <c r="J404" t="s">
        <v>150</v>
      </c>
      <c r="K404">
        <v>24</v>
      </c>
      <c r="L404">
        <v>0</v>
      </c>
      <c r="M404">
        <v>0</v>
      </c>
      <c r="N404">
        <v>1</v>
      </c>
      <c r="O404">
        <v>1</v>
      </c>
      <c r="P404">
        <v>1</v>
      </c>
      <c r="Q404">
        <v>0</v>
      </c>
      <c r="R404">
        <v>0</v>
      </c>
    </row>
    <row r="405" spans="1:18" x14ac:dyDescent="0.25">
      <c r="A405">
        <v>2016</v>
      </c>
      <c r="B405" t="s">
        <v>77</v>
      </c>
      <c r="C405" t="s">
        <v>13</v>
      </c>
      <c r="D405" t="s">
        <v>1</v>
      </c>
      <c r="E405" t="s">
        <v>44</v>
      </c>
      <c r="F405">
        <v>1</v>
      </c>
      <c r="G405">
        <v>0</v>
      </c>
      <c r="H405">
        <v>773.81</v>
      </c>
      <c r="I405" t="s">
        <v>62</v>
      </c>
      <c r="J405" t="s">
        <v>150</v>
      </c>
      <c r="K405">
        <v>1</v>
      </c>
      <c r="L405">
        <v>0</v>
      </c>
      <c r="M405">
        <v>0</v>
      </c>
      <c r="N405">
        <v>1</v>
      </c>
      <c r="O405">
        <v>0</v>
      </c>
      <c r="P405">
        <v>0</v>
      </c>
      <c r="Q405">
        <v>0</v>
      </c>
      <c r="R405">
        <v>0</v>
      </c>
    </row>
    <row r="406" spans="1:18" x14ac:dyDescent="0.25">
      <c r="A406">
        <v>2016</v>
      </c>
      <c r="B406" t="s">
        <v>77</v>
      </c>
      <c r="C406" t="s">
        <v>13</v>
      </c>
      <c r="D406" t="s">
        <v>1</v>
      </c>
      <c r="E406" t="s">
        <v>44</v>
      </c>
      <c r="F406">
        <v>73</v>
      </c>
      <c r="G406">
        <v>38.984851999999997</v>
      </c>
      <c r="H406">
        <v>1527.37</v>
      </c>
      <c r="I406" t="s">
        <v>39</v>
      </c>
      <c r="J406" t="s">
        <v>150</v>
      </c>
      <c r="K406">
        <v>74</v>
      </c>
      <c r="L406">
        <v>22.123871000000001</v>
      </c>
      <c r="M406">
        <v>14.215005</v>
      </c>
      <c r="N406">
        <v>13</v>
      </c>
      <c r="O406">
        <v>1</v>
      </c>
      <c r="P406">
        <v>4</v>
      </c>
      <c r="Q406">
        <v>0</v>
      </c>
      <c r="R406">
        <v>38.984851999999997</v>
      </c>
    </row>
    <row r="407" spans="1:18" x14ac:dyDescent="0.25">
      <c r="A407">
        <v>2016</v>
      </c>
      <c r="B407" t="s">
        <v>77</v>
      </c>
      <c r="C407" t="s">
        <v>13</v>
      </c>
      <c r="D407" t="s">
        <v>1</v>
      </c>
      <c r="E407" t="s">
        <v>66</v>
      </c>
      <c r="F407">
        <v>7</v>
      </c>
      <c r="G407" t="s">
        <v>62</v>
      </c>
      <c r="H407">
        <v>21661.08</v>
      </c>
      <c r="I407" t="s">
        <v>39</v>
      </c>
      <c r="J407" t="s">
        <v>150</v>
      </c>
      <c r="K407">
        <v>31</v>
      </c>
      <c r="L407">
        <v>0.86197199999999996</v>
      </c>
      <c r="M407">
        <v>0.2</v>
      </c>
      <c r="N407">
        <v>0</v>
      </c>
      <c r="O407">
        <v>1</v>
      </c>
      <c r="P407">
        <v>0</v>
      </c>
      <c r="Q407">
        <v>0</v>
      </c>
      <c r="R407">
        <v>1.4</v>
      </c>
    </row>
    <row r="408" spans="1:18" x14ac:dyDescent="0.25">
      <c r="A408">
        <v>2016</v>
      </c>
      <c r="B408" t="s">
        <v>77</v>
      </c>
      <c r="C408" t="s">
        <v>13</v>
      </c>
      <c r="D408" t="s">
        <v>1</v>
      </c>
      <c r="E408" t="s">
        <v>44</v>
      </c>
      <c r="F408">
        <v>73</v>
      </c>
      <c r="G408">
        <v>27.926674999999999</v>
      </c>
      <c r="H408">
        <v>1172.5899999999999</v>
      </c>
      <c r="I408" t="s">
        <v>40</v>
      </c>
      <c r="J408" t="s">
        <v>150</v>
      </c>
      <c r="K408">
        <v>73</v>
      </c>
      <c r="L408">
        <v>12.655951</v>
      </c>
      <c r="M408">
        <v>14.256639</v>
      </c>
      <c r="N408">
        <v>27</v>
      </c>
      <c r="O408">
        <v>5</v>
      </c>
      <c r="P408">
        <v>0</v>
      </c>
      <c r="Q408">
        <v>0</v>
      </c>
      <c r="R408">
        <v>27.926674999999999</v>
      </c>
    </row>
    <row r="409" spans="1:18" x14ac:dyDescent="0.25">
      <c r="A409">
        <v>2016</v>
      </c>
      <c r="B409" t="s">
        <v>77</v>
      </c>
      <c r="C409" t="s">
        <v>13</v>
      </c>
      <c r="D409" t="s">
        <v>1</v>
      </c>
      <c r="E409" t="s">
        <v>66</v>
      </c>
      <c r="F409">
        <v>3</v>
      </c>
      <c r="G409" t="s">
        <v>62</v>
      </c>
      <c r="H409">
        <v>15536.6</v>
      </c>
      <c r="I409" t="s">
        <v>40</v>
      </c>
      <c r="J409" t="s">
        <v>150</v>
      </c>
      <c r="K409">
        <v>19</v>
      </c>
      <c r="L409">
        <v>0</v>
      </c>
      <c r="M409">
        <v>0</v>
      </c>
      <c r="N409">
        <v>0</v>
      </c>
      <c r="O409">
        <v>2</v>
      </c>
      <c r="P409">
        <v>0</v>
      </c>
      <c r="Q409">
        <v>0</v>
      </c>
      <c r="R409">
        <v>0</v>
      </c>
    </row>
    <row r="410" spans="1:18" x14ac:dyDescent="0.25">
      <c r="A410">
        <v>2016</v>
      </c>
      <c r="B410" t="s">
        <v>77</v>
      </c>
      <c r="C410" t="s">
        <v>37</v>
      </c>
      <c r="D410" t="s">
        <v>1</v>
      </c>
      <c r="E410" t="s">
        <v>44</v>
      </c>
      <c r="F410">
        <v>760</v>
      </c>
      <c r="G410">
        <v>373.77312499999999</v>
      </c>
      <c r="H410">
        <v>1389.885</v>
      </c>
      <c r="I410" t="s">
        <v>39</v>
      </c>
      <c r="J410" t="s">
        <v>150</v>
      </c>
      <c r="K410">
        <v>761</v>
      </c>
      <c r="L410">
        <v>172.21001699999999</v>
      </c>
      <c r="M410">
        <v>167.08899500000001</v>
      </c>
      <c r="N410">
        <v>146</v>
      </c>
      <c r="O410">
        <v>23</v>
      </c>
      <c r="P410">
        <v>5</v>
      </c>
      <c r="Q410">
        <v>1</v>
      </c>
      <c r="R410">
        <v>373.77312499999999</v>
      </c>
    </row>
    <row r="411" spans="1:18" x14ac:dyDescent="0.25">
      <c r="A411">
        <v>2016</v>
      </c>
      <c r="B411" t="s">
        <v>77</v>
      </c>
      <c r="C411" t="s">
        <v>37</v>
      </c>
      <c r="D411" t="s">
        <v>1</v>
      </c>
      <c r="E411" t="s">
        <v>66</v>
      </c>
      <c r="F411">
        <v>35</v>
      </c>
      <c r="G411" t="s">
        <v>62</v>
      </c>
      <c r="H411">
        <v>19038.099999999999</v>
      </c>
      <c r="I411" t="s">
        <v>39</v>
      </c>
      <c r="J411" t="s">
        <v>150</v>
      </c>
      <c r="K411">
        <v>156</v>
      </c>
      <c r="L411">
        <v>1.569834</v>
      </c>
      <c r="M411">
        <v>1.4929110000000001</v>
      </c>
      <c r="N411">
        <v>4</v>
      </c>
      <c r="O411">
        <v>9</v>
      </c>
      <c r="P411">
        <v>3</v>
      </c>
      <c r="Q411">
        <v>0</v>
      </c>
      <c r="R411">
        <v>3.0627450000000001</v>
      </c>
    </row>
    <row r="412" spans="1:18" x14ac:dyDescent="0.25">
      <c r="A412">
        <v>2016</v>
      </c>
      <c r="B412" t="s">
        <v>77</v>
      </c>
      <c r="C412" t="s">
        <v>37</v>
      </c>
      <c r="D412" t="s">
        <v>1</v>
      </c>
      <c r="E412" t="s">
        <v>44</v>
      </c>
      <c r="F412">
        <v>594</v>
      </c>
      <c r="G412">
        <v>231.17647500000001</v>
      </c>
      <c r="H412">
        <v>1364.53</v>
      </c>
      <c r="I412" t="s">
        <v>40</v>
      </c>
      <c r="J412" t="s">
        <v>150</v>
      </c>
      <c r="K412">
        <v>595</v>
      </c>
      <c r="L412">
        <v>103.785082</v>
      </c>
      <c r="M412">
        <v>108.28652</v>
      </c>
      <c r="N412">
        <v>224</v>
      </c>
      <c r="O412">
        <v>26</v>
      </c>
      <c r="P412">
        <v>14</v>
      </c>
      <c r="Q412">
        <v>5</v>
      </c>
      <c r="R412">
        <v>231.17647500000001</v>
      </c>
    </row>
    <row r="413" spans="1:18" x14ac:dyDescent="0.25">
      <c r="A413">
        <v>2016</v>
      </c>
      <c r="B413" t="s">
        <v>77</v>
      </c>
      <c r="C413" t="s">
        <v>37</v>
      </c>
      <c r="D413" t="s">
        <v>1</v>
      </c>
      <c r="E413" t="s">
        <v>66</v>
      </c>
      <c r="F413">
        <v>48</v>
      </c>
      <c r="G413" t="s">
        <v>62</v>
      </c>
      <c r="H413">
        <v>16601.88</v>
      </c>
      <c r="I413" t="s">
        <v>40</v>
      </c>
      <c r="J413" t="s">
        <v>150</v>
      </c>
      <c r="K413">
        <v>266</v>
      </c>
      <c r="L413">
        <v>4.7023320000000002</v>
      </c>
      <c r="M413">
        <v>1.121429</v>
      </c>
      <c r="N413">
        <v>6</v>
      </c>
      <c r="O413">
        <v>16</v>
      </c>
      <c r="P413">
        <v>2</v>
      </c>
      <c r="Q413">
        <v>1</v>
      </c>
      <c r="R413">
        <v>7.2498170000000002</v>
      </c>
    </row>
    <row r="414" spans="1:18" x14ac:dyDescent="0.25">
      <c r="A414">
        <v>2016</v>
      </c>
      <c r="B414" t="s">
        <v>77</v>
      </c>
      <c r="C414" t="s">
        <v>36</v>
      </c>
      <c r="D414" t="s">
        <v>1</v>
      </c>
      <c r="E414" t="s">
        <v>44</v>
      </c>
      <c r="F414">
        <v>156</v>
      </c>
      <c r="G414">
        <v>83.764899999999997</v>
      </c>
      <c r="H414">
        <v>1823.655</v>
      </c>
      <c r="I414" t="s">
        <v>39</v>
      </c>
      <c r="J414" t="s">
        <v>149</v>
      </c>
      <c r="K414">
        <v>156</v>
      </c>
      <c r="L414">
        <v>41.798242000000002</v>
      </c>
      <c r="M414">
        <v>33.816755000000001</v>
      </c>
      <c r="N414">
        <v>16</v>
      </c>
      <c r="O414">
        <v>2</v>
      </c>
      <c r="P414">
        <v>0</v>
      </c>
      <c r="Q414">
        <v>2</v>
      </c>
      <c r="R414">
        <v>83.764899999999997</v>
      </c>
    </row>
    <row r="415" spans="1:18" x14ac:dyDescent="0.25">
      <c r="A415">
        <v>2016</v>
      </c>
      <c r="B415" t="s">
        <v>77</v>
      </c>
      <c r="C415" t="s">
        <v>36</v>
      </c>
      <c r="D415" t="s">
        <v>1</v>
      </c>
      <c r="E415" t="s">
        <v>66</v>
      </c>
      <c r="F415">
        <v>3</v>
      </c>
      <c r="G415" t="s">
        <v>62</v>
      </c>
      <c r="H415">
        <v>25468.18</v>
      </c>
      <c r="I415" t="s">
        <v>39</v>
      </c>
      <c r="J415" t="s">
        <v>149</v>
      </c>
      <c r="K415">
        <v>41</v>
      </c>
      <c r="L415">
        <v>0.28421099999999999</v>
      </c>
      <c r="M415">
        <v>0.65789500000000001</v>
      </c>
      <c r="N415">
        <v>0</v>
      </c>
      <c r="O415">
        <v>2</v>
      </c>
      <c r="P415">
        <v>0</v>
      </c>
      <c r="Q415">
        <v>0</v>
      </c>
      <c r="R415">
        <v>1</v>
      </c>
    </row>
    <row r="416" spans="1:18" x14ac:dyDescent="0.25">
      <c r="A416">
        <v>2016</v>
      </c>
      <c r="B416" t="s">
        <v>77</v>
      </c>
      <c r="C416" t="s">
        <v>36</v>
      </c>
      <c r="D416" t="s">
        <v>1</v>
      </c>
      <c r="E416" t="s">
        <v>44</v>
      </c>
      <c r="F416">
        <v>152</v>
      </c>
      <c r="G416">
        <v>74.602778000000001</v>
      </c>
      <c r="H416">
        <v>1576.5</v>
      </c>
      <c r="I416" t="s">
        <v>40</v>
      </c>
      <c r="J416" t="s">
        <v>149</v>
      </c>
      <c r="K416">
        <v>152</v>
      </c>
      <c r="L416">
        <v>33.630133999999998</v>
      </c>
      <c r="M416">
        <v>35.617269999999998</v>
      </c>
      <c r="N416">
        <v>40</v>
      </c>
      <c r="O416">
        <v>7</v>
      </c>
      <c r="P416">
        <v>3</v>
      </c>
      <c r="Q416">
        <v>0</v>
      </c>
      <c r="R416">
        <v>74.602778000000001</v>
      </c>
    </row>
    <row r="417" spans="1:18" x14ac:dyDescent="0.25">
      <c r="A417">
        <v>2016</v>
      </c>
      <c r="B417" t="s">
        <v>77</v>
      </c>
      <c r="C417" t="s">
        <v>36</v>
      </c>
      <c r="D417" t="s">
        <v>1</v>
      </c>
      <c r="E417" t="s">
        <v>66</v>
      </c>
      <c r="F417">
        <v>11</v>
      </c>
      <c r="G417" t="s">
        <v>62</v>
      </c>
      <c r="H417">
        <v>23507.59</v>
      </c>
      <c r="I417" t="s">
        <v>40</v>
      </c>
      <c r="J417" t="s">
        <v>149</v>
      </c>
      <c r="K417">
        <v>66</v>
      </c>
      <c r="L417">
        <v>0</v>
      </c>
      <c r="M417">
        <v>0.66666700000000001</v>
      </c>
      <c r="N417">
        <v>2</v>
      </c>
      <c r="O417">
        <v>5</v>
      </c>
      <c r="P417">
        <v>1</v>
      </c>
      <c r="Q417">
        <v>0</v>
      </c>
      <c r="R417">
        <v>0.66666700000000001</v>
      </c>
    </row>
    <row r="418" spans="1:18" x14ac:dyDescent="0.25">
      <c r="A418">
        <v>2016</v>
      </c>
      <c r="B418" t="s">
        <v>77</v>
      </c>
      <c r="C418" t="s">
        <v>5</v>
      </c>
      <c r="D418" t="s">
        <v>1</v>
      </c>
      <c r="E418" t="s">
        <v>44</v>
      </c>
      <c r="F418">
        <v>110</v>
      </c>
      <c r="G418">
        <v>54.833844999999997</v>
      </c>
      <c r="H418">
        <v>1552.03</v>
      </c>
      <c r="I418" t="s">
        <v>39</v>
      </c>
      <c r="J418" t="s">
        <v>149</v>
      </c>
      <c r="K418">
        <v>110</v>
      </c>
      <c r="L418">
        <v>23.842185000000001</v>
      </c>
      <c r="M418">
        <v>26.872373</v>
      </c>
      <c r="N418">
        <v>18</v>
      </c>
      <c r="O418">
        <v>1</v>
      </c>
      <c r="P418">
        <v>0</v>
      </c>
      <c r="Q418">
        <v>0</v>
      </c>
      <c r="R418">
        <v>54.833844999999997</v>
      </c>
    </row>
    <row r="419" spans="1:18" x14ac:dyDescent="0.25">
      <c r="A419">
        <v>2016</v>
      </c>
      <c r="B419" t="s">
        <v>77</v>
      </c>
      <c r="C419" t="s">
        <v>5</v>
      </c>
      <c r="D419" t="s">
        <v>1</v>
      </c>
      <c r="E419" t="s">
        <v>66</v>
      </c>
      <c r="F419">
        <v>3</v>
      </c>
      <c r="G419" t="s">
        <v>62</v>
      </c>
      <c r="H419">
        <v>24829.63</v>
      </c>
      <c r="I419" t="s">
        <v>39</v>
      </c>
      <c r="J419" t="s">
        <v>149</v>
      </c>
      <c r="K419">
        <v>12</v>
      </c>
      <c r="L419">
        <v>0.2</v>
      </c>
      <c r="M419">
        <v>0.2</v>
      </c>
      <c r="N419">
        <v>1</v>
      </c>
      <c r="O419">
        <v>1</v>
      </c>
      <c r="P419">
        <v>0</v>
      </c>
      <c r="Q419">
        <v>0</v>
      </c>
      <c r="R419">
        <v>0.4</v>
      </c>
    </row>
    <row r="420" spans="1:18" x14ac:dyDescent="0.25">
      <c r="A420">
        <v>2016</v>
      </c>
      <c r="B420" t="s">
        <v>77</v>
      </c>
      <c r="C420" t="s">
        <v>5</v>
      </c>
      <c r="D420" t="s">
        <v>1</v>
      </c>
      <c r="E420" t="s">
        <v>44</v>
      </c>
      <c r="F420">
        <v>89</v>
      </c>
      <c r="G420">
        <v>37.338800999999997</v>
      </c>
      <c r="H420">
        <v>1589</v>
      </c>
      <c r="I420" t="s">
        <v>40</v>
      </c>
      <c r="J420" t="s">
        <v>149</v>
      </c>
      <c r="K420">
        <v>89</v>
      </c>
      <c r="L420">
        <v>16.669626999999998</v>
      </c>
      <c r="M420">
        <v>17.279235</v>
      </c>
      <c r="N420">
        <v>28</v>
      </c>
      <c r="O420">
        <v>3</v>
      </c>
      <c r="P420">
        <v>0</v>
      </c>
      <c r="Q420">
        <v>1</v>
      </c>
      <c r="R420">
        <v>37.338800999999997</v>
      </c>
    </row>
    <row r="421" spans="1:18" x14ac:dyDescent="0.25">
      <c r="A421">
        <v>2016</v>
      </c>
      <c r="B421" t="s">
        <v>77</v>
      </c>
      <c r="C421" t="s">
        <v>5</v>
      </c>
      <c r="D421" t="s">
        <v>1</v>
      </c>
      <c r="E421" t="s">
        <v>66</v>
      </c>
      <c r="F421">
        <v>9</v>
      </c>
      <c r="G421" t="s">
        <v>62</v>
      </c>
      <c r="H421">
        <v>18820.759999999998</v>
      </c>
      <c r="I421" t="s">
        <v>40</v>
      </c>
      <c r="J421" t="s">
        <v>149</v>
      </c>
      <c r="K421">
        <v>62</v>
      </c>
      <c r="L421">
        <v>0</v>
      </c>
      <c r="M421">
        <v>0</v>
      </c>
      <c r="N421">
        <v>0</v>
      </c>
      <c r="O421">
        <v>5</v>
      </c>
      <c r="P421">
        <v>1</v>
      </c>
      <c r="Q421">
        <v>0</v>
      </c>
      <c r="R421">
        <v>0</v>
      </c>
    </row>
    <row r="422" spans="1:18" x14ac:dyDescent="0.25">
      <c r="A422">
        <v>2016</v>
      </c>
      <c r="B422" t="s">
        <v>77</v>
      </c>
      <c r="C422" t="s">
        <v>13</v>
      </c>
      <c r="D422" t="s">
        <v>1</v>
      </c>
      <c r="E422" t="s">
        <v>44</v>
      </c>
      <c r="F422">
        <v>116</v>
      </c>
      <c r="G422">
        <v>62.723323999999998</v>
      </c>
      <c r="H422">
        <v>1451.5</v>
      </c>
      <c r="I422" t="s">
        <v>39</v>
      </c>
      <c r="J422" t="s">
        <v>149</v>
      </c>
      <c r="K422">
        <v>116</v>
      </c>
      <c r="L422">
        <v>26.858426000000001</v>
      </c>
      <c r="M422">
        <v>31.994441999999999</v>
      </c>
      <c r="N422">
        <v>20</v>
      </c>
      <c r="O422">
        <v>3</v>
      </c>
      <c r="P422">
        <v>3</v>
      </c>
      <c r="Q422">
        <v>0</v>
      </c>
      <c r="R422">
        <v>62.723323999999998</v>
      </c>
    </row>
    <row r="423" spans="1:18" x14ac:dyDescent="0.25">
      <c r="A423">
        <v>2016</v>
      </c>
      <c r="B423" t="s">
        <v>77</v>
      </c>
      <c r="C423" t="s">
        <v>13</v>
      </c>
      <c r="D423" t="s">
        <v>1</v>
      </c>
      <c r="E423" t="s">
        <v>66</v>
      </c>
      <c r="F423">
        <v>7</v>
      </c>
      <c r="G423" t="s">
        <v>62</v>
      </c>
      <c r="H423">
        <v>24402.9</v>
      </c>
      <c r="I423" t="s">
        <v>39</v>
      </c>
      <c r="J423" t="s">
        <v>149</v>
      </c>
      <c r="K423">
        <v>41</v>
      </c>
      <c r="L423">
        <v>0.2</v>
      </c>
      <c r="M423">
        <v>0.2</v>
      </c>
      <c r="N423">
        <v>0</v>
      </c>
      <c r="O423">
        <v>2</v>
      </c>
      <c r="P423">
        <v>1</v>
      </c>
      <c r="Q423">
        <v>0</v>
      </c>
      <c r="R423">
        <v>0.4</v>
      </c>
    </row>
    <row r="424" spans="1:18" x14ac:dyDescent="0.25">
      <c r="A424">
        <v>2016</v>
      </c>
      <c r="B424" t="s">
        <v>77</v>
      </c>
      <c r="C424" t="s">
        <v>13</v>
      </c>
      <c r="D424" t="s">
        <v>1</v>
      </c>
      <c r="E424" t="s">
        <v>44</v>
      </c>
      <c r="F424">
        <v>114</v>
      </c>
      <c r="G424">
        <v>41.813448000000001</v>
      </c>
      <c r="H424">
        <v>1199.5</v>
      </c>
      <c r="I424" t="s">
        <v>40</v>
      </c>
      <c r="J424" t="s">
        <v>149</v>
      </c>
      <c r="K424">
        <v>114</v>
      </c>
      <c r="L424">
        <v>21.281844</v>
      </c>
      <c r="M424">
        <v>16.944648999999998</v>
      </c>
      <c r="N424">
        <v>46</v>
      </c>
      <c r="O424">
        <v>11</v>
      </c>
      <c r="P424">
        <v>1</v>
      </c>
      <c r="Q424">
        <v>1</v>
      </c>
      <c r="R424">
        <v>41.813448000000001</v>
      </c>
    </row>
    <row r="425" spans="1:18" x14ac:dyDescent="0.25">
      <c r="A425">
        <v>2016</v>
      </c>
      <c r="B425" t="s">
        <v>77</v>
      </c>
      <c r="C425" t="s">
        <v>13</v>
      </c>
      <c r="D425" t="s">
        <v>1</v>
      </c>
      <c r="E425" t="s">
        <v>66</v>
      </c>
      <c r="F425">
        <v>9</v>
      </c>
      <c r="G425" t="s">
        <v>62</v>
      </c>
      <c r="H425">
        <v>10769.96</v>
      </c>
      <c r="I425" t="s">
        <v>40</v>
      </c>
      <c r="J425" t="s">
        <v>149</v>
      </c>
      <c r="K425">
        <v>29</v>
      </c>
      <c r="L425">
        <v>1.008621</v>
      </c>
      <c r="M425">
        <v>0.66666700000000001</v>
      </c>
      <c r="N425">
        <v>0</v>
      </c>
      <c r="O425">
        <v>3</v>
      </c>
      <c r="P425">
        <v>0</v>
      </c>
      <c r="Q425">
        <v>0</v>
      </c>
      <c r="R425">
        <v>2.6666669999999999</v>
      </c>
    </row>
    <row r="426" spans="1:18" x14ac:dyDescent="0.25">
      <c r="A426">
        <v>2016</v>
      </c>
      <c r="B426" t="s">
        <v>77</v>
      </c>
      <c r="C426" t="s">
        <v>37</v>
      </c>
      <c r="D426" t="s">
        <v>1</v>
      </c>
      <c r="E426" t="s">
        <v>44</v>
      </c>
      <c r="F426">
        <v>1426</v>
      </c>
      <c r="G426">
        <v>732.93771000000004</v>
      </c>
      <c r="H426">
        <v>1519.0450000000001</v>
      </c>
      <c r="I426" t="s">
        <v>39</v>
      </c>
      <c r="J426" t="s">
        <v>149</v>
      </c>
      <c r="K426">
        <v>1427</v>
      </c>
      <c r="L426">
        <v>337.017134</v>
      </c>
      <c r="M426">
        <v>341.596495</v>
      </c>
      <c r="N426">
        <v>255</v>
      </c>
      <c r="O426">
        <v>42</v>
      </c>
      <c r="P426">
        <v>11</v>
      </c>
      <c r="Q426">
        <v>1</v>
      </c>
      <c r="R426">
        <v>732.93771000000004</v>
      </c>
    </row>
    <row r="427" spans="1:18" x14ac:dyDescent="0.25">
      <c r="A427">
        <v>2016</v>
      </c>
      <c r="B427" t="s">
        <v>77</v>
      </c>
      <c r="C427" t="s">
        <v>37</v>
      </c>
      <c r="D427" t="s">
        <v>1</v>
      </c>
      <c r="E427" t="s">
        <v>66</v>
      </c>
      <c r="F427">
        <v>50</v>
      </c>
      <c r="G427" t="s">
        <v>62</v>
      </c>
      <c r="H427">
        <v>15305.915000000001</v>
      </c>
      <c r="I427" t="s">
        <v>39</v>
      </c>
      <c r="J427" t="s">
        <v>149</v>
      </c>
      <c r="K427">
        <v>209</v>
      </c>
      <c r="L427">
        <v>2.2776990000000001</v>
      </c>
      <c r="M427">
        <v>2.3574259999999998</v>
      </c>
      <c r="N427">
        <v>3</v>
      </c>
      <c r="O427">
        <v>18</v>
      </c>
      <c r="P427">
        <v>3</v>
      </c>
      <c r="Q427">
        <v>0</v>
      </c>
      <c r="R427">
        <v>4.8768830000000003</v>
      </c>
    </row>
    <row r="428" spans="1:18" x14ac:dyDescent="0.25">
      <c r="A428">
        <v>2016</v>
      </c>
      <c r="B428" t="s">
        <v>77</v>
      </c>
      <c r="C428" t="s">
        <v>37</v>
      </c>
      <c r="D428" t="s">
        <v>1</v>
      </c>
      <c r="E428" t="s">
        <v>44</v>
      </c>
      <c r="F428">
        <v>1010</v>
      </c>
      <c r="G428">
        <v>417.25238899999999</v>
      </c>
      <c r="H428">
        <v>1276</v>
      </c>
      <c r="I428" t="s">
        <v>40</v>
      </c>
      <c r="J428" t="s">
        <v>149</v>
      </c>
      <c r="K428">
        <v>1010</v>
      </c>
      <c r="L428">
        <v>189.92037400000001</v>
      </c>
      <c r="M428">
        <v>198.340981</v>
      </c>
      <c r="N428">
        <v>325</v>
      </c>
      <c r="O428">
        <v>36</v>
      </c>
      <c r="P428">
        <v>10</v>
      </c>
      <c r="Q428">
        <v>6</v>
      </c>
      <c r="R428">
        <v>417.25238899999999</v>
      </c>
    </row>
    <row r="429" spans="1:18" x14ac:dyDescent="0.25">
      <c r="A429">
        <v>2016</v>
      </c>
      <c r="B429" t="s">
        <v>77</v>
      </c>
      <c r="C429" t="s">
        <v>37</v>
      </c>
      <c r="D429" t="s">
        <v>1</v>
      </c>
      <c r="E429" t="s">
        <v>66</v>
      </c>
      <c r="F429">
        <v>69</v>
      </c>
      <c r="G429" t="s">
        <v>62</v>
      </c>
      <c r="H429">
        <v>17391.98</v>
      </c>
      <c r="I429" t="s">
        <v>40</v>
      </c>
      <c r="J429" t="s">
        <v>149</v>
      </c>
      <c r="K429">
        <v>366</v>
      </c>
      <c r="L429">
        <v>1.6481539999999999</v>
      </c>
      <c r="M429">
        <v>3.3245610000000001</v>
      </c>
      <c r="N429">
        <v>6</v>
      </c>
      <c r="O429">
        <v>30</v>
      </c>
      <c r="P429">
        <v>8</v>
      </c>
      <c r="Q429">
        <v>0</v>
      </c>
      <c r="R429">
        <v>6.6666670000000003</v>
      </c>
    </row>
    <row r="430" spans="1:18" x14ac:dyDescent="0.25">
      <c r="A430">
        <v>2016</v>
      </c>
      <c r="B430" t="s">
        <v>77</v>
      </c>
      <c r="C430" t="s">
        <v>36</v>
      </c>
      <c r="D430" t="s">
        <v>1</v>
      </c>
      <c r="E430" t="s">
        <v>44</v>
      </c>
      <c r="F430">
        <v>50</v>
      </c>
      <c r="G430">
        <v>24.873529999999999</v>
      </c>
      <c r="H430">
        <v>1792.0450000000001</v>
      </c>
      <c r="I430" t="s">
        <v>39</v>
      </c>
      <c r="J430" t="s">
        <v>148</v>
      </c>
      <c r="K430">
        <v>50</v>
      </c>
      <c r="L430">
        <v>16.632897</v>
      </c>
      <c r="M430">
        <v>4.9020250000000001</v>
      </c>
      <c r="N430">
        <v>4</v>
      </c>
      <c r="O430">
        <v>2</v>
      </c>
      <c r="P430">
        <v>0</v>
      </c>
      <c r="Q430">
        <v>0</v>
      </c>
      <c r="R430">
        <v>24.873529999999999</v>
      </c>
    </row>
    <row r="431" spans="1:18" x14ac:dyDescent="0.25">
      <c r="A431">
        <v>2016</v>
      </c>
      <c r="B431" t="s">
        <v>77</v>
      </c>
      <c r="C431" t="s">
        <v>36</v>
      </c>
      <c r="D431" t="s">
        <v>1</v>
      </c>
      <c r="E431" t="s">
        <v>66</v>
      </c>
      <c r="F431">
        <v>3</v>
      </c>
      <c r="G431" t="s">
        <v>62</v>
      </c>
      <c r="H431">
        <v>7787.54</v>
      </c>
      <c r="I431" t="s">
        <v>39</v>
      </c>
      <c r="J431" t="s">
        <v>148</v>
      </c>
      <c r="K431">
        <v>6</v>
      </c>
      <c r="L431">
        <v>0</v>
      </c>
      <c r="M431">
        <v>0</v>
      </c>
      <c r="N431">
        <v>1</v>
      </c>
      <c r="O431">
        <v>0</v>
      </c>
      <c r="P431">
        <v>0</v>
      </c>
      <c r="Q431">
        <v>0</v>
      </c>
      <c r="R431">
        <v>0</v>
      </c>
    </row>
    <row r="432" spans="1:18" x14ac:dyDescent="0.25">
      <c r="A432">
        <v>2016</v>
      </c>
      <c r="B432" t="s">
        <v>77</v>
      </c>
      <c r="C432" t="s">
        <v>36</v>
      </c>
      <c r="D432" t="s">
        <v>1</v>
      </c>
      <c r="E432" t="s">
        <v>44</v>
      </c>
      <c r="F432">
        <v>41</v>
      </c>
      <c r="G432">
        <v>18.746226</v>
      </c>
      <c r="H432">
        <v>1475.15</v>
      </c>
      <c r="I432" t="s">
        <v>40</v>
      </c>
      <c r="J432" t="s">
        <v>148</v>
      </c>
      <c r="K432">
        <v>41</v>
      </c>
      <c r="L432">
        <v>7.5371779999999999</v>
      </c>
      <c r="M432">
        <v>9.3490269999999995</v>
      </c>
      <c r="N432">
        <v>9</v>
      </c>
      <c r="O432">
        <v>2</v>
      </c>
      <c r="P432">
        <v>0</v>
      </c>
      <c r="Q432">
        <v>0</v>
      </c>
      <c r="R432">
        <v>18.746226</v>
      </c>
    </row>
    <row r="433" spans="1:18" x14ac:dyDescent="0.25">
      <c r="A433">
        <v>2016</v>
      </c>
      <c r="B433" t="s">
        <v>77</v>
      </c>
      <c r="C433" t="s">
        <v>36</v>
      </c>
      <c r="D433" t="s">
        <v>1</v>
      </c>
      <c r="E433" t="s">
        <v>66</v>
      </c>
      <c r="F433">
        <v>5</v>
      </c>
      <c r="G433" t="s">
        <v>62</v>
      </c>
      <c r="H433">
        <v>12450.97</v>
      </c>
      <c r="I433" t="s">
        <v>40</v>
      </c>
      <c r="J433" t="s">
        <v>148</v>
      </c>
      <c r="K433">
        <v>18</v>
      </c>
      <c r="L433">
        <v>1.8867999999999999E-2</v>
      </c>
      <c r="M433">
        <v>0</v>
      </c>
      <c r="N433">
        <v>2</v>
      </c>
      <c r="O433">
        <v>1</v>
      </c>
      <c r="P433">
        <v>0</v>
      </c>
      <c r="Q433">
        <v>0</v>
      </c>
      <c r="R433">
        <v>1</v>
      </c>
    </row>
    <row r="434" spans="1:18" x14ac:dyDescent="0.25">
      <c r="A434">
        <v>2016</v>
      </c>
      <c r="B434" t="s">
        <v>77</v>
      </c>
      <c r="C434" t="s">
        <v>5</v>
      </c>
      <c r="D434" t="s">
        <v>1</v>
      </c>
      <c r="E434" t="s">
        <v>44</v>
      </c>
      <c r="F434">
        <v>27</v>
      </c>
      <c r="G434">
        <v>15.772062</v>
      </c>
      <c r="H434">
        <v>1750.76</v>
      </c>
      <c r="I434" t="s">
        <v>39</v>
      </c>
      <c r="J434" t="s">
        <v>148</v>
      </c>
      <c r="K434">
        <v>27</v>
      </c>
      <c r="L434">
        <v>6.6795249999999999</v>
      </c>
      <c r="M434">
        <v>6.8728999999999996</v>
      </c>
      <c r="N434">
        <v>5</v>
      </c>
      <c r="O434">
        <v>0</v>
      </c>
      <c r="P434">
        <v>0</v>
      </c>
      <c r="Q434">
        <v>0</v>
      </c>
      <c r="R434">
        <v>15.772062</v>
      </c>
    </row>
    <row r="435" spans="1:18" x14ac:dyDescent="0.25">
      <c r="A435">
        <v>2016</v>
      </c>
      <c r="B435" t="s">
        <v>77</v>
      </c>
      <c r="C435" t="s">
        <v>5</v>
      </c>
      <c r="D435" t="s">
        <v>1</v>
      </c>
      <c r="E435" t="s">
        <v>66</v>
      </c>
      <c r="F435">
        <v>4</v>
      </c>
      <c r="G435" t="s">
        <v>62</v>
      </c>
      <c r="H435">
        <v>12970.975</v>
      </c>
      <c r="I435" t="s">
        <v>39</v>
      </c>
      <c r="J435" t="s">
        <v>148</v>
      </c>
      <c r="K435">
        <v>9</v>
      </c>
      <c r="L435">
        <v>1.8867999999999999E-2</v>
      </c>
      <c r="M435">
        <v>0</v>
      </c>
      <c r="N435">
        <v>0</v>
      </c>
      <c r="O435">
        <v>0</v>
      </c>
      <c r="P435">
        <v>0</v>
      </c>
      <c r="Q435">
        <v>1</v>
      </c>
      <c r="R435">
        <v>1</v>
      </c>
    </row>
    <row r="436" spans="1:18" x14ac:dyDescent="0.25">
      <c r="A436">
        <v>2016</v>
      </c>
      <c r="B436" t="s">
        <v>77</v>
      </c>
      <c r="C436" t="s">
        <v>5</v>
      </c>
      <c r="D436" t="s">
        <v>1</v>
      </c>
      <c r="E436" t="s">
        <v>44</v>
      </c>
      <c r="F436">
        <v>28</v>
      </c>
      <c r="G436">
        <v>10.517404000000001</v>
      </c>
      <c r="H436">
        <v>2331.335</v>
      </c>
      <c r="I436" t="s">
        <v>40</v>
      </c>
      <c r="J436" t="s">
        <v>148</v>
      </c>
      <c r="K436">
        <v>28</v>
      </c>
      <c r="L436">
        <v>5.746429</v>
      </c>
      <c r="M436">
        <v>3.476181</v>
      </c>
      <c r="N436">
        <v>5</v>
      </c>
      <c r="O436">
        <v>4</v>
      </c>
      <c r="P436">
        <v>4</v>
      </c>
      <c r="Q436">
        <v>0</v>
      </c>
      <c r="R436">
        <v>10.517404000000001</v>
      </c>
    </row>
    <row r="437" spans="1:18" x14ac:dyDescent="0.25">
      <c r="A437">
        <v>2016</v>
      </c>
      <c r="B437" t="s">
        <v>77</v>
      </c>
      <c r="C437" t="s">
        <v>5</v>
      </c>
      <c r="D437" t="s">
        <v>1</v>
      </c>
      <c r="E437" t="s">
        <v>66</v>
      </c>
      <c r="F437">
        <v>5</v>
      </c>
      <c r="G437" t="s">
        <v>62</v>
      </c>
      <c r="H437">
        <v>18942.75</v>
      </c>
      <c r="I437" t="s">
        <v>40</v>
      </c>
      <c r="J437" t="s">
        <v>148</v>
      </c>
      <c r="K437">
        <v>15</v>
      </c>
      <c r="L437">
        <v>1.1191150000000001</v>
      </c>
      <c r="M437">
        <v>0.37142900000000001</v>
      </c>
      <c r="N437">
        <v>2</v>
      </c>
      <c r="O437">
        <v>1</v>
      </c>
      <c r="P437">
        <v>0</v>
      </c>
      <c r="Q437">
        <v>0</v>
      </c>
      <c r="R437">
        <v>1.8285709999999999</v>
      </c>
    </row>
    <row r="438" spans="1:18" x14ac:dyDescent="0.25">
      <c r="A438">
        <v>2016</v>
      </c>
      <c r="B438" t="s">
        <v>77</v>
      </c>
      <c r="C438" t="s">
        <v>13</v>
      </c>
      <c r="D438" t="s">
        <v>1</v>
      </c>
      <c r="E438" t="s">
        <v>44</v>
      </c>
      <c r="F438">
        <v>24</v>
      </c>
      <c r="G438">
        <v>12.472401</v>
      </c>
      <c r="H438">
        <v>1622.5</v>
      </c>
      <c r="I438" t="s">
        <v>39</v>
      </c>
      <c r="J438" t="s">
        <v>148</v>
      </c>
      <c r="K438">
        <v>24</v>
      </c>
      <c r="L438">
        <v>7.387391</v>
      </c>
      <c r="M438">
        <v>4.1801360000000001</v>
      </c>
      <c r="N438">
        <v>4</v>
      </c>
      <c r="O438">
        <v>0</v>
      </c>
      <c r="P438">
        <v>1</v>
      </c>
      <c r="Q438">
        <v>0</v>
      </c>
      <c r="R438">
        <v>12.472401</v>
      </c>
    </row>
    <row r="439" spans="1:18" x14ac:dyDescent="0.25">
      <c r="A439">
        <v>2016</v>
      </c>
      <c r="B439" t="s">
        <v>77</v>
      </c>
      <c r="C439" t="s">
        <v>13</v>
      </c>
      <c r="D439" t="s">
        <v>1</v>
      </c>
      <c r="E439" t="s">
        <v>66</v>
      </c>
      <c r="F439">
        <v>5</v>
      </c>
      <c r="G439" t="s">
        <v>62</v>
      </c>
      <c r="H439">
        <v>17913.61</v>
      </c>
      <c r="I439" t="s">
        <v>39</v>
      </c>
      <c r="J439" t="s">
        <v>148</v>
      </c>
      <c r="K439">
        <v>12</v>
      </c>
      <c r="L439">
        <v>0.2</v>
      </c>
      <c r="M439">
        <v>0.2</v>
      </c>
      <c r="N439">
        <v>1</v>
      </c>
      <c r="O439">
        <v>0</v>
      </c>
      <c r="P439">
        <v>0</v>
      </c>
      <c r="Q439">
        <v>0</v>
      </c>
      <c r="R439">
        <v>0.4</v>
      </c>
    </row>
    <row r="440" spans="1:18" x14ac:dyDescent="0.25">
      <c r="A440">
        <v>2016</v>
      </c>
      <c r="B440" t="s">
        <v>77</v>
      </c>
      <c r="C440" t="s">
        <v>13</v>
      </c>
      <c r="D440" t="s">
        <v>1</v>
      </c>
      <c r="E440" t="s">
        <v>44</v>
      </c>
      <c r="F440">
        <v>19</v>
      </c>
      <c r="G440">
        <v>10.263679</v>
      </c>
      <c r="H440">
        <v>1532.09</v>
      </c>
      <c r="I440" t="s">
        <v>40</v>
      </c>
      <c r="J440" t="s">
        <v>148</v>
      </c>
      <c r="K440">
        <v>19</v>
      </c>
      <c r="L440">
        <v>5.2241999999999997</v>
      </c>
      <c r="M440">
        <v>4.6846410000000001</v>
      </c>
      <c r="N440">
        <v>5</v>
      </c>
      <c r="O440">
        <v>0</v>
      </c>
      <c r="P440">
        <v>1</v>
      </c>
      <c r="Q440">
        <v>0</v>
      </c>
      <c r="R440">
        <v>10.263679</v>
      </c>
    </row>
    <row r="441" spans="1:18" x14ac:dyDescent="0.25">
      <c r="A441">
        <v>2016</v>
      </c>
      <c r="B441" t="s">
        <v>77</v>
      </c>
      <c r="C441" t="s">
        <v>13</v>
      </c>
      <c r="D441" t="s">
        <v>1</v>
      </c>
      <c r="E441" t="s">
        <v>66</v>
      </c>
      <c r="F441">
        <v>2</v>
      </c>
      <c r="G441" t="s">
        <v>62</v>
      </c>
      <c r="H441">
        <v>13561.66</v>
      </c>
      <c r="I441" t="s">
        <v>40</v>
      </c>
      <c r="J441" t="s">
        <v>148</v>
      </c>
      <c r="K441">
        <v>8</v>
      </c>
      <c r="L441">
        <v>0</v>
      </c>
      <c r="M441">
        <v>0</v>
      </c>
      <c r="N441">
        <v>0</v>
      </c>
      <c r="O441">
        <v>1</v>
      </c>
      <c r="P441">
        <v>0</v>
      </c>
      <c r="Q441">
        <v>0</v>
      </c>
      <c r="R441">
        <v>1</v>
      </c>
    </row>
    <row r="442" spans="1:18" x14ac:dyDescent="0.25">
      <c r="A442">
        <v>2016</v>
      </c>
      <c r="B442" t="s">
        <v>77</v>
      </c>
      <c r="C442" t="s">
        <v>37</v>
      </c>
      <c r="D442" t="s">
        <v>1</v>
      </c>
      <c r="E442" t="s">
        <v>44</v>
      </c>
      <c r="F442">
        <v>273</v>
      </c>
      <c r="G442">
        <v>139.34304900000001</v>
      </c>
      <c r="H442">
        <v>1628.52</v>
      </c>
      <c r="I442" t="s">
        <v>39</v>
      </c>
      <c r="J442" t="s">
        <v>148</v>
      </c>
      <c r="K442">
        <v>273</v>
      </c>
      <c r="L442">
        <v>65.983582999999996</v>
      </c>
      <c r="M442">
        <v>61.765731000000002</v>
      </c>
      <c r="N442">
        <v>42</v>
      </c>
      <c r="O442">
        <v>7</v>
      </c>
      <c r="P442">
        <v>10</v>
      </c>
      <c r="Q442">
        <v>1</v>
      </c>
      <c r="R442">
        <v>139.34304900000001</v>
      </c>
    </row>
    <row r="443" spans="1:18" x14ac:dyDescent="0.25">
      <c r="A443">
        <v>2016</v>
      </c>
      <c r="B443" t="s">
        <v>77</v>
      </c>
      <c r="C443" t="s">
        <v>37</v>
      </c>
      <c r="D443" t="s">
        <v>1</v>
      </c>
      <c r="E443" t="s">
        <v>66</v>
      </c>
      <c r="F443">
        <v>20</v>
      </c>
      <c r="G443" t="s">
        <v>62</v>
      </c>
      <c r="H443">
        <v>14874.76</v>
      </c>
      <c r="I443" t="s">
        <v>39</v>
      </c>
      <c r="J443" t="s">
        <v>148</v>
      </c>
      <c r="K443">
        <v>48</v>
      </c>
      <c r="L443">
        <v>0.86074799999999996</v>
      </c>
      <c r="M443">
        <v>0.66666700000000001</v>
      </c>
      <c r="N443">
        <v>4</v>
      </c>
      <c r="O443">
        <v>3</v>
      </c>
      <c r="P443">
        <v>0</v>
      </c>
      <c r="Q443">
        <v>0</v>
      </c>
      <c r="R443">
        <v>4.5085470000000001</v>
      </c>
    </row>
    <row r="444" spans="1:18" x14ac:dyDescent="0.25">
      <c r="A444">
        <v>2016</v>
      </c>
      <c r="B444" t="s">
        <v>77</v>
      </c>
      <c r="C444" t="s">
        <v>37</v>
      </c>
      <c r="D444" t="s">
        <v>1</v>
      </c>
      <c r="E444" t="s">
        <v>44</v>
      </c>
      <c r="F444">
        <v>251</v>
      </c>
      <c r="G444">
        <v>107.64269899999999</v>
      </c>
      <c r="H444">
        <v>1520.99</v>
      </c>
      <c r="I444" t="s">
        <v>40</v>
      </c>
      <c r="J444" t="s">
        <v>148</v>
      </c>
      <c r="K444">
        <v>251</v>
      </c>
      <c r="L444">
        <v>47.578498000000003</v>
      </c>
      <c r="M444">
        <v>52.069923000000003</v>
      </c>
      <c r="N444">
        <v>68</v>
      </c>
      <c r="O444">
        <v>11</v>
      </c>
      <c r="P444">
        <v>12</v>
      </c>
      <c r="Q444">
        <v>1</v>
      </c>
      <c r="R444">
        <v>107.64269899999999</v>
      </c>
    </row>
    <row r="445" spans="1:18" x14ac:dyDescent="0.25">
      <c r="A445">
        <v>2016</v>
      </c>
      <c r="B445" t="s">
        <v>77</v>
      </c>
      <c r="C445" t="s">
        <v>37</v>
      </c>
      <c r="D445" t="s">
        <v>1</v>
      </c>
      <c r="E445" t="s">
        <v>66</v>
      </c>
      <c r="F445">
        <v>23</v>
      </c>
      <c r="G445" t="s">
        <v>62</v>
      </c>
      <c r="H445">
        <v>17519.939999999999</v>
      </c>
      <c r="I445" t="s">
        <v>40</v>
      </c>
      <c r="J445" t="s">
        <v>148</v>
      </c>
      <c r="K445">
        <v>81</v>
      </c>
      <c r="L445">
        <v>0.768868</v>
      </c>
      <c r="M445">
        <v>0.91666700000000001</v>
      </c>
      <c r="N445">
        <v>5</v>
      </c>
      <c r="O445">
        <v>2</v>
      </c>
      <c r="P445">
        <v>4</v>
      </c>
      <c r="Q445">
        <v>1</v>
      </c>
      <c r="R445">
        <v>2.6666669999999999</v>
      </c>
    </row>
    <row r="446" spans="1:18" x14ac:dyDescent="0.25">
      <c r="A446">
        <v>2016</v>
      </c>
      <c r="B446" t="s">
        <v>77</v>
      </c>
      <c r="C446" t="s">
        <v>36</v>
      </c>
      <c r="D446" t="s">
        <v>2</v>
      </c>
      <c r="E446" t="s">
        <v>44</v>
      </c>
      <c r="F446">
        <v>32</v>
      </c>
      <c r="G446">
        <v>17.810106999999999</v>
      </c>
      <c r="H446">
        <v>1792.155</v>
      </c>
      <c r="I446" t="s">
        <v>39</v>
      </c>
      <c r="J446" t="s">
        <v>150</v>
      </c>
      <c r="K446">
        <v>32</v>
      </c>
      <c r="L446">
        <v>8.4670509999999997</v>
      </c>
      <c r="M446">
        <v>8.4636169999999993</v>
      </c>
      <c r="N446">
        <v>5</v>
      </c>
      <c r="O446">
        <v>0</v>
      </c>
      <c r="P446">
        <v>1</v>
      </c>
      <c r="Q446">
        <v>0</v>
      </c>
      <c r="R446">
        <v>17.810106999999999</v>
      </c>
    </row>
    <row r="447" spans="1:18" x14ac:dyDescent="0.25">
      <c r="A447">
        <v>2016</v>
      </c>
      <c r="B447" t="s">
        <v>77</v>
      </c>
      <c r="C447" t="s">
        <v>36</v>
      </c>
      <c r="D447" t="s">
        <v>2</v>
      </c>
      <c r="E447" t="s">
        <v>66</v>
      </c>
      <c r="F447">
        <v>5</v>
      </c>
      <c r="G447" t="s">
        <v>62</v>
      </c>
      <c r="H447">
        <v>23011.01</v>
      </c>
      <c r="I447" t="s">
        <v>39</v>
      </c>
      <c r="J447" t="s">
        <v>150</v>
      </c>
      <c r="K447">
        <v>24</v>
      </c>
      <c r="L447">
        <v>0.230769</v>
      </c>
      <c r="M447">
        <v>0</v>
      </c>
      <c r="N447">
        <v>1</v>
      </c>
      <c r="O447">
        <v>0</v>
      </c>
      <c r="P447">
        <v>1</v>
      </c>
      <c r="Q447">
        <v>0</v>
      </c>
      <c r="R447">
        <v>0.230769</v>
      </c>
    </row>
    <row r="448" spans="1:18" x14ac:dyDescent="0.25">
      <c r="A448">
        <v>2016</v>
      </c>
      <c r="B448" t="s">
        <v>77</v>
      </c>
      <c r="C448" t="s">
        <v>36</v>
      </c>
      <c r="D448" t="s">
        <v>2</v>
      </c>
      <c r="E448" t="s">
        <v>44</v>
      </c>
      <c r="F448">
        <v>46</v>
      </c>
      <c r="G448">
        <v>15.579938</v>
      </c>
      <c r="H448">
        <v>2295.4250000000002</v>
      </c>
      <c r="I448" t="s">
        <v>40</v>
      </c>
      <c r="J448" t="s">
        <v>150</v>
      </c>
      <c r="K448">
        <v>46</v>
      </c>
      <c r="L448">
        <v>7.2324159999999997</v>
      </c>
      <c r="M448">
        <v>4.9812649999999996</v>
      </c>
      <c r="N448">
        <v>14</v>
      </c>
      <c r="O448">
        <v>4</v>
      </c>
      <c r="P448">
        <v>4</v>
      </c>
      <c r="Q448">
        <v>0</v>
      </c>
      <c r="R448">
        <v>15.579938</v>
      </c>
    </row>
    <row r="449" spans="1:18" x14ac:dyDescent="0.25">
      <c r="A449">
        <v>2016</v>
      </c>
      <c r="B449" t="s">
        <v>77</v>
      </c>
      <c r="C449" t="s">
        <v>36</v>
      </c>
      <c r="D449" t="s">
        <v>2</v>
      </c>
      <c r="E449" t="s">
        <v>66</v>
      </c>
      <c r="F449">
        <v>28</v>
      </c>
      <c r="G449" t="s">
        <v>62</v>
      </c>
      <c r="H449">
        <v>23610.38</v>
      </c>
      <c r="I449" t="s">
        <v>40</v>
      </c>
      <c r="J449" t="s">
        <v>150</v>
      </c>
      <c r="K449">
        <v>218</v>
      </c>
      <c r="L449">
        <v>1.2980659999999999</v>
      </c>
      <c r="M449">
        <v>1.7411080000000001</v>
      </c>
      <c r="N449">
        <v>1</v>
      </c>
      <c r="O449">
        <v>5</v>
      </c>
      <c r="P449">
        <v>7</v>
      </c>
      <c r="Q449">
        <v>1</v>
      </c>
      <c r="R449">
        <v>3.9906100000000002</v>
      </c>
    </row>
    <row r="450" spans="1:18" x14ac:dyDescent="0.25">
      <c r="A450">
        <v>2016</v>
      </c>
      <c r="B450" t="s">
        <v>77</v>
      </c>
      <c r="C450" t="s">
        <v>5</v>
      </c>
      <c r="D450" t="s">
        <v>2</v>
      </c>
      <c r="E450" t="s">
        <v>44</v>
      </c>
      <c r="F450">
        <v>23</v>
      </c>
      <c r="G450">
        <v>15.37823</v>
      </c>
      <c r="H450">
        <v>1623.37</v>
      </c>
      <c r="I450" t="s">
        <v>39</v>
      </c>
      <c r="J450" t="s">
        <v>150</v>
      </c>
      <c r="K450">
        <v>23</v>
      </c>
      <c r="L450">
        <v>5.537172</v>
      </c>
      <c r="M450">
        <v>7.6092459999999997</v>
      </c>
      <c r="N450">
        <v>1</v>
      </c>
      <c r="O450">
        <v>1</v>
      </c>
      <c r="P450">
        <v>0</v>
      </c>
      <c r="Q450">
        <v>0</v>
      </c>
      <c r="R450">
        <v>15.37823</v>
      </c>
    </row>
    <row r="451" spans="1:18" x14ac:dyDescent="0.25">
      <c r="A451">
        <v>2016</v>
      </c>
      <c r="B451" t="s">
        <v>77</v>
      </c>
      <c r="C451" t="s">
        <v>5</v>
      </c>
      <c r="D451" t="s">
        <v>2</v>
      </c>
      <c r="E451" t="s">
        <v>44</v>
      </c>
      <c r="F451">
        <v>17</v>
      </c>
      <c r="G451">
        <v>3.3211050000000002</v>
      </c>
      <c r="H451">
        <v>2128.17</v>
      </c>
      <c r="I451" t="s">
        <v>40</v>
      </c>
      <c r="J451" t="s">
        <v>150</v>
      </c>
      <c r="K451">
        <v>17</v>
      </c>
      <c r="L451">
        <v>1.0835509999999999</v>
      </c>
      <c r="M451">
        <v>2.2375539999999998</v>
      </c>
      <c r="N451">
        <v>6</v>
      </c>
      <c r="O451">
        <v>3</v>
      </c>
      <c r="P451">
        <v>1</v>
      </c>
      <c r="Q451">
        <v>0</v>
      </c>
      <c r="R451">
        <v>3.3211050000000002</v>
      </c>
    </row>
    <row r="452" spans="1:18" x14ac:dyDescent="0.25">
      <c r="A452">
        <v>2016</v>
      </c>
      <c r="B452" t="s">
        <v>77</v>
      </c>
      <c r="C452" t="s">
        <v>5</v>
      </c>
      <c r="D452" t="s">
        <v>2</v>
      </c>
      <c r="E452" t="s">
        <v>66</v>
      </c>
      <c r="F452">
        <v>2</v>
      </c>
      <c r="G452" t="s">
        <v>62</v>
      </c>
      <c r="H452">
        <v>97029.440000000002</v>
      </c>
      <c r="I452" t="s">
        <v>40</v>
      </c>
      <c r="J452" t="s">
        <v>150</v>
      </c>
      <c r="K452">
        <v>15</v>
      </c>
      <c r="L452">
        <v>0</v>
      </c>
      <c r="M452">
        <v>0</v>
      </c>
      <c r="N452">
        <v>0</v>
      </c>
      <c r="O452">
        <v>0</v>
      </c>
      <c r="P452">
        <v>1</v>
      </c>
      <c r="Q452">
        <v>0</v>
      </c>
      <c r="R452">
        <v>0</v>
      </c>
    </row>
    <row r="453" spans="1:18" x14ac:dyDescent="0.25">
      <c r="A453">
        <v>2016</v>
      </c>
      <c r="B453" t="s">
        <v>77</v>
      </c>
      <c r="C453" t="s">
        <v>13</v>
      </c>
      <c r="D453" t="s">
        <v>2</v>
      </c>
      <c r="E453" t="s">
        <v>44</v>
      </c>
      <c r="F453">
        <v>7</v>
      </c>
      <c r="G453">
        <v>4.5398550000000002</v>
      </c>
      <c r="H453">
        <v>936.15</v>
      </c>
      <c r="I453" t="s">
        <v>39</v>
      </c>
      <c r="J453" t="s">
        <v>150</v>
      </c>
      <c r="K453">
        <v>7</v>
      </c>
      <c r="L453">
        <v>1.6873739999999999</v>
      </c>
      <c r="M453">
        <v>2.3689640000000001</v>
      </c>
      <c r="N453">
        <v>1</v>
      </c>
      <c r="O453">
        <v>0</v>
      </c>
      <c r="P453">
        <v>0</v>
      </c>
      <c r="Q453">
        <v>0</v>
      </c>
      <c r="R453">
        <v>4.5398550000000002</v>
      </c>
    </row>
    <row r="454" spans="1:18" x14ac:dyDescent="0.25">
      <c r="A454">
        <v>2016</v>
      </c>
      <c r="B454" t="s">
        <v>77</v>
      </c>
      <c r="C454" t="s">
        <v>13</v>
      </c>
      <c r="D454" t="s">
        <v>2</v>
      </c>
      <c r="E454" t="s">
        <v>44</v>
      </c>
      <c r="F454">
        <v>11</v>
      </c>
      <c r="G454">
        <v>5.1185109999999998</v>
      </c>
      <c r="H454">
        <v>1205.22</v>
      </c>
      <c r="I454" t="s">
        <v>40</v>
      </c>
      <c r="J454" t="s">
        <v>150</v>
      </c>
      <c r="K454">
        <v>11</v>
      </c>
      <c r="L454">
        <v>2.6185109999999998</v>
      </c>
      <c r="M454">
        <v>2.5</v>
      </c>
      <c r="N454">
        <v>2</v>
      </c>
      <c r="O454">
        <v>1</v>
      </c>
      <c r="P454">
        <v>0</v>
      </c>
      <c r="Q454">
        <v>0</v>
      </c>
      <c r="R454">
        <v>5.1185109999999998</v>
      </c>
    </row>
    <row r="455" spans="1:18" x14ac:dyDescent="0.25">
      <c r="A455">
        <v>2016</v>
      </c>
      <c r="B455" t="s">
        <v>77</v>
      </c>
      <c r="C455" t="s">
        <v>13</v>
      </c>
      <c r="D455" t="s">
        <v>2</v>
      </c>
      <c r="E455" t="s">
        <v>66</v>
      </c>
      <c r="F455">
        <v>1</v>
      </c>
      <c r="G455" t="s">
        <v>62</v>
      </c>
      <c r="H455">
        <v>106620.35</v>
      </c>
      <c r="I455" t="s">
        <v>40</v>
      </c>
      <c r="J455" t="s">
        <v>150</v>
      </c>
      <c r="K455">
        <v>41</v>
      </c>
      <c r="L455">
        <v>0</v>
      </c>
      <c r="M455">
        <v>0</v>
      </c>
      <c r="N455">
        <v>0</v>
      </c>
      <c r="O455">
        <v>1</v>
      </c>
      <c r="P455">
        <v>0</v>
      </c>
      <c r="Q455">
        <v>0</v>
      </c>
      <c r="R455">
        <v>0</v>
      </c>
    </row>
    <row r="456" spans="1:18" x14ac:dyDescent="0.25">
      <c r="A456">
        <v>2016</v>
      </c>
      <c r="B456" t="s">
        <v>77</v>
      </c>
      <c r="C456" t="s">
        <v>37</v>
      </c>
      <c r="D456" t="s">
        <v>2</v>
      </c>
      <c r="E456" t="s">
        <v>44</v>
      </c>
      <c r="F456">
        <v>194</v>
      </c>
      <c r="G456">
        <v>90.312460999999999</v>
      </c>
      <c r="H456">
        <v>1481.26</v>
      </c>
      <c r="I456" t="s">
        <v>39</v>
      </c>
      <c r="J456" t="s">
        <v>150</v>
      </c>
      <c r="K456">
        <v>194</v>
      </c>
      <c r="L456">
        <v>41.167803999999997</v>
      </c>
      <c r="M456">
        <v>41.714528000000001</v>
      </c>
      <c r="N456">
        <v>48</v>
      </c>
      <c r="O456">
        <v>2</v>
      </c>
      <c r="P456">
        <v>2</v>
      </c>
      <c r="Q456">
        <v>1</v>
      </c>
      <c r="R456">
        <v>90.312460999999999</v>
      </c>
    </row>
    <row r="457" spans="1:18" x14ac:dyDescent="0.25">
      <c r="A457">
        <v>2016</v>
      </c>
      <c r="B457" t="s">
        <v>77</v>
      </c>
      <c r="C457" t="s">
        <v>37</v>
      </c>
      <c r="D457" t="s">
        <v>2</v>
      </c>
      <c r="E457" t="s">
        <v>66</v>
      </c>
      <c r="F457">
        <v>36</v>
      </c>
      <c r="G457" t="s">
        <v>62</v>
      </c>
      <c r="H457">
        <v>19887.955000000002</v>
      </c>
      <c r="I457" t="s">
        <v>39</v>
      </c>
      <c r="J457" t="s">
        <v>150</v>
      </c>
      <c r="K457">
        <v>230</v>
      </c>
      <c r="L457">
        <v>3.6481240000000001</v>
      </c>
      <c r="M457">
        <v>0.88746400000000003</v>
      </c>
      <c r="N457">
        <v>5</v>
      </c>
      <c r="O457">
        <v>5</v>
      </c>
      <c r="P457">
        <v>0</v>
      </c>
      <c r="Q457">
        <v>1</v>
      </c>
      <c r="R457">
        <v>9.9960210000000007</v>
      </c>
    </row>
    <row r="458" spans="1:18" x14ac:dyDescent="0.25">
      <c r="A458">
        <v>2016</v>
      </c>
      <c r="B458" t="s">
        <v>77</v>
      </c>
      <c r="C458" t="s">
        <v>37</v>
      </c>
      <c r="D458" t="s">
        <v>2</v>
      </c>
      <c r="E458" t="s">
        <v>44</v>
      </c>
      <c r="F458">
        <v>229</v>
      </c>
      <c r="G458">
        <v>93.611389000000003</v>
      </c>
      <c r="H458">
        <v>1929</v>
      </c>
      <c r="I458" t="s">
        <v>40</v>
      </c>
      <c r="J458" t="s">
        <v>150</v>
      </c>
      <c r="K458">
        <v>229</v>
      </c>
      <c r="L458">
        <v>46.460157000000002</v>
      </c>
      <c r="M458">
        <v>36.783396000000003</v>
      </c>
      <c r="N458">
        <v>51</v>
      </c>
      <c r="O458">
        <v>6</v>
      </c>
      <c r="P458">
        <v>17</v>
      </c>
      <c r="Q458">
        <v>0</v>
      </c>
      <c r="R458">
        <v>93.611389000000003</v>
      </c>
    </row>
    <row r="459" spans="1:18" x14ac:dyDescent="0.25">
      <c r="A459">
        <v>2016</v>
      </c>
      <c r="B459" t="s">
        <v>77</v>
      </c>
      <c r="C459" t="s">
        <v>37</v>
      </c>
      <c r="D459" t="s">
        <v>2</v>
      </c>
      <c r="E459" t="s">
        <v>66</v>
      </c>
      <c r="F459">
        <v>74</v>
      </c>
      <c r="G459" t="s">
        <v>62</v>
      </c>
      <c r="H459">
        <v>22990.384999999998</v>
      </c>
      <c r="I459" t="s">
        <v>40</v>
      </c>
      <c r="J459" t="s">
        <v>150</v>
      </c>
      <c r="K459">
        <v>435</v>
      </c>
      <c r="L459">
        <v>9.4242640000000009</v>
      </c>
      <c r="M459">
        <v>2.73434</v>
      </c>
      <c r="N459">
        <v>6</v>
      </c>
      <c r="O459">
        <v>8</v>
      </c>
      <c r="P459">
        <v>16</v>
      </c>
      <c r="Q459">
        <v>0</v>
      </c>
      <c r="R459">
        <v>14.661467</v>
      </c>
    </row>
    <row r="460" spans="1:18" x14ac:dyDescent="0.25">
      <c r="A460">
        <v>2016</v>
      </c>
      <c r="B460" t="s">
        <v>77</v>
      </c>
      <c r="C460" t="s">
        <v>36</v>
      </c>
      <c r="D460" t="s">
        <v>2</v>
      </c>
      <c r="E460" t="s">
        <v>44</v>
      </c>
      <c r="F460">
        <v>56</v>
      </c>
      <c r="G460">
        <v>31.748819999999998</v>
      </c>
      <c r="H460">
        <v>1894.6</v>
      </c>
      <c r="I460" t="s">
        <v>39</v>
      </c>
      <c r="J460" t="s">
        <v>149</v>
      </c>
      <c r="K460">
        <v>56</v>
      </c>
      <c r="L460">
        <v>11.149234</v>
      </c>
      <c r="M460">
        <v>18.265038000000001</v>
      </c>
      <c r="N460">
        <v>12</v>
      </c>
      <c r="O460">
        <v>1</v>
      </c>
      <c r="P460">
        <v>0</v>
      </c>
      <c r="Q460">
        <v>0</v>
      </c>
      <c r="R460">
        <v>31.748819999999998</v>
      </c>
    </row>
    <row r="461" spans="1:18" x14ac:dyDescent="0.25">
      <c r="A461">
        <v>2016</v>
      </c>
      <c r="B461" t="s">
        <v>77</v>
      </c>
      <c r="C461" t="s">
        <v>36</v>
      </c>
      <c r="D461" t="s">
        <v>2</v>
      </c>
      <c r="E461" t="s">
        <v>66</v>
      </c>
      <c r="F461">
        <v>7</v>
      </c>
      <c r="G461" t="s">
        <v>62</v>
      </c>
      <c r="H461">
        <v>40703.1</v>
      </c>
      <c r="I461" t="s">
        <v>39</v>
      </c>
      <c r="J461" t="s">
        <v>149</v>
      </c>
      <c r="K461">
        <v>75</v>
      </c>
      <c r="L461">
        <v>0.37362600000000001</v>
      </c>
      <c r="M461">
        <v>0.461538</v>
      </c>
      <c r="N461">
        <v>0</v>
      </c>
      <c r="O461">
        <v>2</v>
      </c>
      <c r="P461">
        <v>1</v>
      </c>
      <c r="Q461">
        <v>0</v>
      </c>
      <c r="R461">
        <v>2</v>
      </c>
    </row>
    <row r="462" spans="1:18" x14ac:dyDescent="0.25">
      <c r="A462">
        <v>2016</v>
      </c>
      <c r="B462" t="s">
        <v>77</v>
      </c>
      <c r="C462" t="s">
        <v>36</v>
      </c>
      <c r="D462" t="s">
        <v>2</v>
      </c>
      <c r="E462" t="s">
        <v>44</v>
      </c>
      <c r="F462">
        <v>78</v>
      </c>
      <c r="G462">
        <v>32.134768999999999</v>
      </c>
      <c r="H462">
        <v>2200.3200000000002</v>
      </c>
      <c r="I462" t="s">
        <v>40</v>
      </c>
      <c r="J462" t="s">
        <v>149</v>
      </c>
      <c r="K462">
        <v>80</v>
      </c>
      <c r="L462">
        <v>15.793984</v>
      </c>
      <c r="M462">
        <v>13.689951000000001</v>
      </c>
      <c r="N462">
        <v>19</v>
      </c>
      <c r="O462">
        <v>1</v>
      </c>
      <c r="P462">
        <v>5</v>
      </c>
      <c r="Q462">
        <v>0</v>
      </c>
      <c r="R462">
        <v>32.134768999999999</v>
      </c>
    </row>
    <row r="463" spans="1:18" x14ac:dyDescent="0.25">
      <c r="A463">
        <v>2016</v>
      </c>
      <c r="B463" t="s">
        <v>77</v>
      </c>
      <c r="C463" t="s">
        <v>36</v>
      </c>
      <c r="D463" t="s">
        <v>2</v>
      </c>
      <c r="E463" t="s">
        <v>66</v>
      </c>
      <c r="F463">
        <v>19</v>
      </c>
      <c r="G463" t="s">
        <v>62</v>
      </c>
      <c r="H463">
        <v>22841.919999999998</v>
      </c>
      <c r="I463" t="s">
        <v>40</v>
      </c>
      <c r="J463" t="s">
        <v>149</v>
      </c>
      <c r="K463">
        <v>238</v>
      </c>
      <c r="L463">
        <v>2.1300370000000002</v>
      </c>
      <c r="M463">
        <v>0.461538</v>
      </c>
      <c r="N463">
        <v>4</v>
      </c>
      <c r="O463">
        <v>3</v>
      </c>
      <c r="P463">
        <v>0</v>
      </c>
      <c r="Q463">
        <v>0</v>
      </c>
      <c r="R463">
        <v>3.8333330000000001</v>
      </c>
    </row>
    <row r="464" spans="1:18" x14ac:dyDescent="0.25">
      <c r="A464">
        <v>2016</v>
      </c>
      <c r="B464" t="s">
        <v>77</v>
      </c>
      <c r="C464" t="s">
        <v>5</v>
      </c>
      <c r="D464" t="s">
        <v>2</v>
      </c>
      <c r="E464" t="s">
        <v>44</v>
      </c>
      <c r="F464">
        <v>26</v>
      </c>
      <c r="G464">
        <v>12.980606999999999</v>
      </c>
      <c r="H464">
        <v>2022.5</v>
      </c>
      <c r="I464" t="s">
        <v>39</v>
      </c>
      <c r="J464" t="s">
        <v>149</v>
      </c>
      <c r="K464">
        <v>26</v>
      </c>
      <c r="L464">
        <v>4.8857059999999999</v>
      </c>
      <c r="M464">
        <v>7.6989789999999996</v>
      </c>
      <c r="N464">
        <v>9</v>
      </c>
      <c r="O464">
        <v>0</v>
      </c>
      <c r="P464">
        <v>0</v>
      </c>
      <c r="Q464">
        <v>0</v>
      </c>
      <c r="R464">
        <v>12.980606999999999</v>
      </c>
    </row>
    <row r="465" spans="1:18" x14ac:dyDescent="0.25">
      <c r="A465">
        <v>2016</v>
      </c>
      <c r="B465" t="s">
        <v>77</v>
      </c>
      <c r="C465" t="s">
        <v>5</v>
      </c>
      <c r="D465" t="s">
        <v>2</v>
      </c>
      <c r="E465" t="s">
        <v>66</v>
      </c>
      <c r="F465">
        <v>1</v>
      </c>
      <c r="G465" t="s">
        <v>62</v>
      </c>
      <c r="H465">
        <v>39548.94</v>
      </c>
      <c r="I465" t="s">
        <v>39</v>
      </c>
      <c r="J465" t="s">
        <v>149</v>
      </c>
      <c r="K465">
        <v>6</v>
      </c>
      <c r="L465" t="s">
        <v>62</v>
      </c>
      <c r="M465" t="s">
        <v>62</v>
      </c>
      <c r="N465" t="s">
        <v>62</v>
      </c>
      <c r="O465" t="s">
        <v>62</v>
      </c>
      <c r="P465" t="s">
        <v>62</v>
      </c>
      <c r="Q465" t="s">
        <v>62</v>
      </c>
      <c r="R465" t="s">
        <v>62</v>
      </c>
    </row>
    <row r="466" spans="1:18" x14ac:dyDescent="0.25">
      <c r="A466">
        <v>2016</v>
      </c>
      <c r="B466" t="s">
        <v>77</v>
      </c>
      <c r="C466" t="s">
        <v>5</v>
      </c>
      <c r="D466" t="s">
        <v>2</v>
      </c>
      <c r="E466" t="s">
        <v>44</v>
      </c>
      <c r="F466">
        <v>32</v>
      </c>
      <c r="G466">
        <v>10.784952000000001</v>
      </c>
      <c r="H466">
        <v>2185.48</v>
      </c>
      <c r="I466" t="s">
        <v>40</v>
      </c>
      <c r="J466" t="s">
        <v>149</v>
      </c>
      <c r="K466">
        <v>32</v>
      </c>
      <c r="L466">
        <v>3.4498609999999998</v>
      </c>
      <c r="M466">
        <v>6.7873849999999996</v>
      </c>
      <c r="N466">
        <v>8</v>
      </c>
      <c r="O466">
        <v>2</v>
      </c>
      <c r="P466">
        <v>0</v>
      </c>
      <c r="Q466">
        <v>1</v>
      </c>
      <c r="R466">
        <v>10.784952000000001</v>
      </c>
    </row>
    <row r="467" spans="1:18" x14ac:dyDescent="0.25">
      <c r="A467">
        <v>2016</v>
      </c>
      <c r="B467" t="s">
        <v>77</v>
      </c>
      <c r="C467" t="s">
        <v>5</v>
      </c>
      <c r="D467" t="s">
        <v>2</v>
      </c>
      <c r="E467" t="s">
        <v>66</v>
      </c>
      <c r="F467">
        <v>6</v>
      </c>
      <c r="G467" t="s">
        <v>62</v>
      </c>
      <c r="H467">
        <v>22694.404999999999</v>
      </c>
      <c r="I467" t="s">
        <v>40</v>
      </c>
      <c r="J467" t="s">
        <v>149</v>
      </c>
      <c r="K467">
        <v>38</v>
      </c>
      <c r="L467">
        <v>0.28000000000000003</v>
      </c>
      <c r="M467">
        <v>0.2</v>
      </c>
      <c r="N467">
        <v>1</v>
      </c>
      <c r="O467">
        <v>1</v>
      </c>
      <c r="P467">
        <v>1</v>
      </c>
      <c r="Q467">
        <v>0</v>
      </c>
      <c r="R467">
        <v>2.4</v>
      </c>
    </row>
    <row r="468" spans="1:18" x14ac:dyDescent="0.25">
      <c r="A468">
        <v>2016</v>
      </c>
      <c r="B468" t="s">
        <v>77</v>
      </c>
      <c r="C468" t="s">
        <v>13</v>
      </c>
      <c r="D468" t="s">
        <v>2</v>
      </c>
      <c r="E468" t="s">
        <v>44</v>
      </c>
      <c r="F468">
        <v>38</v>
      </c>
      <c r="G468">
        <v>21.601113999999999</v>
      </c>
      <c r="H468">
        <v>1183.5899999999999</v>
      </c>
      <c r="I468" t="s">
        <v>39</v>
      </c>
      <c r="J468" t="s">
        <v>149</v>
      </c>
      <c r="K468">
        <v>38</v>
      </c>
      <c r="L468">
        <v>7.4115450000000003</v>
      </c>
      <c r="M468">
        <v>11.147341000000001</v>
      </c>
      <c r="N468">
        <v>9</v>
      </c>
      <c r="O468">
        <v>0</v>
      </c>
      <c r="P468">
        <v>0</v>
      </c>
      <c r="Q468">
        <v>0</v>
      </c>
      <c r="R468">
        <v>21.601113999999999</v>
      </c>
    </row>
    <row r="469" spans="1:18" x14ac:dyDescent="0.25">
      <c r="A469">
        <v>2016</v>
      </c>
      <c r="B469" t="s">
        <v>77</v>
      </c>
      <c r="C469" t="s">
        <v>13</v>
      </c>
      <c r="D469" t="s">
        <v>2</v>
      </c>
      <c r="E469" t="s">
        <v>44</v>
      </c>
      <c r="F469">
        <v>21</v>
      </c>
      <c r="G469">
        <v>9.9136679999999995</v>
      </c>
      <c r="H469">
        <v>1346.62</v>
      </c>
      <c r="I469" t="s">
        <v>40</v>
      </c>
      <c r="J469" t="s">
        <v>149</v>
      </c>
      <c r="K469">
        <v>21</v>
      </c>
      <c r="L469">
        <v>2.6691400000000001</v>
      </c>
      <c r="M469">
        <v>1.932903</v>
      </c>
      <c r="N469">
        <v>8</v>
      </c>
      <c r="O469">
        <v>0</v>
      </c>
      <c r="P469">
        <v>0</v>
      </c>
      <c r="Q469">
        <v>0</v>
      </c>
      <c r="R469">
        <v>9.9136679999999995</v>
      </c>
    </row>
    <row r="470" spans="1:18" x14ac:dyDescent="0.25">
      <c r="A470">
        <v>2016</v>
      </c>
      <c r="B470" t="s">
        <v>77</v>
      </c>
      <c r="C470" t="s">
        <v>37</v>
      </c>
      <c r="D470" t="s">
        <v>2</v>
      </c>
      <c r="E470" t="s">
        <v>44</v>
      </c>
      <c r="F470">
        <v>530</v>
      </c>
      <c r="G470">
        <v>278.47315600000002</v>
      </c>
      <c r="H470">
        <v>1607.34</v>
      </c>
      <c r="I470" t="s">
        <v>39</v>
      </c>
      <c r="J470" t="s">
        <v>149</v>
      </c>
      <c r="K470">
        <v>530</v>
      </c>
      <c r="L470">
        <v>133.24696</v>
      </c>
      <c r="M470">
        <v>109.530013</v>
      </c>
      <c r="N470">
        <v>119</v>
      </c>
      <c r="O470">
        <v>11</v>
      </c>
      <c r="P470">
        <v>4</v>
      </c>
      <c r="Q470">
        <v>2</v>
      </c>
      <c r="R470">
        <v>278.47315600000002</v>
      </c>
    </row>
    <row r="471" spans="1:18" x14ac:dyDescent="0.25">
      <c r="A471">
        <v>2016</v>
      </c>
      <c r="B471" t="s">
        <v>77</v>
      </c>
      <c r="C471" t="s">
        <v>37</v>
      </c>
      <c r="D471" t="s">
        <v>2</v>
      </c>
      <c r="E471" t="s">
        <v>66</v>
      </c>
      <c r="F471">
        <v>73</v>
      </c>
      <c r="G471" t="s">
        <v>62</v>
      </c>
      <c r="H471">
        <v>19692.98</v>
      </c>
      <c r="I471" t="s">
        <v>39</v>
      </c>
      <c r="J471" t="s">
        <v>149</v>
      </c>
      <c r="K471">
        <v>325</v>
      </c>
      <c r="L471">
        <v>8.9674080000000007</v>
      </c>
      <c r="M471">
        <v>1.7579119999999999</v>
      </c>
      <c r="N471">
        <v>5</v>
      </c>
      <c r="O471">
        <v>9</v>
      </c>
      <c r="P471">
        <v>0</v>
      </c>
      <c r="Q471">
        <v>0</v>
      </c>
      <c r="R471">
        <v>17.854624000000001</v>
      </c>
    </row>
    <row r="472" spans="1:18" x14ac:dyDescent="0.25">
      <c r="A472">
        <v>2016</v>
      </c>
      <c r="B472" t="s">
        <v>77</v>
      </c>
      <c r="C472" t="s">
        <v>37</v>
      </c>
      <c r="D472" t="s">
        <v>2</v>
      </c>
      <c r="E472" t="s">
        <v>44</v>
      </c>
      <c r="F472">
        <v>599</v>
      </c>
      <c r="G472">
        <v>251.536563</v>
      </c>
      <c r="H472">
        <v>1555.71</v>
      </c>
      <c r="I472" t="s">
        <v>40</v>
      </c>
      <c r="J472" t="s">
        <v>149</v>
      </c>
      <c r="K472">
        <v>600</v>
      </c>
      <c r="L472">
        <v>115.708654</v>
      </c>
      <c r="M472">
        <v>104.402384</v>
      </c>
      <c r="N472">
        <v>154</v>
      </c>
      <c r="O472">
        <v>23</v>
      </c>
      <c r="P472">
        <v>30</v>
      </c>
      <c r="Q472">
        <v>2</v>
      </c>
      <c r="R472">
        <v>251.536563</v>
      </c>
    </row>
    <row r="473" spans="1:18" x14ac:dyDescent="0.25">
      <c r="A473">
        <v>2016</v>
      </c>
      <c r="B473" t="s">
        <v>77</v>
      </c>
      <c r="C473" t="s">
        <v>37</v>
      </c>
      <c r="D473" t="s">
        <v>2</v>
      </c>
      <c r="E473" t="s">
        <v>66</v>
      </c>
      <c r="F473">
        <v>106</v>
      </c>
      <c r="G473" t="s">
        <v>62</v>
      </c>
      <c r="H473">
        <v>24862.3</v>
      </c>
      <c r="I473" t="s">
        <v>40</v>
      </c>
      <c r="J473" t="s">
        <v>149</v>
      </c>
      <c r="K473">
        <v>615</v>
      </c>
      <c r="L473">
        <v>11.776032000000001</v>
      </c>
      <c r="M473">
        <v>3.5138889999999998</v>
      </c>
      <c r="N473">
        <v>11</v>
      </c>
      <c r="O473">
        <v>12</v>
      </c>
      <c r="P473">
        <v>13</v>
      </c>
      <c r="Q473">
        <v>1</v>
      </c>
      <c r="R473">
        <v>25.384615</v>
      </c>
    </row>
    <row r="474" spans="1:18" x14ac:dyDescent="0.25">
      <c r="A474">
        <v>2016</v>
      </c>
      <c r="B474" t="s">
        <v>77</v>
      </c>
      <c r="C474" t="s">
        <v>36</v>
      </c>
      <c r="D474" t="s">
        <v>2</v>
      </c>
      <c r="E474" t="s">
        <v>44</v>
      </c>
      <c r="F474">
        <v>13</v>
      </c>
      <c r="G474">
        <v>6.9740140000000004</v>
      </c>
      <c r="H474">
        <v>1723.5</v>
      </c>
      <c r="I474" t="s">
        <v>39</v>
      </c>
      <c r="J474" t="s">
        <v>148</v>
      </c>
      <c r="K474">
        <v>13</v>
      </c>
      <c r="L474">
        <v>4.5311469999999998</v>
      </c>
      <c r="M474">
        <v>1.75</v>
      </c>
      <c r="N474">
        <v>2</v>
      </c>
      <c r="O474">
        <v>1</v>
      </c>
      <c r="P474">
        <v>0</v>
      </c>
      <c r="Q474">
        <v>0</v>
      </c>
      <c r="R474">
        <v>6.9740140000000004</v>
      </c>
    </row>
    <row r="475" spans="1:18" x14ac:dyDescent="0.25">
      <c r="A475">
        <v>2016</v>
      </c>
      <c r="B475" t="s">
        <v>77</v>
      </c>
      <c r="C475" t="s">
        <v>36</v>
      </c>
      <c r="D475" t="s">
        <v>2</v>
      </c>
      <c r="E475" t="s">
        <v>66</v>
      </c>
      <c r="F475">
        <v>3</v>
      </c>
      <c r="G475" t="s">
        <v>62</v>
      </c>
      <c r="H475">
        <v>72378.48</v>
      </c>
      <c r="I475" t="s">
        <v>39</v>
      </c>
      <c r="J475" t="s">
        <v>148</v>
      </c>
      <c r="K475">
        <v>54</v>
      </c>
      <c r="L475">
        <v>0</v>
      </c>
      <c r="M475">
        <v>0</v>
      </c>
      <c r="N475">
        <v>0</v>
      </c>
      <c r="O475">
        <v>0</v>
      </c>
      <c r="P475">
        <v>0</v>
      </c>
      <c r="Q475">
        <v>0</v>
      </c>
      <c r="R475">
        <v>0</v>
      </c>
    </row>
    <row r="476" spans="1:18" x14ac:dyDescent="0.25">
      <c r="A476">
        <v>2016</v>
      </c>
      <c r="B476" t="s">
        <v>77</v>
      </c>
      <c r="C476" t="s">
        <v>36</v>
      </c>
      <c r="D476" t="s">
        <v>2</v>
      </c>
      <c r="E476" t="s">
        <v>44</v>
      </c>
      <c r="F476">
        <v>30</v>
      </c>
      <c r="G476">
        <v>13.936151000000001</v>
      </c>
      <c r="H476">
        <v>1797</v>
      </c>
      <c r="I476" t="s">
        <v>40</v>
      </c>
      <c r="J476" t="s">
        <v>148</v>
      </c>
      <c r="K476">
        <v>30</v>
      </c>
      <c r="L476">
        <v>8.3591160000000002</v>
      </c>
      <c r="M476">
        <v>4.3370259999999998</v>
      </c>
      <c r="N476">
        <v>5</v>
      </c>
      <c r="O476">
        <v>2</v>
      </c>
      <c r="P476">
        <v>0</v>
      </c>
      <c r="Q476">
        <v>2</v>
      </c>
      <c r="R476">
        <v>13.936151000000001</v>
      </c>
    </row>
    <row r="477" spans="1:18" x14ac:dyDescent="0.25">
      <c r="A477">
        <v>2016</v>
      </c>
      <c r="B477" t="s">
        <v>77</v>
      </c>
      <c r="C477" t="s">
        <v>36</v>
      </c>
      <c r="D477" t="s">
        <v>2</v>
      </c>
      <c r="E477" t="s">
        <v>66</v>
      </c>
      <c r="F477">
        <v>10</v>
      </c>
      <c r="G477" t="s">
        <v>62</v>
      </c>
      <c r="H477">
        <v>24729.294999999998</v>
      </c>
      <c r="I477" t="s">
        <v>40</v>
      </c>
      <c r="J477" t="s">
        <v>148</v>
      </c>
      <c r="K477">
        <v>38</v>
      </c>
      <c r="L477">
        <v>0.24074100000000001</v>
      </c>
      <c r="M477">
        <v>9.2592999999999995E-2</v>
      </c>
      <c r="N477">
        <v>1</v>
      </c>
      <c r="O477">
        <v>0</v>
      </c>
      <c r="P477">
        <v>1</v>
      </c>
      <c r="Q477">
        <v>0</v>
      </c>
      <c r="R477">
        <v>1</v>
      </c>
    </row>
    <row r="478" spans="1:18" x14ac:dyDescent="0.25">
      <c r="A478">
        <v>2016</v>
      </c>
      <c r="B478" t="s">
        <v>77</v>
      </c>
      <c r="C478" t="s">
        <v>5</v>
      </c>
      <c r="D478" t="s">
        <v>2</v>
      </c>
      <c r="E478" t="s">
        <v>44</v>
      </c>
      <c r="F478">
        <v>7</v>
      </c>
      <c r="G478">
        <v>3.1756850000000001</v>
      </c>
      <c r="H478">
        <v>2131.89</v>
      </c>
      <c r="I478" t="s">
        <v>39</v>
      </c>
      <c r="J478" t="s">
        <v>148</v>
      </c>
      <c r="K478">
        <v>7</v>
      </c>
      <c r="L478">
        <v>2.1464650000000001</v>
      </c>
      <c r="M478">
        <v>1.0292209999999999</v>
      </c>
      <c r="N478">
        <v>0</v>
      </c>
      <c r="O478">
        <v>0</v>
      </c>
      <c r="P478">
        <v>1</v>
      </c>
      <c r="Q478">
        <v>1</v>
      </c>
      <c r="R478">
        <v>3.1756850000000001</v>
      </c>
    </row>
    <row r="479" spans="1:18" x14ac:dyDescent="0.25">
      <c r="A479">
        <v>2016</v>
      </c>
      <c r="B479" t="s">
        <v>77</v>
      </c>
      <c r="C479" t="s">
        <v>5</v>
      </c>
      <c r="D479" t="s">
        <v>2</v>
      </c>
      <c r="E479" t="s">
        <v>66</v>
      </c>
      <c r="F479">
        <v>1</v>
      </c>
      <c r="G479" t="s">
        <v>62</v>
      </c>
      <c r="H479">
        <v>18008.96</v>
      </c>
      <c r="I479" t="s">
        <v>39</v>
      </c>
      <c r="J479" t="s">
        <v>148</v>
      </c>
      <c r="K479">
        <v>2</v>
      </c>
      <c r="L479">
        <v>0</v>
      </c>
      <c r="M479">
        <v>0</v>
      </c>
      <c r="N479">
        <v>0</v>
      </c>
      <c r="O479">
        <v>0</v>
      </c>
      <c r="P479">
        <v>0</v>
      </c>
      <c r="Q479">
        <v>0</v>
      </c>
      <c r="R479">
        <v>0</v>
      </c>
    </row>
    <row r="480" spans="1:18" x14ac:dyDescent="0.25">
      <c r="A480">
        <v>2016</v>
      </c>
      <c r="B480" t="s">
        <v>77</v>
      </c>
      <c r="C480" t="s">
        <v>5</v>
      </c>
      <c r="D480" t="s">
        <v>2</v>
      </c>
      <c r="E480" t="s">
        <v>44</v>
      </c>
      <c r="F480">
        <v>12</v>
      </c>
      <c r="G480">
        <v>6.5343790000000004</v>
      </c>
      <c r="H480">
        <v>2413.2350000000001</v>
      </c>
      <c r="I480" t="s">
        <v>40</v>
      </c>
      <c r="J480" t="s">
        <v>148</v>
      </c>
      <c r="K480">
        <v>12</v>
      </c>
      <c r="L480">
        <v>2.4694759999999998</v>
      </c>
      <c r="M480">
        <v>3.8874840000000002</v>
      </c>
      <c r="N480">
        <v>3</v>
      </c>
      <c r="O480">
        <v>0</v>
      </c>
      <c r="P480">
        <v>0</v>
      </c>
      <c r="Q480">
        <v>0</v>
      </c>
      <c r="R480">
        <v>6.5343790000000004</v>
      </c>
    </row>
    <row r="481" spans="1:18" x14ac:dyDescent="0.25">
      <c r="A481">
        <v>2016</v>
      </c>
      <c r="B481" t="s">
        <v>77</v>
      </c>
      <c r="C481" t="s">
        <v>5</v>
      </c>
      <c r="D481" t="s">
        <v>2</v>
      </c>
      <c r="E481" t="s">
        <v>66</v>
      </c>
      <c r="F481">
        <v>2</v>
      </c>
      <c r="G481" t="s">
        <v>62</v>
      </c>
      <c r="H481">
        <v>74489.240000000005</v>
      </c>
      <c r="I481" t="s">
        <v>40</v>
      </c>
      <c r="J481" t="s">
        <v>148</v>
      </c>
      <c r="K481">
        <v>47</v>
      </c>
      <c r="L481">
        <v>0.230769</v>
      </c>
      <c r="M481">
        <v>0</v>
      </c>
      <c r="N481">
        <v>0</v>
      </c>
      <c r="O481">
        <v>0</v>
      </c>
      <c r="P481">
        <v>0</v>
      </c>
      <c r="Q481">
        <v>1</v>
      </c>
      <c r="R481">
        <v>0.230769</v>
      </c>
    </row>
    <row r="482" spans="1:18" x14ac:dyDescent="0.25">
      <c r="A482">
        <v>2016</v>
      </c>
      <c r="B482" t="s">
        <v>77</v>
      </c>
      <c r="C482" t="s">
        <v>13</v>
      </c>
      <c r="D482" t="s">
        <v>2</v>
      </c>
      <c r="E482" t="s">
        <v>44</v>
      </c>
      <c r="F482">
        <v>11</v>
      </c>
      <c r="G482">
        <v>5.768834</v>
      </c>
      <c r="H482">
        <v>1390.5</v>
      </c>
      <c r="I482" t="s">
        <v>39</v>
      </c>
      <c r="J482" t="s">
        <v>148</v>
      </c>
      <c r="K482">
        <v>11</v>
      </c>
      <c r="L482">
        <v>1.757857</v>
      </c>
      <c r="M482">
        <v>2.8524250000000002</v>
      </c>
      <c r="N482">
        <v>3</v>
      </c>
      <c r="O482">
        <v>0</v>
      </c>
      <c r="P482">
        <v>0</v>
      </c>
      <c r="Q482">
        <v>1</v>
      </c>
      <c r="R482">
        <v>5.768834</v>
      </c>
    </row>
    <row r="483" spans="1:18" x14ac:dyDescent="0.25">
      <c r="A483">
        <v>2016</v>
      </c>
      <c r="B483" t="s">
        <v>77</v>
      </c>
      <c r="C483" t="s">
        <v>13</v>
      </c>
      <c r="D483" t="s">
        <v>2</v>
      </c>
      <c r="E483" t="s">
        <v>44</v>
      </c>
      <c r="F483">
        <v>8</v>
      </c>
      <c r="G483">
        <v>1.6636029999999999</v>
      </c>
      <c r="H483">
        <v>2911.9050000000002</v>
      </c>
      <c r="I483" t="s">
        <v>40</v>
      </c>
      <c r="J483" t="s">
        <v>148</v>
      </c>
      <c r="K483">
        <v>8</v>
      </c>
      <c r="L483">
        <v>1.6636029999999999</v>
      </c>
      <c r="M483">
        <v>0</v>
      </c>
      <c r="N483">
        <v>1</v>
      </c>
      <c r="O483">
        <v>1</v>
      </c>
      <c r="P483">
        <v>0</v>
      </c>
      <c r="Q483">
        <v>0</v>
      </c>
      <c r="R483">
        <v>1.6636029999999999</v>
      </c>
    </row>
    <row r="484" spans="1:18" x14ac:dyDescent="0.25">
      <c r="A484">
        <v>2016</v>
      </c>
      <c r="B484" t="s">
        <v>77</v>
      </c>
      <c r="C484" t="s">
        <v>13</v>
      </c>
      <c r="D484" t="s">
        <v>2</v>
      </c>
      <c r="E484" t="s">
        <v>66</v>
      </c>
      <c r="F484">
        <v>2</v>
      </c>
      <c r="G484" t="s">
        <v>62</v>
      </c>
      <c r="H484">
        <v>32802.17</v>
      </c>
      <c r="I484" t="s">
        <v>40</v>
      </c>
      <c r="J484" t="s">
        <v>148</v>
      </c>
      <c r="K484">
        <v>5</v>
      </c>
      <c r="L484">
        <v>0.230769</v>
      </c>
      <c r="M484">
        <v>0</v>
      </c>
      <c r="N484">
        <v>0</v>
      </c>
      <c r="O484">
        <v>0</v>
      </c>
      <c r="P484">
        <v>0</v>
      </c>
      <c r="Q484">
        <v>0</v>
      </c>
      <c r="R484">
        <v>0.230769</v>
      </c>
    </row>
    <row r="485" spans="1:18" x14ac:dyDescent="0.25">
      <c r="A485">
        <v>2016</v>
      </c>
      <c r="B485" t="s">
        <v>77</v>
      </c>
      <c r="C485" t="s">
        <v>37</v>
      </c>
      <c r="D485" t="s">
        <v>2</v>
      </c>
      <c r="E485" t="s">
        <v>44</v>
      </c>
      <c r="F485">
        <v>92</v>
      </c>
      <c r="G485">
        <v>46.165616999999997</v>
      </c>
      <c r="H485">
        <v>1819.615</v>
      </c>
      <c r="I485" t="s">
        <v>39</v>
      </c>
      <c r="J485" t="s">
        <v>148</v>
      </c>
      <c r="K485">
        <v>92</v>
      </c>
      <c r="L485">
        <v>18.828524999999999</v>
      </c>
      <c r="M485">
        <v>19.168091</v>
      </c>
      <c r="N485">
        <v>19</v>
      </c>
      <c r="O485">
        <v>4</v>
      </c>
      <c r="P485">
        <v>0</v>
      </c>
      <c r="Q485">
        <v>0</v>
      </c>
      <c r="R485">
        <v>46.165616999999997</v>
      </c>
    </row>
    <row r="486" spans="1:18" x14ac:dyDescent="0.25">
      <c r="A486">
        <v>2016</v>
      </c>
      <c r="B486" t="s">
        <v>77</v>
      </c>
      <c r="C486" t="s">
        <v>37</v>
      </c>
      <c r="D486" t="s">
        <v>2</v>
      </c>
      <c r="E486" t="s">
        <v>66</v>
      </c>
      <c r="F486">
        <v>19</v>
      </c>
      <c r="G486" t="s">
        <v>62</v>
      </c>
      <c r="H486">
        <v>28426.31</v>
      </c>
      <c r="I486" t="s">
        <v>39</v>
      </c>
      <c r="J486" t="s">
        <v>148</v>
      </c>
      <c r="K486">
        <v>76</v>
      </c>
      <c r="L486">
        <v>1.112587</v>
      </c>
      <c r="M486">
        <v>0.836364</v>
      </c>
      <c r="N486">
        <v>3</v>
      </c>
      <c r="O486">
        <v>1</v>
      </c>
      <c r="P486">
        <v>0</v>
      </c>
      <c r="Q486">
        <v>0</v>
      </c>
      <c r="R486">
        <v>3.4489510000000001</v>
      </c>
    </row>
    <row r="487" spans="1:18" x14ac:dyDescent="0.25">
      <c r="A487">
        <v>2016</v>
      </c>
      <c r="B487" t="s">
        <v>77</v>
      </c>
      <c r="C487" t="s">
        <v>37</v>
      </c>
      <c r="D487" t="s">
        <v>2</v>
      </c>
      <c r="E487" t="s">
        <v>44</v>
      </c>
      <c r="F487">
        <v>116</v>
      </c>
      <c r="G487">
        <v>36.626998999999998</v>
      </c>
      <c r="H487">
        <v>2159.915</v>
      </c>
      <c r="I487" t="s">
        <v>40</v>
      </c>
      <c r="J487" t="s">
        <v>148</v>
      </c>
      <c r="K487">
        <v>116</v>
      </c>
      <c r="L487">
        <v>20.933731999999999</v>
      </c>
      <c r="M487">
        <v>12.646512</v>
      </c>
      <c r="N487">
        <v>24</v>
      </c>
      <c r="O487">
        <v>3</v>
      </c>
      <c r="P487">
        <v>8</v>
      </c>
      <c r="Q487">
        <v>0</v>
      </c>
      <c r="R487">
        <v>36.626998999999998</v>
      </c>
    </row>
    <row r="488" spans="1:18" x14ac:dyDescent="0.25">
      <c r="A488">
        <v>2016</v>
      </c>
      <c r="B488" t="s">
        <v>77</v>
      </c>
      <c r="C488" t="s">
        <v>37</v>
      </c>
      <c r="D488" t="s">
        <v>2</v>
      </c>
      <c r="E488" t="s">
        <v>66</v>
      </c>
      <c r="F488">
        <v>63</v>
      </c>
      <c r="G488" t="s">
        <v>62</v>
      </c>
      <c r="H488">
        <v>23347.94</v>
      </c>
      <c r="I488" t="s">
        <v>40</v>
      </c>
      <c r="J488" t="s">
        <v>148</v>
      </c>
      <c r="K488">
        <v>316</v>
      </c>
      <c r="L488">
        <v>6.9948230000000002</v>
      </c>
      <c r="M488">
        <v>1.2393160000000001</v>
      </c>
      <c r="N488">
        <v>3</v>
      </c>
      <c r="O488">
        <v>4</v>
      </c>
      <c r="P488">
        <v>4</v>
      </c>
      <c r="Q488">
        <v>2</v>
      </c>
      <c r="R488">
        <v>14.775641</v>
      </c>
    </row>
    <row r="489" spans="1:18" x14ac:dyDescent="0.25">
      <c r="A489">
        <v>2016</v>
      </c>
      <c r="B489" t="s">
        <v>77</v>
      </c>
      <c r="C489" t="s">
        <v>36</v>
      </c>
      <c r="D489" t="s">
        <v>3</v>
      </c>
      <c r="E489" t="s">
        <v>66</v>
      </c>
      <c r="F489">
        <v>1</v>
      </c>
      <c r="G489" t="s">
        <v>62</v>
      </c>
      <c r="H489">
        <v>25898.18</v>
      </c>
      <c r="I489" t="s">
        <v>39</v>
      </c>
      <c r="J489" t="s">
        <v>150</v>
      </c>
      <c r="K489">
        <v>3</v>
      </c>
      <c r="L489" t="s">
        <v>62</v>
      </c>
      <c r="M489" t="s">
        <v>62</v>
      </c>
      <c r="N489" t="s">
        <v>62</v>
      </c>
      <c r="O489" t="s">
        <v>62</v>
      </c>
      <c r="P489" t="s">
        <v>62</v>
      </c>
      <c r="Q489" t="s">
        <v>62</v>
      </c>
      <c r="R489" t="s">
        <v>62</v>
      </c>
    </row>
    <row r="490" spans="1:18" x14ac:dyDescent="0.25">
      <c r="A490">
        <v>2016</v>
      </c>
      <c r="B490" t="s">
        <v>77</v>
      </c>
      <c r="C490" t="s">
        <v>36</v>
      </c>
      <c r="D490" t="s">
        <v>3</v>
      </c>
      <c r="E490" t="s">
        <v>44</v>
      </c>
      <c r="F490">
        <v>15</v>
      </c>
      <c r="G490">
        <v>5.2538239999999998</v>
      </c>
      <c r="H490">
        <v>3722</v>
      </c>
      <c r="I490" t="s">
        <v>40</v>
      </c>
      <c r="J490" t="s">
        <v>150</v>
      </c>
      <c r="K490">
        <v>15</v>
      </c>
      <c r="L490">
        <v>1.622193</v>
      </c>
      <c r="M490">
        <v>2.389872</v>
      </c>
      <c r="N490">
        <v>1</v>
      </c>
      <c r="O490">
        <v>1</v>
      </c>
      <c r="P490">
        <v>4</v>
      </c>
      <c r="Q490">
        <v>0</v>
      </c>
      <c r="R490">
        <v>5.2538239999999998</v>
      </c>
    </row>
    <row r="491" spans="1:18" x14ac:dyDescent="0.25">
      <c r="A491">
        <v>2016</v>
      </c>
      <c r="B491" t="s">
        <v>77</v>
      </c>
      <c r="C491" t="s">
        <v>36</v>
      </c>
      <c r="D491" t="s">
        <v>3</v>
      </c>
      <c r="E491" t="s">
        <v>66</v>
      </c>
      <c r="F491">
        <v>19</v>
      </c>
      <c r="G491" t="s">
        <v>62</v>
      </c>
      <c r="H491">
        <v>26955.91</v>
      </c>
      <c r="I491" t="s">
        <v>40</v>
      </c>
      <c r="J491" t="s">
        <v>150</v>
      </c>
      <c r="K491">
        <v>97</v>
      </c>
      <c r="L491">
        <v>1.34188</v>
      </c>
      <c r="M491">
        <v>0.6</v>
      </c>
      <c r="N491">
        <v>2</v>
      </c>
      <c r="O491">
        <v>0</v>
      </c>
      <c r="P491">
        <v>0</v>
      </c>
      <c r="Q491">
        <v>0</v>
      </c>
      <c r="R491">
        <v>2.4418799999999998</v>
      </c>
    </row>
    <row r="492" spans="1:18" x14ac:dyDescent="0.25">
      <c r="A492">
        <v>2016</v>
      </c>
      <c r="B492" t="s">
        <v>77</v>
      </c>
      <c r="C492" t="s">
        <v>5</v>
      </c>
      <c r="D492" t="s">
        <v>3</v>
      </c>
      <c r="E492" t="s">
        <v>44</v>
      </c>
      <c r="F492">
        <v>1</v>
      </c>
      <c r="G492">
        <v>0</v>
      </c>
      <c r="H492">
        <v>3398.2</v>
      </c>
      <c r="I492" t="s">
        <v>40</v>
      </c>
      <c r="J492" t="s">
        <v>150</v>
      </c>
      <c r="K492">
        <v>1</v>
      </c>
      <c r="L492">
        <v>0</v>
      </c>
      <c r="M492">
        <v>0</v>
      </c>
      <c r="N492">
        <v>1</v>
      </c>
      <c r="O492">
        <v>0</v>
      </c>
      <c r="P492">
        <v>0</v>
      </c>
      <c r="Q492">
        <v>0</v>
      </c>
      <c r="R492">
        <v>0</v>
      </c>
    </row>
    <row r="493" spans="1:18" x14ac:dyDescent="0.25">
      <c r="A493">
        <v>2016</v>
      </c>
      <c r="B493" t="s">
        <v>77</v>
      </c>
      <c r="C493" t="s">
        <v>5</v>
      </c>
      <c r="D493" t="s">
        <v>3</v>
      </c>
      <c r="E493" t="s">
        <v>66</v>
      </c>
      <c r="F493">
        <v>8</v>
      </c>
      <c r="G493" t="s">
        <v>62</v>
      </c>
      <c r="H493">
        <v>36091.885000000002</v>
      </c>
      <c r="I493" t="s">
        <v>40</v>
      </c>
      <c r="J493" t="s">
        <v>150</v>
      </c>
      <c r="K493">
        <v>56</v>
      </c>
      <c r="L493">
        <v>0.412549</v>
      </c>
      <c r="M493">
        <v>0.43137300000000001</v>
      </c>
      <c r="N493">
        <v>1</v>
      </c>
      <c r="O493">
        <v>2</v>
      </c>
      <c r="P493">
        <v>0</v>
      </c>
      <c r="Q493">
        <v>1</v>
      </c>
      <c r="R493">
        <v>1.803922</v>
      </c>
    </row>
    <row r="494" spans="1:18" x14ac:dyDescent="0.25">
      <c r="A494">
        <v>2016</v>
      </c>
      <c r="B494" t="s">
        <v>77</v>
      </c>
      <c r="C494" t="s">
        <v>37</v>
      </c>
      <c r="D494" t="s">
        <v>3</v>
      </c>
      <c r="E494" t="s">
        <v>44</v>
      </c>
      <c r="F494">
        <v>8</v>
      </c>
      <c r="G494">
        <v>2.8235290000000002</v>
      </c>
      <c r="H494">
        <v>1952.44</v>
      </c>
      <c r="I494" t="s">
        <v>39</v>
      </c>
      <c r="J494" t="s">
        <v>150</v>
      </c>
      <c r="K494">
        <v>8</v>
      </c>
      <c r="L494">
        <v>0.60862700000000003</v>
      </c>
      <c r="M494">
        <v>0.58823499999999995</v>
      </c>
      <c r="N494">
        <v>2</v>
      </c>
      <c r="O494">
        <v>0</v>
      </c>
      <c r="P494">
        <v>1</v>
      </c>
      <c r="Q494">
        <v>0</v>
      </c>
      <c r="R494">
        <v>2.8235290000000002</v>
      </c>
    </row>
    <row r="495" spans="1:18" x14ac:dyDescent="0.25">
      <c r="A495">
        <v>2016</v>
      </c>
      <c r="B495" t="s">
        <v>77</v>
      </c>
      <c r="C495" t="s">
        <v>37</v>
      </c>
      <c r="D495" t="s">
        <v>3</v>
      </c>
      <c r="E495" t="s">
        <v>66</v>
      </c>
      <c r="F495">
        <v>2</v>
      </c>
      <c r="G495" t="s">
        <v>62</v>
      </c>
      <c r="H495">
        <v>26493.445</v>
      </c>
      <c r="I495" t="s">
        <v>39</v>
      </c>
      <c r="J495" t="s">
        <v>150</v>
      </c>
      <c r="K495">
        <v>10</v>
      </c>
      <c r="L495">
        <v>0.16666700000000001</v>
      </c>
      <c r="M495">
        <v>0.5</v>
      </c>
      <c r="N495">
        <v>0</v>
      </c>
      <c r="O495">
        <v>0</v>
      </c>
      <c r="P495">
        <v>0</v>
      </c>
      <c r="Q495">
        <v>0</v>
      </c>
      <c r="R495">
        <v>0.66666700000000001</v>
      </c>
    </row>
    <row r="496" spans="1:18" x14ac:dyDescent="0.25">
      <c r="A496">
        <v>2016</v>
      </c>
      <c r="B496" t="s">
        <v>77</v>
      </c>
      <c r="C496" t="s">
        <v>37</v>
      </c>
      <c r="D496" t="s">
        <v>3</v>
      </c>
      <c r="E496" t="s">
        <v>44</v>
      </c>
      <c r="F496">
        <v>80</v>
      </c>
      <c r="G496">
        <v>26.163827000000001</v>
      </c>
      <c r="H496">
        <v>2254.4250000000002</v>
      </c>
      <c r="I496" t="s">
        <v>40</v>
      </c>
      <c r="J496" t="s">
        <v>150</v>
      </c>
      <c r="K496">
        <v>80</v>
      </c>
      <c r="L496">
        <v>11.727277000000001</v>
      </c>
      <c r="M496">
        <v>8.6144309999999997</v>
      </c>
      <c r="N496">
        <v>16</v>
      </c>
      <c r="O496">
        <v>3</v>
      </c>
      <c r="P496">
        <v>7</v>
      </c>
      <c r="Q496">
        <v>0</v>
      </c>
      <c r="R496">
        <v>26.163827000000001</v>
      </c>
    </row>
    <row r="497" spans="1:18" x14ac:dyDescent="0.25">
      <c r="A497">
        <v>2016</v>
      </c>
      <c r="B497" t="s">
        <v>77</v>
      </c>
      <c r="C497" t="s">
        <v>37</v>
      </c>
      <c r="D497" t="s">
        <v>3</v>
      </c>
      <c r="E497" t="s">
        <v>66</v>
      </c>
      <c r="F497">
        <v>88</v>
      </c>
      <c r="G497" t="s">
        <v>62</v>
      </c>
      <c r="H497">
        <v>27204.735000000001</v>
      </c>
      <c r="I497" t="s">
        <v>40</v>
      </c>
      <c r="J497" t="s">
        <v>150</v>
      </c>
      <c r="K497">
        <v>613</v>
      </c>
      <c r="L497">
        <v>7.578252</v>
      </c>
      <c r="M497">
        <v>1.2393160000000001</v>
      </c>
      <c r="N497">
        <v>15</v>
      </c>
      <c r="O497">
        <v>3</v>
      </c>
      <c r="P497">
        <v>4</v>
      </c>
      <c r="Q497">
        <v>2</v>
      </c>
      <c r="R497">
        <v>20.015879000000002</v>
      </c>
    </row>
    <row r="498" spans="1:18" x14ac:dyDescent="0.25">
      <c r="A498">
        <v>2016</v>
      </c>
      <c r="B498" t="s">
        <v>77</v>
      </c>
      <c r="C498" t="s">
        <v>36</v>
      </c>
      <c r="D498" t="s">
        <v>3</v>
      </c>
      <c r="E498" t="s">
        <v>44</v>
      </c>
      <c r="F498">
        <v>21</v>
      </c>
      <c r="G498">
        <v>10.857186</v>
      </c>
      <c r="H498">
        <v>3242.29</v>
      </c>
      <c r="I498" t="s">
        <v>40</v>
      </c>
      <c r="J498" t="s">
        <v>149</v>
      </c>
      <c r="K498">
        <v>21</v>
      </c>
      <c r="L498">
        <v>2.3968729999999998</v>
      </c>
      <c r="M498">
        <v>6.1174559999999998</v>
      </c>
      <c r="N498">
        <v>3</v>
      </c>
      <c r="O498">
        <v>0</v>
      </c>
      <c r="P498">
        <v>2</v>
      </c>
      <c r="Q498">
        <v>0</v>
      </c>
      <c r="R498">
        <v>10.857186</v>
      </c>
    </row>
    <row r="499" spans="1:18" x14ac:dyDescent="0.25">
      <c r="A499">
        <v>2016</v>
      </c>
      <c r="B499" t="s">
        <v>77</v>
      </c>
      <c r="C499" t="s">
        <v>36</v>
      </c>
      <c r="D499" t="s">
        <v>3</v>
      </c>
      <c r="E499" t="s">
        <v>66</v>
      </c>
      <c r="F499">
        <v>24</v>
      </c>
      <c r="G499" t="s">
        <v>62</v>
      </c>
      <c r="H499">
        <v>40619.519999999997</v>
      </c>
      <c r="I499" t="s">
        <v>40</v>
      </c>
      <c r="J499" t="s">
        <v>149</v>
      </c>
      <c r="K499">
        <v>158</v>
      </c>
      <c r="L499">
        <v>1.5322789999999999</v>
      </c>
      <c r="M499">
        <v>0.34259299999999998</v>
      </c>
      <c r="N499">
        <v>1</v>
      </c>
      <c r="O499">
        <v>1</v>
      </c>
      <c r="P499">
        <v>1</v>
      </c>
      <c r="Q499">
        <v>0</v>
      </c>
      <c r="R499">
        <v>4.461538</v>
      </c>
    </row>
    <row r="500" spans="1:18" x14ac:dyDescent="0.25">
      <c r="A500">
        <v>2016</v>
      </c>
      <c r="B500" t="s">
        <v>77</v>
      </c>
      <c r="C500" t="s">
        <v>5</v>
      </c>
      <c r="D500" t="s">
        <v>3</v>
      </c>
      <c r="E500" t="s">
        <v>44</v>
      </c>
      <c r="F500">
        <v>2</v>
      </c>
      <c r="G500">
        <v>0.90625</v>
      </c>
      <c r="H500">
        <v>2975.81</v>
      </c>
      <c r="I500" t="s">
        <v>39</v>
      </c>
      <c r="J500" t="s">
        <v>149</v>
      </c>
      <c r="K500">
        <v>2</v>
      </c>
      <c r="L500">
        <v>0.15625</v>
      </c>
      <c r="M500">
        <v>0.75</v>
      </c>
      <c r="N500">
        <v>0</v>
      </c>
      <c r="O500">
        <v>0</v>
      </c>
      <c r="P500">
        <v>0</v>
      </c>
      <c r="Q500">
        <v>0</v>
      </c>
      <c r="R500">
        <v>0.90625</v>
      </c>
    </row>
    <row r="501" spans="1:18" x14ac:dyDescent="0.25">
      <c r="A501">
        <v>2016</v>
      </c>
      <c r="B501" t="s">
        <v>77</v>
      </c>
      <c r="C501" t="s">
        <v>5</v>
      </c>
      <c r="D501" t="s">
        <v>3</v>
      </c>
      <c r="E501" t="s">
        <v>44</v>
      </c>
      <c r="F501">
        <v>4</v>
      </c>
      <c r="G501">
        <v>3.2008359999999998</v>
      </c>
      <c r="H501">
        <v>1675.5450000000001</v>
      </c>
      <c r="I501" t="s">
        <v>40</v>
      </c>
      <c r="J501" t="s">
        <v>149</v>
      </c>
      <c r="K501">
        <v>4</v>
      </c>
      <c r="L501">
        <v>1.480836</v>
      </c>
      <c r="M501">
        <v>1.72</v>
      </c>
      <c r="N501">
        <v>0</v>
      </c>
      <c r="O501">
        <v>0</v>
      </c>
      <c r="P501">
        <v>0</v>
      </c>
      <c r="Q501">
        <v>0</v>
      </c>
      <c r="R501">
        <v>3.2008359999999998</v>
      </c>
    </row>
    <row r="502" spans="1:18" x14ac:dyDescent="0.25">
      <c r="A502">
        <v>2016</v>
      </c>
      <c r="B502" t="s">
        <v>77</v>
      </c>
      <c r="C502" t="s">
        <v>5</v>
      </c>
      <c r="D502" t="s">
        <v>3</v>
      </c>
      <c r="E502" t="s">
        <v>66</v>
      </c>
      <c r="F502">
        <v>8</v>
      </c>
      <c r="G502" t="s">
        <v>62</v>
      </c>
      <c r="H502">
        <v>18028.035</v>
      </c>
      <c r="I502" t="s">
        <v>40</v>
      </c>
      <c r="J502" t="s">
        <v>149</v>
      </c>
      <c r="K502">
        <v>27</v>
      </c>
      <c r="L502">
        <v>1.126263</v>
      </c>
      <c r="M502">
        <v>0.272727</v>
      </c>
      <c r="N502">
        <v>0</v>
      </c>
      <c r="O502">
        <v>2</v>
      </c>
      <c r="P502">
        <v>0</v>
      </c>
      <c r="Q502">
        <v>0</v>
      </c>
      <c r="R502">
        <v>1.39899</v>
      </c>
    </row>
    <row r="503" spans="1:18" x14ac:dyDescent="0.25">
      <c r="A503">
        <v>2016</v>
      </c>
      <c r="B503" t="s">
        <v>77</v>
      </c>
      <c r="C503" t="s">
        <v>13</v>
      </c>
      <c r="D503" t="s">
        <v>3</v>
      </c>
      <c r="E503" t="s">
        <v>44</v>
      </c>
      <c r="F503">
        <v>1</v>
      </c>
      <c r="G503">
        <v>1</v>
      </c>
      <c r="H503">
        <v>5702.47</v>
      </c>
      <c r="I503" t="s">
        <v>40</v>
      </c>
      <c r="J503" t="s">
        <v>149</v>
      </c>
      <c r="K503">
        <v>1</v>
      </c>
      <c r="L503">
        <v>0.29670299999999999</v>
      </c>
      <c r="M503">
        <v>0.461538</v>
      </c>
      <c r="N503">
        <v>0</v>
      </c>
      <c r="O503">
        <v>0</v>
      </c>
      <c r="P503">
        <v>0</v>
      </c>
      <c r="Q503">
        <v>0</v>
      </c>
      <c r="R503">
        <v>1</v>
      </c>
    </row>
    <row r="504" spans="1:18" x14ac:dyDescent="0.25">
      <c r="A504">
        <v>2016</v>
      </c>
      <c r="B504" t="s">
        <v>77</v>
      </c>
      <c r="C504" t="s">
        <v>13</v>
      </c>
      <c r="D504" t="s">
        <v>3</v>
      </c>
      <c r="E504" t="s">
        <v>66</v>
      </c>
      <c r="F504">
        <v>2</v>
      </c>
      <c r="G504" t="s">
        <v>62</v>
      </c>
      <c r="H504">
        <v>16570.14</v>
      </c>
      <c r="I504" t="s">
        <v>40</v>
      </c>
      <c r="J504" t="s">
        <v>149</v>
      </c>
      <c r="K504">
        <v>6</v>
      </c>
      <c r="L504">
        <v>0.661972</v>
      </c>
      <c r="M504">
        <v>0</v>
      </c>
      <c r="N504">
        <v>0</v>
      </c>
      <c r="O504">
        <v>0</v>
      </c>
      <c r="P504">
        <v>0</v>
      </c>
      <c r="Q504">
        <v>0</v>
      </c>
      <c r="R504">
        <v>1</v>
      </c>
    </row>
    <row r="505" spans="1:18" x14ac:dyDescent="0.25">
      <c r="A505">
        <v>2016</v>
      </c>
      <c r="B505" t="s">
        <v>77</v>
      </c>
      <c r="C505" t="s">
        <v>37</v>
      </c>
      <c r="D505" t="s">
        <v>3</v>
      </c>
      <c r="E505" t="s">
        <v>44</v>
      </c>
      <c r="F505">
        <v>20</v>
      </c>
      <c r="G505">
        <v>7.6478869999999999</v>
      </c>
      <c r="H505">
        <v>2334.645</v>
      </c>
      <c r="I505" t="s">
        <v>39</v>
      </c>
      <c r="J505" t="s">
        <v>149</v>
      </c>
      <c r="K505">
        <v>20</v>
      </c>
      <c r="L505">
        <v>3.4353310000000001</v>
      </c>
      <c r="M505">
        <v>0.55413100000000004</v>
      </c>
      <c r="N505">
        <v>5</v>
      </c>
      <c r="O505">
        <v>4</v>
      </c>
      <c r="P505">
        <v>0</v>
      </c>
      <c r="Q505">
        <v>0</v>
      </c>
      <c r="R505">
        <v>7.6478869999999999</v>
      </c>
    </row>
    <row r="506" spans="1:18" x14ac:dyDescent="0.25">
      <c r="A506">
        <v>2016</v>
      </c>
      <c r="B506" t="s">
        <v>77</v>
      </c>
      <c r="C506" t="s">
        <v>37</v>
      </c>
      <c r="D506" t="s">
        <v>3</v>
      </c>
      <c r="E506" t="s">
        <v>66</v>
      </c>
      <c r="F506">
        <v>5</v>
      </c>
      <c r="G506" t="s">
        <v>62</v>
      </c>
      <c r="H506">
        <v>60800.49</v>
      </c>
      <c r="I506" t="s">
        <v>39</v>
      </c>
      <c r="J506" t="s">
        <v>149</v>
      </c>
      <c r="K506">
        <v>50</v>
      </c>
      <c r="L506">
        <v>0</v>
      </c>
      <c r="M506">
        <v>0</v>
      </c>
      <c r="N506">
        <v>1</v>
      </c>
      <c r="O506">
        <v>1</v>
      </c>
      <c r="P506">
        <v>0</v>
      </c>
      <c r="Q506">
        <v>0</v>
      </c>
      <c r="R506">
        <v>0</v>
      </c>
    </row>
    <row r="507" spans="1:18" x14ac:dyDescent="0.25">
      <c r="A507">
        <v>2016</v>
      </c>
      <c r="B507" t="s">
        <v>77</v>
      </c>
      <c r="C507" t="s">
        <v>37</v>
      </c>
      <c r="D507" t="s">
        <v>3</v>
      </c>
      <c r="E507" t="s">
        <v>44</v>
      </c>
      <c r="F507">
        <v>199</v>
      </c>
      <c r="G507">
        <v>78.134293999999997</v>
      </c>
      <c r="H507">
        <v>2516.35</v>
      </c>
      <c r="I507" t="s">
        <v>40</v>
      </c>
      <c r="J507" t="s">
        <v>149</v>
      </c>
      <c r="K507">
        <v>202</v>
      </c>
      <c r="L507">
        <v>36.587088999999999</v>
      </c>
      <c r="M507">
        <v>24.662324000000002</v>
      </c>
      <c r="N507">
        <v>51</v>
      </c>
      <c r="O507">
        <v>8</v>
      </c>
      <c r="P507">
        <v>4</v>
      </c>
      <c r="Q507">
        <v>0</v>
      </c>
      <c r="R507">
        <v>78.134293999999997</v>
      </c>
    </row>
    <row r="508" spans="1:18" x14ac:dyDescent="0.25">
      <c r="A508">
        <v>2016</v>
      </c>
      <c r="B508" t="s">
        <v>77</v>
      </c>
      <c r="C508" t="s">
        <v>37</v>
      </c>
      <c r="D508" t="s">
        <v>3</v>
      </c>
      <c r="E508" t="s">
        <v>66</v>
      </c>
      <c r="F508">
        <v>98</v>
      </c>
      <c r="G508" t="s">
        <v>62</v>
      </c>
      <c r="H508">
        <v>30758.494999999999</v>
      </c>
      <c r="I508" t="s">
        <v>40</v>
      </c>
      <c r="J508" t="s">
        <v>149</v>
      </c>
      <c r="K508">
        <v>757</v>
      </c>
      <c r="L508">
        <v>7.760205</v>
      </c>
      <c r="M508">
        <v>5.1387200000000002</v>
      </c>
      <c r="N508">
        <v>11</v>
      </c>
      <c r="O508">
        <v>2</v>
      </c>
      <c r="P508">
        <v>0</v>
      </c>
      <c r="Q508">
        <v>0</v>
      </c>
      <c r="R508">
        <v>27.592687999999999</v>
      </c>
    </row>
    <row r="509" spans="1:18" x14ac:dyDescent="0.25">
      <c r="A509">
        <v>2016</v>
      </c>
      <c r="B509" t="s">
        <v>77</v>
      </c>
      <c r="C509" t="s">
        <v>36</v>
      </c>
      <c r="D509" t="s">
        <v>3</v>
      </c>
      <c r="E509" t="s">
        <v>44</v>
      </c>
      <c r="F509">
        <v>12</v>
      </c>
      <c r="G509">
        <v>3.5344829999999998</v>
      </c>
      <c r="H509">
        <v>2843.2</v>
      </c>
      <c r="I509" t="s">
        <v>40</v>
      </c>
      <c r="J509" t="s">
        <v>148</v>
      </c>
      <c r="K509">
        <v>12</v>
      </c>
      <c r="L509">
        <v>1.008605</v>
      </c>
      <c r="M509">
        <v>2.0744419999999999</v>
      </c>
      <c r="N509">
        <v>2</v>
      </c>
      <c r="O509">
        <v>1</v>
      </c>
      <c r="P509">
        <v>1</v>
      </c>
      <c r="Q509">
        <v>1</v>
      </c>
      <c r="R509">
        <v>3.5344829999999998</v>
      </c>
    </row>
    <row r="510" spans="1:18" x14ac:dyDescent="0.25">
      <c r="A510">
        <v>2016</v>
      </c>
      <c r="B510" t="s">
        <v>77</v>
      </c>
      <c r="C510" t="s">
        <v>36</v>
      </c>
      <c r="D510" t="s">
        <v>3</v>
      </c>
      <c r="E510" t="s">
        <v>66</v>
      </c>
      <c r="F510">
        <v>6</v>
      </c>
      <c r="G510" t="s">
        <v>62</v>
      </c>
      <c r="H510">
        <v>33154.97</v>
      </c>
      <c r="I510" t="s">
        <v>40</v>
      </c>
      <c r="J510" t="s">
        <v>148</v>
      </c>
      <c r="K510">
        <v>29</v>
      </c>
      <c r="L510">
        <v>0.350769</v>
      </c>
      <c r="M510">
        <v>0</v>
      </c>
      <c r="N510">
        <v>1</v>
      </c>
      <c r="O510">
        <v>0</v>
      </c>
      <c r="P510">
        <v>0</v>
      </c>
      <c r="Q510">
        <v>0</v>
      </c>
      <c r="R510">
        <v>3.230769</v>
      </c>
    </row>
    <row r="511" spans="1:18" x14ac:dyDescent="0.25">
      <c r="A511">
        <v>2016</v>
      </c>
      <c r="B511" t="s">
        <v>77</v>
      </c>
      <c r="C511" t="s">
        <v>5</v>
      </c>
      <c r="D511" t="s">
        <v>3</v>
      </c>
      <c r="E511" t="s">
        <v>44</v>
      </c>
      <c r="F511">
        <v>2</v>
      </c>
      <c r="G511">
        <v>0.61290299999999998</v>
      </c>
      <c r="H511">
        <v>6634.6850000000004</v>
      </c>
      <c r="I511" t="s">
        <v>40</v>
      </c>
      <c r="J511" t="s">
        <v>148</v>
      </c>
      <c r="K511">
        <v>2</v>
      </c>
      <c r="L511">
        <v>0.61290299999999998</v>
      </c>
      <c r="M511">
        <v>0</v>
      </c>
      <c r="N511">
        <v>1</v>
      </c>
      <c r="O511">
        <v>0</v>
      </c>
      <c r="P511">
        <v>0</v>
      </c>
      <c r="Q511">
        <v>0</v>
      </c>
      <c r="R511">
        <v>0.61290299999999998</v>
      </c>
    </row>
    <row r="512" spans="1:18" x14ac:dyDescent="0.25">
      <c r="A512">
        <v>2016</v>
      </c>
      <c r="B512" t="s">
        <v>77</v>
      </c>
      <c r="C512" t="s">
        <v>5</v>
      </c>
      <c r="D512" t="s">
        <v>3</v>
      </c>
      <c r="E512" t="s">
        <v>66</v>
      </c>
      <c r="F512">
        <v>4</v>
      </c>
      <c r="G512" t="s">
        <v>62</v>
      </c>
      <c r="H512">
        <v>28275.375</v>
      </c>
      <c r="I512" t="s">
        <v>40</v>
      </c>
      <c r="J512" t="s">
        <v>148</v>
      </c>
      <c r="K512">
        <v>38</v>
      </c>
      <c r="L512">
        <v>1.04</v>
      </c>
      <c r="M512">
        <v>0</v>
      </c>
      <c r="N512">
        <v>1</v>
      </c>
      <c r="O512">
        <v>0</v>
      </c>
      <c r="P512">
        <v>0</v>
      </c>
      <c r="Q512">
        <v>0</v>
      </c>
      <c r="R512">
        <v>2</v>
      </c>
    </row>
    <row r="513" spans="1:18" x14ac:dyDescent="0.25">
      <c r="A513">
        <v>2016</v>
      </c>
      <c r="B513" t="s">
        <v>77</v>
      </c>
      <c r="C513" t="s">
        <v>13</v>
      </c>
      <c r="D513" t="s">
        <v>3</v>
      </c>
      <c r="E513" t="s">
        <v>44</v>
      </c>
      <c r="F513">
        <v>1</v>
      </c>
      <c r="G513">
        <v>1</v>
      </c>
      <c r="H513">
        <v>904.4</v>
      </c>
      <c r="I513" t="s">
        <v>39</v>
      </c>
      <c r="J513" t="s">
        <v>148</v>
      </c>
      <c r="K513">
        <v>1</v>
      </c>
      <c r="L513">
        <v>0.29670299999999999</v>
      </c>
      <c r="M513">
        <v>0.461538</v>
      </c>
      <c r="N513">
        <v>0</v>
      </c>
      <c r="O513">
        <v>0</v>
      </c>
      <c r="P513">
        <v>0</v>
      </c>
      <c r="Q513">
        <v>0</v>
      </c>
      <c r="R513">
        <v>1</v>
      </c>
    </row>
    <row r="514" spans="1:18" x14ac:dyDescent="0.25">
      <c r="A514">
        <v>2016</v>
      </c>
      <c r="B514" t="s">
        <v>77</v>
      </c>
      <c r="C514" t="s">
        <v>13</v>
      </c>
      <c r="D514" t="s">
        <v>3</v>
      </c>
      <c r="E514" t="s">
        <v>66</v>
      </c>
      <c r="F514">
        <v>2</v>
      </c>
      <c r="G514" t="s">
        <v>62</v>
      </c>
      <c r="H514">
        <v>69060.84</v>
      </c>
      <c r="I514" t="s">
        <v>40</v>
      </c>
      <c r="J514" t="s">
        <v>148</v>
      </c>
      <c r="K514">
        <v>11</v>
      </c>
      <c r="L514">
        <v>0</v>
      </c>
      <c r="M514">
        <v>0</v>
      </c>
      <c r="N514">
        <v>2</v>
      </c>
      <c r="O514">
        <v>0</v>
      </c>
      <c r="P514">
        <v>0</v>
      </c>
      <c r="Q514">
        <v>0</v>
      </c>
      <c r="R514">
        <v>0</v>
      </c>
    </row>
    <row r="515" spans="1:18" x14ac:dyDescent="0.25">
      <c r="A515">
        <v>2016</v>
      </c>
      <c r="B515" t="s">
        <v>77</v>
      </c>
      <c r="C515" t="s">
        <v>37</v>
      </c>
      <c r="D515" t="s">
        <v>3</v>
      </c>
      <c r="E515" t="s">
        <v>44</v>
      </c>
      <c r="F515">
        <v>5</v>
      </c>
      <c r="G515">
        <v>2.6666669999999999</v>
      </c>
      <c r="H515">
        <v>1517.09</v>
      </c>
      <c r="I515" t="s">
        <v>39</v>
      </c>
      <c r="J515" t="s">
        <v>148</v>
      </c>
      <c r="K515">
        <v>5</v>
      </c>
      <c r="L515">
        <v>1</v>
      </c>
      <c r="M515">
        <v>0.66666700000000001</v>
      </c>
      <c r="N515">
        <v>0</v>
      </c>
      <c r="O515">
        <v>1</v>
      </c>
      <c r="P515">
        <v>0</v>
      </c>
      <c r="Q515">
        <v>0</v>
      </c>
      <c r="R515">
        <v>2.6666669999999999</v>
      </c>
    </row>
    <row r="516" spans="1:18" x14ac:dyDescent="0.25">
      <c r="A516">
        <v>2016</v>
      </c>
      <c r="B516" t="s">
        <v>77</v>
      </c>
      <c r="C516" t="s">
        <v>37</v>
      </c>
      <c r="D516" t="s">
        <v>3</v>
      </c>
      <c r="E516" t="s">
        <v>66</v>
      </c>
      <c r="F516">
        <v>6</v>
      </c>
      <c r="G516" t="s">
        <v>62</v>
      </c>
      <c r="H516">
        <v>17523.12</v>
      </c>
      <c r="I516" t="s">
        <v>39</v>
      </c>
      <c r="J516" t="s">
        <v>148</v>
      </c>
      <c r="K516">
        <v>26</v>
      </c>
      <c r="L516">
        <v>1.75</v>
      </c>
      <c r="M516">
        <v>0.5</v>
      </c>
      <c r="N516">
        <v>1</v>
      </c>
      <c r="O516">
        <v>0</v>
      </c>
      <c r="P516">
        <v>1</v>
      </c>
      <c r="Q516">
        <v>0</v>
      </c>
      <c r="R516">
        <v>3.75</v>
      </c>
    </row>
    <row r="517" spans="1:18" x14ac:dyDescent="0.25">
      <c r="A517">
        <v>2016</v>
      </c>
      <c r="B517" t="s">
        <v>77</v>
      </c>
      <c r="C517" t="s">
        <v>37</v>
      </c>
      <c r="D517" t="s">
        <v>3</v>
      </c>
      <c r="E517" t="s">
        <v>44</v>
      </c>
      <c r="F517">
        <v>48</v>
      </c>
      <c r="G517">
        <v>25.701851999999999</v>
      </c>
      <c r="H517">
        <v>2285.79</v>
      </c>
      <c r="I517" t="s">
        <v>40</v>
      </c>
      <c r="J517" t="s">
        <v>148</v>
      </c>
      <c r="K517">
        <v>48</v>
      </c>
      <c r="L517">
        <v>12.663918000000001</v>
      </c>
      <c r="M517">
        <v>9.0671809999999997</v>
      </c>
      <c r="N517">
        <v>6</v>
      </c>
      <c r="O517">
        <v>0</v>
      </c>
      <c r="P517">
        <v>0</v>
      </c>
      <c r="Q517">
        <v>0</v>
      </c>
      <c r="R517">
        <v>25.701851999999999</v>
      </c>
    </row>
    <row r="518" spans="1:18" x14ac:dyDescent="0.25">
      <c r="A518">
        <v>2016</v>
      </c>
      <c r="B518" t="s">
        <v>77</v>
      </c>
      <c r="C518" t="s">
        <v>37</v>
      </c>
      <c r="D518" t="s">
        <v>3</v>
      </c>
      <c r="E518" t="s">
        <v>66</v>
      </c>
      <c r="F518">
        <v>60</v>
      </c>
      <c r="G518" t="s">
        <v>62</v>
      </c>
      <c r="H518">
        <v>31138.3</v>
      </c>
      <c r="I518" t="s">
        <v>40</v>
      </c>
      <c r="J518" t="s">
        <v>148</v>
      </c>
      <c r="K518">
        <v>418</v>
      </c>
      <c r="L518">
        <v>6.5026149999999996</v>
      </c>
      <c r="M518">
        <v>1.21567</v>
      </c>
      <c r="N518">
        <v>10</v>
      </c>
      <c r="O518">
        <v>0</v>
      </c>
      <c r="P518">
        <v>3</v>
      </c>
      <c r="Q518">
        <v>0</v>
      </c>
      <c r="R518">
        <v>12.626495999999999</v>
      </c>
    </row>
    <row r="519" spans="1:18" x14ac:dyDescent="0.25">
      <c r="A519">
        <v>2016</v>
      </c>
      <c r="B519" t="s">
        <v>4</v>
      </c>
      <c r="C519" t="s">
        <v>36</v>
      </c>
      <c r="D519" t="s">
        <v>0</v>
      </c>
      <c r="E519" t="s">
        <v>44</v>
      </c>
      <c r="F519">
        <v>1615</v>
      </c>
      <c r="G519">
        <v>756.84997499999997</v>
      </c>
      <c r="H519">
        <v>1405</v>
      </c>
      <c r="I519" t="s">
        <v>39</v>
      </c>
      <c r="J519" t="s">
        <v>150</v>
      </c>
      <c r="K519">
        <v>1620</v>
      </c>
      <c r="L519">
        <v>330.76483300000001</v>
      </c>
      <c r="M519">
        <v>297.81898799999999</v>
      </c>
      <c r="N519">
        <v>519</v>
      </c>
      <c r="O519">
        <v>61</v>
      </c>
      <c r="P519">
        <v>1</v>
      </c>
      <c r="Q519">
        <v>1</v>
      </c>
      <c r="R519">
        <v>756.84997499999997</v>
      </c>
    </row>
    <row r="520" spans="1:18" x14ac:dyDescent="0.25">
      <c r="A520">
        <v>2016</v>
      </c>
      <c r="B520" t="s">
        <v>4</v>
      </c>
      <c r="C520" t="s">
        <v>36</v>
      </c>
      <c r="D520" t="s">
        <v>0</v>
      </c>
      <c r="E520" t="s">
        <v>66</v>
      </c>
      <c r="F520">
        <v>45</v>
      </c>
      <c r="G520" t="s">
        <v>62</v>
      </c>
      <c r="H520">
        <v>22476.2</v>
      </c>
      <c r="I520" t="s">
        <v>39</v>
      </c>
      <c r="J520" t="s">
        <v>150</v>
      </c>
      <c r="K520">
        <v>207</v>
      </c>
      <c r="L520">
        <v>7.4047140000000002</v>
      </c>
      <c r="M520">
        <v>1.2054959999999999</v>
      </c>
      <c r="N520">
        <v>5</v>
      </c>
      <c r="O520">
        <v>8</v>
      </c>
      <c r="P520">
        <v>0</v>
      </c>
      <c r="Q520">
        <v>0</v>
      </c>
      <c r="R520">
        <v>21.88401</v>
      </c>
    </row>
    <row r="521" spans="1:18" x14ac:dyDescent="0.25">
      <c r="A521">
        <v>2016</v>
      </c>
      <c r="B521" t="s">
        <v>4</v>
      </c>
      <c r="C521" t="s">
        <v>36</v>
      </c>
      <c r="D521" t="s">
        <v>0</v>
      </c>
      <c r="E521" t="s">
        <v>44</v>
      </c>
      <c r="F521">
        <v>1851</v>
      </c>
      <c r="G521">
        <v>773.35908300000006</v>
      </c>
      <c r="H521">
        <v>1385.84</v>
      </c>
      <c r="I521" t="s">
        <v>40</v>
      </c>
      <c r="J521" t="s">
        <v>150</v>
      </c>
      <c r="K521">
        <v>1858</v>
      </c>
      <c r="L521">
        <v>324.79849000000002</v>
      </c>
      <c r="M521">
        <v>321.053991</v>
      </c>
      <c r="N521">
        <v>745</v>
      </c>
      <c r="O521">
        <v>59</v>
      </c>
      <c r="P521">
        <v>1</v>
      </c>
      <c r="Q521">
        <v>0</v>
      </c>
      <c r="R521">
        <v>773.35908300000006</v>
      </c>
    </row>
    <row r="522" spans="1:18" x14ac:dyDescent="0.25">
      <c r="A522">
        <v>2016</v>
      </c>
      <c r="B522" t="s">
        <v>4</v>
      </c>
      <c r="C522" t="s">
        <v>36</v>
      </c>
      <c r="D522" t="s">
        <v>0</v>
      </c>
      <c r="E522" t="s">
        <v>66</v>
      </c>
      <c r="F522">
        <v>96</v>
      </c>
      <c r="G522" t="s">
        <v>62</v>
      </c>
      <c r="H522">
        <v>18771.09</v>
      </c>
      <c r="I522" t="s">
        <v>40</v>
      </c>
      <c r="J522" t="s">
        <v>150</v>
      </c>
      <c r="K522">
        <v>469</v>
      </c>
      <c r="L522">
        <v>6.971743</v>
      </c>
      <c r="M522">
        <v>3.98895</v>
      </c>
      <c r="N522">
        <v>17</v>
      </c>
      <c r="O522">
        <v>15</v>
      </c>
      <c r="P522">
        <v>0</v>
      </c>
      <c r="Q522">
        <v>0</v>
      </c>
      <c r="R522">
        <v>34.906720999999997</v>
      </c>
    </row>
    <row r="523" spans="1:18" x14ac:dyDescent="0.25">
      <c r="A523">
        <v>2016</v>
      </c>
      <c r="B523" t="s">
        <v>4</v>
      </c>
      <c r="C523" t="s">
        <v>5</v>
      </c>
      <c r="D523" t="s">
        <v>0</v>
      </c>
      <c r="E523" t="s">
        <v>44</v>
      </c>
      <c r="F523">
        <v>1782</v>
      </c>
      <c r="G523">
        <v>861.91770199999996</v>
      </c>
      <c r="H523">
        <v>1385.84</v>
      </c>
      <c r="I523" t="s">
        <v>39</v>
      </c>
      <c r="J523" t="s">
        <v>150</v>
      </c>
      <c r="K523">
        <v>1795</v>
      </c>
      <c r="L523">
        <v>408.18953099999999</v>
      </c>
      <c r="M523">
        <v>359.07885299999998</v>
      </c>
      <c r="N523">
        <v>524</v>
      </c>
      <c r="O523">
        <v>84</v>
      </c>
      <c r="P523">
        <v>4</v>
      </c>
      <c r="Q523">
        <v>1</v>
      </c>
      <c r="R523">
        <v>861.91770199999996</v>
      </c>
    </row>
    <row r="524" spans="1:18" x14ac:dyDescent="0.25">
      <c r="A524">
        <v>2016</v>
      </c>
      <c r="B524" t="s">
        <v>4</v>
      </c>
      <c r="C524" t="s">
        <v>5</v>
      </c>
      <c r="D524" t="s">
        <v>0</v>
      </c>
      <c r="E524" t="s">
        <v>66</v>
      </c>
      <c r="F524">
        <v>78</v>
      </c>
      <c r="G524" t="s">
        <v>62</v>
      </c>
      <c r="H524">
        <v>17866.224999999999</v>
      </c>
      <c r="I524" t="s">
        <v>39</v>
      </c>
      <c r="J524" t="s">
        <v>150</v>
      </c>
      <c r="K524">
        <v>287</v>
      </c>
      <c r="L524">
        <v>6.9296309999999997</v>
      </c>
      <c r="M524">
        <v>5.9122640000000004</v>
      </c>
      <c r="N524">
        <v>13</v>
      </c>
      <c r="O524">
        <v>14</v>
      </c>
      <c r="P524">
        <v>0</v>
      </c>
      <c r="Q524">
        <v>0</v>
      </c>
      <c r="R524">
        <v>23.791132999999999</v>
      </c>
    </row>
    <row r="525" spans="1:18" x14ac:dyDescent="0.25">
      <c r="A525">
        <v>2016</v>
      </c>
      <c r="B525" t="s">
        <v>4</v>
      </c>
      <c r="C525" t="s">
        <v>5</v>
      </c>
      <c r="D525" t="s">
        <v>0</v>
      </c>
      <c r="E525" t="s">
        <v>44</v>
      </c>
      <c r="F525">
        <v>2021</v>
      </c>
      <c r="G525">
        <v>899.06422199999997</v>
      </c>
      <c r="H525">
        <v>1385.84</v>
      </c>
      <c r="I525" t="s">
        <v>40</v>
      </c>
      <c r="J525" t="s">
        <v>150</v>
      </c>
      <c r="K525">
        <v>2028</v>
      </c>
      <c r="L525">
        <v>382.16887200000002</v>
      </c>
      <c r="M525">
        <v>387.19539700000001</v>
      </c>
      <c r="N525">
        <v>735</v>
      </c>
      <c r="O525">
        <v>45</v>
      </c>
      <c r="P525">
        <v>3</v>
      </c>
      <c r="Q525">
        <v>4</v>
      </c>
      <c r="R525">
        <v>899.06422199999997</v>
      </c>
    </row>
    <row r="526" spans="1:18" x14ac:dyDescent="0.25">
      <c r="A526">
        <v>2016</v>
      </c>
      <c r="B526" t="s">
        <v>4</v>
      </c>
      <c r="C526" t="s">
        <v>5</v>
      </c>
      <c r="D526" t="s">
        <v>0</v>
      </c>
      <c r="E526" t="s">
        <v>66</v>
      </c>
      <c r="F526">
        <v>83</v>
      </c>
      <c r="G526" t="s">
        <v>62</v>
      </c>
      <c r="H526">
        <v>25428.080000000002</v>
      </c>
      <c r="I526" t="s">
        <v>40</v>
      </c>
      <c r="J526" t="s">
        <v>150</v>
      </c>
      <c r="K526">
        <v>449</v>
      </c>
      <c r="L526">
        <v>9.1969200000000004</v>
      </c>
      <c r="M526">
        <v>5.5024600000000001</v>
      </c>
      <c r="N526">
        <v>9</v>
      </c>
      <c r="O526">
        <v>10</v>
      </c>
      <c r="P526">
        <v>0</v>
      </c>
      <c r="Q526">
        <v>0</v>
      </c>
      <c r="R526">
        <v>25.645054999999999</v>
      </c>
    </row>
    <row r="527" spans="1:18" x14ac:dyDescent="0.25">
      <c r="A527">
        <v>2016</v>
      </c>
      <c r="B527" t="s">
        <v>4</v>
      </c>
      <c r="C527" t="s">
        <v>13</v>
      </c>
      <c r="D527" t="s">
        <v>0</v>
      </c>
      <c r="E527" t="s">
        <v>44</v>
      </c>
      <c r="F527">
        <v>1336</v>
      </c>
      <c r="G527">
        <v>557.168181</v>
      </c>
      <c r="H527">
        <v>1343.86</v>
      </c>
      <c r="I527" t="s">
        <v>39</v>
      </c>
      <c r="J527" t="s">
        <v>150</v>
      </c>
      <c r="K527">
        <v>1344</v>
      </c>
      <c r="L527">
        <v>262.42970600000001</v>
      </c>
      <c r="M527">
        <v>236.783422</v>
      </c>
      <c r="N527">
        <v>501</v>
      </c>
      <c r="O527">
        <v>57</v>
      </c>
      <c r="P527">
        <v>6</v>
      </c>
      <c r="Q527">
        <v>0</v>
      </c>
      <c r="R527">
        <v>557.168181</v>
      </c>
    </row>
    <row r="528" spans="1:18" x14ac:dyDescent="0.25">
      <c r="A528">
        <v>2016</v>
      </c>
      <c r="B528" t="s">
        <v>4</v>
      </c>
      <c r="C528" t="s">
        <v>13</v>
      </c>
      <c r="D528" t="s">
        <v>0</v>
      </c>
      <c r="E528" t="s">
        <v>66</v>
      </c>
      <c r="F528">
        <v>73</v>
      </c>
      <c r="G528" t="s">
        <v>62</v>
      </c>
      <c r="H528">
        <v>20821.810000000001</v>
      </c>
      <c r="I528" t="s">
        <v>39</v>
      </c>
      <c r="J528" t="s">
        <v>150</v>
      </c>
      <c r="K528">
        <v>290</v>
      </c>
      <c r="L528">
        <v>6.5785520000000002</v>
      </c>
      <c r="M528">
        <v>7.870641</v>
      </c>
      <c r="N528">
        <v>13</v>
      </c>
      <c r="O528">
        <v>15</v>
      </c>
      <c r="P528">
        <v>0</v>
      </c>
      <c r="Q528">
        <v>0</v>
      </c>
      <c r="R528">
        <v>20.32103</v>
      </c>
    </row>
    <row r="529" spans="1:18" x14ac:dyDescent="0.25">
      <c r="A529">
        <v>2016</v>
      </c>
      <c r="B529" t="s">
        <v>4</v>
      </c>
      <c r="C529" t="s">
        <v>13</v>
      </c>
      <c r="D529" t="s">
        <v>0</v>
      </c>
      <c r="E529" t="s">
        <v>44</v>
      </c>
      <c r="F529">
        <v>1468</v>
      </c>
      <c r="G529">
        <v>539.57496300000003</v>
      </c>
      <c r="H529">
        <v>1394.145</v>
      </c>
      <c r="I529" t="s">
        <v>40</v>
      </c>
      <c r="J529" t="s">
        <v>150</v>
      </c>
      <c r="K529">
        <v>1475</v>
      </c>
      <c r="L529">
        <v>230.237764</v>
      </c>
      <c r="M529">
        <v>228.50288399999999</v>
      </c>
      <c r="N529">
        <v>636</v>
      </c>
      <c r="O529">
        <v>54</v>
      </c>
      <c r="P529">
        <v>4</v>
      </c>
      <c r="Q529">
        <v>2</v>
      </c>
      <c r="R529">
        <v>539.57496300000003</v>
      </c>
    </row>
    <row r="530" spans="1:18" x14ac:dyDescent="0.25">
      <c r="A530">
        <v>2016</v>
      </c>
      <c r="B530" t="s">
        <v>4</v>
      </c>
      <c r="C530" t="s">
        <v>13</v>
      </c>
      <c r="D530" t="s">
        <v>0</v>
      </c>
      <c r="E530" t="s">
        <v>66</v>
      </c>
      <c r="F530">
        <v>90</v>
      </c>
      <c r="G530" t="s">
        <v>62</v>
      </c>
      <c r="H530">
        <v>17567.96</v>
      </c>
      <c r="I530" t="s">
        <v>40</v>
      </c>
      <c r="J530" t="s">
        <v>150</v>
      </c>
      <c r="K530">
        <v>320</v>
      </c>
      <c r="L530">
        <v>8.2315810000000003</v>
      </c>
      <c r="M530">
        <v>4.9730540000000003</v>
      </c>
      <c r="N530">
        <v>18</v>
      </c>
      <c r="O530">
        <v>10</v>
      </c>
      <c r="P530">
        <v>0</v>
      </c>
      <c r="Q530">
        <v>0</v>
      </c>
      <c r="R530">
        <v>23.590012999999999</v>
      </c>
    </row>
    <row r="531" spans="1:18" x14ac:dyDescent="0.25">
      <c r="A531">
        <v>2016</v>
      </c>
      <c r="B531" t="s">
        <v>4</v>
      </c>
      <c r="C531" t="s">
        <v>13</v>
      </c>
      <c r="D531" t="s">
        <v>0</v>
      </c>
      <c r="E531" t="s">
        <v>65</v>
      </c>
      <c r="F531">
        <v>1</v>
      </c>
      <c r="G531" t="s">
        <v>62</v>
      </c>
      <c r="H531">
        <v>7239.9</v>
      </c>
      <c r="I531" t="s">
        <v>40</v>
      </c>
      <c r="J531" t="s">
        <v>150</v>
      </c>
      <c r="K531">
        <v>2</v>
      </c>
      <c r="L531" t="s">
        <v>62</v>
      </c>
      <c r="M531" t="s">
        <v>62</v>
      </c>
      <c r="N531" t="s">
        <v>62</v>
      </c>
      <c r="O531" t="s">
        <v>62</v>
      </c>
      <c r="P531" t="s">
        <v>62</v>
      </c>
      <c r="Q531" t="s">
        <v>62</v>
      </c>
      <c r="R531" t="s">
        <v>62</v>
      </c>
    </row>
    <row r="532" spans="1:18" x14ac:dyDescent="0.25">
      <c r="A532">
        <v>2016</v>
      </c>
      <c r="B532" t="s">
        <v>4</v>
      </c>
      <c r="C532" t="s">
        <v>37</v>
      </c>
      <c r="D532" t="s">
        <v>0</v>
      </c>
      <c r="E532" t="s">
        <v>44</v>
      </c>
      <c r="F532">
        <v>10549</v>
      </c>
      <c r="G532">
        <v>3787.880099</v>
      </c>
      <c r="H532">
        <v>1437</v>
      </c>
      <c r="I532" t="s">
        <v>39</v>
      </c>
      <c r="J532" t="s">
        <v>150</v>
      </c>
      <c r="K532">
        <v>10581</v>
      </c>
      <c r="L532">
        <v>1777.603018</v>
      </c>
      <c r="M532">
        <v>1586.31611</v>
      </c>
      <c r="N532">
        <v>4599</v>
      </c>
      <c r="O532">
        <v>521</v>
      </c>
      <c r="P532">
        <v>85</v>
      </c>
      <c r="Q532">
        <v>12</v>
      </c>
      <c r="R532">
        <v>3787.880099</v>
      </c>
    </row>
    <row r="533" spans="1:18" x14ac:dyDescent="0.25">
      <c r="A533">
        <v>2016</v>
      </c>
      <c r="B533" t="s">
        <v>4</v>
      </c>
      <c r="C533" t="s">
        <v>37</v>
      </c>
      <c r="D533" t="s">
        <v>0</v>
      </c>
      <c r="E533" t="s">
        <v>66</v>
      </c>
      <c r="F533">
        <v>522</v>
      </c>
      <c r="G533" t="s">
        <v>62</v>
      </c>
      <c r="H533">
        <v>20474.64</v>
      </c>
      <c r="I533" t="s">
        <v>39</v>
      </c>
      <c r="J533" t="s">
        <v>150</v>
      </c>
      <c r="K533">
        <v>2534</v>
      </c>
      <c r="L533">
        <v>59.443632000000001</v>
      </c>
      <c r="M533">
        <v>39.383538999999999</v>
      </c>
      <c r="N533">
        <v>85</v>
      </c>
      <c r="O533">
        <v>85</v>
      </c>
      <c r="P533">
        <v>0</v>
      </c>
      <c r="Q533">
        <v>2</v>
      </c>
      <c r="R533">
        <v>160.28696199999999</v>
      </c>
    </row>
    <row r="534" spans="1:18" x14ac:dyDescent="0.25">
      <c r="A534">
        <v>2016</v>
      </c>
      <c r="B534" t="s">
        <v>4</v>
      </c>
      <c r="C534" t="s">
        <v>37</v>
      </c>
      <c r="D534" t="s">
        <v>0</v>
      </c>
      <c r="E534" t="s">
        <v>44</v>
      </c>
      <c r="F534">
        <v>12137</v>
      </c>
      <c r="G534">
        <v>3657.9506799999999</v>
      </c>
      <c r="H534">
        <v>1437</v>
      </c>
      <c r="I534" t="s">
        <v>40</v>
      </c>
      <c r="J534" t="s">
        <v>150</v>
      </c>
      <c r="K534">
        <v>12176</v>
      </c>
      <c r="L534">
        <v>1693.859385</v>
      </c>
      <c r="M534">
        <v>1486.625708</v>
      </c>
      <c r="N534">
        <v>6389</v>
      </c>
      <c r="O534">
        <v>350</v>
      </c>
      <c r="P534">
        <v>58</v>
      </c>
      <c r="Q534">
        <v>22</v>
      </c>
      <c r="R534">
        <v>3657.9506799999999</v>
      </c>
    </row>
    <row r="535" spans="1:18" x14ac:dyDescent="0.25">
      <c r="A535">
        <v>2016</v>
      </c>
      <c r="B535" t="s">
        <v>4</v>
      </c>
      <c r="C535" t="s">
        <v>37</v>
      </c>
      <c r="D535" t="s">
        <v>0</v>
      </c>
      <c r="E535" t="s">
        <v>66</v>
      </c>
      <c r="F535">
        <v>569</v>
      </c>
      <c r="G535" t="s">
        <v>62</v>
      </c>
      <c r="H535">
        <v>19587.62</v>
      </c>
      <c r="I535" t="s">
        <v>40</v>
      </c>
      <c r="J535" t="s">
        <v>150</v>
      </c>
      <c r="K535">
        <v>2033</v>
      </c>
      <c r="L535">
        <v>52.011325999999997</v>
      </c>
      <c r="M535">
        <v>42.529764</v>
      </c>
      <c r="N535">
        <v>113</v>
      </c>
      <c r="O535">
        <v>61</v>
      </c>
      <c r="P535">
        <v>2</v>
      </c>
      <c r="Q535">
        <v>1</v>
      </c>
      <c r="R535">
        <v>148.24252100000001</v>
      </c>
    </row>
    <row r="536" spans="1:18" x14ac:dyDescent="0.25">
      <c r="A536">
        <v>2016</v>
      </c>
      <c r="B536" t="s">
        <v>4</v>
      </c>
      <c r="C536" t="s">
        <v>36</v>
      </c>
      <c r="D536" t="s">
        <v>0</v>
      </c>
      <c r="E536" t="s">
        <v>44</v>
      </c>
      <c r="F536">
        <v>1835</v>
      </c>
      <c r="G536">
        <v>864.26557300000002</v>
      </c>
      <c r="H536">
        <v>1418.39</v>
      </c>
      <c r="I536" t="s">
        <v>39</v>
      </c>
      <c r="J536" t="s">
        <v>149</v>
      </c>
      <c r="K536">
        <v>1842</v>
      </c>
      <c r="L536">
        <v>373.23054200000001</v>
      </c>
      <c r="M536">
        <v>363.67681199999998</v>
      </c>
      <c r="N536">
        <v>530</v>
      </c>
      <c r="O536">
        <v>84</v>
      </c>
      <c r="P536">
        <v>0</v>
      </c>
      <c r="Q536">
        <v>3</v>
      </c>
      <c r="R536">
        <v>864.26557300000002</v>
      </c>
    </row>
    <row r="537" spans="1:18" x14ac:dyDescent="0.25">
      <c r="A537">
        <v>2016</v>
      </c>
      <c r="B537" t="s">
        <v>4</v>
      </c>
      <c r="C537" t="s">
        <v>36</v>
      </c>
      <c r="D537" t="s">
        <v>0</v>
      </c>
      <c r="E537" t="s">
        <v>66</v>
      </c>
      <c r="F537">
        <v>81</v>
      </c>
      <c r="G537" t="s">
        <v>62</v>
      </c>
      <c r="H537">
        <v>19824.61</v>
      </c>
      <c r="I537" t="s">
        <v>39</v>
      </c>
      <c r="J537" t="s">
        <v>149</v>
      </c>
      <c r="K537">
        <v>359</v>
      </c>
      <c r="L537">
        <v>7.1012360000000001</v>
      </c>
      <c r="M537">
        <v>1.894336</v>
      </c>
      <c r="N537">
        <v>5</v>
      </c>
      <c r="O537">
        <v>13</v>
      </c>
      <c r="P537">
        <v>0</v>
      </c>
      <c r="Q537">
        <v>0</v>
      </c>
      <c r="R537">
        <v>35.664122999999996</v>
      </c>
    </row>
    <row r="538" spans="1:18" x14ac:dyDescent="0.25">
      <c r="A538">
        <v>2016</v>
      </c>
      <c r="B538" t="s">
        <v>4</v>
      </c>
      <c r="C538" t="s">
        <v>36</v>
      </c>
      <c r="D538" t="s">
        <v>0</v>
      </c>
      <c r="E538" t="s">
        <v>44</v>
      </c>
      <c r="F538">
        <v>2117</v>
      </c>
      <c r="G538">
        <v>886.87197600000002</v>
      </c>
      <c r="H538">
        <v>1405</v>
      </c>
      <c r="I538" t="s">
        <v>40</v>
      </c>
      <c r="J538" t="s">
        <v>149</v>
      </c>
      <c r="K538">
        <v>2127</v>
      </c>
      <c r="L538">
        <v>372.585309</v>
      </c>
      <c r="M538">
        <v>369.75532700000002</v>
      </c>
      <c r="N538">
        <v>748</v>
      </c>
      <c r="O538">
        <v>103</v>
      </c>
      <c r="P538">
        <v>2</v>
      </c>
      <c r="Q538">
        <v>2</v>
      </c>
      <c r="R538">
        <v>886.87197600000002</v>
      </c>
    </row>
    <row r="539" spans="1:18" x14ac:dyDescent="0.25">
      <c r="A539">
        <v>2016</v>
      </c>
      <c r="B539" t="s">
        <v>4</v>
      </c>
      <c r="C539" t="s">
        <v>36</v>
      </c>
      <c r="D539" t="s">
        <v>0</v>
      </c>
      <c r="E539" t="s">
        <v>66</v>
      </c>
      <c r="F539">
        <v>103</v>
      </c>
      <c r="G539" t="s">
        <v>62</v>
      </c>
      <c r="H539">
        <v>25711.47</v>
      </c>
      <c r="I539" t="s">
        <v>40</v>
      </c>
      <c r="J539" t="s">
        <v>149</v>
      </c>
      <c r="K539">
        <v>661</v>
      </c>
      <c r="L539">
        <v>14.344016</v>
      </c>
      <c r="M539">
        <v>5.6586749999999997</v>
      </c>
      <c r="N539">
        <v>8</v>
      </c>
      <c r="O539">
        <v>26</v>
      </c>
      <c r="P539">
        <v>1</v>
      </c>
      <c r="Q539">
        <v>2</v>
      </c>
      <c r="R539">
        <v>31.167183999999999</v>
      </c>
    </row>
    <row r="540" spans="1:18" x14ac:dyDescent="0.25">
      <c r="A540">
        <v>2016</v>
      </c>
      <c r="B540" t="s">
        <v>4</v>
      </c>
      <c r="C540" t="s">
        <v>5</v>
      </c>
      <c r="D540" t="s">
        <v>0</v>
      </c>
      <c r="E540" t="s">
        <v>44</v>
      </c>
      <c r="F540">
        <v>2116</v>
      </c>
      <c r="G540">
        <v>1038.7626640000001</v>
      </c>
      <c r="H540">
        <v>1405</v>
      </c>
      <c r="I540" t="s">
        <v>39</v>
      </c>
      <c r="J540" t="s">
        <v>149</v>
      </c>
      <c r="K540">
        <v>2123</v>
      </c>
      <c r="L540">
        <v>471.878379</v>
      </c>
      <c r="M540">
        <v>430.102957</v>
      </c>
      <c r="N540">
        <v>569</v>
      </c>
      <c r="O540">
        <v>86</v>
      </c>
      <c r="P540">
        <v>0</v>
      </c>
      <c r="Q540">
        <v>3</v>
      </c>
      <c r="R540">
        <v>1038.7626640000001</v>
      </c>
    </row>
    <row r="541" spans="1:18" x14ac:dyDescent="0.25">
      <c r="A541">
        <v>2016</v>
      </c>
      <c r="B541" t="s">
        <v>4</v>
      </c>
      <c r="C541" t="s">
        <v>5</v>
      </c>
      <c r="D541" t="s">
        <v>0</v>
      </c>
      <c r="E541" t="s">
        <v>66</v>
      </c>
      <c r="F541">
        <v>88</v>
      </c>
      <c r="G541" t="s">
        <v>62</v>
      </c>
      <c r="H541">
        <v>20098.805</v>
      </c>
      <c r="I541" t="s">
        <v>39</v>
      </c>
      <c r="J541" t="s">
        <v>149</v>
      </c>
      <c r="K541">
        <v>415</v>
      </c>
      <c r="L541">
        <v>11.023351</v>
      </c>
      <c r="M541">
        <v>8.3629750000000005</v>
      </c>
      <c r="N541">
        <v>9</v>
      </c>
      <c r="O541">
        <v>11</v>
      </c>
      <c r="P541">
        <v>0</v>
      </c>
      <c r="Q541">
        <v>0</v>
      </c>
      <c r="R541">
        <v>38.713047000000003</v>
      </c>
    </row>
    <row r="542" spans="1:18" x14ac:dyDescent="0.25">
      <c r="A542">
        <v>2016</v>
      </c>
      <c r="B542" t="s">
        <v>4</v>
      </c>
      <c r="C542" t="s">
        <v>5</v>
      </c>
      <c r="D542" t="s">
        <v>0</v>
      </c>
      <c r="E542" t="s">
        <v>44</v>
      </c>
      <c r="F542">
        <v>2289</v>
      </c>
      <c r="G542">
        <v>1010.098244</v>
      </c>
      <c r="H542">
        <v>1397.93</v>
      </c>
      <c r="I542" t="s">
        <v>40</v>
      </c>
      <c r="J542" t="s">
        <v>149</v>
      </c>
      <c r="K542">
        <v>2293</v>
      </c>
      <c r="L542">
        <v>456.13665300000002</v>
      </c>
      <c r="M542">
        <v>388.89789100000002</v>
      </c>
      <c r="N542">
        <v>775</v>
      </c>
      <c r="O542">
        <v>108</v>
      </c>
      <c r="P542">
        <v>0</v>
      </c>
      <c r="Q542">
        <v>2</v>
      </c>
      <c r="R542">
        <v>1010.098244</v>
      </c>
    </row>
    <row r="543" spans="1:18" x14ac:dyDescent="0.25">
      <c r="A543">
        <v>2016</v>
      </c>
      <c r="B543" t="s">
        <v>4</v>
      </c>
      <c r="C543" t="s">
        <v>5</v>
      </c>
      <c r="D543" t="s">
        <v>0</v>
      </c>
      <c r="E543" t="s">
        <v>66</v>
      </c>
      <c r="F543">
        <v>77</v>
      </c>
      <c r="G543" t="s">
        <v>62</v>
      </c>
      <c r="H543">
        <v>23853.13</v>
      </c>
      <c r="I543" t="s">
        <v>40</v>
      </c>
      <c r="J543" t="s">
        <v>149</v>
      </c>
      <c r="K543">
        <v>385</v>
      </c>
      <c r="L543">
        <v>6.8585599999999998</v>
      </c>
      <c r="M543">
        <v>8.5729869999999995</v>
      </c>
      <c r="N543">
        <v>7</v>
      </c>
      <c r="O543">
        <v>12</v>
      </c>
      <c r="P543">
        <v>0</v>
      </c>
      <c r="Q543">
        <v>0</v>
      </c>
      <c r="R543">
        <v>26.705338000000001</v>
      </c>
    </row>
    <row r="544" spans="1:18" x14ac:dyDescent="0.25">
      <c r="A544">
        <v>2016</v>
      </c>
      <c r="B544" t="s">
        <v>4</v>
      </c>
      <c r="C544" t="s">
        <v>13</v>
      </c>
      <c r="D544" t="s">
        <v>0</v>
      </c>
      <c r="E544" t="s">
        <v>44</v>
      </c>
      <c r="F544">
        <v>1652</v>
      </c>
      <c r="G544">
        <v>668.98401699999999</v>
      </c>
      <c r="H544">
        <v>1437</v>
      </c>
      <c r="I544" t="s">
        <v>39</v>
      </c>
      <c r="J544" t="s">
        <v>149</v>
      </c>
      <c r="K544">
        <v>1658</v>
      </c>
      <c r="L544">
        <v>314.38818800000001</v>
      </c>
      <c r="M544">
        <v>269.601426</v>
      </c>
      <c r="N544">
        <v>616</v>
      </c>
      <c r="O544">
        <v>83</v>
      </c>
      <c r="P544">
        <v>0</v>
      </c>
      <c r="Q544">
        <v>2</v>
      </c>
      <c r="R544">
        <v>668.98401699999999</v>
      </c>
    </row>
    <row r="545" spans="1:18" x14ac:dyDescent="0.25">
      <c r="A545">
        <v>2016</v>
      </c>
      <c r="B545" t="s">
        <v>4</v>
      </c>
      <c r="C545" t="s">
        <v>13</v>
      </c>
      <c r="D545" t="s">
        <v>0</v>
      </c>
      <c r="E545" t="s">
        <v>66</v>
      </c>
      <c r="F545">
        <v>74</v>
      </c>
      <c r="G545" t="s">
        <v>62</v>
      </c>
      <c r="H545">
        <v>23698.99</v>
      </c>
      <c r="I545" t="s">
        <v>39</v>
      </c>
      <c r="J545" t="s">
        <v>149</v>
      </c>
      <c r="K545">
        <v>373</v>
      </c>
      <c r="L545">
        <v>4.1845619999999997</v>
      </c>
      <c r="M545">
        <v>4.5732799999999996</v>
      </c>
      <c r="N545">
        <v>12</v>
      </c>
      <c r="O545">
        <v>12</v>
      </c>
      <c r="P545">
        <v>0</v>
      </c>
      <c r="Q545">
        <v>0</v>
      </c>
      <c r="R545">
        <v>14.8726</v>
      </c>
    </row>
    <row r="546" spans="1:18" x14ac:dyDescent="0.25">
      <c r="A546">
        <v>2016</v>
      </c>
      <c r="B546" t="s">
        <v>4</v>
      </c>
      <c r="C546" t="s">
        <v>13</v>
      </c>
      <c r="D546" t="s">
        <v>0</v>
      </c>
      <c r="E546" t="s">
        <v>44</v>
      </c>
      <c r="F546">
        <v>1941</v>
      </c>
      <c r="G546">
        <v>722.793948</v>
      </c>
      <c r="H546">
        <v>1462</v>
      </c>
      <c r="I546" t="s">
        <v>40</v>
      </c>
      <c r="J546" t="s">
        <v>149</v>
      </c>
      <c r="K546">
        <v>1969</v>
      </c>
      <c r="L546">
        <v>317.76567599999998</v>
      </c>
      <c r="M546">
        <v>285.15099300000003</v>
      </c>
      <c r="N546">
        <v>780</v>
      </c>
      <c r="O546">
        <v>93</v>
      </c>
      <c r="P546">
        <v>0</v>
      </c>
      <c r="Q546">
        <v>1</v>
      </c>
      <c r="R546">
        <v>722.793948</v>
      </c>
    </row>
    <row r="547" spans="1:18" x14ac:dyDescent="0.25">
      <c r="A547">
        <v>2016</v>
      </c>
      <c r="B547" t="s">
        <v>4</v>
      </c>
      <c r="C547" t="s">
        <v>13</v>
      </c>
      <c r="D547" t="s">
        <v>0</v>
      </c>
      <c r="E547" t="s">
        <v>66</v>
      </c>
      <c r="F547">
        <v>103</v>
      </c>
      <c r="G547" t="s">
        <v>62</v>
      </c>
      <c r="H547">
        <v>23150.5</v>
      </c>
      <c r="I547" t="s">
        <v>40</v>
      </c>
      <c r="J547" t="s">
        <v>149</v>
      </c>
      <c r="K547">
        <v>472</v>
      </c>
      <c r="L547">
        <v>11.953429</v>
      </c>
      <c r="M547">
        <v>9.9697359999999993</v>
      </c>
      <c r="N547">
        <v>11</v>
      </c>
      <c r="O547">
        <v>11</v>
      </c>
      <c r="P547">
        <v>0</v>
      </c>
      <c r="Q547">
        <v>0</v>
      </c>
      <c r="R547">
        <v>32.958993999999997</v>
      </c>
    </row>
    <row r="548" spans="1:18" x14ac:dyDescent="0.25">
      <c r="A548">
        <v>2016</v>
      </c>
      <c r="B548" t="s">
        <v>4</v>
      </c>
      <c r="C548" t="s">
        <v>37</v>
      </c>
      <c r="D548" t="s">
        <v>0</v>
      </c>
      <c r="E548" t="s">
        <v>44</v>
      </c>
      <c r="F548">
        <v>12886</v>
      </c>
      <c r="G548">
        <v>4556.2635730000002</v>
      </c>
      <c r="H548">
        <v>1521.595</v>
      </c>
      <c r="I548" t="s">
        <v>39</v>
      </c>
      <c r="J548" t="s">
        <v>149</v>
      </c>
      <c r="K548">
        <v>12927</v>
      </c>
      <c r="L548">
        <v>2136.8106520000001</v>
      </c>
      <c r="M548">
        <v>1886.8508870000001</v>
      </c>
      <c r="N548">
        <v>5305</v>
      </c>
      <c r="O548">
        <v>735</v>
      </c>
      <c r="P548">
        <v>12</v>
      </c>
      <c r="Q548">
        <v>11</v>
      </c>
      <c r="R548">
        <v>4556.2635730000002</v>
      </c>
    </row>
    <row r="549" spans="1:18" x14ac:dyDescent="0.25">
      <c r="A549">
        <v>2016</v>
      </c>
      <c r="B549" t="s">
        <v>4</v>
      </c>
      <c r="C549" t="s">
        <v>37</v>
      </c>
      <c r="D549" t="s">
        <v>0</v>
      </c>
      <c r="E549" t="s">
        <v>66</v>
      </c>
      <c r="F549">
        <v>600</v>
      </c>
      <c r="G549" t="s">
        <v>62</v>
      </c>
      <c r="H549">
        <v>20201.2</v>
      </c>
      <c r="I549" t="s">
        <v>39</v>
      </c>
      <c r="J549" t="s">
        <v>149</v>
      </c>
      <c r="K549">
        <v>3115</v>
      </c>
      <c r="L549">
        <v>56.308540999999998</v>
      </c>
      <c r="M549">
        <v>39.985726999999997</v>
      </c>
      <c r="N549">
        <v>97</v>
      </c>
      <c r="O549">
        <v>106</v>
      </c>
      <c r="P549">
        <v>0</v>
      </c>
      <c r="Q549">
        <v>1</v>
      </c>
      <c r="R549">
        <v>178.84571700000001</v>
      </c>
    </row>
    <row r="550" spans="1:18" x14ac:dyDescent="0.25">
      <c r="A550">
        <v>2016</v>
      </c>
      <c r="B550" t="s">
        <v>4</v>
      </c>
      <c r="C550" t="s">
        <v>37</v>
      </c>
      <c r="D550" t="s">
        <v>0</v>
      </c>
      <c r="E550" t="s">
        <v>65</v>
      </c>
      <c r="F550">
        <v>1</v>
      </c>
      <c r="G550" t="s">
        <v>62</v>
      </c>
      <c r="H550">
        <v>3542</v>
      </c>
      <c r="I550" t="s">
        <v>39</v>
      </c>
      <c r="J550" t="s">
        <v>149</v>
      </c>
      <c r="K550">
        <v>1</v>
      </c>
      <c r="L550" t="s">
        <v>62</v>
      </c>
      <c r="M550" t="s">
        <v>62</v>
      </c>
      <c r="N550" t="s">
        <v>62</v>
      </c>
      <c r="O550" t="s">
        <v>62</v>
      </c>
      <c r="P550" t="s">
        <v>62</v>
      </c>
      <c r="Q550" t="s">
        <v>62</v>
      </c>
      <c r="R550" t="s">
        <v>62</v>
      </c>
    </row>
    <row r="551" spans="1:18" x14ac:dyDescent="0.25">
      <c r="A551">
        <v>2016</v>
      </c>
      <c r="B551" t="s">
        <v>4</v>
      </c>
      <c r="C551" t="s">
        <v>37</v>
      </c>
      <c r="D551" t="s">
        <v>0</v>
      </c>
      <c r="E551" t="s">
        <v>44</v>
      </c>
      <c r="F551">
        <v>14997</v>
      </c>
      <c r="G551">
        <v>4423.6154880000004</v>
      </c>
      <c r="H551">
        <v>1482.12</v>
      </c>
      <c r="I551" t="s">
        <v>40</v>
      </c>
      <c r="J551" t="s">
        <v>149</v>
      </c>
      <c r="K551">
        <v>15061</v>
      </c>
      <c r="L551">
        <v>1989.2962170000001</v>
      </c>
      <c r="M551">
        <v>1880.560084</v>
      </c>
      <c r="N551">
        <v>7623</v>
      </c>
      <c r="O551">
        <v>594</v>
      </c>
      <c r="P551">
        <v>4</v>
      </c>
      <c r="Q551">
        <v>27</v>
      </c>
      <c r="R551">
        <v>4423.6154880000004</v>
      </c>
    </row>
    <row r="552" spans="1:18" x14ac:dyDescent="0.25">
      <c r="A552">
        <v>2016</v>
      </c>
      <c r="B552" t="s">
        <v>4</v>
      </c>
      <c r="C552" t="s">
        <v>37</v>
      </c>
      <c r="D552" t="s">
        <v>0</v>
      </c>
      <c r="E552" t="s">
        <v>66</v>
      </c>
      <c r="F552">
        <v>682</v>
      </c>
      <c r="G552" t="s">
        <v>62</v>
      </c>
      <c r="H552">
        <v>19199.595000000001</v>
      </c>
      <c r="I552" t="s">
        <v>40</v>
      </c>
      <c r="J552" t="s">
        <v>149</v>
      </c>
      <c r="K552">
        <v>2722</v>
      </c>
      <c r="L552">
        <v>71.895701000000003</v>
      </c>
      <c r="M552">
        <v>65.792640000000006</v>
      </c>
      <c r="N552">
        <v>91</v>
      </c>
      <c r="O552">
        <v>79</v>
      </c>
      <c r="P552">
        <v>0</v>
      </c>
      <c r="Q552">
        <v>1</v>
      </c>
      <c r="R552">
        <v>227.26709099999999</v>
      </c>
    </row>
    <row r="553" spans="1:18" x14ac:dyDescent="0.25">
      <c r="A553">
        <v>2016</v>
      </c>
      <c r="B553" t="s">
        <v>4</v>
      </c>
      <c r="C553" t="s">
        <v>36</v>
      </c>
      <c r="D553" t="s">
        <v>0</v>
      </c>
      <c r="E553" t="s">
        <v>44</v>
      </c>
      <c r="F553">
        <v>524</v>
      </c>
      <c r="G553">
        <v>319.04875600000003</v>
      </c>
      <c r="H553">
        <v>1417.09</v>
      </c>
      <c r="I553" t="s">
        <v>39</v>
      </c>
      <c r="J553" t="s">
        <v>148</v>
      </c>
      <c r="K553">
        <v>524</v>
      </c>
      <c r="L553">
        <v>135.87025</v>
      </c>
      <c r="M553">
        <v>136.47331299999999</v>
      </c>
      <c r="N553">
        <v>63</v>
      </c>
      <c r="O553">
        <v>14</v>
      </c>
      <c r="P553">
        <v>3</v>
      </c>
      <c r="Q553">
        <v>0</v>
      </c>
      <c r="R553">
        <v>319.04875600000003</v>
      </c>
    </row>
    <row r="554" spans="1:18" x14ac:dyDescent="0.25">
      <c r="A554">
        <v>2016</v>
      </c>
      <c r="B554" t="s">
        <v>4</v>
      </c>
      <c r="C554" t="s">
        <v>36</v>
      </c>
      <c r="D554" t="s">
        <v>0</v>
      </c>
      <c r="E554" t="s">
        <v>66</v>
      </c>
      <c r="F554">
        <v>28</v>
      </c>
      <c r="G554" t="s">
        <v>62</v>
      </c>
      <c r="H554">
        <v>16196.495000000001</v>
      </c>
      <c r="I554" t="s">
        <v>39</v>
      </c>
      <c r="J554" t="s">
        <v>148</v>
      </c>
      <c r="K554">
        <v>200</v>
      </c>
      <c r="L554">
        <v>4.4766839999999997</v>
      </c>
      <c r="M554">
        <v>1.767865</v>
      </c>
      <c r="N554">
        <v>3</v>
      </c>
      <c r="O554">
        <v>5</v>
      </c>
      <c r="P554">
        <v>1</v>
      </c>
      <c r="Q554">
        <v>0</v>
      </c>
      <c r="R554">
        <v>10.211508</v>
      </c>
    </row>
    <row r="555" spans="1:18" x14ac:dyDescent="0.25">
      <c r="A555">
        <v>2016</v>
      </c>
      <c r="B555" t="s">
        <v>4</v>
      </c>
      <c r="C555" t="s">
        <v>36</v>
      </c>
      <c r="D555" t="s">
        <v>0</v>
      </c>
      <c r="E555" t="s">
        <v>44</v>
      </c>
      <c r="F555">
        <v>591</v>
      </c>
      <c r="G555">
        <v>360.030101</v>
      </c>
      <c r="H555">
        <v>1385.84</v>
      </c>
      <c r="I555" t="s">
        <v>40</v>
      </c>
      <c r="J555" t="s">
        <v>148</v>
      </c>
      <c r="K555">
        <v>596</v>
      </c>
      <c r="L555">
        <v>167.91523699999999</v>
      </c>
      <c r="M555">
        <v>118.666066</v>
      </c>
      <c r="N555">
        <v>78</v>
      </c>
      <c r="O555">
        <v>16</v>
      </c>
      <c r="P555">
        <v>4</v>
      </c>
      <c r="Q555">
        <v>2</v>
      </c>
      <c r="R555">
        <v>360.030101</v>
      </c>
    </row>
    <row r="556" spans="1:18" x14ac:dyDescent="0.25">
      <c r="A556">
        <v>2016</v>
      </c>
      <c r="B556" t="s">
        <v>4</v>
      </c>
      <c r="C556" t="s">
        <v>36</v>
      </c>
      <c r="D556" t="s">
        <v>0</v>
      </c>
      <c r="E556" t="s">
        <v>66</v>
      </c>
      <c r="F556">
        <v>40</v>
      </c>
      <c r="G556" t="s">
        <v>62</v>
      </c>
      <c r="H556">
        <v>15743.334999999999</v>
      </c>
      <c r="I556" t="s">
        <v>40</v>
      </c>
      <c r="J556" t="s">
        <v>148</v>
      </c>
      <c r="K556">
        <v>124</v>
      </c>
      <c r="L556">
        <v>2.9779239999999998</v>
      </c>
      <c r="M556">
        <v>2.8504269999999998</v>
      </c>
      <c r="N556">
        <v>6</v>
      </c>
      <c r="O556">
        <v>5</v>
      </c>
      <c r="P556">
        <v>0</v>
      </c>
      <c r="Q556">
        <v>0</v>
      </c>
      <c r="R556">
        <v>14.944444000000001</v>
      </c>
    </row>
    <row r="557" spans="1:18" x14ac:dyDescent="0.25">
      <c r="A557">
        <v>2016</v>
      </c>
      <c r="B557" t="s">
        <v>4</v>
      </c>
      <c r="C557" t="s">
        <v>5</v>
      </c>
      <c r="D557" t="s">
        <v>0</v>
      </c>
      <c r="E557" t="s">
        <v>44</v>
      </c>
      <c r="F557">
        <v>548</v>
      </c>
      <c r="G557">
        <v>354.08861000000002</v>
      </c>
      <c r="H557">
        <v>1346.825</v>
      </c>
      <c r="I557" t="s">
        <v>39</v>
      </c>
      <c r="J557" t="s">
        <v>148</v>
      </c>
      <c r="K557">
        <v>549</v>
      </c>
      <c r="L557">
        <v>167.757206</v>
      </c>
      <c r="M557">
        <v>135.56417400000001</v>
      </c>
      <c r="N557">
        <v>61</v>
      </c>
      <c r="O557">
        <v>9</v>
      </c>
      <c r="P557">
        <v>2</v>
      </c>
      <c r="Q557">
        <v>1</v>
      </c>
      <c r="R557">
        <v>354.08861000000002</v>
      </c>
    </row>
    <row r="558" spans="1:18" x14ac:dyDescent="0.25">
      <c r="A558">
        <v>2016</v>
      </c>
      <c r="B558" t="s">
        <v>4</v>
      </c>
      <c r="C558" t="s">
        <v>5</v>
      </c>
      <c r="D558" t="s">
        <v>0</v>
      </c>
      <c r="E558" t="s">
        <v>66</v>
      </c>
      <c r="F558">
        <v>39</v>
      </c>
      <c r="G558" t="s">
        <v>62</v>
      </c>
      <c r="H558">
        <v>17484.21</v>
      </c>
      <c r="I558" t="s">
        <v>39</v>
      </c>
      <c r="J558" t="s">
        <v>148</v>
      </c>
      <c r="K558">
        <v>112</v>
      </c>
      <c r="L558">
        <v>5.2801989999999996</v>
      </c>
      <c r="M558">
        <v>2.7361499999999999</v>
      </c>
      <c r="N558">
        <v>3</v>
      </c>
      <c r="O558">
        <v>3</v>
      </c>
      <c r="P558">
        <v>0</v>
      </c>
      <c r="Q558">
        <v>0</v>
      </c>
      <c r="R558">
        <v>15.107543</v>
      </c>
    </row>
    <row r="559" spans="1:18" x14ac:dyDescent="0.25">
      <c r="A559">
        <v>2016</v>
      </c>
      <c r="B559" t="s">
        <v>4</v>
      </c>
      <c r="C559" t="s">
        <v>5</v>
      </c>
      <c r="D559" t="s">
        <v>0</v>
      </c>
      <c r="E559" t="s">
        <v>44</v>
      </c>
      <c r="F559">
        <v>614</v>
      </c>
      <c r="G559">
        <v>392.43825700000002</v>
      </c>
      <c r="H559">
        <v>1385.84</v>
      </c>
      <c r="I559" t="s">
        <v>40</v>
      </c>
      <c r="J559" t="s">
        <v>148</v>
      </c>
      <c r="K559">
        <v>614</v>
      </c>
      <c r="L559">
        <v>192.36662799999999</v>
      </c>
      <c r="M559">
        <v>140.66805500000001</v>
      </c>
      <c r="N559">
        <v>69</v>
      </c>
      <c r="O559">
        <v>6</v>
      </c>
      <c r="P559">
        <v>3</v>
      </c>
      <c r="Q559">
        <v>0</v>
      </c>
      <c r="R559">
        <v>392.43825700000002</v>
      </c>
    </row>
    <row r="560" spans="1:18" x14ac:dyDescent="0.25">
      <c r="A560">
        <v>2016</v>
      </c>
      <c r="B560" t="s">
        <v>4</v>
      </c>
      <c r="C560" t="s">
        <v>5</v>
      </c>
      <c r="D560" t="s">
        <v>0</v>
      </c>
      <c r="E560" t="s">
        <v>66</v>
      </c>
      <c r="F560">
        <v>47</v>
      </c>
      <c r="G560" t="s">
        <v>62</v>
      </c>
      <c r="H560">
        <v>19028.62</v>
      </c>
      <c r="I560" t="s">
        <v>40</v>
      </c>
      <c r="J560" t="s">
        <v>148</v>
      </c>
      <c r="K560">
        <v>182</v>
      </c>
      <c r="L560">
        <v>5.1457389999999998</v>
      </c>
      <c r="M560">
        <v>4.1873019999999999</v>
      </c>
      <c r="N560">
        <v>11</v>
      </c>
      <c r="O560">
        <v>2</v>
      </c>
      <c r="P560">
        <v>0</v>
      </c>
      <c r="Q560">
        <v>0</v>
      </c>
      <c r="R560">
        <v>14.990475999999999</v>
      </c>
    </row>
    <row r="561" spans="1:18" x14ac:dyDescent="0.25">
      <c r="A561">
        <v>2016</v>
      </c>
      <c r="B561" t="s">
        <v>4</v>
      </c>
      <c r="C561" t="s">
        <v>13</v>
      </c>
      <c r="D561" t="s">
        <v>0</v>
      </c>
      <c r="E561" t="s">
        <v>44</v>
      </c>
      <c r="F561">
        <v>380</v>
      </c>
      <c r="G561">
        <v>223.70426599999999</v>
      </c>
      <c r="H561">
        <v>1451.88</v>
      </c>
      <c r="I561" t="s">
        <v>39</v>
      </c>
      <c r="J561" t="s">
        <v>148</v>
      </c>
      <c r="K561">
        <v>380</v>
      </c>
      <c r="L561">
        <v>106.16872499999999</v>
      </c>
      <c r="M561">
        <v>85.345106999999999</v>
      </c>
      <c r="N561">
        <v>48</v>
      </c>
      <c r="O561">
        <v>12</v>
      </c>
      <c r="P561">
        <v>6</v>
      </c>
      <c r="Q561">
        <v>2</v>
      </c>
      <c r="R561">
        <v>223.70426599999999</v>
      </c>
    </row>
    <row r="562" spans="1:18" x14ac:dyDescent="0.25">
      <c r="A562">
        <v>2016</v>
      </c>
      <c r="B562" t="s">
        <v>4</v>
      </c>
      <c r="C562" t="s">
        <v>13</v>
      </c>
      <c r="D562" t="s">
        <v>0</v>
      </c>
      <c r="E562" t="s">
        <v>66</v>
      </c>
      <c r="F562">
        <v>43</v>
      </c>
      <c r="G562" t="s">
        <v>62</v>
      </c>
      <c r="H562">
        <v>16558.57</v>
      </c>
      <c r="I562" t="s">
        <v>39</v>
      </c>
      <c r="J562" t="s">
        <v>148</v>
      </c>
      <c r="K562">
        <v>343</v>
      </c>
      <c r="L562">
        <v>3.1749930000000002</v>
      </c>
      <c r="M562">
        <v>3.6829670000000001</v>
      </c>
      <c r="N562">
        <v>8</v>
      </c>
      <c r="O562">
        <v>4</v>
      </c>
      <c r="P562">
        <v>0</v>
      </c>
      <c r="Q562">
        <v>0</v>
      </c>
      <c r="R562">
        <v>12.266484</v>
      </c>
    </row>
    <row r="563" spans="1:18" x14ac:dyDescent="0.25">
      <c r="A563">
        <v>2016</v>
      </c>
      <c r="B563" t="s">
        <v>4</v>
      </c>
      <c r="C563" t="s">
        <v>13</v>
      </c>
      <c r="D563" t="s">
        <v>0</v>
      </c>
      <c r="E563" t="s">
        <v>44</v>
      </c>
      <c r="F563">
        <v>423</v>
      </c>
      <c r="G563">
        <v>248.89404300000001</v>
      </c>
      <c r="H563">
        <v>1341.25</v>
      </c>
      <c r="I563" t="s">
        <v>40</v>
      </c>
      <c r="J563" t="s">
        <v>148</v>
      </c>
      <c r="K563">
        <v>423</v>
      </c>
      <c r="L563">
        <v>115.750321</v>
      </c>
      <c r="M563">
        <v>92.229653999999996</v>
      </c>
      <c r="N563">
        <v>59</v>
      </c>
      <c r="O563">
        <v>6</v>
      </c>
      <c r="P563">
        <v>4</v>
      </c>
      <c r="Q563">
        <v>0</v>
      </c>
      <c r="R563">
        <v>248.89404300000001</v>
      </c>
    </row>
    <row r="564" spans="1:18" x14ac:dyDescent="0.25">
      <c r="A564">
        <v>2016</v>
      </c>
      <c r="B564" t="s">
        <v>4</v>
      </c>
      <c r="C564" t="s">
        <v>13</v>
      </c>
      <c r="D564" t="s">
        <v>0</v>
      </c>
      <c r="E564" t="s">
        <v>66</v>
      </c>
      <c r="F564">
        <v>34</v>
      </c>
      <c r="G564" t="s">
        <v>62</v>
      </c>
      <c r="H564">
        <v>17286.055</v>
      </c>
      <c r="I564" t="s">
        <v>40</v>
      </c>
      <c r="J564" t="s">
        <v>148</v>
      </c>
      <c r="K564">
        <v>66</v>
      </c>
      <c r="L564">
        <v>4.0994320000000002</v>
      </c>
      <c r="M564">
        <v>3.4254389999999999</v>
      </c>
      <c r="N564">
        <v>7</v>
      </c>
      <c r="O564">
        <v>1</v>
      </c>
      <c r="P564">
        <v>0</v>
      </c>
      <c r="Q564">
        <v>0</v>
      </c>
      <c r="R564">
        <v>13.400494</v>
      </c>
    </row>
    <row r="565" spans="1:18" x14ac:dyDescent="0.25">
      <c r="A565">
        <v>2016</v>
      </c>
      <c r="B565" t="s">
        <v>4</v>
      </c>
      <c r="C565" t="s">
        <v>13</v>
      </c>
      <c r="D565" t="s">
        <v>0</v>
      </c>
      <c r="E565" t="s">
        <v>65</v>
      </c>
      <c r="F565">
        <v>1</v>
      </c>
      <c r="G565" t="s">
        <v>62</v>
      </c>
      <c r="H565">
        <v>13215.88</v>
      </c>
      <c r="I565" t="s">
        <v>40</v>
      </c>
      <c r="J565" t="s">
        <v>148</v>
      </c>
      <c r="K565">
        <v>2</v>
      </c>
      <c r="L565" t="s">
        <v>62</v>
      </c>
      <c r="M565" t="s">
        <v>62</v>
      </c>
      <c r="N565" t="s">
        <v>62</v>
      </c>
      <c r="O565" t="s">
        <v>62</v>
      </c>
      <c r="P565" t="s">
        <v>62</v>
      </c>
      <c r="Q565" t="s">
        <v>62</v>
      </c>
      <c r="R565" t="s">
        <v>62</v>
      </c>
    </row>
    <row r="566" spans="1:18" x14ac:dyDescent="0.25">
      <c r="A566">
        <v>2016</v>
      </c>
      <c r="B566" t="s">
        <v>4</v>
      </c>
      <c r="C566" t="s">
        <v>37</v>
      </c>
      <c r="D566" t="s">
        <v>0</v>
      </c>
      <c r="E566" t="s">
        <v>44</v>
      </c>
      <c r="F566">
        <v>2514</v>
      </c>
      <c r="G566">
        <v>1341.4972399999999</v>
      </c>
      <c r="H566">
        <v>1540.375</v>
      </c>
      <c r="I566" t="s">
        <v>39</v>
      </c>
      <c r="J566" t="s">
        <v>148</v>
      </c>
      <c r="K566">
        <v>2515</v>
      </c>
      <c r="L566">
        <v>664.93305799999996</v>
      </c>
      <c r="M566">
        <v>505.37152900000001</v>
      </c>
      <c r="N566">
        <v>403</v>
      </c>
      <c r="O566">
        <v>105</v>
      </c>
      <c r="P566">
        <v>44</v>
      </c>
      <c r="Q566">
        <v>6</v>
      </c>
      <c r="R566">
        <v>1341.4972399999999</v>
      </c>
    </row>
    <row r="567" spans="1:18" x14ac:dyDescent="0.25">
      <c r="A567">
        <v>2016</v>
      </c>
      <c r="B567" t="s">
        <v>4</v>
      </c>
      <c r="C567" t="s">
        <v>37</v>
      </c>
      <c r="D567" t="s">
        <v>0</v>
      </c>
      <c r="E567" t="s">
        <v>66</v>
      </c>
      <c r="F567">
        <v>205</v>
      </c>
      <c r="G567" t="s">
        <v>62</v>
      </c>
      <c r="H567">
        <v>17880.87</v>
      </c>
      <c r="I567" t="s">
        <v>39</v>
      </c>
      <c r="J567" t="s">
        <v>148</v>
      </c>
      <c r="K567">
        <v>713</v>
      </c>
      <c r="L567">
        <v>21.297101000000001</v>
      </c>
      <c r="M567">
        <v>20.881342</v>
      </c>
      <c r="N567">
        <v>31</v>
      </c>
      <c r="O567">
        <v>30</v>
      </c>
      <c r="P567">
        <v>1</v>
      </c>
      <c r="Q567">
        <v>0</v>
      </c>
      <c r="R567">
        <v>58.549075000000002</v>
      </c>
    </row>
    <row r="568" spans="1:18" x14ac:dyDescent="0.25">
      <c r="A568">
        <v>2016</v>
      </c>
      <c r="B568" t="s">
        <v>4</v>
      </c>
      <c r="C568" t="s">
        <v>37</v>
      </c>
      <c r="D568" t="s">
        <v>0</v>
      </c>
      <c r="E568" t="s">
        <v>44</v>
      </c>
      <c r="F568">
        <v>2963</v>
      </c>
      <c r="G568">
        <v>1530.8614829999999</v>
      </c>
      <c r="H568">
        <v>1425.31</v>
      </c>
      <c r="I568" t="s">
        <v>40</v>
      </c>
      <c r="J568" t="s">
        <v>148</v>
      </c>
      <c r="K568">
        <v>2963</v>
      </c>
      <c r="L568">
        <v>735.67926899999998</v>
      </c>
      <c r="M568">
        <v>600.36994000000004</v>
      </c>
      <c r="N568">
        <v>520</v>
      </c>
      <c r="O568">
        <v>65</v>
      </c>
      <c r="P568">
        <v>45</v>
      </c>
      <c r="Q568">
        <v>12</v>
      </c>
      <c r="R568">
        <v>1530.8614829999999</v>
      </c>
    </row>
    <row r="569" spans="1:18" x14ac:dyDescent="0.25">
      <c r="A569">
        <v>2016</v>
      </c>
      <c r="B569" t="s">
        <v>4</v>
      </c>
      <c r="C569" t="s">
        <v>37</v>
      </c>
      <c r="D569" t="s">
        <v>0</v>
      </c>
      <c r="E569" t="s">
        <v>66</v>
      </c>
      <c r="F569">
        <v>209</v>
      </c>
      <c r="G569" t="s">
        <v>62</v>
      </c>
      <c r="H569">
        <v>16460.79</v>
      </c>
      <c r="I569" t="s">
        <v>40</v>
      </c>
      <c r="J569" t="s">
        <v>148</v>
      </c>
      <c r="K569">
        <v>592</v>
      </c>
      <c r="L569">
        <v>25.297564999999999</v>
      </c>
      <c r="M569">
        <v>17.637159</v>
      </c>
      <c r="N569">
        <v>35</v>
      </c>
      <c r="O569">
        <v>15</v>
      </c>
      <c r="P569">
        <v>1</v>
      </c>
      <c r="Q569">
        <v>0</v>
      </c>
      <c r="R569">
        <v>67.788403000000002</v>
      </c>
    </row>
    <row r="570" spans="1:18" x14ac:dyDescent="0.25">
      <c r="A570">
        <v>2016</v>
      </c>
      <c r="B570" t="s">
        <v>4</v>
      </c>
      <c r="C570" t="s">
        <v>37</v>
      </c>
      <c r="D570" t="s">
        <v>0</v>
      </c>
      <c r="E570" t="s">
        <v>65</v>
      </c>
      <c r="F570">
        <v>1</v>
      </c>
      <c r="G570" t="s">
        <v>62</v>
      </c>
      <c r="H570">
        <v>12284.36</v>
      </c>
      <c r="I570" t="s">
        <v>40</v>
      </c>
      <c r="J570" t="s">
        <v>148</v>
      </c>
      <c r="K570">
        <v>2</v>
      </c>
      <c r="L570" t="s">
        <v>62</v>
      </c>
      <c r="M570" t="s">
        <v>62</v>
      </c>
      <c r="N570" t="s">
        <v>62</v>
      </c>
      <c r="O570" t="s">
        <v>62</v>
      </c>
      <c r="P570" t="s">
        <v>62</v>
      </c>
      <c r="Q570" t="s">
        <v>62</v>
      </c>
      <c r="R570" t="s">
        <v>62</v>
      </c>
    </row>
    <row r="571" spans="1:18" x14ac:dyDescent="0.25">
      <c r="A571">
        <v>2016</v>
      </c>
      <c r="B571" t="s">
        <v>4</v>
      </c>
      <c r="C571" t="s">
        <v>36</v>
      </c>
      <c r="D571" t="s">
        <v>1</v>
      </c>
      <c r="E571" t="s">
        <v>44</v>
      </c>
      <c r="F571">
        <v>4225</v>
      </c>
      <c r="G571">
        <v>2147.4051250000002</v>
      </c>
      <c r="H571">
        <v>1947</v>
      </c>
      <c r="I571" t="s">
        <v>39</v>
      </c>
      <c r="J571" t="s">
        <v>150</v>
      </c>
      <c r="K571">
        <v>4232</v>
      </c>
      <c r="L571">
        <v>982.63265799999999</v>
      </c>
      <c r="M571">
        <v>971.52345800000001</v>
      </c>
      <c r="N571">
        <v>903</v>
      </c>
      <c r="O571">
        <v>76</v>
      </c>
      <c r="P571">
        <v>26</v>
      </c>
      <c r="Q571">
        <v>9</v>
      </c>
      <c r="R571">
        <v>2147.4051250000002</v>
      </c>
    </row>
    <row r="572" spans="1:18" x14ac:dyDescent="0.25">
      <c r="A572">
        <v>2016</v>
      </c>
      <c r="B572" t="s">
        <v>4</v>
      </c>
      <c r="C572" t="s">
        <v>36</v>
      </c>
      <c r="D572" t="s">
        <v>1</v>
      </c>
      <c r="E572" t="s">
        <v>66</v>
      </c>
      <c r="F572">
        <v>346</v>
      </c>
      <c r="G572" t="s">
        <v>62</v>
      </c>
      <c r="H572">
        <v>21160.39</v>
      </c>
      <c r="I572" t="s">
        <v>39</v>
      </c>
      <c r="J572" t="s">
        <v>150</v>
      </c>
      <c r="K572">
        <v>1345</v>
      </c>
      <c r="L572">
        <v>35.265652000000003</v>
      </c>
      <c r="M572">
        <v>29.800656</v>
      </c>
      <c r="N572">
        <v>21</v>
      </c>
      <c r="O572">
        <v>26</v>
      </c>
      <c r="P572">
        <v>2</v>
      </c>
      <c r="Q572">
        <v>0</v>
      </c>
      <c r="R572">
        <v>97.671519000000004</v>
      </c>
    </row>
    <row r="573" spans="1:18" x14ac:dyDescent="0.25">
      <c r="A573">
        <v>2016</v>
      </c>
      <c r="B573" t="s">
        <v>4</v>
      </c>
      <c r="C573" t="s">
        <v>36</v>
      </c>
      <c r="D573" t="s">
        <v>1</v>
      </c>
      <c r="E573" t="s">
        <v>44</v>
      </c>
      <c r="F573">
        <v>3145</v>
      </c>
      <c r="G573">
        <v>1259.4880929999999</v>
      </c>
      <c r="H573">
        <v>1747.46</v>
      </c>
      <c r="I573" t="s">
        <v>40</v>
      </c>
      <c r="J573" t="s">
        <v>150</v>
      </c>
      <c r="K573">
        <v>3150</v>
      </c>
      <c r="L573">
        <v>578.42752399999995</v>
      </c>
      <c r="M573">
        <v>535.155168</v>
      </c>
      <c r="N573">
        <v>1138</v>
      </c>
      <c r="O573">
        <v>70</v>
      </c>
      <c r="P573">
        <v>40</v>
      </c>
      <c r="Q573">
        <v>31</v>
      </c>
      <c r="R573">
        <v>1259.4880929999999</v>
      </c>
    </row>
    <row r="574" spans="1:18" x14ac:dyDescent="0.25">
      <c r="A574">
        <v>2016</v>
      </c>
      <c r="B574" t="s">
        <v>4</v>
      </c>
      <c r="C574" t="s">
        <v>36</v>
      </c>
      <c r="D574" t="s">
        <v>1</v>
      </c>
      <c r="E574" t="s">
        <v>66</v>
      </c>
      <c r="F574">
        <v>235</v>
      </c>
      <c r="G574" t="s">
        <v>62</v>
      </c>
      <c r="H574">
        <v>24496</v>
      </c>
      <c r="I574" t="s">
        <v>40</v>
      </c>
      <c r="J574" t="s">
        <v>150</v>
      </c>
      <c r="K574">
        <v>1231</v>
      </c>
      <c r="L574">
        <v>26.327522999999999</v>
      </c>
      <c r="M574">
        <v>10.893990000000001</v>
      </c>
      <c r="N574">
        <v>44</v>
      </c>
      <c r="O574">
        <v>37</v>
      </c>
      <c r="P574">
        <v>6</v>
      </c>
      <c r="Q574">
        <v>2</v>
      </c>
      <c r="R574">
        <v>62.947007999999997</v>
      </c>
    </row>
    <row r="575" spans="1:18" x14ac:dyDescent="0.25">
      <c r="A575">
        <v>2016</v>
      </c>
      <c r="B575" t="s">
        <v>4</v>
      </c>
      <c r="C575" t="s">
        <v>5</v>
      </c>
      <c r="D575" t="s">
        <v>1</v>
      </c>
      <c r="E575" t="s">
        <v>44</v>
      </c>
      <c r="F575">
        <v>3828</v>
      </c>
      <c r="G575">
        <v>1887.194872</v>
      </c>
      <c r="H575">
        <v>2003.17</v>
      </c>
      <c r="I575" t="s">
        <v>39</v>
      </c>
      <c r="J575" t="s">
        <v>150</v>
      </c>
      <c r="K575">
        <v>3835</v>
      </c>
      <c r="L575">
        <v>870.12312199999997</v>
      </c>
      <c r="M575">
        <v>841.13850000000002</v>
      </c>
      <c r="N575">
        <v>857</v>
      </c>
      <c r="O575">
        <v>92</v>
      </c>
      <c r="P575">
        <v>19</v>
      </c>
      <c r="Q575">
        <v>5</v>
      </c>
      <c r="R575">
        <v>1887.194872</v>
      </c>
    </row>
    <row r="576" spans="1:18" x14ac:dyDescent="0.25">
      <c r="A576">
        <v>2016</v>
      </c>
      <c r="B576" t="s">
        <v>4</v>
      </c>
      <c r="C576" t="s">
        <v>5</v>
      </c>
      <c r="D576" t="s">
        <v>1</v>
      </c>
      <c r="E576" t="s">
        <v>66</v>
      </c>
      <c r="F576">
        <v>224</v>
      </c>
      <c r="G576" t="s">
        <v>62</v>
      </c>
      <c r="H576">
        <v>20620.744999999999</v>
      </c>
      <c r="I576" t="s">
        <v>39</v>
      </c>
      <c r="J576" t="s">
        <v>150</v>
      </c>
      <c r="K576">
        <v>948</v>
      </c>
      <c r="L576">
        <v>17.757394999999999</v>
      </c>
      <c r="M576">
        <v>17.789553000000002</v>
      </c>
      <c r="N576">
        <v>24</v>
      </c>
      <c r="O576">
        <v>14</v>
      </c>
      <c r="P576">
        <v>2</v>
      </c>
      <c r="Q576">
        <v>1</v>
      </c>
      <c r="R576">
        <v>60.941420000000001</v>
      </c>
    </row>
    <row r="577" spans="1:18" x14ac:dyDescent="0.25">
      <c r="A577">
        <v>2016</v>
      </c>
      <c r="B577" t="s">
        <v>4</v>
      </c>
      <c r="C577" t="s">
        <v>5</v>
      </c>
      <c r="D577" t="s">
        <v>1</v>
      </c>
      <c r="E577" t="s">
        <v>44</v>
      </c>
      <c r="F577">
        <v>3537</v>
      </c>
      <c r="G577">
        <v>1462.922292</v>
      </c>
      <c r="H577">
        <v>1728.8</v>
      </c>
      <c r="I577" t="s">
        <v>40</v>
      </c>
      <c r="J577" t="s">
        <v>150</v>
      </c>
      <c r="K577">
        <v>3550</v>
      </c>
      <c r="L577">
        <v>677.05611299999998</v>
      </c>
      <c r="M577">
        <v>650.29199200000005</v>
      </c>
      <c r="N577">
        <v>1263</v>
      </c>
      <c r="O577">
        <v>90</v>
      </c>
      <c r="P577">
        <v>42</v>
      </c>
      <c r="Q577">
        <v>17</v>
      </c>
      <c r="R577">
        <v>1462.922292</v>
      </c>
    </row>
    <row r="578" spans="1:18" x14ac:dyDescent="0.25">
      <c r="A578">
        <v>2016</v>
      </c>
      <c r="B578" t="s">
        <v>4</v>
      </c>
      <c r="C578" t="s">
        <v>5</v>
      </c>
      <c r="D578" t="s">
        <v>1</v>
      </c>
      <c r="E578" t="s">
        <v>66</v>
      </c>
      <c r="F578">
        <v>229</v>
      </c>
      <c r="G578" t="s">
        <v>62</v>
      </c>
      <c r="H578">
        <v>23586.38</v>
      </c>
      <c r="I578" t="s">
        <v>40</v>
      </c>
      <c r="J578" t="s">
        <v>150</v>
      </c>
      <c r="K578">
        <v>1028</v>
      </c>
      <c r="L578">
        <v>25.856860999999999</v>
      </c>
      <c r="M578">
        <v>12.210692</v>
      </c>
      <c r="N578">
        <v>32</v>
      </c>
      <c r="O578">
        <v>29</v>
      </c>
      <c r="P578">
        <v>3</v>
      </c>
      <c r="Q578">
        <v>2</v>
      </c>
      <c r="R578">
        <v>56.337256000000004</v>
      </c>
    </row>
    <row r="579" spans="1:18" x14ac:dyDescent="0.25">
      <c r="A579">
        <v>2016</v>
      </c>
      <c r="B579" t="s">
        <v>4</v>
      </c>
      <c r="C579" t="s">
        <v>13</v>
      </c>
      <c r="D579" t="s">
        <v>1</v>
      </c>
      <c r="E579" t="s">
        <v>44</v>
      </c>
      <c r="F579">
        <v>2021</v>
      </c>
      <c r="G579">
        <v>939.591408</v>
      </c>
      <c r="H579">
        <v>1961.12</v>
      </c>
      <c r="I579" t="s">
        <v>39</v>
      </c>
      <c r="J579" t="s">
        <v>150</v>
      </c>
      <c r="K579">
        <v>2022</v>
      </c>
      <c r="L579">
        <v>433.48424899999998</v>
      </c>
      <c r="M579">
        <v>438.16565200000002</v>
      </c>
      <c r="N579">
        <v>500</v>
      </c>
      <c r="O579">
        <v>59</v>
      </c>
      <c r="P579">
        <v>20</v>
      </c>
      <c r="Q579">
        <v>4</v>
      </c>
      <c r="R579">
        <v>939.591408</v>
      </c>
    </row>
    <row r="580" spans="1:18" x14ac:dyDescent="0.25">
      <c r="A580">
        <v>2016</v>
      </c>
      <c r="B580" t="s">
        <v>4</v>
      </c>
      <c r="C580" t="s">
        <v>13</v>
      </c>
      <c r="D580" t="s">
        <v>1</v>
      </c>
      <c r="E580" t="s">
        <v>66</v>
      </c>
      <c r="F580">
        <v>148</v>
      </c>
      <c r="G580" t="s">
        <v>62</v>
      </c>
      <c r="H580">
        <v>21342.645</v>
      </c>
      <c r="I580" t="s">
        <v>39</v>
      </c>
      <c r="J580" t="s">
        <v>150</v>
      </c>
      <c r="K580">
        <v>595</v>
      </c>
      <c r="L580">
        <v>11.808370999999999</v>
      </c>
      <c r="M580">
        <v>8.5758240000000008</v>
      </c>
      <c r="N580">
        <v>17</v>
      </c>
      <c r="O580">
        <v>16</v>
      </c>
      <c r="P580">
        <v>2</v>
      </c>
      <c r="Q580">
        <v>0</v>
      </c>
      <c r="R580">
        <v>27.285492000000001</v>
      </c>
    </row>
    <row r="581" spans="1:18" x14ac:dyDescent="0.25">
      <c r="A581">
        <v>2016</v>
      </c>
      <c r="B581" t="s">
        <v>4</v>
      </c>
      <c r="C581" t="s">
        <v>13</v>
      </c>
      <c r="D581" t="s">
        <v>1</v>
      </c>
      <c r="E581" t="s">
        <v>44</v>
      </c>
      <c r="F581">
        <v>1692</v>
      </c>
      <c r="G581">
        <v>634.66843300000005</v>
      </c>
      <c r="H581">
        <v>1796.05</v>
      </c>
      <c r="I581" t="s">
        <v>40</v>
      </c>
      <c r="J581" t="s">
        <v>150</v>
      </c>
      <c r="K581">
        <v>1695</v>
      </c>
      <c r="L581">
        <v>314.34626800000001</v>
      </c>
      <c r="M581">
        <v>272.485479</v>
      </c>
      <c r="N581">
        <v>624</v>
      </c>
      <c r="O581">
        <v>41</v>
      </c>
      <c r="P581">
        <v>27</v>
      </c>
      <c r="Q581">
        <v>6</v>
      </c>
      <c r="R581">
        <v>634.66843300000005</v>
      </c>
    </row>
    <row r="582" spans="1:18" x14ac:dyDescent="0.25">
      <c r="A582">
        <v>2016</v>
      </c>
      <c r="B582" t="s">
        <v>4</v>
      </c>
      <c r="C582" t="s">
        <v>13</v>
      </c>
      <c r="D582" t="s">
        <v>1</v>
      </c>
      <c r="E582" t="s">
        <v>66</v>
      </c>
      <c r="F582">
        <v>128</v>
      </c>
      <c r="G582" t="s">
        <v>62</v>
      </c>
      <c r="H582">
        <v>25021.47</v>
      </c>
      <c r="I582" t="s">
        <v>40</v>
      </c>
      <c r="J582" t="s">
        <v>150</v>
      </c>
      <c r="K582">
        <v>550</v>
      </c>
      <c r="L582">
        <v>10.299042999999999</v>
      </c>
      <c r="M582">
        <v>7.0458740000000004</v>
      </c>
      <c r="N582">
        <v>19</v>
      </c>
      <c r="O582">
        <v>23</v>
      </c>
      <c r="P582">
        <v>3</v>
      </c>
      <c r="Q582">
        <v>0</v>
      </c>
      <c r="R582">
        <v>27.496725999999999</v>
      </c>
    </row>
    <row r="583" spans="1:18" x14ac:dyDescent="0.25">
      <c r="A583">
        <v>2016</v>
      </c>
      <c r="B583" t="s">
        <v>4</v>
      </c>
      <c r="C583" t="s">
        <v>37</v>
      </c>
      <c r="D583" t="s">
        <v>1</v>
      </c>
      <c r="E583" t="s">
        <v>44</v>
      </c>
      <c r="F583">
        <v>19807</v>
      </c>
      <c r="G583">
        <v>8802.1928869999992</v>
      </c>
      <c r="H583">
        <v>1858</v>
      </c>
      <c r="I583" t="s">
        <v>39</v>
      </c>
      <c r="J583" t="s">
        <v>150</v>
      </c>
      <c r="K583">
        <v>19836</v>
      </c>
      <c r="L583">
        <v>4184.9116370000002</v>
      </c>
      <c r="M583">
        <v>3800.2054269999999</v>
      </c>
      <c r="N583">
        <v>5284</v>
      </c>
      <c r="O583">
        <v>682</v>
      </c>
      <c r="P583">
        <v>353</v>
      </c>
      <c r="Q583">
        <v>84</v>
      </c>
      <c r="R583">
        <v>8802.1928869999992</v>
      </c>
    </row>
    <row r="584" spans="1:18" x14ac:dyDescent="0.25">
      <c r="A584">
        <v>2016</v>
      </c>
      <c r="B584" t="s">
        <v>4</v>
      </c>
      <c r="C584" t="s">
        <v>37</v>
      </c>
      <c r="D584" t="s">
        <v>1</v>
      </c>
      <c r="E584" t="s">
        <v>66</v>
      </c>
      <c r="F584">
        <v>1470</v>
      </c>
      <c r="G584" t="s">
        <v>62</v>
      </c>
      <c r="H584">
        <v>19680.505000000001</v>
      </c>
      <c r="I584" t="s">
        <v>39</v>
      </c>
      <c r="J584" t="s">
        <v>150</v>
      </c>
      <c r="K584">
        <v>5673</v>
      </c>
      <c r="L584">
        <v>112.892099</v>
      </c>
      <c r="M584">
        <v>86.995855000000006</v>
      </c>
      <c r="N584">
        <v>180</v>
      </c>
      <c r="O584">
        <v>224</v>
      </c>
      <c r="P584">
        <v>36</v>
      </c>
      <c r="Q584">
        <v>10</v>
      </c>
      <c r="R584">
        <v>313.22972299999998</v>
      </c>
    </row>
    <row r="585" spans="1:18" x14ac:dyDescent="0.25">
      <c r="A585">
        <v>2016</v>
      </c>
      <c r="B585" t="s">
        <v>4</v>
      </c>
      <c r="C585" t="s">
        <v>37</v>
      </c>
      <c r="D585" t="s">
        <v>1</v>
      </c>
      <c r="E585" t="s">
        <v>44</v>
      </c>
      <c r="F585">
        <v>16423</v>
      </c>
      <c r="G585">
        <v>5432.8069640000003</v>
      </c>
      <c r="H585">
        <v>1750</v>
      </c>
      <c r="I585" t="s">
        <v>40</v>
      </c>
      <c r="J585" t="s">
        <v>150</v>
      </c>
      <c r="K585">
        <v>16476</v>
      </c>
      <c r="L585">
        <v>2679.767691</v>
      </c>
      <c r="M585">
        <v>2242.6892939999998</v>
      </c>
      <c r="N585">
        <v>6635</v>
      </c>
      <c r="O585">
        <v>612</v>
      </c>
      <c r="P585">
        <v>450</v>
      </c>
      <c r="Q585">
        <v>202</v>
      </c>
      <c r="R585">
        <v>5432.8069640000003</v>
      </c>
    </row>
    <row r="586" spans="1:18" x14ac:dyDescent="0.25">
      <c r="A586">
        <v>2016</v>
      </c>
      <c r="B586" t="s">
        <v>4</v>
      </c>
      <c r="C586" t="s">
        <v>37</v>
      </c>
      <c r="D586" t="s">
        <v>1</v>
      </c>
      <c r="E586" t="s">
        <v>66</v>
      </c>
      <c r="F586">
        <v>1479</v>
      </c>
      <c r="G586" t="s">
        <v>62</v>
      </c>
      <c r="H586">
        <v>21856.77</v>
      </c>
      <c r="I586" t="s">
        <v>40</v>
      </c>
      <c r="J586" t="s">
        <v>150</v>
      </c>
      <c r="K586">
        <v>6619</v>
      </c>
      <c r="L586">
        <v>105.437246</v>
      </c>
      <c r="M586">
        <v>58.284745999999998</v>
      </c>
      <c r="N586">
        <v>254</v>
      </c>
      <c r="O586">
        <v>231</v>
      </c>
      <c r="P586">
        <v>104</v>
      </c>
      <c r="Q586">
        <v>25</v>
      </c>
      <c r="R586">
        <v>241.69090800000001</v>
      </c>
    </row>
    <row r="587" spans="1:18" x14ac:dyDescent="0.25">
      <c r="A587">
        <v>2016</v>
      </c>
      <c r="B587" t="s">
        <v>4</v>
      </c>
      <c r="C587" t="s">
        <v>36</v>
      </c>
      <c r="D587" t="s">
        <v>1</v>
      </c>
      <c r="E587" t="s">
        <v>44</v>
      </c>
      <c r="F587">
        <v>7433</v>
      </c>
      <c r="G587">
        <v>3823.9589810000002</v>
      </c>
      <c r="H587">
        <v>2038.99</v>
      </c>
      <c r="I587" t="s">
        <v>39</v>
      </c>
      <c r="J587" t="s">
        <v>149</v>
      </c>
      <c r="K587">
        <v>7439</v>
      </c>
      <c r="L587">
        <v>1695.872306</v>
      </c>
      <c r="M587">
        <v>1790.447289</v>
      </c>
      <c r="N587">
        <v>1510</v>
      </c>
      <c r="O587">
        <v>154</v>
      </c>
      <c r="P587">
        <v>16</v>
      </c>
      <c r="Q587">
        <v>10</v>
      </c>
      <c r="R587">
        <v>3823.9589810000002</v>
      </c>
    </row>
    <row r="588" spans="1:18" x14ac:dyDescent="0.25">
      <c r="A588">
        <v>2016</v>
      </c>
      <c r="B588" t="s">
        <v>4</v>
      </c>
      <c r="C588" t="s">
        <v>36</v>
      </c>
      <c r="D588" t="s">
        <v>1</v>
      </c>
      <c r="E588" t="s">
        <v>66</v>
      </c>
      <c r="F588">
        <v>433</v>
      </c>
      <c r="G588" t="s">
        <v>62</v>
      </c>
      <c r="H588">
        <v>22714.19</v>
      </c>
      <c r="I588" t="s">
        <v>39</v>
      </c>
      <c r="J588" t="s">
        <v>149</v>
      </c>
      <c r="K588">
        <v>1954</v>
      </c>
      <c r="L588">
        <v>47.961762999999998</v>
      </c>
      <c r="M588">
        <v>31.766121999999999</v>
      </c>
      <c r="N588">
        <v>39</v>
      </c>
      <c r="O588">
        <v>69</v>
      </c>
      <c r="P588">
        <v>5</v>
      </c>
      <c r="Q588">
        <v>4</v>
      </c>
      <c r="R588">
        <v>115.245876</v>
      </c>
    </row>
    <row r="589" spans="1:18" x14ac:dyDescent="0.25">
      <c r="A589">
        <v>2016</v>
      </c>
      <c r="B589" t="s">
        <v>4</v>
      </c>
      <c r="C589" t="s">
        <v>36</v>
      </c>
      <c r="D589" t="s">
        <v>1</v>
      </c>
      <c r="E589" t="s">
        <v>44</v>
      </c>
      <c r="F589">
        <v>5263</v>
      </c>
      <c r="G589">
        <v>2432.929807</v>
      </c>
      <c r="H589">
        <v>1707.24</v>
      </c>
      <c r="I589" t="s">
        <v>40</v>
      </c>
      <c r="J589" t="s">
        <v>149</v>
      </c>
      <c r="K589">
        <v>5268</v>
      </c>
      <c r="L589">
        <v>1095.1402129999999</v>
      </c>
      <c r="M589">
        <v>1107.5384979999999</v>
      </c>
      <c r="N589">
        <v>1554</v>
      </c>
      <c r="O589">
        <v>107</v>
      </c>
      <c r="P589">
        <v>22</v>
      </c>
      <c r="Q589">
        <v>20</v>
      </c>
      <c r="R589">
        <v>2432.929807</v>
      </c>
    </row>
    <row r="590" spans="1:18" x14ac:dyDescent="0.25">
      <c r="A590">
        <v>2016</v>
      </c>
      <c r="B590" t="s">
        <v>4</v>
      </c>
      <c r="C590" t="s">
        <v>36</v>
      </c>
      <c r="D590" t="s">
        <v>1</v>
      </c>
      <c r="E590" t="s">
        <v>66</v>
      </c>
      <c r="F590">
        <v>371</v>
      </c>
      <c r="G590" t="s">
        <v>62</v>
      </c>
      <c r="H590">
        <v>23796.07</v>
      </c>
      <c r="I590" t="s">
        <v>40</v>
      </c>
      <c r="J590" t="s">
        <v>149</v>
      </c>
      <c r="K590">
        <v>1863</v>
      </c>
      <c r="L590">
        <v>37.162689999999998</v>
      </c>
      <c r="M590">
        <v>15.64202</v>
      </c>
      <c r="N590">
        <v>49</v>
      </c>
      <c r="O590">
        <v>77</v>
      </c>
      <c r="P590">
        <v>5</v>
      </c>
      <c r="Q590">
        <v>5</v>
      </c>
      <c r="R590">
        <v>87.227824999999996</v>
      </c>
    </row>
    <row r="591" spans="1:18" x14ac:dyDescent="0.25">
      <c r="A591">
        <v>2016</v>
      </c>
      <c r="B591" t="s">
        <v>4</v>
      </c>
      <c r="C591" t="s">
        <v>5</v>
      </c>
      <c r="D591" t="s">
        <v>1</v>
      </c>
      <c r="E591" t="s">
        <v>44</v>
      </c>
      <c r="F591">
        <v>6436</v>
      </c>
      <c r="G591">
        <v>3316.068244</v>
      </c>
      <c r="H591">
        <v>2029.33</v>
      </c>
      <c r="I591" t="s">
        <v>39</v>
      </c>
      <c r="J591" t="s">
        <v>149</v>
      </c>
      <c r="K591">
        <v>6438</v>
      </c>
      <c r="L591">
        <v>1478.6706610000001</v>
      </c>
      <c r="M591">
        <v>1549.035899</v>
      </c>
      <c r="N591">
        <v>1303</v>
      </c>
      <c r="O591">
        <v>146</v>
      </c>
      <c r="P591">
        <v>9</v>
      </c>
      <c r="Q591">
        <v>5</v>
      </c>
      <c r="R591">
        <v>3316.068244</v>
      </c>
    </row>
    <row r="592" spans="1:18" x14ac:dyDescent="0.25">
      <c r="A592">
        <v>2016</v>
      </c>
      <c r="B592" t="s">
        <v>4</v>
      </c>
      <c r="C592" t="s">
        <v>5</v>
      </c>
      <c r="D592" t="s">
        <v>1</v>
      </c>
      <c r="E592" t="s">
        <v>66</v>
      </c>
      <c r="F592">
        <v>317</v>
      </c>
      <c r="G592" t="s">
        <v>62</v>
      </c>
      <c r="H592">
        <v>21217</v>
      </c>
      <c r="I592" t="s">
        <v>39</v>
      </c>
      <c r="J592" t="s">
        <v>149</v>
      </c>
      <c r="K592">
        <v>1236</v>
      </c>
      <c r="L592">
        <v>23.943334</v>
      </c>
      <c r="M592">
        <v>26.414788999999999</v>
      </c>
      <c r="N592">
        <v>26</v>
      </c>
      <c r="O592">
        <v>58</v>
      </c>
      <c r="P592">
        <v>3</v>
      </c>
      <c r="Q592">
        <v>0</v>
      </c>
      <c r="R592">
        <v>80.008816999999993</v>
      </c>
    </row>
    <row r="593" spans="1:18" x14ac:dyDescent="0.25">
      <c r="A593">
        <v>2016</v>
      </c>
      <c r="B593" t="s">
        <v>4</v>
      </c>
      <c r="C593" t="s">
        <v>5</v>
      </c>
      <c r="D593" t="s">
        <v>1</v>
      </c>
      <c r="E593" t="s">
        <v>44</v>
      </c>
      <c r="F593">
        <v>5881</v>
      </c>
      <c r="G593">
        <v>2556.553191</v>
      </c>
      <c r="H593">
        <v>1707.13</v>
      </c>
      <c r="I593" t="s">
        <v>40</v>
      </c>
      <c r="J593" t="s">
        <v>149</v>
      </c>
      <c r="K593">
        <v>5882</v>
      </c>
      <c r="L593">
        <v>1181.910378</v>
      </c>
      <c r="M593">
        <v>1171.8251319999999</v>
      </c>
      <c r="N593">
        <v>1977</v>
      </c>
      <c r="O593">
        <v>89</v>
      </c>
      <c r="P593">
        <v>20</v>
      </c>
      <c r="Q593">
        <v>35</v>
      </c>
      <c r="R593">
        <v>2556.553191</v>
      </c>
    </row>
    <row r="594" spans="1:18" x14ac:dyDescent="0.25">
      <c r="A594">
        <v>2016</v>
      </c>
      <c r="B594" t="s">
        <v>4</v>
      </c>
      <c r="C594" t="s">
        <v>5</v>
      </c>
      <c r="D594" t="s">
        <v>1</v>
      </c>
      <c r="E594" t="s">
        <v>66</v>
      </c>
      <c r="F594">
        <v>289</v>
      </c>
      <c r="G594" t="s">
        <v>62</v>
      </c>
      <c r="H594">
        <v>24058.61</v>
      </c>
      <c r="I594" t="s">
        <v>40</v>
      </c>
      <c r="J594" t="s">
        <v>149</v>
      </c>
      <c r="K594">
        <v>1278</v>
      </c>
      <c r="L594">
        <v>24.761561</v>
      </c>
      <c r="M594">
        <v>16.821504000000001</v>
      </c>
      <c r="N594">
        <v>42</v>
      </c>
      <c r="O594">
        <v>46</v>
      </c>
      <c r="P594">
        <v>9</v>
      </c>
      <c r="Q594">
        <v>3</v>
      </c>
      <c r="R594">
        <v>57.836010999999999</v>
      </c>
    </row>
    <row r="595" spans="1:18" x14ac:dyDescent="0.25">
      <c r="A595">
        <v>2016</v>
      </c>
      <c r="B595" t="s">
        <v>4</v>
      </c>
      <c r="C595" t="s">
        <v>13</v>
      </c>
      <c r="D595" t="s">
        <v>1</v>
      </c>
      <c r="E595" t="s">
        <v>44</v>
      </c>
      <c r="F595">
        <v>3243</v>
      </c>
      <c r="G595">
        <v>1559.342238</v>
      </c>
      <c r="H595">
        <v>1996.45</v>
      </c>
      <c r="I595" t="s">
        <v>39</v>
      </c>
      <c r="J595" t="s">
        <v>149</v>
      </c>
      <c r="K595">
        <v>3244</v>
      </c>
      <c r="L595">
        <v>750.03298400000006</v>
      </c>
      <c r="M595">
        <v>695.96120499999995</v>
      </c>
      <c r="N595">
        <v>716</v>
      </c>
      <c r="O595">
        <v>78</v>
      </c>
      <c r="P595">
        <v>10</v>
      </c>
      <c r="Q595">
        <v>2</v>
      </c>
      <c r="R595">
        <v>1559.342238</v>
      </c>
    </row>
    <row r="596" spans="1:18" x14ac:dyDescent="0.25">
      <c r="A596">
        <v>2016</v>
      </c>
      <c r="B596" t="s">
        <v>4</v>
      </c>
      <c r="C596" t="s">
        <v>13</v>
      </c>
      <c r="D596" t="s">
        <v>1</v>
      </c>
      <c r="E596" t="s">
        <v>66</v>
      </c>
      <c r="F596">
        <v>209</v>
      </c>
      <c r="G596" t="s">
        <v>62</v>
      </c>
      <c r="H596">
        <v>21804.94</v>
      </c>
      <c r="I596" t="s">
        <v>39</v>
      </c>
      <c r="J596" t="s">
        <v>149</v>
      </c>
      <c r="K596">
        <v>888</v>
      </c>
      <c r="L596">
        <v>13.680719</v>
      </c>
      <c r="M596">
        <v>15.218614000000001</v>
      </c>
      <c r="N596">
        <v>21</v>
      </c>
      <c r="O596">
        <v>49</v>
      </c>
      <c r="P596">
        <v>3</v>
      </c>
      <c r="Q596">
        <v>2</v>
      </c>
      <c r="R596">
        <v>40.771605000000001</v>
      </c>
    </row>
    <row r="597" spans="1:18" x14ac:dyDescent="0.25">
      <c r="A597">
        <v>2016</v>
      </c>
      <c r="B597" t="s">
        <v>4</v>
      </c>
      <c r="C597" t="s">
        <v>13</v>
      </c>
      <c r="D597" t="s">
        <v>1</v>
      </c>
      <c r="E597" t="s">
        <v>44</v>
      </c>
      <c r="F597">
        <v>2665</v>
      </c>
      <c r="G597">
        <v>1083.609978</v>
      </c>
      <c r="H597">
        <v>1818.93</v>
      </c>
      <c r="I597" t="s">
        <v>40</v>
      </c>
      <c r="J597" t="s">
        <v>149</v>
      </c>
      <c r="K597">
        <v>2665</v>
      </c>
      <c r="L597">
        <v>536.65168600000004</v>
      </c>
      <c r="M597">
        <v>465.76580799999999</v>
      </c>
      <c r="N597">
        <v>892</v>
      </c>
      <c r="O597">
        <v>73</v>
      </c>
      <c r="P597">
        <v>20</v>
      </c>
      <c r="Q597">
        <v>7</v>
      </c>
      <c r="R597">
        <v>1083.609978</v>
      </c>
    </row>
    <row r="598" spans="1:18" x14ac:dyDescent="0.25">
      <c r="A598">
        <v>2016</v>
      </c>
      <c r="B598" t="s">
        <v>4</v>
      </c>
      <c r="C598" t="s">
        <v>13</v>
      </c>
      <c r="D598" t="s">
        <v>1</v>
      </c>
      <c r="E598" t="s">
        <v>66</v>
      </c>
      <c r="F598">
        <v>168</v>
      </c>
      <c r="G598" t="s">
        <v>62</v>
      </c>
      <c r="H598">
        <v>22567.18</v>
      </c>
      <c r="I598" t="s">
        <v>40</v>
      </c>
      <c r="J598" t="s">
        <v>149</v>
      </c>
      <c r="K598">
        <v>735</v>
      </c>
      <c r="L598">
        <v>14.989723</v>
      </c>
      <c r="M598">
        <v>8.6978310000000008</v>
      </c>
      <c r="N598">
        <v>25</v>
      </c>
      <c r="O598">
        <v>25</v>
      </c>
      <c r="P598">
        <v>4</v>
      </c>
      <c r="Q598">
        <v>2</v>
      </c>
      <c r="R598">
        <v>33.961095999999998</v>
      </c>
    </row>
    <row r="599" spans="1:18" x14ac:dyDescent="0.25">
      <c r="A599">
        <v>2016</v>
      </c>
      <c r="B599" t="s">
        <v>4</v>
      </c>
      <c r="C599" t="s">
        <v>37</v>
      </c>
      <c r="D599" t="s">
        <v>1</v>
      </c>
      <c r="E599" t="s">
        <v>44</v>
      </c>
      <c r="F599">
        <v>1</v>
      </c>
      <c r="G599">
        <v>0</v>
      </c>
      <c r="H599">
        <v>768.36</v>
      </c>
      <c r="I599" t="s">
        <v>62</v>
      </c>
      <c r="J599" t="s">
        <v>149</v>
      </c>
      <c r="K599">
        <v>1</v>
      </c>
      <c r="L599">
        <v>0</v>
      </c>
      <c r="M599">
        <v>0</v>
      </c>
      <c r="N599">
        <v>1</v>
      </c>
      <c r="O599">
        <v>0</v>
      </c>
      <c r="P599">
        <v>0</v>
      </c>
      <c r="Q599">
        <v>0</v>
      </c>
      <c r="R599">
        <v>0</v>
      </c>
    </row>
    <row r="600" spans="1:18" x14ac:dyDescent="0.25">
      <c r="A600">
        <v>2016</v>
      </c>
      <c r="B600" t="s">
        <v>4</v>
      </c>
      <c r="C600" t="s">
        <v>37</v>
      </c>
      <c r="D600" t="s">
        <v>1</v>
      </c>
      <c r="E600" t="s">
        <v>44</v>
      </c>
      <c r="F600">
        <v>34088</v>
      </c>
      <c r="G600">
        <v>16108.725204</v>
      </c>
      <c r="H600">
        <v>2080.9</v>
      </c>
      <c r="I600" t="s">
        <v>39</v>
      </c>
      <c r="J600" t="s">
        <v>149</v>
      </c>
      <c r="K600">
        <v>34108</v>
      </c>
      <c r="L600">
        <v>7628.1554729999998</v>
      </c>
      <c r="M600">
        <v>7142.3878269999996</v>
      </c>
      <c r="N600">
        <v>7706</v>
      </c>
      <c r="O600">
        <v>1097</v>
      </c>
      <c r="P600">
        <v>180</v>
      </c>
      <c r="Q600">
        <v>123</v>
      </c>
      <c r="R600">
        <v>16108.725204</v>
      </c>
    </row>
    <row r="601" spans="1:18" x14ac:dyDescent="0.25">
      <c r="A601">
        <v>2016</v>
      </c>
      <c r="B601" t="s">
        <v>4</v>
      </c>
      <c r="C601" t="s">
        <v>37</v>
      </c>
      <c r="D601" t="s">
        <v>1</v>
      </c>
      <c r="E601" t="s">
        <v>66</v>
      </c>
      <c r="F601">
        <v>2143</v>
      </c>
      <c r="G601" t="s">
        <v>62</v>
      </c>
      <c r="H601">
        <v>19478.98</v>
      </c>
      <c r="I601" t="s">
        <v>39</v>
      </c>
      <c r="J601" t="s">
        <v>149</v>
      </c>
      <c r="K601">
        <v>8814</v>
      </c>
      <c r="L601">
        <v>168.87399400000001</v>
      </c>
      <c r="M601">
        <v>122.805476</v>
      </c>
      <c r="N601">
        <v>212</v>
      </c>
      <c r="O601">
        <v>496</v>
      </c>
      <c r="P601">
        <v>62</v>
      </c>
      <c r="Q601">
        <v>18</v>
      </c>
      <c r="R601">
        <v>469.44454000000002</v>
      </c>
    </row>
    <row r="602" spans="1:18" x14ac:dyDescent="0.25">
      <c r="A602">
        <v>2016</v>
      </c>
      <c r="B602" t="s">
        <v>4</v>
      </c>
      <c r="C602" t="s">
        <v>37</v>
      </c>
      <c r="D602" t="s">
        <v>1</v>
      </c>
      <c r="E602" t="s">
        <v>44</v>
      </c>
      <c r="F602">
        <v>26551</v>
      </c>
      <c r="G602">
        <v>9936.097522</v>
      </c>
      <c r="H602">
        <v>1784.4</v>
      </c>
      <c r="I602" t="s">
        <v>40</v>
      </c>
      <c r="J602" t="s">
        <v>149</v>
      </c>
      <c r="K602">
        <v>26583</v>
      </c>
      <c r="L602">
        <v>4871.8772120000003</v>
      </c>
      <c r="M602">
        <v>4241.7440070000002</v>
      </c>
      <c r="N602">
        <v>9332</v>
      </c>
      <c r="O602">
        <v>896</v>
      </c>
      <c r="P602">
        <v>320</v>
      </c>
      <c r="Q602">
        <v>270</v>
      </c>
      <c r="R602">
        <v>9936.097522</v>
      </c>
    </row>
    <row r="603" spans="1:18" x14ac:dyDescent="0.25">
      <c r="A603">
        <v>2016</v>
      </c>
      <c r="B603" t="s">
        <v>4</v>
      </c>
      <c r="C603" t="s">
        <v>37</v>
      </c>
      <c r="D603" t="s">
        <v>1</v>
      </c>
      <c r="E603" t="s">
        <v>66</v>
      </c>
      <c r="F603">
        <v>2227</v>
      </c>
      <c r="G603" t="s">
        <v>62</v>
      </c>
      <c r="H603">
        <v>20591.64</v>
      </c>
      <c r="I603" t="s">
        <v>40</v>
      </c>
      <c r="J603" t="s">
        <v>149</v>
      </c>
      <c r="K603">
        <v>11422</v>
      </c>
      <c r="L603">
        <v>153.77163400000001</v>
      </c>
      <c r="M603">
        <v>70.877484999999993</v>
      </c>
      <c r="N603">
        <v>286</v>
      </c>
      <c r="O603">
        <v>562</v>
      </c>
      <c r="P603">
        <v>138</v>
      </c>
      <c r="Q603">
        <v>59</v>
      </c>
      <c r="R603">
        <v>344.249641</v>
      </c>
    </row>
    <row r="604" spans="1:18" x14ac:dyDescent="0.25">
      <c r="A604">
        <v>2016</v>
      </c>
      <c r="B604" t="s">
        <v>4</v>
      </c>
      <c r="C604" t="s">
        <v>36</v>
      </c>
      <c r="D604" t="s">
        <v>1</v>
      </c>
      <c r="E604" t="s">
        <v>44</v>
      </c>
      <c r="F604">
        <v>2188</v>
      </c>
      <c r="G604">
        <v>1162.121181</v>
      </c>
      <c r="H604">
        <v>2019</v>
      </c>
      <c r="I604" t="s">
        <v>39</v>
      </c>
      <c r="J604" t="s">
        <v>148</v>
      </c>
      <c r="K604">
        <v>2188</v>
      </c>
      <c r="L604">
        <v>542.30591200000003</v>
      </c>
      <c r="M604">
        <v>506.45547499999998</v>
      </c>
      <c r="N604">
        <v>402</v>
      </c>
      <c r="O604">
        <v>46</v>
      </c>
      <c r="P604">
        <v>43</v>
      </c>
      <c r="Q604">
        <v>5</v>
      </c>
      <c r="R604">
        <v>1162.121181</v>
      </c>
    </row>
    <row r="605" spans="1:18" x14ac:dyDescent="0.25">
      <c r="A605">
        <v>2016</v>
      </c>
      <c r="B605" t="s">
        <v>4</v>
      </c>
      <c r="C605" t="s">
        <v>36</v>
      </c>
      <c r="D605" t="s">
        <v>1</v>
      </c>
      <c r="E605" t="s">
        <v>66</v>
      </c>
      <c r="F605">
        <v>211</v>
      </c>
      <c r="G605" t="s">
        <v>62</v>
      </c>
      <c r="H605">
        <v>21161.919999999998</v>
      </c>
      <c r="I605" t="s">
        <v>39</v>
      </c>
      <c r="J605" t="s">
        <v>148</v>
      </c>
      <c r="K605">
        <v>837</v>
      </c>
      <c r="L605">
        <v>24.158228000000001</v>
      </c>
      <c r="M605">
        <v>12.248307</v>
      </c>
      <c r="N605">
        <v>31</v>
      </c>
      <c r="O605">
        <v>10</v>
      </c>
      <c r="P605">
        <v>2</v>
      </c>
      <c r="Q605">
        <v>0</v>
      </c>
      <c r="R605">
        <v>53.050786000000002</v>
      </c>
    </row>
    <row r="606" spans="1:18" x14ac:dyDescent="0.25">
      <c r="A606">
        <v>2016</v>
      </c>
      <c r="B606" t="s">
        <v>4</v>
      </c>
      <c r="C606" t="s">
        <v>36</v>
      </c>
      <c r="D606" t="s">
        <v>1</v>
      </c>
      <c r="E606" t="s">
        <v>44</v>
      </c>
      <c r="F606">
        <v>1914</v>
      </c>
      <c r="G606">
        <v>858.88965900000005</v>
      </c>
      <c r="H606">
        <v>1835.23</v>
      </c>
      <c r="I606" t="s">
        <v>40</v>
      </c>
      <c r="J606" t="s">
        <v>148</v>
      </c>
      <c r="K606">
        <v>1914</v>
      </c>
      <c r="L606">
        <v>369.55959200000001</v>
      </c>
      <c r="M606">
        <v>366.10082199999999</v>
      </c>
      <c r="N606">
        <v>559</v>
      </c>
      <c r="O606">
        <v>34</v>
      </c>
      <c r="P606">
        <v>69</v>
      </c>
      <c r="Q606">
        <v>19</v>
      </c>
      <c r="R606">
        <v>858.88965900000005</v>
      </c>
    </row>
    <row r="607" spans="1:18" x14ac:dyDescent="0.25">
      <c r="A607">
        <v>2016</v>
      </c>
      <c r="B607" t="s">
        <v>4</v>
      </c>
      <c r="C607" t="s">
        <v>36</v>
      </c>
      <c r="D607" t="s">
        <v>1</v>
      </c>
      <c r="E607" t="s">
        <v>66</v>
      </c>
      <c r="F607">
        <v>157</v>
      </c>
      <c r="G607" t="s">
        <v>62</v>
      </c>
      <c r="H607">
        <v>23391.61</v>
      </c>
      <c r="I607" t="s">
        <v>40</v>
      </c>
      <c r="J607" t="s">
        <v>148</v>
      </c>
      <c r="K607">
        <v>709</v>
      </c>
      <c r="L607">
        <v>11.742647</v>
      </c>
      <c r="M607">
        <v>7.9115539999999998</v>
      </c>
      <c r="N607">
        <v>35</v>
      </c>
      <c r="O607">
        <v>9</v>
      </c>
      <c r="P607">
        <v>4</v>
      </c>
      <c r="Q607">
        <v>0</v>
      </c>
      <c r="R607">
        <v>39.920431999999998</v>
      </c>
    </row>
    <row r="608" spans="1:18" x14ac:dyDescent="0.25">
      <c r="A608">
        <v>2016</v>
      </c>
      <c r="B608" t="s">
        <v>4</v>
      </c>
      <c r="C608" t="s">
        <v>5</v>
      </c>
      <c r="D608" t="s">
        <v>1</v>
      </c>
      <c r="E608" t="s">
        <v>44</v>
      </c>
      <c r="F608">
        <v>1734</v>
      </c>
      <c r="G608">
        <v>906.37158599999998</v>
      </c>
      <c r="H608">
        <v>2100.35</v>
      </c>
      <c r="I608" t="s">
        <v>39</v>
      </c>
      <c r="J608" t="s">
        <v>148</v>
      </c>
      <c r="K608">
        <v>1735</v>
      </c>
      <c r="L608">
        <v>429.11975799999999</v>
      </c>
      <c r="M608">
        <v>383.07229599999999</v>
      </c>
      <c r="N608">
        <v>297</v>
      </c>
      <c r="O608">
        <v>34</v>
      </c>
      <c r="P608">
        <v>45</v>
      </c>
      <c r="Q608">
        <v>2</v>
      </c>
      <c r="R608">
        <v>906.37158599999998</v>
      </c>
    </row>
    <row r="609" spans="1:18" x14ac:dyDescent="0.25">
      <c r="A609">
        <v>2016</v>
      </c>
      <c r="B609" t="s">
        <v>4</v>
      </c>
      <c r="C609" t="s">
        <v>5</v>
      </c>
      <c r="D609" t="s">
        <v>1</v>
      </c>
      <c r="E609" t="s">
        <v>66</v>
      </c>
      <c r="F609">
        <v>153</v>
      </c>
      <c r="G609" t="s">
        <v>62</v>
      </c>
      <c r="H609">
        <v>22129.7</v>
      </c>
      <c r="I609" t="s">
        <v>39</v>
      </c>
      <c r="J609" t="s">
        <v>148</v>
      </c>
      <c r="K609">
        <v>446</v>
      </c>
      <c r="L609">
        <v>12.458394999999999</v>
      </c>
      <c r="M609">
        <v>13.598041</v>
      </c>
      <c r="N609">
        <v>24</v>
      </c>
      <c r="O609">
        <v>4</v>
      </c>
      <c r="P609">
        <v>1</v>
      </c>
      <c r="Q609">
        <v>1</v>
      </c>
      <c r="R609">
        <v>43.104187000000003</v>
      </c>
    </row>
    <row r="610" spans="1:18" x14ac:dyDescent="0.25">
      <c r="A610">
        <v>2016</v>
      </c>
      <c r="B610" t="s">
        <v>4</v>
      </c>
      <c r="C610" t="s">
        <v>5</v>
      </c>
      <c r="D610" t="s">
        <v>1</v>
      </c>
      <c r="E610" t="s">
        <v>44</v>
      </c>
      <c r="F610">
        <v>1944</v>
      </c>
      <c r="G610">
        <v>814.32602499999996</v>
      </c>
      <c r="H610">
        <v>1835.41</v>
      </c>
      <c r="I610" t="s">
        <v>40</v>
      </c>
      <c r="J610" t="s">
        <v>148</v>
      </c>
      <c r="K610">
        <v>1946</v>
      </c>
      <c r="L610">
        <v>386.74942299999998</v>
      </c>
      <c r="M610">
        <v>331.65289899999999</v>
      </c>
      <c r="N610">
        <v>592</v>
      </c>
      <c r="O610">
        <v>38</v>
      </c>
      <c r="P610">
        <v>77</v>
      </c>
      <c r="Q610">
        <v>17</v>
      </c>
      <c r="R610">
        <v>814.32602499999996</v>
      </c>
    </row>
    <row r="611" spans="1:18" x14ac:dyDescent="0.25">
      <c r="A611">
        <v>2016</v>
      </c>
      <c r="B611" t="s">
        <v>4</v>
      </c>
      <c r="C611" t="s">
        <v>5</v>
      </c>
      <c r="D611" t="s">
        <v>1</v>
      </c>
      <c r="E611" t="s">
        <v>66</v>
      </c>
      <c r="F611">
        <v>162</v>
      </c>
      <c r="G611" t="s">
        <v>62</v>
      </c>
      <c r="H611">
        <v>21916.639999999999</v>
      </c>
      <c r="I611" t="s">
        <v>40</v>
      </c>
      <c r="J611" t="s">
        <v>148</v>
      </c>
      <c r="K611">
        <v>605</v>
      </c>
      <c r="L611">
        <v>17.064547999999998</v>
      </c>
      <c r="M611">
        <v>7.6105539999999996</v>
      </c>
      <c r="N611">
        <v>33</v>
      </c>
      <c r="O611">
        <v>9</v>
      </c>
      <c r="P611">
        <v>3</v>
      </c>
      <c r="Q611">
        <v>1</v>
      </c>
      <c r="R611">
        <v>35.052647999999998</v>
      </c>
    </row>
    <row r="612" spans="1:18" x14ac:dyDescent="0.25">
      <c r="A612">
        <v>2016</v>
      </c>
      <c r="B612" t="s">
        <v>4</v>
      </c>
      <c r="C612" t="s">
        <v>13</v>
      </c>
      <c r="D612" t="s">
        <v>1</v>
      </c>
      <c r="E612" t="s">
        <v>44</v>
      </c>
      <c r="F612">
        <v>1</v>
      </c>
      <c r="G612">
        <v>1</v>
      </c>
      <c r="H612">
        <v>2210.87</v>
      </c>
      <c r="I612" t="s">
        <v>62</v>
      </c>
      <c r="J612" t="s">
        <v>148</v>
      </c>
      <c r="K612">
        <v>1</v>
      </c>
      <c r="L612">
        <v>0.29670299999999999</v>
      </c>
      <c r="M612">
        <v>0.461538</v>
      </c>
      <c r="N612">
        <v>0</v>
      </c>
      <c r="O612">
        <v>0</v>
      </c>
      <c r="P612">
        <v>0</v>
      </c>
      <c r="Q612">
        <v>0</v>
      </c>
      <c r="R612">
        <v>1</v>
      </c>
    </row>
    <row r="613" spans="1:18" x14ac:dyDescent="0.25">
      <c r="A613">
        <v>2016</v>
      </c>
      <c r="B613" t="s">
        <v>4</v>
      </c>
      <c r="C613" t="s">
        <v>13</v>
      </c>
      <c r="D613" t="s">
        <v>1</v>
      </c>
      <c r="E613" t="s">
        <v>44</v>
      </c>
      <c r="F613">
        <v>915</v>
      </c>
      <c r="G613">
        <v>407.10934800000001</v>
      </c>
      <c r="H613">
        <v>2012</v>
      </c>
      <c r="I613" t="s">
        <v>39</v>
      </c>
      <c r="J613" t="s">
        <v>148</v>
      </c>
      <c r="K613">
        <v>915</v>
      </c>
      <c r="L613">
        <v>201.510031</v>
      </c>
      <c r="M613">
        <v>171.265568</v>
      </c>
      <c r="N613">
        <v>181</v>
      </c>
      <c r="O613">
        <v>28</v>
      </c>
      <c r="P613">
        <v>55</v>
      </c>
      <c r="Q613">
        <v>2</v>
      </c>
      <c r="R613">
        <v>407.10934800000001</v>
      </c>
    </row>
    <row r="614" spans="1:18" x14ac:dyDescent="0.25">
      <c r="A614">
        <v>2016</v>
      </c>
      <c r="B614" t="s">
        <v>4</v>
      </c>
      <c r="C614" t="s">
        <v>13</v>
      </c>
      <c r="D614" t="s">
        <v>1</v>
      </c>
      <c r="E614" t="s">
        <v>66</v>
      </c>
      <c r="F614">
        <v>118</v>
      </c>
      <c r="G614" t="s">
        <v>62</v>
      </c>
      <c r="H614">
        <v>22153.56</v>
      </c>
      <c r="I614" t="s">
        <v>39</v>
      </c>
      <c r="J614" t="s">
        <v>148</v>
      </c>
      <c r="K614">
        <v>391</v>
      </c>
      <c r="L614">
        <v>10.861672</v>
      </c>
      <c r="M614">
        <v>8.2381320000000002</v>
      </c>
      <c r="N614">
        <v>18</v>
      </c>
      <c r="O614">
        <v>5</v>
      </c>
      <c r="P614">
        <v>1</v>
      </c>
      <c r="Q614">
        <v>0</v>
      </c>
      <c r="R614">
        <v>27.086663000000001</v>
      </c>
    </row>
    <row r="615" spans="1:18" x14ac:dyDescent="0.25">
      <c r="A615">
        <v>2016</v>
      </c>
      <c r="B615" t="s">
        <v>4</v>
      </c>
      <c r="C615" t="s">
        <v>13</v>
      </c>
      <c r="D615" t="s">
        <v>1</v>
      </c>
      <c r="E615" t="s">
        <v>44</v>
      </c>
      <c r="F615">
        <v>923</v>
      </c>
      <c r="G615">
        <v>341.21293300000002</v>
      </c>
      <c r="H615">
        <v>1860</v>
      </c>
      <c r="I615" t="s">
        <v>40</v>
      </c>
      <c r="J615" t="s">
        <v>148</v>
      </c>
      <c r="K615">
        <v>923</v>
      </c>
      <c r="L615">
        <v>164.475595</v>
      </c>
      <c r="M615">
        <v>154.75761700000001</v>
      </c>
      <c r="N615">
        <v>249</v>
      </c>
      <c r="O615">
        <v>16</v>
      </c>
      <c r="P615">
        <v>71</v>
      </c>
      <c r="Q615">
        <v>9</v>
      </c>
      <c r="R615">
        <v>341.21293300000002</v>
      </c>
    </row>
    <row r="616" spans="1:18" x14ac:dyDescent="0.25">
      <c r="A616">
        <v>2016</v>
      </c>
      <c r="B616" t="s">
        <v>4</v>
      </c>
      <c r="C616" t="s">
        <v>13</v>
      </c>
      <c r="D616" t="s">
        <v>1</v>
      </c>
      <c r="E616" t="s">
        <v>66</v>
      </c>
      <c r="F616">
        <v>100</v>
      </c>
      <c r="G616" t="s">
        <v>62</v>
      </c>
      <c r="H616">
        <v>21607.055</v>
      </c>
      <c r="I616" t="s">
        <v>40</v>
      </c>
      <c r="J616" t="s">
        <v>148</v>
      </c>
      <c r="K616">
        <v>306</v>
      </c>
      <c r="L616">
        <v>7.765339</v>
      </c>
      <c r="M616">
        <v>5.6600349999999997</v>
      </c>
      <c r="N616">
        <v>23</v>
      </c>
      <c r="O616">
        <v>5</v>
      </c>
      <c r="P616">
        <v>1</v>
      </c>
      <c r="Q616">
        <v>1</v>
      </c>
      <c r="R616">
        <v>17.910401</v>
      </c>
    </row>
    <row r="617" spans="1:18" x14ac:dyDescent="0.25">
      <c r="A617">
        <v>2016</v>
      </c>
      <c r="B617" t="s">
        <v>4</v>
      </c>
      <c r="C617" t="s">
        <v>37</v>
      </c>
      <c r="D617" t="s">
        <v>1</v>
      </c>
      <c r="E617" t="s">
        <v>44</v>
      </c>
      <c r="F617">
        <v>8699</v>
      </c>
      <c r="G617">
        <v>4011.576446</v>
      </c>
      <c r="H617">
        <v>2010.53</v>
      </c>
      <c r="I617" t="s">
        <v>39</v>
      </c>
      <c r="J617" t="s">
        <v>148</v>
      </c>
      <c r="K617">
        <v>8703</v>
      </c>
      <c r="L617">
        <v>1973.1208819999999</v>
      </c>
      <c r="M617">
        <v>1660.1550159999999</v>
      </c>
      <c r="N617">
        <v>1732</v>
      </c>
      <c r="O617">
        <v>306</v>
      </c>
      <c r="P617">
        <v>410</v>
      </c>
      <c r="Q617">
        <v>54</v>
      </c>
      <c r="R617">
        <v>4011.576446</v>
      </c>
    </row>
    <row r="618" spans="1:18" x14ac:dyDescent="0.25">
      <c r="A618">
        <v>2016</v>
      </c>
      <c r="B618" t="s">
        <v>4</v>
      </c>
      <c r="C618" t="s">
        <v>37</v>
      </c>
      <c r="D618" t="s">
        <v>1</v>
      </c>
      <c r="E618" t="s">
        <v>66</v>
      </c>
      <c r="F618">
        <v>849</v>
      </c>
      <c r="G618" t="s">
        <v>62</v>
      </c>
      <c r="H618">
        <v>20039.66</v>
      </c>
      <c r="I618" t="s">
        <v>39</v>
      </c>
      <c r="J618" t="s">
        <v>148</v>
      </c>
      <c r="K618">
        <v>2746</v>
      </c>
      <c r="L618">
        <v>76.667330000000007</v>
      </c>
      <c r="M618">
        <v>62.069794999999999</v>
      </c>
      <c r="N618">
        <v>148</v>
      </c>
      <c r="O618">
        <v>52</v>
      </c>
      <c r="P618">
        <v>15</v>
      </c>
      <c r="Q618">
        <v>6</v>
      </c>
      <c r="R618">
        <v>199.132184</v>
      </c>
    </row>
    <row r="619" spans="1:18" x14ac:dyDescent="0.25">
      <c r="A619">
        <v>2016</v>
      </c>
      <c r="B619" t="s">
        <v>4</v>
      </c>
      <c r="C619" t="s">
        <v>37</v>
      </c>
      <c r="D619" t="s">
        <v>1</v>
      </c>
      <c r="E619" t="s">
        <v>44</v>
      </c>
      <c r="F619">
        <v>8079</v>
      </c>
      <c r="G619">
        <v>2882.8303679999999</v>
      </c>
      <c r="H619">
        <v>1904</v>
      </c>
      <c r="I619" t="s">
        <v>40</v>
      </c>
      <c r="J619" t="s">
        <v>148</v>
      </c>
      <c r="K619">
        <v>8088</v>
      </c>
      <c r="L619">
        <v>1441.8976459999999</v>
      </c>
      <c r="M619">
        <v>1168.8607030000001</v>
      </c>
      <c r="N619">
        <v>2372</v>
      </c>
      <c r="O619">
        <v>269</v>
      </c>
      <c r="P619">
        <v>602</v>
      </c>
      <c r="Q619">
        <v>121</v>
      </c>
      <c r="R619">
        <v>2882.8303679999999</v>
      </c>
    </row>
    <row r="620" spans="1:18" x14ac:dyDescent="0.25">
      <c r="A620">
        <v>2016</v>
      </c>
      <c r="B620" t="s">
        <v>4</v>
      </c>
      <c r="C620" t="s">
        <v>37</v>
      </c>
      <c r="D620" t="s">
        <v>1</v>
      </c>
      <c r="E620" t="s">
        <v>66</v>
      </c>
      <c r="F620">
        <v>848</v>
      </c>
      <c r="G620" t="s">
        <v>62</v>
      </c>
      <c r="H620">
        <v>21599.09</v>
      </c>
      <c r="I620" t="s">
        <v>40</v>
      </c>
      <c r="J620" t="s">
        <v>148</v>
      </c>
      <c r="K620">
        <v>3232</v>
      </c>
      <c r="L620">
        <v>59.968778</v>
      </c>
      <c r="M620">
        <v>30.563898999999999</v>
      </c>
      <c r="N620">
        <v>211</v>
      </c>
      <c r="O620">
        <v>54</v>
      </c>
      <c r="P620">
        <v>57</v>
      </c>
      <c r="Q620">
        <v>17</v>
      </c>
      <c r="R620">
        <v>144.121319</v>
      </c>
    </row>
    <row r="621" spans="1:18" x14ac:dyDescent="0.25">
      <c r="A621">
        <v>2016</v>
      </c>
      <c r="B621" t="s">
        <v>4</v>
      </c>
      <c r="C621" t="s">
        <v>36</v>
      </c>
      <c r="D621" t="s">
        <v>2</v>
      </c>
      <c r="E621" t="s">
        <v>44</v>
      </c>
      <c r="F621">
        <v>2214</v>
      </c>
      <c r="G621">
        <v>1080.2751490000001</v>
      </c>
      <c r="H621">
        <v>2269.98</v>
      </c>
      <c r="I621" t="s">
        <v>39</v>
      </c>
      <c r="J621" t="s">
        <v>150</v>
      </c>
      <c r="K621">
        <v>2216</v>
      </c>
      <c r="L621">
        <v>460.18842100000001</v>
      </c>
      <c r="M621">
        <v>497.514411</v>
      </c>
      <c r="N621">
        <v>570</v>
      </c>
      <c r="O621">
        <v>24</v>
      </c>
      <c r="P621">
        <v>11</v>
      </c>
      <c r="Q621">
        <v>0</v>
      </c>
      <c r="R621">
        <v>1080.2751490000001</v>
      </c>
    </row>
    <row r="622" spans="1:18" x14ac:dyDescent="0.25">
      <c r="A622">
        <v>2016</v>
      </c>
      <c r="B622" t="s">
        <v>4</v>
      </c>
      <c r="C622" t="s">
        <v>36</v>
      </c>
      <c r="D622" t="s">
        <v>2</v>
      </c>
      <c r="E622" t="s">
        <v>66</v>
      </c>
      <c r="F622">
        <v>433</v>
      </c>
      <c r="G622" t="s">
        <v>62</v>
      </c>
      <c r="H622">
        <v>26233.48</v>
      </c>
      <c r="I622" t="s">
        <v>39</v>
      </c>
      <c r="J622" t="s">
        <v>150</v>
      </c>
      <c r="K622">
        <v>2129</v>
      </c>
      <c r="L622">
        <v>47.792807000000003</v>
      </c>
      <c r="M622">
        <v>32.227491000000001</v>
      </c>
      <c r="N622">
        <v>35</v>
      </c>
      <c r="O622">
        <v>17</v>
      </c>
      <c r="P622">
        <v>0</v>
      </c>
      <c r="Q622">
        <v>0</v>
      </c>
      <c r="R622">
        <v>145.472578</v>
      </c>
    </row>
    <row r="623" spans="1:18" x14ac:dyDescent="0.25">
      <c r="A623">
        <v>2016</v>
      </c>
      <c r="B623" t="s">
        <v>4</v>
      </c>
      <c r="C623" t="s">
        <v>36</v>
      </c>
      <c r="D623" t="s">
        <v>2</v>
      </c>
      <c r="E623" t="s">
        <v>44</v>
      </c>
      <c r="F623">
        <v>1544</v>
      </c>
      <c r="G623">
        <v>726.17954699999996</v>
      </c>
      <c r="H623">
        <v>2061.2350000000001</v>
      </c>
      <c r="I623" t="s">
        <v>40</v>
      </c>
      <c r="J623" t="s">
        <v>150</v>
      </c>
      <c r="K623">
        <v>1544</v>
      </c>
      <c r="L623">
        <v>307.02948800000001</v>
      </c>
      <c r="M623">
        <v>334.83737200000002</v>
      </c>
      <c r="N623">
        <v>417</v>
      </c>
      <c r="O623">
        <v>14</v>
      </c>
      <c r="P623">
        <v>17</v>
      </c>
      <c r="Q623">
        <v>1</v>
      </c>
      <c r="R623">
        <v>726.17954699999996</v>
      </c>
    </row>
    <row r="624" spans="1:18" x14ac:dyDescent="0.25">
      <c r="A624">
        <v>2016</v>
      </c>
      <c r="B624" t="s">
        <v>4</v>
      </c>
      <c r="C624" t="s">
        <v>36</v>
      </c>
      <c r="D624" t="s">
        <v>2</v>
      </c>
      <c r="E624" t="s">
        <v>66</v>
      </c>
      <c r="F624">
        <v>378</v>
      </c>
      <c r="G624" t="s">
        <v>62</v>
      </c>
      <c r="H624">
        <v>28363.360000000001</v>
      </c>
      <c r="I624" t="s">
        <v>40</v>
      </c>
      <c r="J624" t="s">
        <v>150</v>
      </c>
      <c r="K624">
        <v>1876</v>
      </c>
      <c r="L624">
        <v>32.254561000000002</v>
      </c>
      <c r="M624">
        <v>20.552989</v>
      </c>
      <c r="N624">
        <v>39</v>
      </c>
      <c r="O624">
        <v>8</v>
      </c>
      <c r="P624">
        <v>14</v>
      </c>
      <c r="Q624">
        <v>0</v>
      </c>
      <c r="R624">
        <v>96.630401000000006</v>
      </c>
    </row>
    <row r="625" spans="1:18" x14ac:dyDescent="0.25">
      <c r="A625">
        <v>2016</v>
      </c>
      <c r="B625" t="s">
        <v>4</v>
      </c>
      <c r="C625" t="s">
        <v>5</v>
      </c>
      <c r="D625" t="s">
        <v>2</v>
      </c>
      <c r="E625" t="s">
        <v>44</v>
      </c>
      <c r="F625">
        <v>1820</v>
      </c>
      <c r="G625">
        <v>942.84619199999997</v>
      </c>
      <c r="H625">
        <v>2367.3850000000002</v>
      </c>
      <c r="I625" t="s">
        <v>39</v>
      </c>
      <c r="J625" t="s">
        <v>150</v>
      </c>
      <c r="K625">
        <v>1822</v>
      </c>
      <c r="L625">
        <v>423.16579200000001</v>
      </c>
      <c r="M625">
        <v>430.71318400000001</v>
      </c>
      <c r="N625">
        <v>412</v>
      </c>
      <c r="O625">
        <v>33</v>
      </c>
      <c r="P625">
        <v>3</v>
      </c>
      <c r="Q625">
        <v>1</v>
      </c>
      <c r="R625">
        <v>942.84619199999997</v>
      </c>
    </row>
    <row r="626" spans="1:18" x14ac:dyDescent="0.25">
      <c r="A626">
        <v>2016</v>
      </c>
      <c r="B626" t="s">
        <v>4</v>
      </c>
      <c r="C626" t="s">
        <v>5</v>
      </c>
      <c r="D626" t="s">
        <v>2</v>
      </c>
      <c r="E626" t="s">
        <v>66</v>
      </c>
      <c r="F626">
        <v>242</v>
      </c>
      <c r="G626" t="s">
        <v>62</v>
      </c>
      <c r="H626">
        <v>22996.74</v>
      </c>
      <c r="I626" t="s">
        <v>39</v>
      </c>
      <c r="J626" t="s">
        <v>150</v>
      </c>
      <c r="K626">
        <v>1074</v>
      </c>
      <c r="L626">
        <v>28.530097000000001</v>
      </c>
      <c r="M626">
        <v>15.504312000000001</v>
      </c>
      <c r="N626">
        <v>27</v>
      </c>
      <c r="O626">
        <v>13</v>
      </c>
      <c r="P626">
        <v>4</v>
      </c>
      <c r="Q626">
        <v>0</v>
      </c>
      <c r="R626">
        <v>73.500283999999994</v>
      </c>
    </row>
    <row r="627" spans="1:18" x14ac:dyDescent="0.25">
      <c r="A627">
        <v>2016</v>
      </c>
      <c r="B627" t="s">
        <v>4</v>
      </c>
      <c r="C627" t="s">
        <v>5</v>
      </c>
      <c r="D627" t="s">
        <v>2</v>
      </c>
      <c r="E627" t="s">
        <v>44</v>
      </c>
      <c r="F627">
        <v>1212</v>
      </c>
      <c r="G627">
        <v>517.12073599999997</v>
      </c>
      <c r="H627">
        <v>2155.41</v>
      </c>
      <c r="I627" t="s">
        <v>40</v>
      </c>
      <c r="J627" t="s">
        <v>150</v>
      </c>
      <c r="K627">
        <v>1214</v>
      </c>
      <c r="L627">
        <v>244.646005</v>
      </c>
      <c r="M627">
        <v>213.37356700000001</v>
      </c>
      <c r="N627">
        <v>361</v>
      </c>
      <c r="O627">
        <v>15</v>
      </c>
      <c r="P627">
        <v>20</v>
      </c>
      <c r="Q627">
        <v>5</v>
      </c>
      <c r="R627">
        <v>517.12073599999997</v>
      </c>
    </row>
    <row r="628" spans="1:18" x14ac:dyDescent="0.25">
      <c r="A628">
        <v>2016</v>
      </c>
      <c r="B628" t="s">
        <v>4</v>
      </c>
      <c r="C628" t="s">
        <v>5</v>
      </c>
      <c r="D628" t="s">
        <v>2</v>
      </c>
      <c r="E628" t="s">
        <v>66</v>
      </c>
      <c r="F628">
        <v>238</v>
      </c>
      <c r="G628" t="s">
        <v>62</v>
      </c>
      <c r="H628">
        <v>27223.14</v>
      </c>
      <c r="I628" t="s">
        <v>40</v>
      </c>
      <c r="J628" t="s">
        <v>150</v>
      </c>
      <c r="K628">
        <v>1237</v>
      </c>
      <c r="L628">
        <v>26.489004999999999</v>
      </c>
      <c r="M628">
        <v>11.939702</v>
      </c>
      <c r="N628">
        <v>31</v>
      </c>
      <c r="O628">
        <v>7</v>
      </c>
      <c r="P628">
        <v>5</v>
      </c>
      <c r="Q628">
        <v>1</v>
      </c>
      <c r="R628">
        <v>62.563533999999997</v>
      </c>
    </row>
    <row r="629" spans="1:18" x14ac:dyDescent="0.25">
      <c r="A629">
        <v>2016</v>
      </c>
      <c r="B629" t="s">
        <v>4</v>
      </c>
      <c r="C629" t="s">
        <v>13</v>
      </c>
      <c r="D629" t="s">
        <v>2</v>
      </c>
      <c r="E629" t="s">
        <v>44</v>
      </c>
      <c r="F629">
        <v>860</v>
      </c>
      <c r="G629">
        <v>389.386731</v>
      </c>
      <c r="H629">
        <v>2246.9</v>
      </c>
      <c r="I629" t="s">
        <v>39</v>
      </c>
      <c r="J629" t="s">
        <v>150</v>
      </c>
      <c r="K629">
        <v>863</v>
      </c>
      <c r="L629">
        <v>175.31466599999999</v>
      </c>
      <c r="M629">
        <v>178.868146</v>
      </c>
      <c r="N629">
        <v>248</v>
      </c>
      <c r="O629">
        <v>13</v>
      </c>
      <c r="P629">
        <v>7</v>
      </c>
      <c r="Q629">
        <v>0</v>
      </c>
      <c r="R629">
        <v>389.386731</v>
      </c>
    </row>
    <row r="630" spans="1:18" x14ac:dyDescent="0.25">
      <c r="A630">
        <v>2016</v>
      </c>
      <c r="B630" t="s">
        <v>4</v>
      </c>
      <c r="C630" t="s">
        <v>13</v>
      </c>
      <c r="D630" t="s">
        <v>2</v>
      </c>
      <c r="E630" t="s">
        <v>66</v>
      </c>
      <c r="F630">
        <v>144</v>
      </c>
      <c r="G630" t="s">
        <v>62</v>
      </c>
      <c r="H630">
        <v>28061.99</v>
      </c>
      <c r="I630" t="s">
        <v>39</v>
      </c>
      <c r="J630" t="s">
        <v>150</v>
      </c>
      <c r="K630">
        <v>722</v>
      </c>
      <c r="L630">
        <v>14.727674</v>
      </c>
      <c r="M630">
        <v>8.2159639999999996</v>
      </c>
      <c r="N630">
        <v>15</v>
      </c>
      <c r="O630">
        <v>6</v>
      </c>
      <c r="P630">
        <v>0</v>
      </c>
      <c r="Q630">
        <v>0</v>
      </c>
      <c r="R630">
        <v>33.497570000000003</v>
      </c>
    </row>
    <row r="631" spans="1:18" x14ac:dyDescent="0.25">
      <c r="A631">
        <v>2016</v>
      </c>
      <c r="B631" t="s">
        <v>4</v>
      </c>
      <c r="C631" t="s">
        <v>13</v>
      </c>
      <c r="D631" t="s">
        <v>2</v>
      </c>
      <c r="E631" t="s">
        <v>44</v>
      </c>
      <c r="F631">
        <v>679</v>
      </c>
      <c r="G631">
        <v>279.14562000000001</v>
      </c>
      <c r="H631">
        <v>2220.48</v>
      </c>
      <c r="I631" t="s">
        <v>40</v>
      </c>
      <c r="J631" t="s">
        <v>150</v>
      </c>
      <c r="K631">
        <v>684</v>
      </c>
      <c r="L631">
        <v>137.267348</v>
      </c>
      <c r="M631">
        <v>106.31174900000001</v>
      </c>
      <c r="N631">
        <v>203</v>
      </c>
      <c r="O631">
        <v>5</v>
      </c>
      <c r="P631">
        <v>10</v>
      </c>
      <c r="Q631">
        <v>0</v>
      </c>
      <c r="R631">
        <v>279.14562000000001</v>
      </c>
    </row>
    <row r="632" spans="1:18" x14ac:dyDescent="0.25">
      <c r="A632">
        <v>2016</v>
      </c>
      <c r="B632" t="s">
        <v>4</v>
      </c>
      <c r="C632" t="s">
        <v>13</v>
      </c>
      <c r="D632" t="s">
        <v>2</v>
      </c>
      <c r="E632" t="s">
        <v>66</v>
      </c>
      <c r="F632">
        <v>180</v>
      </c>
      <c r="G632" t="s">
        <v>62</v>
      </c>
      <c r="H632">
        <v>24254.404999999999</v>
      </c>
      <c r="I632" t="s">
        <v>40</v>
      </c>
      <c r="J632" t="s">
        <v>150</v>
      </c>
      <c r="K632">
        <v>855</v>
      </c>
      <c r="L632">
        <v>17.906110000000002</v>
      </c>
      <c r="M632">
        <v>5.9862609999999998</v>
      </c>
      <c r="N632">
        <v>26</v>
      </c>
      <c r="O632">
        <v>4</v>
      </c>
      <c r="P632">
        <v>6</v>
      </c>
      <c r="Q632">
        <v>0</v>
      </c>
      <c r="R632">
        <v>38.451940999999998</v>
      </c>
    </row>
    <row r="633" spans="1:18" x14ac:dyDescent="0.25">
      <c r="A633">
        <v>2016</v>
      </c>
      <c r="B633" t="s">
        <v>4</v>
      </c>
      <c r="C633" t="s">
        <v>37</v>
      </c>
      <c r="D633" t="s">
        <v>2</v>
      </c>
      <c r="E633" t="s">
        <v>44</v>
      </c>
      <c r="F633">
        <v>13546</v>
      </c>
      <c r="G633">
        <v>5564.5570120000002</v>
      </c>
      <c r="H633">
        <v>2123.4549999999999</v>
      </c>
      <c r="I633" t="s">
        <v>39</v>
      </c>
      <c r="J633" t="s">
        <v>150</v>
      </c>
      <c r="K633">
        <v>13616</v>
      </c>
      <c r="L633">
        <v>2586.1372280000001</v>
      </c>
      <c r="M633">
        <v>2382.0566899999999</v>
      </c>
      <c r="N633">
        <v>4277</v>
      </c>
      <c r="O633">
        <v>288</v>
      </c>
      <c r="P633">
        <v>237</v>
      </c>
      <c r="Q633">
        <v>24</v>
      </c>
      <c r="R633">
        <v>5564.5570120000002</v>
      </c>
    </row>
    <row r="634" spans="1:18" x14ac:dyDescent="0.25">
      <c r="A634">
        <v>2016</v>
      </c>
      <c r="B634" t="s">
        <v>4</v>
      </c>
      <c r="C634" t="s">
        <v>37</v>
      </c>
      <c r="D634" t="s">
        <v>2</v>
      </c>
      <c r="E634" t="s">
        <v>66</v>
      </c>
      <c r="F634">
        <v>3263</v>
      </c>
      <c r="G634" t="s">
        <v>62</v>
      </c>
      <c r="H634">
        <v>23885.74</v>
      </c>
      <c r="I634" t="s">
        <v>39</v>
      </c>
      <c r="J634" t="s">
        <v>150</v>
      </c>
      <c r="K634">
        <v>15288</v>
      </c>
      <c r="L634">
        <v>331.56989399999998</v>
      </c>
      <c r="M634">
        <v>169.950119</v>
      </c>
      <c r="N634">
        <v>405</v>
      </c>
      <c r="O634">
        <v>161</v>
      </c>
      <c r="P634">
        <v>93</v>
      </c>
      <c r="Q634">
        <v>5</v>
      </c>
      <c r="R634">
        <v>760.42324299999996</v>
      </c>
    </row>
    <row r="635" spans="1:18" x14ac:dyDescent="0.25">
      <c r="A635">
        <v>2016</v>
      </c>
      <c r="B635" t="s">
        <v>4</v>
      </c>
      <c r="C635" t="s">
        <v>37</v>
      </c>
      <c r="D635" t="s">
        <v>2</v>
      </c>
      <c r="E635" t="s">
        <v>44</v>
      </c>
      <c r="F635">
        <v>11377</v>
      </c>
      <c r="G635">
        <v>3969.3588329999998</v>
      </c>
      <c r="H635">
        <v>2144.1999999999998</v>
      </c>
      <c r="I635" t="s">
        <v>40</v>
      </c>
      <c r="J635" t="s">
        <v>150</v>
      </c>
      <c r="K635">
        <v>11402</v>
      </c>
      <c r="L635">
        <v>2021.65545</v>
      </c>
      <c r="M635">
        <v>1510.978916</v>
      </c>
      <c r="N635">
        <v>3844</v>
      </c>
      <c r="O635">
        <v>195</v>
      </c>
      <c r="P635">
        <v>301</v>
      </c>
      <c r="Q635">
        <v>34</v>
      </c>
      <c r="R635">
        <v>3969.3588329999998</v>
      </c>
    </row>
    <row r="636" spans="1:18" x14ac:dyDescent="0.25">
      <c r="A636">
        <v>2016</v>
      </c>
      <c r="B636" t="s">
        <v>4</v>
      </c>
      <c r="C636" t="s">
        <v>37</v>
      </c>
      <c r="D636" t="s">
        <v>2</v>
      </c>
      <c r="E636" t="s">
        <v>66</v>
      </c>
      <c r="F636">
        <v>3713</v>
      </c>
      <c r="G636" t="s">
        <v>62</v>
      </c>
      <c r="H636">
        <v>25096.25</v>
      </c>
      <c r="I636" t="s">
        <v>40</v>
      </c>
      <c r="J636" t="s">
        <v>150</v>
      </c>
      <c r="K636">
        <v>17530</v>
      </c>
      <c r="L636">
        <v>390.64291700000001</v>
      </c>
      <c r="M636">
        <v>129.67655999999999</v>
      </c>
      <c r="N636">
        <v>419</v>
      </c>
      <c r="O636">
        <v>148</v>
      </c>
      <c r="P636">
        <v>218</v>
      </c>
      <c r="Q636">
        <v>13</v>
      </c>
      <c r="R636">
        <v>796.52101900000002</v>
      </c>
    </row>
    <row r="637" spans="1:18" x14ac:dyDescent="0.25">
      <c r="A637">
        <v>2016</v>
      </c>
      <c r="B637" t="s">
        <v>4</v>
      </c>
      <c r="C637" t="s">
        <v>36</v>
      </c>
      <c r="D637" t="s">
        <v>2</v>
      </c>
      <c r="E637" t="s">
        <v>44</v>
      </c>
      <c r="F637">
        <v>4710</v>
      </c>
      <c r="G637">
        <v>2483.7388879999999</v>
      </c>
      <c r="H637">
        <v>2404.8049999999998</v>
      </c>
      <c r="I637" t="s">
        <v>39</v>
      </c>
      <c r="J637" t="s">
        <v>149</v>
      </c>
      <c r="K637">
        <v>4711</v>
      </c>
      <c r="L637">
        <v>1058.521808</v>
      </c>
      <c r="M637">
        <v>1195.134536</v>
      </c>
      <c r="N637">
        <v>994</v>
      </c>
      <c r="O637">
        <v>42</v>
      </c>
      <c r="P637">
        <v>12</v>
      </c>
      <c r="Q637">
        <v>6</v>
      </c>
      <c r="R637">
        <v>2483.7388879999999</v>
      </c>
    </row>
    <row r="638" spans="1:18" x14ac:dyDescent="0.25">
      <c r="A638">
        <v>2016</v>
      </c>
      <c r="B638" t="s">
        <v>4</v>
      </c>
      <c r="C638" t="s">
        <v>36</v>
      </c>
      <c r="D638" t="s">
        <v>2</v>
      </c>
      <c r="E638" t="s">
        <v>66</v>
      </c>
      <c r="F638">
        <v>675</v>
      </c>
      <c r="G638" t="s">
        <v>62</v>
      </c>
      <c r="H638">
        <v>27590.91</v>
      </c>
      <c r="I638" t="s">
        <v>39</v>
      </c>
      <c r="J638" t="s">
        <v>149</v>
      </c>
      <c r="K638">
        <v>3155</v>
      </c>
      <c r="L638">
        <v>84.930035000000004</v>
      </c>
      <c r="M638">
        <v>50.456254000000001</v>
      </c>
      <c r="N638">
        <v>53</v>
      </c>
      <c r="O638">
        <v>27</v>
      </c>
      <c r="P638">
        <v>10</v>
      </c>
      <c r="Q638">
        <v>0</v>
      </c>
      <c r="R638">
        <v>230.673529</v>
      </c>
    </row>
    <row r="639" spans="1:18" x14ac:dyDescent="0.25">
      <c r="A639">
        <v>2016</v>
      </c>
      <c r="B639" t="s">
        <v>4</v>
      </c>
      <c r="C639" t="s">
        <v>36</v>
      </c>
      <c r="D639" t="s">
        <v>2</v>
      </c>
      <c r="E639" t="s">
        <v>44</v>
      </c>
      <c r="F639">
        <v>3368</v>
      </c>
      <c r="G639">
        <v>1647.993097</v>
      </c>
      <c r="H639">
        <v>2029</v>
      </c>
      <c r="I639" t="s">
        <v>40</v>
      </c>
      <c r="J639" t="s">
        <v>149</v>
      </c>
      <c r="K639">
        <v>3368</v>
      </c>
      <c r="L639">
        <v>702.20021599999995</v>
      </c>
      <c r="M639">
        <v>769.79763300000002</v>
      </c>
      <c r="N639">
        <v>847</v>
      </c>
      <c r="O639">
        <v>39</v>
      </c>
      <c r="P639">
        <v>26</v>
      </c>
      <c r="Q639">
        <v>5</v>
      </c>
      <c r="R639">
        <v>1647.993097</v>
      </c>
    </row>
    <row r="640" spans="1:18" x14ac:dyDescent="0.25">
      <c r="A640">
        <v>2016</v>
      </c>
      <c r="B640" t="s">
        <v>4</v>
      </c>
      <c r="C640" t="s">
        <v>36</v>
      </c>
      <c r="D640" t="s">
        <v>2</v>
      </c>
      <c r="E640" t="s">
        <v>66</v>
      </c>
      <c r="F640">
        <v>620</v>
      </c>
      <c r="G640" t="s">
        <v>62</v>
      </c>
      <c r="H640">
        <v>29862.86</v>
      </c>
      <c r="I640" t="s">
        <v>40</v>
      </c>
      <c r="J640" t="s">
        <v>149</v>
      </c>
      <c r="K640">
        <v>3068</v>
      </c>
      <c r="L640">
        <v>65.494550000000004</v>
      </c>
      <c r="M640">
        <v>32.066870999999999</v>
      </c>
      <c r="N640">
        <v>69</v>
      </c>
      <c r="O640">
        <v>18</v>
      </c>
      <c r="P640">
        <v>23</v>
      </c>
      <c r="Q640">
        <v>0</v>
      </c>
      <c r="R640">
        <v>156.28265200000001</v>
      </c>
    </row>
    <row r="641" spans="1:18" x14ac:dyDescent="0.25">
      <c r="A641">
        <v>2016</v>
      </c>
      <c r="B641" t="s">
        <v>4</v>
      </c>
      <c r="C641" t="s">
        <v>5</v>
      </c>
      <c r="D641" t="s">
        <v>2</v>
      </c>
      <c r="E641" t="s">
        <v>44</v>
      </c>
      <c r="F641">
        <v>3763</v>
      </c>
      <c r="G641">
        <v>2012.3393209999999</v>
      </c>
      <c r="H641">
        <v>2373.83</v>
      </c>
      <c r="I641" t="s">
        <v>39</v>
      </c>
      <c r="J641" t="s">
        <v>149</v>
      </c>
      <c r="K641">
        <v>3768</v>
      </c>
      <c r="L641">
        <v>906.70346800000004</v>
      </c>
      <c r="M641">
        <v>908.27563499999997</v>
      </c>
      <c r="N641">
        <v>735</v>
      </c>
      <c r="O641">
        <v>73</v>
      </c>
      <c r="P641">
        <v>4</v>
      </c>
      <c r="Q641">
        <v>2</v>
      </c>
      <c r="R641">
        <v>2012.3393209999999</v>
      </c>
    </row>
    <row r="642" spans="1:18" x14ac:dyDescent="0.25">
      <c r="A642">
        <v>2016</v>
      </c>
      <c r="B642" t="s">
        <v>4</v>
      </c>
      <c r="C642" t="s">
        <v>5</v>
      </c>
      <c r="D642" t="s">
        <v>2</v>
      </c>
      <c r="E642" t="s">
        <v>66</v>
      </c>
      <c r="F642">
        <v>320</v>
      </c>
      <c r="G642" t="s">
        <v>62</v>
      </c>
      <c r="H642">
        <v>24286.93</v>
      </c>
      <c r="I642" t="s">
        <v>39</v>
      </c>
      <c r="J642" t="s">
        <v>149</v>
      </c>
      <c r="K642">
        <v>1609</v>
      </c>
      <c r="L642">
        <v>42.902858000000002</v>
      </c>
      <c r="M642">
        <v>18.867799999999999</v>
      </c>
      <c r="N642">
        <v>29</v>
      </c>
      <c r="O642">
        <v>17</v>
      </c>
      <c r="P642">
        <v>0</v>
      </c>
      <c r="Q642">
        <v>0</v>
      </c>
      <c r="R642">
        <v>99.398190999999997</v>
      </c>
    </row>
    <row r="643" spans="1:18" x14ac:dyDescent="0.25">
      <c r="A643">
        <v>2016</v>
      </c>
      <c r="B643" t="s">
        <v>4</v>
      </c>
      <c r="C643" t="s">
        <v>5</v>
      </c>
      <c r="D643" t="s">
        <v>2</v>
      </c>
      <c r="E643" t="s">
        <v>44</v>
      </c>
      <c r="F643">
        <v>2934</v>
      </c>
      <c r="G643">
        <v>1344.237077</v>
      </c>
      <c r="H643">
        <v>2014.675</v>
      </c>
      <c r="I643" t="s">
        <v>40</v>
      </c>
      <c r="J643" t="s">
        <v>149</v>
      </c>
      <c r="K643">
        <v>2935</v>
      </c>
      <c r="L643">
        <v>610.79898500000002</v>
      </c>
      <c r="M643">
        <v>610.43743099999995</v>
      </c>
      <c r="N643">
        <v>770</v>
      </c>
      <c r="O643">
        <v>42</v>
      </c>
      <c r="P643">
        <v>22</v>
      </c>
      <c r="Q643">
        <v>6</v>
      </c>
      <c r="R643">
        <v>1344.237077</v>
      </c>
    </row>
    <row r="644" spans="1:18" x14ac:dyDescent="0.25">
      <c r="A644">
        <v>2016</v>
      </c>
      <c r="B644" t="s">
        <v>4</v>
      </c>
      <c r="C644" t="s">
        <v>5</v>
      </c>
      <c r="D644" t="s">
        <v>2</v>
      </c>
      <c r="E644" t="s">
        <v>66</v>
      </c>
      <c r="F644">
        <v>404</v>
      </c>
      <c r="G644" t="s">
        <v>62</v>
      </c>
      <c r="H644">
        <v>26411.439999999999</v>
      </c>
      <c r="I644" t="s">
        <v>40</v>
      </c>
      <c r="J644" t="s">
        <v>149</v>
      </c>
      <c r="K644">
        <v>1674</v>
      </c>
      <c r="L644">
        <v>45.377172000000002</v>
      </c>
      <c r="M644">
        <v>16.225137</v>
      </c>
      <c r="N644">
        <v>39</v>
      </c>
      <c r="O644">
        <v>24</v>
      </c>
      <c r="P644">
        <v>12</v>
      </c>
      <c r="Q644">
        <v>1</v>
      </c>
      <c r="R644">
        <v>89.125287999999998</v>
      </c>
    </row>
    <row r="645" spans="1:18" x14ac:dyDescent="0.25">
      <c r="A645">
        <v>2016</v>
      </c>
      <c r="B645" t="s">
        <v>4</v>
      </c>
      <c r="C645" t="s">
        <v>13</v>
      </c>
      <c r="D645" t="s">
        <v>2</v>
      </c>
      <c r="E645" t="s">
        <v>44</v>
      </c>
      <c r="F645">
        <v>1792</v>
      </c>
      <c r="G645">
        <v>868.62132699999995</v>
      </c>
      <c r="H645">
        <v>2267.7199999999998</v>
      </c>
      <c r="I645" t="s">
        <v>39</v>
      </c>
      <c r="J645" t="s">
        <v>149</v>
      </c>
      <c r="K645">
        <v>1792</v>
      </c>
      <c r="L645">
        <v>384.27365500000002</v>
      </c>
      <c r="M645">
        <v>419.97222599999998</v>
      </c>
      <c r="N645">
        <v>446</v>
      </c>
      <c r="O645">
        <v>32</v>
      </c>
      <c r="P645">
        <v>4</v>
      </c>
      <c r="Q645">
        <v>4</v>
      </c>
      <c r="R645">
        <v>868.62132699999995</v>
      </c>
    </row>
    <row r="646" spans="1:18" x14ac:dyDescent="0.25">
      <c r="A646">
        <v>2016</v>
      </c>
      <c r="B646" t="s">
        <v>4</v>
      </c>
      <c r="C646" t="s">
        <v>13</v>
      </c>
      <c r="D646" t="s">
        <v>2</v>
      </c>
      <c r="E646" t="s">
        <v>66</v>
      </c>
      <c r="F646">
        <v>193</v>
      </c>
      <c r="G646" t="s">
        <v>62</v>
      </c>
      <c r="H646">
        <v>25281.79</v>
      </c>
      <c r="I646" t="s">
        <v>39</v>
      </c>
      <c r="J646" t="s">
        <v>149</v>
      </c>
      <c r="K646">
        <v>885</v>
      </c>
      <c r="L646">
        <v>19.094812999999998</v>
      </c>
      <c r="M646">
        <v>11.594507</v>
      </c>
      <c r="N646">
        <v>21</v>
      </c>
      <c r="O646">
        <v>15</v>
      </c>
      <c r="P646">
        <v>5</v>
      </c>
      <c r="Q646">
        <v>0</v>
      </c>
      <c r="R646">
        <v>44.390438000000003</v>
      </c>
    </row>
    <row r="647" spans="1:18" x14ac:dyDescent="0.25">
      <c r="A647">
        <v>2016</v>
      </c>
      <c r="B647" t="s">
        <v>4</v>
      </c>
      <c r="C647" t="s">
        <v>13</v>
      </c>
      <c r="D647" t="s">
        <v>2</v>
      </c>
      <c r="E647" t="s">
        <v>44</v>
      </c>
      <c r="F647">
        <v>1410</v>
      </c>
      <c r="G647">
        <v>596.15875100000005</v>
      </c>
      <c r="H647">
        <v>2357.56</v>
      </c>
      <c r="I647" t="s">
        <v>40</v>
      </c>
      <c r="J647" t="s">
        <v>149</v>
      </c>
      <c r="K647">
        <v>1410</v>
      </c>
      <c r="L647">
        <v>276.75243499999999</v>
      </c>
      <c r="M647">
        <v>265.94107300000002</v>
      </c>
      <c r="N647">
        <v>408</v>
      </c>
      <c r="O647">
        <v>13</v>
      </c>
      <c r="P647">
        <v>7</v>
      </c>
      <c r="Q647">
        <v>2</v>
      </c>
      <c r="R647">
        <v>596.15875100000005</v>
      </c>
    </row>
    <row r="648" spans="1:18" x14ac:dyDescent="0.25">
      <c r="A648">
        <v>2016</v>
      </c>
      <c r="B648" t="s">
        <v>4</v>
      </c>
      <c r="C648" t="s">
        <v>13</v>
      </c>
      <c r="D648" t="s">
        <v>2</v>
      </c>
      <c r="E648" t="s">
        <v>66</v>
      </c>
      <c r="F648">
        <v>243</v>
      </c>
      <c r="G648" t="s">
        <v>62</v>
      </c>
      <c r="H648">
        <v>28113.9</v>
      </c>
      <c r="I648" t="s">
        <v>40</v>
      </c>
      <c r="J648" t="s">
        <v>149</v>
      </c>
      <c r="K648">
        <v>1111</v>
      </c>
      <c r="L648">
        <v>22.153963000000001</v>
      </c>
      <c r="M648">
        <v>9.7757780000000007</v>
      </c>
      <c r="N648">
        <v>25</v>
      </c>
      <c r="O648">
        <v>14</v>
      </c>
      <c r="P648">
        <v>7</v>
      </c>
      <c r="Q648">
        <v>0</v>
      </c>
      <c r="R648">
        <v>55.608142000000001</v>
      </c>
    </row>
    <row r="649" spans="1:18" x14ac:dyDescent="0.25">
      <c r="A649">
        <v>2016</v>
      </c>
      <c r="B649" t="s">
        <v>4</v>
      </c>
      <c r="C649" t="s">
        <v>37</v>
      </c>
      <c r="D649" t="s">
        <v>2</v>
      </c>
      <c r="E649" t="s">
        <v>44</v>
      </c>
      <c r="F649">
        <v>32323</v>
      </c>
      <c r="G649">
        <v>14492.923842</v>
      </c>
      <c r="H649">
        <v>2348</v>
      </c>
      <c r="I649" t="s">
        <v>39</v>
      </c>
      <c r="J649" t="s">
        <v>149</v>
      </c>
      <c r="K649">
        <v>32349</v>
      </c>
      <c r="L649">
        <v>6819.2258469999997</v>
      </c>
      <c r="M649">
        <v>6353.9255130000001</v>
      </c>
      <c r="N649">
        <v>8353</v>
      </c>
      <c r="O649">
        <v>694</v>
      </c>
      <c r="P649">
        <v>293</v>
      </c>
      <c r="Q649">
        <v>41</v>
      </c>
      <c r="R649">
        <v>14492.923842</v>
      </c>
    </row>
    <row r="650" spans="1:18" x14ac:dyDescent="0.25">
      <c r="A650">
        <v>2016</v>
      </c>
      <c r="B650" t="s">
        <v>4</v>
      </c>
      <c r="C650" t="s">
        <v>37</v>
      </c>
      <c r="D650" t="s">
        <v>2</v>
      </c>
      <c r="E650" t="s">
        <v>66</v>
      </c>
      <c r="F650">
        <v>4579</v>
      </c>
      <c r="G650" t="s">
        <v>62</v>
      </c>
      <c r="H650">
        <v>24209.55</v>
      </c>
      <c r="I650" t="s">
        <v>39</v>
      </c>
      <c r="J650" t="s">
        <v>149</v>
      </c>
      <c r="K650">
        <v>21669</v>
      </c>
      <c r="L650">
        <v>483.76029999999997</v>
      </c>
      <c r="M650">
        <v>250.61010999999999</v>
      </c>
      <c r="N650">
        <v>484</v>
      </c>
      <c r="O650">
        <v>370</v>
      </c>
      <c r="P650">
        <v>151</v>
      </c>
      <c r="Q650">
        <v>14</v>
      </c>
      <c r="R650">
        <v>1107.163573</v>
      </c>
    </row>
    <row r="651" spans="1:18" x14ac:dyDescent="0.25">
      <c r="A651">
        <v>2016</v>
      </c>
      <c r="B651" t="s">
        <v>4</v>
      </c>
      <c r="C651" t="s">
        <v>37</v>
      </c>
      <c r="D651" t="s">
        <v>2</v>
      </c>
      <c r="E651" t="s">
        <v>44</v>
      </c>
      <c r="F651">
        <v>27153</v>
      </c>
      <c r="G651">
        <v>10437.782976</v>
      </c>
      <c r="H651">
        <v>2202</v>
      </c>
      <c r="I651" t="s">
        <v>40</v>
      </c>
      <c r="J651" t="s">
        <v>149</v>
      </c>
      <c r="K651">
        <v>27191</v>
      </c>
      <c r="L651">
        <v>5122.4265089999999</v>
      </c>
      <c r="M651">
        <v>4273.3282730000001</v>
      </c>
      <c r="N651">
        <v>8061</v>
      </c>
      <c r="O651">
        <v>435</v>
      </c>
      <c r="P651">
        <v>422</v>
      </c>
      <c r="Q651">
        <v>59</v>
      </c>
      <c r="R651">
        <v>10437.782976</v>
      </c>
    </row>
    <row r="652" spans="1:18" x14ac:dyDescent="0.25">
      <c r="A652">
        <v>2016</v>
      </c>
      <c r="B652" t="s">
        <v>4</v>
      </c>
      <c r="C652" t="s">
        <v>37</v>
      </c>
      <c r="D652" t="s">
        <v>2</v>
      </c>
      <c r="E652" t="s">
        <v>66</v>
      </c>
      <c r="F652">
        <v>5418</v>
      </c>
      <c r="G652" t="s">
        <v>62</v>
      </c>
      <c r="H652">
        <v>25835.185000000001</v>
      </c>
      <c r="I652" t="s">
        <v>40</v>
      </c>
      <c r="J652" t="s">
        <v>149</v>
      </c>
      <c r="K652">
        <v>26044</v>
      </c>
      <c r="L652">
        <v>595.15575200000001</v>
      </c>
      <c r="M652">
        <v>200.852924</v>
      </c>
      <c r="N652">
        <v>528</v>
      </c>
      <c r="O652">
        <v>281</v>
      </c>
      <c r="P652">
        <v>299</v>
      </c>
      <c r="Q652">
        <v>15</v>
      </c>
      <c r="R652">
        <v>1200.9266479999999</v>
      </c>
    </row>
    <row r="653" spans="1:18" x14ac:dyDescent="0.25">
      <c r="A653">
        <v>2016</v>
      </c>
      <c r="B653" t="s">
        <v>4</v>
      </c>
      <c r="C653" t="s">
        <v>37</v>
      </c>
      <c r="D653" t="s">
        <v>2</v>
      </c>
      <c r="E653" t="s">
        <v>44</v>
      </c>
      <c r="F653">
        <v>1</v>
      </c>
      <c r="G653">
        <v>0</v>
      </c>
      <c r="H653">
        <v>1000</v>
      </c>
      <c r="I653" t="s">
        <v>41</v>
      </c>
      <c r="J653" t="s">
        <v>149</v>
      </c>
      <c r="K653">
        <v>1</v>
      </c>
      <c r="L653">
        <v>0</v>
      </c>
      <c r="M653">
        <v>0</v>
      </c>
      <c r="N653">
        <v>1</v>
      </c>
      <c r="O653">
        <v>0</v>
      </c>
      <c r="P653">
        <v>0</v>
      </c>
      <c r="Q653">
        <v>0</v>
      </c>
      <c r="R653">
        <v>0</v>
      </c>
    </row>
    <row r="654" spans="1:18" x14ac:dyDescent="0.25">
      <c r="A654">
        <v>2016</v>
      </c>
      <c r="B654" t="s">
        <v>4</v>
      </c>
      <c r="C654" t="s">
        <v>36</v>
      </c>
      <c r="D654" t="s">
        <v>2</v>
      </c>
      <c r="E654" t="s">
        <v>44</v>
      </c>
      <c r="F654">
        <v>1275</v>
      </c>
      <c r="G654">
        <v>686.32605699999999</v>
      </c>
      <c r="H654">
        <v>2307.48</v>
      </c>
      <c r="I654" t="s">
        <v>39</v>
      </c>
      <c r="J654" t="s">
        <v>148</v>
      </c>
      <c r="K654">
        <v>1278</v>
      </c>
      <c r="L654">
        <v>304.942094</v>
      </c>
      <c r="M654">
        <v>307.02634599999999</v>
      </c>
      <c r="N654">
        <v>249</v>
      </c>
      <c r="O654">
        <v>14</v>
      </c>
      <c r="P654">
        <v>7</v>
      </c>
      <c r="Q654">
        <v>0</v>
      </c>
      <c r="R654">
        <v>686.32605699999999</v>
      </c>
    </row>
    <row r="655" spans="1:18" x14ac:dyDescent="0.25">
      <c r="A655">
        <v>2016</v>
      </c>
      <c r="B655" t="s">
        <v>4</v>
      </c>
      <c r="C655" t="s">
        <v>36</v>
      </c>
      <c r="D655" t="s">
        <v>2</v>
      </c>
      <c r="E655" t="s">
        <v>66</v>
      </c>
      <c r="F655">
        <v>267</v>
      </c>
      <c r="G655" t="s">
        <v>62</v>
      </c>
      <c r="H655">
        <v>26871.79</v>
      </c>
      <c r="I655" t="s">
        <v>39</v>
      </c>
      <c r="J655" t="s">
        <v>148</v>
      </c>
      <c r="K655">
        <v>1179</v>
      </c>
      <c r="L655">
        <v>26.305630000000001</v>
      </c>
      <c r="M655">
        <v>10.502359999999999</v>
      </c>
      <c r="N655">
        <v>33</v>
      </c>
      <c r="O655">
        <v>2</v>
      </c>
      <c r="P655">
        <v>3</v>
      </c>
      <c r="Q655">
        <v>1</v>
      </c>
      <c r="R655">
        <v>70.763722999999999</v>
      </c>
    </row>
    <row r="656" spans="1:18" x14ac:dyDescent="0.25">
      <c r="A656">
        <v>2016</v>
      </c>
      <c r="B656" t="s">
        <v>4</v>
      </c>
      <c r="C656" t="s">
        <v>36</v>
      </c>
      <c r="D656" t="s">
        <v>2</v>
      </c>
      <c r="E656" t="s">
        <v>44</v>
      </c>
      <c r="F656">
        <v>1109</v>
      </c>
      <c r="G656">
        <v>542.25525000000005</v>
      </c>
      <c r="H656">
        <v>2128.17</v>
      </c>
      <c r="I656" t="s">
        <v>40</v>
      </c>
      <c r="J656" t="s">
        <v>148</v>
      </c>
      <c r="K656">
        <v>1109</v>
      </c>
      <c r="L656">
        <v>235.964247</v>
      </c>
      <c r="M656">
        <v>229.243043</v>
      </c>
      <c r="N656">
        <v>242</v>
      </c>
      <c r="O656">
        <v>15</v>
      </c>
      <c r="P656">
        <v>11</v>
      </c>
      <c r="Q656">
        <v>4</v>
      </c>
      <c r="R656">
        <v>542.25525000000005</v>
      </c>
    </row>
    <row r="657" spans="1:18" x14ac:dyDescent="0.25">
      <c r="A657">
        <v>2016</v>
      </c>
      <c r="B657" t="s">
        <v>4</v>
      </c>
      <c r="C657" t="s">
        <v>36</v>
      </c>
      <c r="D657" t="s">
        <v>2</v>
      </c>
      <c r="E657" t="s">
        <v>66</v>
      </c>
      <c r="F657">
        <v>257</v>
      </c>
      <c r="G657" t="s">
        <v>62</v>
      </c>
      <c r="H657">
        <v>23848.25</v>
      </c>
      <c r="I657" t="s">
        <v>40</v>
      </c>
      <c r="J657" t="s">
        <v>148</v>
      </c>
      <c r="K657">
        <v>1212</v>
      </c>
      <c r="L657">
        <v>19.059699999999999</v>
      </c>
      <c r="M657">
        <v>16.556087999999999</v>
      </c>
      <c r="N657">
        <v>30</v>
      </c>
      <c r="O657">
        <v>5</v>
      </c>
      <c r="P657">
        <v>4</v>
      </c>
      <c r="Q657">
        <v>0</v>
      </c>
      <c r="R657">
        <v>71.572513000000001</v>
      </c>
    </row>
    <row r="658" spans="1:18" x14ac:dyDescent="0.25">
      <c r="A658">
        <v>2016</v>
      </c>
      <c r="B658" t="s">
        <v>4</v>
      </c>
      <c r="C658" t="s">
        <v>5</v>
      </c>
      <c r="D658" t="s">
        <v>2</v>
      </c>
      <c r="E658" t="s">
        <v>44</v>
      </c>
      <c r="F658">
        <v>888</v>
      </c>
      <c r="G658">
        <v>482.01820199999997</v>
      </c>
      <c r="H658">
        <v>2387.2049999999999</v>
      </c>
      <c r="I658" t="s">
        <v>39</v>
      </c>
      <c r="J658" t="s">
        <v>148</v>
      </c>
      <c r="K658">
        <v>890</v>
      </c>
      <c r="L658">
        <v>217.984093</v>
      </c>
      <c r="M658">
        <v>211.020489</v>
      </c>
      <c r="N658">
        <v>145</v>
      </c>
      <c r="O658">
        <v>22</v>
      </c>
      <c r="P658">
        <v>6</v>
      </c>
      <c r="Q658">
        <v>0</v>
      </c>
      <c r="R658">
        <v>482.01820199999997</v>
      </c>
    </row>
    <row r="659" spans="1:18" x14ac:dyDescent="0.25">
      <c r="A659">
        <v>2016</v>
      </c>
      <c r="B659" t="s">
        <v>4</v>
      </c>
      <c r="C659" t="s">
        <v>5</v>
      </c>
      <c r="D659" t="s">
        <v>2</v>
      </c>
      <c r="E659" t="s">
        <v>66</v>
      </c>
      <c r="F659">
        <v>153</v>
      </c>
      <c r="G659" t="s">
        <v>62</v>
      </c>
      <c r="H659">
        <v>24210.16</v>
      </c>
      <c r="I659" t="s">
        <v>39</v>
      </c>
      <c r="J659" t="s">
        <v>148</v>
      </c>
      <c r="K659">
        <v>659</v>
      </c>
      <c r="L659">
        <v>19.69331</v>
      </c>
      <c r="M659">
        <v>8.3023330000000009</v>
      </c>
      <c r="N659">
        <v>14</v>
      </c>
      <c r="O659">
        <v>3</v>
      </c>
      <c r="P659">
        <v>2</v>
      </c>
      <c r="Q659">
        <v>0</v>
      </c>
      <c r="R659">
        <v>41.961329999999997</v>
      </c>
    </row>
    <row r="660" spans="1:18" x14ac:dyDescent="0.25">
      <c r="A660">
        <v>2016</v>
      </c>
      <c r="B660" t="s">
        <v>4</v>
      </c>
      <c r="C660" t="s">
        <v>5</v>
      </c>
      <c r="D660" t="s">
        <v>2</v>
      </c>
      <c r="E660" t="s">
        <v>44</v>
      </c>
      <c r="F660">
        <v>799</v>
      </c>
      <c r="G660">
        <v>374.466227</v>
      </c>
      <c r="H660">
        <v>2584.8000000000002</v>
      </c>
      <c r="I660" t="s">
        <v>40</v>
      </c>
      <c r="J660" t="s">
        <v>148</v>
      </c>
      <c r="K660">
        <v>799</v>
      </c>
      <c r="L660">
        <v>173.65635399999999</v>
      </c>
      <c r="M660">
        <v>158.34920299999999</v>
      </c>
      <c r="N660">
        <v>170</v>
      </c>
      <c r="O660">
        <v>9</v>
      </c>
      <c r="P660">
        <v>12</v>
      </c>
      <c r="Q660">
        <v>1</v>
      </c>
      <c r="R660">
        <v>374.466227</v>
      </c>
    </row>
    <row r="661" spans="1:18" x14ac:dyDescent="0.25">
      <c r="A661">
        <v>2016</v>
      </c>
      <c r="B661" t="s">
        <v>4</v>
      </c>
      <c r="C661" t="s">
        <v>5</v>
      </c>
      <c r="D661" t="s">
        <v>2</v>
      </c>
      <c r="E661" t="s">
        <v>66</v>
      </c>
      <c r="F661">
        <v>147</v>
      </c>
      <c r="G661" t="s">
        <v>62</v>
      </c>
      <c r="H661">
        <v>23273.06</v>
      </c>
      <c r="I661" t="s">
        <v>40</v>
      </c>
      <c r="J661" t="s">
        <v>148</v>
      </c>
      <c r="K661">
        <v>627</v>
      </c>
      <c r="L661">
        <v>11.630659</v>
      </c>
      <c r="M661">
        <v>2.914323</v>
      </c>
      <c r="N661">
        <v>25</v>
      </c>
      <c r="O661">
        <v>5</v>
      </c>
      <c r="P661">
        <v>5</v>
      </c>
      <c r="Q661">
        <v>1</v>
      </c>
      <c r="R661">
        <v>25.206182999999999</v>
      </c>
    </row>
    <row r="662" spans="1:18" x14ac:dyDescent="0.25">
      <c r="A662">
        <v>2016</v>
      </c>
      <c r="B662" t="s">
        <v>4</v>
      </c>
      <c r="C662" t="s">
        <v>13</v>
      </c>
      <c r="D662" t="s">
        <v>2</v>
      </c>
      <c r="E662" t="s">
        <v>44</v>
      </c>
      <c r="F662">
        <v>428</v>
      </c>
      <c r="G662">
        <v>234.99702300000001</v>
      </c>
      <c r="H662">
        <v>2374.79</v>
      </c>
      <c r="I662" t="s">
        <v>39</v>
      </c>
      <c r="J662" t="s">
        <v>148</v>
      </c>
      <c r="K662">
        <v>428</v>
      </c>
      <c r="L662">
        <v>108.227237</v>
      </c>
      <c r="M662">
        <v>108.373867</v>
      </c>
      <c r="N662">
        <v>76</v>
      </c>
      <c r="O662">
        <v>4</v>
      </c>
      <c r="P662">
        <v>2</v>
      </c>
      <c r="Q662">
        <v>1</v>
      </c>
      <c r="R662">
        <v>234.99702300000001</v>
      </c>
    </row>
    <row r="663" spans="1:18" x14ac:dyDescent="0.25">
      <c r="A663">
        <v>2016</v>
      </c>
      <c r="B663" t="s">
        <v>4</v>
      </c>
      <c r="C663" t="s">
        <v>13</v>
      </c>
      <c r="D663" t="s">
        <v>2</v>
      </c>
      <c r="E663" t="s">
        <v>66</v>
      </c>
      <c r="F663">
        <v>86</v>
      </c>
      <c r="G663" t="s">
        <v>62</v>
      </c>
      <c r="H663">
        <v>25105.435000000001</v>
      </c>
      <c r="I663" t="s">
        <v>39</v>
      </c>
      <c r="J663" t="s">
        <v>148</v>
      </c>
      <c r="K663">
        <v>419</v>
      </c>
      <c r="L663">
        <v>7.1489339999999997</v>
      </c>
      <c r="M663">
        <v>3.9188149999999999</v>
      </c>
      <c r="N663">
        <v>14</v>
      </c>
      <c r="O663">
        <v>2</v>
      </c>
      <c r="P663">
        <v>0</v>
      </c>
      <c r="Q663">
        <v>0</v>
      </c>
      <c r="R663">
        <v>16.668015</v>
      </c>
    </row>
    <row r="664" spans="1:18" x14ac:dyDescent="0.25">
      <c r="A664">
        <v>2016</v>
      </c>
      <c r="B664" t="s">
        <v>4</v>
      </c>
      <c r="C664" t="s">
        <v>13</v>
      </c>
      <c r="D664" t="s">
        <v>2</v>
      </c>
      <c r="E664" t="s">
        <v>44</v>
      </c>
      <c r="F664">
        <v>373</v>
      </c>
      <c r="G664">
        <v>160.00609399999999</v>
      </c>
      <c r="H664">
        <v>2247.52</v>
      </c>
      <c r="I664" t="s">
        <v>40</v>
      </c>
      <c r="J664" t="s">
        <v>148</v>
      </c>
      <c r="K664">
        <v>373</v>
      </c>
      <c r="L664">
        <v>70.939594999999997</v>
      </c>
      <c r="M664">
        <v>72.150565999999998</v>
      </c>
      <c r="N664">
        <v>76</v>
      </c>
      <c r="O664">
        <v>4</v>
      </c>
      <c r="P664">
        <v>8</v>
      </c>
      <c r="Q664">
        <v>0</v>
      </c>
      <c r="R664">
        <v>160.00609399999999</v>
      </c>
    </row>
    <row r="665" spans="1:18" x14ac:dyDescent="0.25">
      <c r="A665">
        <v>2016</v>
      </c>
      <c r="B665" t="s">
        <v>4</v>
      </c>
      <c r="C665" t="s">
        <v>13</v>
      </c>
      <c r="D665" t="s">
        <v>2</v>
      </c>
      <c r="E665" t="s">
        <v>66</v>
      </c>
      <c r="F665">
        <v>85</v>
      </c>
      <c r="G665" t="s">
        <v>62</v>
      </c>
      <c r="H665">
        <v>21009.34</v>
      </c>
      <c r="I665" t="s">
        <v>40</v>
      </c>
      <c r="J665" t="s">
        <v>148</v>
      </c>
      <c r="K665">
        <v>319</v>
      </c>
      <c r="L665">
        <v>9.0055119999999995</v>
      </c>
      <c r="M665">
        <v>4.3359610000000002</v>
      </c>
      <c r="N665">
        <v>9</v>
      </c>
      <c r="O665">
        <v>3</v>
      </c>
      <c r="P665">
        <v>2</v>
      </c>
      <c r="Q665">
        <v>0</v>
      </c>
      <c r="R665">
        <v>18.809031999999998</v>
      </c>
    </row>
    <row r="666" spans="1:18" x14ac:dyDescent="0.25">
      <c r="A666">
        <v>2016</v>
      </c>
      <c r="B666" t="s">
        <v>4</v>
      </c>
      <c r="C666" t="s">
        <v>37</v>
      </c>
      <c r="D666" t="s">
        <v>2</v>
      </c>
      <c r="E666" t="s">
        <v>44</v>
      </c>
      <c r="F666">
        <v>6804</v>
      </c>
      <c r="G666">
        <v>3130.6587239999999</v>
      </c>
      <c r="H666">
        <v>2357.5650000000001</v>
      </c>
      <c r="I666" t="s">
        <v>39</v>
      </c>
      <c r="J666" t="s">
        <v>148</v>
      </c>
      <c r="K666">
        <v>6810</v>
      </c>
      <c r="L666">
        <v>1511.4642220000001</v>
      </c>
      <c r="M666">
        <v>1314.3921089999999</v>
      </c>
      <c r="N666">
        <v>1469</v>
      </c>
      <c r="O666">
        <v>123</v>
      </c>
      <c r="P666">
        <v>66</v>
      </c>
      <c r="Q666">
        <v>10</v>
      </c>
      <c r="R666">
        <v>3130.6587239999999</v>
      </c>
    </row>
    <row r="667" spans="1:18" x14ac:dyDescent="0.25">
      <c r="A667">
        <v>2016</v>
      </c>
      <c r="B667" t="s">
        <v>4</v>
      </c>
      <c r="C667" t="s">
        <v>37</v>
      </c>
      <c r="D667" t="s">
        <v>2</v>
      </c>
      <c r="E667" t="s">
        <v>66</v>
      </c>
      <c r="F667">
        <v>1733</v>
      </c>
      <c r="G667" t="s">
        <v>62</v>
      </c>
      <c r="H667">
        <v>23388.48</v>
      </c>
      <c r="I667" t="s">
        <v>39</v>
      </c>
      <c r="J667" t="s">
        <v>148</v>
      </c>
      <c r="K667">
        <v>7493</v>
      </c>
      <c r="L667">
        <v>158.12922900000001</v>
      </c>
      <c r="M667">
        <v>76.493635999999995</v>
      </c>
      <c r="N667">
        <v>242</v>
      </c>
      <c r="O667">
        <v>60</v>
      </c>
      <c r="P667">
        <v>63</v>
      </c>
      <c r="Q667">
        <v>5</v>
      </c>
      <c r="R667">
        <v>362.03695199999999</v>
      </c>
    </row>
    <row r="668" spans="1:18" x14ac:dyDescent="0.25">
      <c r="A668">
        <v>2016</v>
      </c>
      <c r="B668" t="s">
        <v>4</v>
      </c>
      <c r="C668" t="s">
        <v>37</v>
      </c>
      <c r="D668" t="s">
        <v>2</v>
      </c>
      <c r="E668" t="s">
        <v>44</v>
      </c>
      <c r="F668">
        <v>6938</v>
      </c>
      <c r="G668">
        <v>2746.7838809999998</v>
      </c>
      <c r="H668">
        <v>2349.1550000000002</v>
      </c>
      <c r="I668" t="s">
        <v>40</v>
      </c>
      <c r="J668" t="s">
        <v>148</v>
      </c>
      <c r="K668">
        <v>6943</v>
      </c>
      <c r="L668">
        <v>1421.2795659999999</v>
      </c>
      <c r="M668">
        <v>1036.391719</v>
      </c>
      <c r="N668">
        <v>1463</v>
      </c>
      <c r="O668">
        <v>115</v>
      </c>
      <c r="P668">
        <v>120</v>
      </c>
      <c r="Q668">
        <v>15</v>
      </c>
      <c r="R668">
        <v>2746.7838809999998</v>
      </c>
    </row>
    <row r="669" spans="1:18" x14ac:dyDescent="0.25">
      <c r="A669">
        <v>2016</v>
      </c>
      <c r="B669" t="s">
        <v>4</v>
      </c>
      <c r="C669" t="s">
        <v>37</v>
      </c>
      <c r="D669" t="s">
        <v>2</v>
      </c>
      <c r="E669" t="s">
        <v>66</v>
      </c>
      <c r="F669">
        <v>1936</v>
      </c>
      <c r="G669" t="s">
        <v>62</v>
      </c>
      <c r="H669">
        <v>24901.59</v>
      </c>
      <c r="I669" t="s">
        <v>40</v>
      </c>
      <c r="J669" t="s">
        <v>148</v>
      </c>
      <c r="K669">
        <v>8153</v>
      </c>
      <c r="L669">
        <v>198.69612599999999</v>
      </c>
      <c r="M669">
        <v>72.410267000000005</v>
      </c>
      <c r="N669">
        <v>225</v>
      </c>
      <c r="O669">
        <v>32</v>
      </c>
      <c r="P669">
        <v>112</v>
      </c>
      <c r="Q669">
        <v>1</v>
      </c>
      <c r="R669">
        <v>408.12995699999999</v>
      </c>
    </row>
    <row r="670" spans="1:18" x14ac:dyDescent="0.25">
      <c r="A670">
        <v>2016</v>
      </c>
      <c r="B670" t="s">
        <v>4</v>
      </c>
      <c r="C670" t="s">
        <v>36</v>
      </c>
      <c r="D670" t="s">
        <v>3</v>
      </c>
      <c r="E670" t="s">
        <v>44</v>
      </c>
      <c r="F670">
        <v>182</v>
      </c>
      <c r="G670">
        <v>87.084078000000005</v>
      </c>
      <c r="H670">
        <v>2720.33</v>
      </c>
      <c r="I670" t="s">
        <v>39</v>
      </c>
      <c r="J670" t="s">
        <v>150</v>
      </c>
      <c r="K670">
        <v>183</v>
      </c>
      <c r="L670">
        <v>36.100929999999998</v>
      </c>
      <c r="M670">
        <v>41.764167999999998</v>
      </c>
      <c r="N670">
        <v>51</v>
      </c>
      <c r="O670">
        <v>2</v>
      </c>
      <c r="P670">
        <v>1</v>
      </c>
      <c r="Q670">
        <v>0</v>
      </c>
      <c r="R670">
        <v>87.084078000000005</v>
      </c>
    </row>
    <row r="671" spans="1:18" x14ac:dyDescent="0.25">
      <c r="A671">
        <v>2016</v>
      </c>
      <c r="B671" t="s">
        <v>4</v>
      </c>
      <c r="C671" t="s">
        <v>36</v>
      </c>
      <c r="D671" t="s">
        <v>3</v>
      </c>
      <c r="E671" t="s">
        <v>66</v>
      </c>
      <c r="F671">
        <v>79</v>
      </c>
      <c r="G671" t="s">
        <v>62</v>
      </c>
      <c r="H671">
        <v>30144.23</v>
      </c>
      <c r="I671" t="s">
        <v>39</v>
      </c>
      <c r="J671" t="s">
        <v>150</v>
      </c>
      <c r="K671">
        <v>435</v>
      </c>
      <c r="L671">
        <v>6.8820540000000001</v>
      </c>
      <c r="M671">
        <v>6.0882839999999998</v>
      </c>
      <c r="N671">
        <v>8</v>
      </c>
      <c r="O671">
        <v>1</v>
      </c>
      <c r="P671">
        <v>1</v>
      </c>
      <c r="Q671">
        <v>0</v>
      </c>
      <c r="R671">
        <v>22.860195000000001</v>
      </c>
    </row>
    <row r="672" spans="1:18" x14ac:dyDescent="0.25">
      <c r="A672">
        <v>2016</v>
      </c>
      <c r="B672" t="s">
        <v>4</v>
      </c>
      <c r="C672" t="s">
        <v>36</v>
      </c>
      <c r="D672" t="s">
        <v>3</v>
      </c>
      <c r="E672" t="s">
        <v>44</v>
      </c>
      <c r="F672">
        <v>167</v>
      </c>
      <c r="G672">
        <v>74.913790000000006</v>
      </c>
      <c r="H672">
        <v>2949</v>
      </c>
      <c r="I672" t="s">
        <v>40</v>
      </c>
      <c r="J672" t="s">
        <v>150</v>
      </c>
      <c r="K672">
        <v>167</v>
      </c>
      <c r="L672">
        <v>35.422829999999998</v>
      </c>
      <c r="M672">
        <v>25.088293</v>
      </c>
      <c r="N672">
        <v>40</v>
      </c>
      <c r="O672">
        <v>1</v>
      </c>
      <c r="P672">
        <v>7</v>
      </c>
      <c r="Q672">
        <v>0</v>
      </c>
      <c r="R672">
        <v>74.913790000000006</v>
      </c>
    </row>
    <row r="673" spans="1:18" x14ac:dyDescent="0.25">
      <c r="A673">
        <v>2016</v>
      </c>
      <c r="B673" t="s">
        <v>4</v>
      </c>
      <c r="C673" t="s">
        <v>36</v>
      </c>
      <c r="D673" t="s">
        <v>3</v>
      </c>
      <c r="E673" t="s">
        <v>66</v>
      </c>
      <c r="F673">
        <v>90</v>
      </c>
      <c r="G673" t="s">
        <v>62</v>
      </c>
      <c r="H673">
        <v>35112.089999999997</v>
      </c>
      <c r="I673" t="s">
        <v>40</v>
      </c>
      <c r="J673" t="s">
        <v>150</v>
      </c>
      <c r="K673">
        <v>536</v>
      </c>
      <c r="L673">
        <v>11.164244</v>
      </c>
      <c r="M673">
        <v>2.2550810000000001</v>
      </c>
      <c r="N673">
        <v>9</v>
      </c>
      <c r="O673">
        <v>1</v>
      </c>
      <c r="P673">
        <v>0</v>
      </c>
      <c r="Q673">
        <v>0</v>
      </c>
      <c r="R673">
        <v>23.952998000000001</v>
      </c>
    </row>
    <row r="674" spans="1:18" x14ac:dyDescent="0.25">
      <c r="A674">
        <v>2016</v>
      </c>
      <c r="B674" t="s">
        <v>4</v>
      </c>
      <c r="C674" t="s">
        <v>5</v>
      </c>
      <c r="D674" t="s">
        <v>3</v>
      </c>
      <c r="E674" t="s">
        <v>44</v>
      </c>
      <c r="F674">
        <v>138</v>
      </c>
      <c r="G674">
        <v>64.056217000000004</v>
      </c>
      <c r="H674">
        <v>2931.1849999999999</v>
      </c>
      <c r="I674" t="s">
        <v>39</v>
      </c>
      <c r="J674" t="s">
        <v>150</v>
      </c>
      <c r="K674">
        <v>138</v>
      </c>
      <c r="L674">
        <v>26.757480999999999</v>
      </c>
      <c r="M674">
        <v>28.860215</v>
      </c>
      <c r="N674">
        <v>45</v>
      </c>
      <c r="O674">
        <v>2</v>
      </c>
      <c r="P674">
        <v>0</v>
      </c>
      <c r="Q674">
        <v>0</v>
      </c>
      <c r="R674">
        <v>64.056217000000004</v>
      </c>
    </row>
    <row r="675" spans="1:18" x14ac:dyDescent="0.25">
      <c r="A675">
        <v>2016</v>
      </c>
      <c r="B675" t="s">
        <v>4</v>
      </c>
      <c r="C675" t="s">
        <v>5</v>
      </c>
      <c r="D675" t="s">
        <v>3</v>
      </c>
      <c r="E675" t="s">
        <v>66</v>
      </c>
      <c r="F675">
        <v>37</v>
      </c>
      <c r="G675" t="s">
        <v>62</v>
      </c>
      <c r="H675">
        <v>23870.53</v>
      </c>
      <c r="I675" t="s">
        <v>39</v>
      </c>
      <c r="J675" t="s">
        <v>150</v>
      </c>
      <c r="K675">
        <v>184</v>
      </c>
      <c r="L675">
        <v>4.8054829999999997</v>
      </c>
      <c r="M675">
        <v>3.994507</v>
      </c>
      <c r="N675">
        <v>1</v>
      </c>
      <c r="O675">
        <v>1</v>
      </c>
      <c r="P675">
        <v>0</v>
      </c>
      <c r="Q675">
        <v>0</v>
      </c>
      <c r="R675">
        <v>15.268681000000001</v>
      </c>
    </row>
    <row r="676" spans="1:18" x14ac:dyDescent="0.25">
      <c r="A676">
        <v>2016</v>
      </c>
      <c r="B676" t="s">
        <v>4</v>
      </c>
      <c r="C676" t="s">
        <v>5</v>
      </c>
      <c r="D676" t="s">
        <v>3</v>
      </c>
      <c r="E676" t="s">
        <v>44</v>
      </c>
      <c r="F676">
        <v>113</v>
      </c>
      <c r="G676">
        <v>50.492421999999998</v>
      </c>
      <c r="H676">
        <v>2828.58</v>
      </c>
      <c r="I676" t="s">
        <v>40</v>
      </c>
      <c r="J676" t="s">
        <v>150</v>
      </c>
      <c r="K676">
        <v>113</v>
      </c>
      <c r="L676">
        <v>22.606839000000001</v>
      </c>
      <c r="M676">
        <v>21.927688</v>
      </c>
      <c r="N676">
        <v>29</v>
      </c>
      <c r="O676">
        <v>1</v>
      </c>
      <c r="P676">
        <v>2</v>
      </c>
      <c r="Q676">
        <v>1</v>
      </c>
      <c r="R676">
        <v>50.492421999999998</v>
      </c>
    </row>
    <row r="677" spans="1:18" x14ac:dyDescent="0.25">
      <c r="A677">
        <v>2016</v>
      </c>
      <c r="B677" t="s">
        <v>4</v>
      </c>
      <c r="C677" t="s">
        <v>5</v>
      </c>
      <c r="D677" t="s">
        <v>3</v>
      </c>
      <c r="E677" t="s">
        <v>66</v>
      </c>
      <c r="F677">
        <v>47</v>
      </c>
      <c r="G677" t="s">
        <v>62</v>
      </c>
      <c r="H677">
        <v>28761.69</v>
      </c>
      <c r="I677" t="s">
        <v>40</v>
      </c>
      <c r="J677" t="s">
        <v>150</v>
      </c>
      <c r="K677">
        <v>256</v>
      </c>
      <c r="L677">
        <v>6.207147</v>
      </c>
      <c r="M677">
        <v>3.8038530000000002</v>
      </c>
      <c r="N677">
        <v>7</v>
      </c>
      <c r="O677">
        <v>1</v>
      </c>
      <c r="P677">
        <v>0</v>
      </c>
      <c r="Q677">
        <v>0</v>
      </c>
      <c r="R677">
        <v>11.345513</v>
      </c>
    </row>
    <row r="678" spans="1:18" x14ac:dyDescent="0.25">
      <c r="A678">
        <v>2016</v>
      </c>
      <c r="B678" t="s">
        <v>4</v>
      </c>
      <c r="C678" t="s">
        <v>13</v>
      </c>
      <c r="D678" t="s">
        <v>3</v>
      </c>
      <c r="E678" t="s">
        <v>44</v>
      </c>
      <c r="F678">
        <v>86</v>
      </c>
      <c r="G678">
        <v>39.078263</v>
      </c>
      <c r="H678">
        <v>2441.7849999999999</v>
      </c>
      <c r="I678" t="s">
        <v>39</v>
      </c>
      <c r="J678" t="s">
        <v>150</v>
      </c>
      <c r="K678">
        <v>86</v>
      </c>
      <c r="L678">
        <v>17.543336</v>
      </c>
      <c r="M678">
        <v>16.077625999999999</v>
      </c>
      <c r="N678">
        <v>24</v>
      </c>
      <c r="O678">
        <v>0</v>
      </c>
      <c r="P678">
        <v>0</v>
      </c>
      <c r="Q678">
        <v>0</v>
      </c>
      <c r="R678">
        <v>39.078263</v>
      </c>
    </row>
    <row r="679" spans="1:18" x14ac:dyDescent="0.25">
      <c r="A679">
        <v>2016</v>
      </c>
      <c r="B679" t="s">
        <v>4</v>
      </c>
      <c r="C679" t="s">
        <v>13</v>
      </c>
      <c r="D679" t="s">
        <v>3</v>
      </c>
      <c r="E679" t="s">
        <v>66</v>
      </c>
      <c r="F679">
        <v>34</v>
      </c>
      <c r="G679" t="s">
        <v>62</v>
      </c>
      <c r="H679">
        <v>29295.5</v>
      </c>
      <c r="I679" t="s">
        <v>39</v>
      </c>
      <c r="J679" t="s">
        <v>150</v>
      </c>
      <c r="K679">
        <v>169</v>
      </c>
      <c r="L679">
        <v>1.33632</v>
      </c>
      <c r="M679">
        <v>1.410992</v>
      </c>
      <c r="N679">
        <v>9</v>
      </c>
      <c r="O679">
        <v>0</v>
      </c>
      <c r="P679">
        <v>0</v>
      </c>
      <c r="Q679">
        <v>0</v>
      </c>
      <c r="R679">
        <v>5</v>
      </c>
    </row>
    <row r="680" spans="1:18" x14ac:dyDescent="0.25">
      <c r="A680">
        <v>2016</v>
      </c>
      <c r="B680" t="s">
        <v>4</v>
      </c>
      <c r="C680" t="s">
        <v>13</v>
      </c>
      <c r="D680" t="s">
        <v>3</v>
      </c>
      <c r="E680" t="s">
        <v>44</v>
      </c>
      <c r="F680">
        <v>98</v>
      </c>
      <c r="G680">
        <v>47.885010000000001</v>
      </c>
      <c r="H680">
        <v>2371.3249999999998</v>
      </c>
      <c r="I680" t="s">
        <v>40</v>
      </c>
      <c r="J680" t="s">
        <v>150</v>
      </c>
      <c r="K680">
        <v>98</v>
      </c>
      <c r="L680">
        <v>20.574534</v>
      </c>
      <c r="M680">
        <v>21.967396000000001</v>
      </c>
      <c r="N680">
        <v>27</v>
      </c>
      <c r="O680">
        <v>3</v>
      </c>
      <c r="P680">
        <v>0</v>
      </c>
      <c r="Q680">
        <v>0</v>
      </c>
      <c r="R680">
        <v>47.885010000000001</v>
      </c>
    </row>
    <row r="681" spans="1:18" x14ac:dyDescent="0.25">
      <c r="A681">
        <v>2016</v>
      </c>
      <c r="B681" t="s">
        <v>4</v>
      </c>
      <c r="C681" t="s">
        <v>13</v>
      </c>
      <c r="D681" t="s">
        <v>3</v>
      </c>
      <c r="E681" t="s">
        <v>66</v>
      </c>
      <c r="F681">
        <v>69</v>
      </c>
      <c r="G681" t="s">
        <v>62</v>
      </c>
      <c r="H681">
        <v>31898</v>
      </c>
      <c r="I681" t="s">
        <v>40</v>
      </c>
      <c r="J681" t="s">
        <v>150</v>
      </c>
      <c r="K681">
        <v>356</v>
      </c>
      <c r="L681">
        <v>6.1404329999999998</v>
      </c>
      <c r="M681">
        <v>4.271134</v>
      </c>
      <c r="N681">
        <v>7</v>
      </c>
      <c r="O681">
        <v>0</v>
      </c>
      <c r="P681">
        <v>1</v>
      </c>
      <c r="Q681">
        <v>0</v>
      </c>
      <c r="R681">
        <v>15.084108000000001</v>
      </c>
    </row>
    <row r="682" spans="1:18" x14ac:dyDescent="0.25">
      <c r="A682">
        <v>2016</v>
      </c>
      <c r="B682" t="s">
        <v>4</v>
      </c>
      <c r="C682" t="s">
        <v>37</v>
      </c>
      <c r="D682" t="s">
        <v>3</v>
      </c>
      <c r="E682" t="s">
        <v>44</v>
      </c>
      <c r="F682">
        <v>1454</v>
      </c>
      <c r="G682">
        <v>516.05305299999998</v>
      </c>
      <c r="H682">
        <v>2613.7550000000001</v>
      </c>
      <c r="I682" t="s">
        <v>39</v>
      </c>
      <c r="J682" t="s">
        <v>150</v>
      </c>
      <c r="K682">
        <v>1460</v>
      </c>
      <c r="L682">
        <v>234.92999599999999</v>
      </c>
      <c r="M682">
        <v>216.95325399999999</v>
      </c>
      <c r="N682">
        <v>544</v>
      </c>
      <c r="O682">
        <v>32</v>
      </c>
      <c r="P682">
        <v>14</v>
      </c>
      <c r="Q682">
        <v>1</v>
      </c>
      <c r="R682">
        <v>516.05305299999998</v>
      </c>
    </row>
    <row r="683" spans="1:18" x14ac:dyDescent="0.25">
      <c r="A683">
        <v>2016</v>
      </c>
      <c r="B683" t="s">
        <v>4</v>
      </c>
      <c r="C683" t="s">
        <v>37</v>
      </c>
      <c r="D683" t="s">
        <v>3</v>
      </c>
      <c r="E683" t="s">
        <v>66</v>
      </c>
      <c r="F683">
        <v>856</v>
      </c>
      <c r="G683" t="s">
        <v>62</v>
      </c>
      <c r="H683">
        <v>27422.54</v>
      </c>
      <c r="I683" t="s">
        <v>39</v>
      </c>
      <c r="J683" t="s">
        <v>150</v>
      </c>
      <c r="K683">
        <v>4515</v>
      </c>
      <c r="L683">
        <v>82.665929000000006</v>
      </c>
      <c r="M683">
        <v>38.629277000000002</v>
      </c>
      <c r="N683">
        <v>134</v>
      </c>
      <c r="O683">
        <v>23</v>
      </c>
      <c r="P683">
        <v>4</v>
      </c>
      <c r="Q683">
        <v>1</v>
      </c>
      <c r="R683">
        <v>210.80498499999999</v>
      </c>
    </row>
    <row r="684" spans="1:18" x14ac:dyDescent="0.25">
      <c r="A684">
        <v>2016</v>
      </c>
      <c r="B684" t="s">
        <v>4</v>
      </c>
      <c r="C684" t="s">
        <v>37</v>
      </c>
      <c r="D684" t="s">
        <v>3</v>
      </c>
      <c r="E684" t="s">
        <v>44</v>
      </c>
      <c r="F684">
        <v>1598</v>
      </c>
      <c r="G684">
        <v>585.70069799999999</v>
      </c>
      <c r="H684">
        <v>2416.11</v>
      </c>
      <c r="I684" t="s">
        <v>40</v>
      </c>
      <c r="J684" t="s">
        <v>150</v>
      </c>
      <c r="K684">
        <v>1606</v>
      </c>
      <c r="L684">
        <v>302.16903000000002</v>
      </c>
      <c r="M684">
        <v>211.218425</v>
      </c>
      <c r="N684">
        <v>475</v>
      </c>
      <c r="O684">
        <v>22</v>
      </c>
      <c r="P684">
        <v>21</v>
      </c>
      <c r="Q684">
        <v>2</v>
      </c>
      <c r="R684">
        <v>585.70069799999999</v>
      </c>
    </row>
    <row r="685" spans="1:18" x14ac:dyDescent="0.25">
      <c r="A685">
        <v>2016</v>
      </c>
      <c r="B685" t="s">
        <v>4</v>
      </c>
      <c r="C685" t="s">
        <v>37</v>
      </c>
      <c r="D685" t="s">
        <v>3</v>
      </c>
      <c r="E685" t="s">
        <v>66</v>
      </c>
      <c r="F685">
        <v>1002</v>
      </c>
      <c r="G685" t="s">
        <v>62</v>
      </c>
      <c r="H685">
        <v>27442.485000000001</v>
      </c>
      <c r="I685" t="s">
        <v>40</v>
      </c>
      <c r="J685" t="s">
        <v>150</v>
      </c>
      <c r="K685">
        <v>5417</v>
      </c>
      <c r="L685">
        <v>102.736795</v>
      </c>
      <c r="M685">
        <v>44.701560999999998</v>
      </c>
      <c r="N685">
        <v>127</v>
      </c>
      <c r="O685">
        <v>16</v>
      </c>
      <c r="P685">
        <v>9</v>
      </c>
      <c r="Q685">
        <v>1</v>
      </c>
      <c r="R685">
        <v>255.59082699999999</v>
      </c>
    </row>
    <row r="686" spans="1:18" x14ac:dyDescent="0.25">
      <c r="A686">
        <v>2016</v>
      </c>
      <c r="B686" t="s">
        <v>4</v>
      </c>
      <c r="C686" t="s">
        <v>36</v>
      </c>
      <c r="D686" t="s">
        <v>3</v>
      </c>
      <c r="E686" t="s">
        <v>44</v>
      </c>
      <c r="F686">
        <v>466</v>
      </c>
      <c r="G686">
        <v>240.46987100000001</v>
      </c>
      <c r="H686">
        <v>2818.43</v>
      </c>
      <c r="I686" t="s">
        <v>39</v>
      </c>
      <c r="J686" t="s">
        <v>149</v>
      </c>
      <c r="K686">
        <v>466</v>
      </c>
      <c r="L686">
        <v>88.972266000000005</v>
      </c>
      <c r="M686">
        <v>116.209918</v>
      </c>
      <c r="N686">
        <v>103</v>
      </c>
      <c r="O686">
        <v>9</v>
      </c>
      <c r="P686">
        <v>0</v>
      </c>
      <c r="Q686">
        <v>0</v>
      </c>
      <c r="R686">
        <v>240.46987100000001</v>
      </c>
    </row>
    <row r="687" spans="1:18" x14ac:dyDescent="0.25">
      <c r="A687">
        <v>2016</v>
      </c>
      <c r="B687" t="s">
        <v>4</v>
      </c>
      <c r="C687" t="s">
        <v>36</v>
      </c>
      <c r="D687" t="s">
        <v>3</v>
      </c>
      <c r="E687" t="s">
        <v>66</v>
      </c>
      <c r="F687">
        <v>129</v>
      </c>
      <c r="G687" t="s">
        <v>62</v>
      </c>
      <c r="H687">
        <v>28665</v>
      </c>
      <c r="I687" t="s">
        <v>39</v>
      </c>
      <c r="J687" t="s">
        <v>149</v>
      </c>
      <c r="K687">
        <v>741</v>
      </c>
      <c r="L687">
        <v>10.090783999999999</v>
      </c>
      <c r="M687">
        <v>7.6029730000000004</v>
      </c>
      <c r="N687">
        <v>17</v>
      </c>
      <c r="O687">
        <v>6</v>
      </c>
      <c r="P687">
        <v>0</v>
      </c>
      <c r="Q687">
        <v>0</v>
      </c>
      <c r="R687">
        <v>37.752685</v>
      </c>
    </row>
    <row r="688" spans="1:18" x14ac:dyDescent="0.25">
      <c r="A688">
        <v>2016</v>
      </c>
      <c r="B688" t="s">
        <v>4</v>
      </c>
      <c r="C688" t="s">
        <v>36</v>
      </c>
      <c r="D688" t="s">
        <v>3</v>
      </c>
      <c r="E688" t="s">
        <v>44</v>
      </c>
      <c r="F688">
        <v>427</v>
      </c>
      <c r="G688">
        <v>206.054677</v>
      </c>
      <c r="H688">
        <v>2480</v>
      </c>
      <c r="I688" t="s">
        <v>40</v>
      </c>
      <c r="J688" t="s">
        <v>149</v>
      </c>
      <c r="K688">
        <v>427</v>
      </c>
      <c r="L688">
        <v>81.148664999999994</v>
      </c>
      <c r="M688">
        <v>102.336429</v>
      </c>
      <c r="N688">
        <v>104</v>
      </c>
      <c r="O688">
        <v>4</v>
      </c>
      <c r="P688">
        <v>3</v>
      </c>
      <c r="Q688">
        <v>0</v>
      </c>
      <c r="R688">
        <v>206.054677</v>
      </c>
    </row>
    <row r="689" spans="1:18" x14ac:dyDescent="0.25">
      <c r="A689">
        <v>2016</v>
      </c>
      <c r="B689" t="s">
        <v>4</v>
      </c>
      <c r="C689" t="s">
        <v>36</v>
      </c>
      <c r="D689" t="s">
        <v>3</v>
      </c>
      <c r="E689" t="s">
        <v>66</v>
      </c>
      <c r="F689">
        <v>140</v>
      </c>
      <c r="G689" t="s">
        <v>62</v>
      </c>
      <c r="H689">
        <v>31091.599999999999</v>
      </c>
      <c r="I689" t="s">
        <v>40</v>
      </c>
      <c r="J689" t="s">
        <v>149</v>
      </c>
      <c r="K689">
        <v>791</v>
      </c>
      <c r="L689">
        <v>12.060675</v>
      </c>
      <c r="M689">
        <v>5.8266299999999998</v>
      </c>
      <c r="N689">
        <v>9</v>
      </c>
      <c r="O689">
        <v>6</v>
      </c>
      <c r="P689">
        <v>3</v>
      </c>
      <c r="Q689">
        <v>1</v>
      </c>
      <c r="R689">
        <v>30.687806999999999</v>
      </c>
    </row>
    <row r="690" spans="1:18" x14ac:dyDescent="0.25">
      <c r="A690">
        <v>2016</v>
      </c>
      <c r="B690" t="s">
        <v>4</v>
      </c>
      <c r="C690" t="s">
        <v>5</v>
      </c>
      <c r="D690" t="s">
        <v>3</v>
      </c>
      <c r="E690" t="s">
        <v>44</v>
      </c>
      <c r="F690">
        <v>388</v>
      </c>
      <c r="G690">
        <v>210.33705699999999</v>
      </c>
      <c r="H690">
        <v>2886.41</v>
      </c>
      <c r="I690" t="s">
        <v>39</v>
      </c>
      <c r="J690" t="s">
        <v>149</v>
      </c>
      <c r="K690">
        <v>392</v>
      </c>
      <c r="L690">
        <v>88.854298</v>
      </c>
      <c r="M690">
        <v>100.58838299999999</v>
      </c>
      <c r="N690">
        <v>80</v>
      </c>
      <c r="O690">
        <v>4</v>
      </c>
      <c r="P690">
        <v>0</v>
      </c>
      <c r="Q690">
        <v>0</v>
      </c>
      <c r="R690">
        <v>210.33705699999999</v>
      </c>
    </row>
    <row r="691" spans="1:18" x14ac:dyDescent="0.25">
      <c r="A691">
        <v>2016</v>
      </c>
      <c r="B691" t="s">
        <v>4</v>
      </c>
      <c r="C691" t="s">
        <v>5</v>
      </c>
      <c r="D691" t="s">
        <v>3</v>
      </c>
      <c r="E691" t="s">
        <v>66</v>
      </c>
      <c r="F691">
        <v>55</v>
      </c>
      <c r="G691" t="s">
        <v>62</v>
      </c>
      <c r="H691">
        <v>29495.14</v>
      </c>
      <c r="I691" t="s">
        <v>39</v>
      </c>
      <c r="J691" t="s">
        <v>149</v>
      </c>
      <c r="K691">
        <v>207</v>
      </c>
      <c r="L691">
        <v>6.1859929999999999</v>
      </c>
      <c r="M691">
        <v>1.9258059999999999</v>
      </c>
      <c r="N691">
        <v>9</v>
      </c>
      <c r="O691">
        <v>2</v>
      </c>
      <c r="P691">
        <v>0</v>
      </c>
      <c r="Q691">
        <v>0</v>
      </c>
      <c r="R691">
        <v>13.370085</v>
      </c>
    </row>
    <row r="692" spans="1:18" x14ac:dyDescent="0.25">
      <c r="A692">
        <v>2016</v>
      </c>
      <c r="B692" t="s">
        <v>4</v>
      </c>
      <c r="C692" t="s">
        <v>5</v>
      </c>
      <c r="D692" t="s">
        <v>3</v>
      </c>
      <c r="E692" t="s">
        <v>44</v>
      </c>
      <c r="F692">
        <v>316</v>
      </c>
      <c r="G692">
        <v>152.23034100000001</v>
      </c>
      <c r="H692">
        <v>2670.8649999999998</v>
      </c>
      <c r="I692" t="s">
        <v>40</v>
      </c>
      <c r="J692" t="s">
        <v>149</v>
      </c>
      <c r="K692">
        <v>316</v>
      </c>
      <c r="L692">
        <v>71.106488999999996</v>
      </c>
      <c r="M692">
        <v>68.532525000000007</v>
      </c>
      <c r="N692">
        <v>75</v>
      </c>
      <c r="O692">
        <v>2</v>
      </c>
      <c r="P692">
        <v>2</v>
      </c>
      <c r="Q692">
        <v>0</v>
      </c>
      <c r="R692">
        <v>152.23034100000001</v>
      </c>
    </row>
    <row r="693" spans="1:18" x14ac:dyDescent="0.25">
      <c r="A693">
        <v>2016</v>
      </c>
      <c r="B693" t="s">
        <v>4</v>
      </c>
      <c r="C693" t="s">
        <v>5</v>
      </c>
      <c r="D693" t="s">
        <v>3</v>
      </c>
      <c r="E693" t="s">
        <v>66</v>
      </c>
      <c r="F693">
        <v>82</v>
      </c>
      <c r="G693" t="s">
        <v>62</v>
      </c>
      <c r="H693">
        <v>34946.074999999997</v>
      </c>
      <c r="I693" t="s">
        <v>40</v>
      </c>
      <c r="J693" t="s">
        <v>149</v>
      </c>
      <c r="K693">
        <v>442</v>
      </c>
      <c r="L693">
        <v>10.714404999999999</v>
      </c>
      <c r="M693">
        <v>5.0781349999999996</v>
      </c>
      <c r="N693">
        <v>9</v>
      </c>
      <c r="O693">
        <v>5</v>
      </c>
      <c r="P693">
        <v>0</v>
      </c>
      <c r="Q693">
        <v>0</v>
      </c>
      <c r="R693">
        <v>20.104959999999998</v>
      </c>
    </row>
    <row r="694" spans="1:18" x14ac:dyDescent="0.25">
      <c r="A694">
        <v>2016</v>
      </c>
      <c r="B694" t="s">
        <v>4</v>
      </c>
      <c r="C694" t="s">
        <v>13</v>
      </c>
      <c r="D694" t="s">
        <v>3</v>
      </c>
      <c r="E694" t="s">
        <v>44</v>
      </c>
      <c r="F694">
        <v>207</v>
      </c>
      <c r="G694">
        <v>84.498429999999999</v>
      </c>
      <c r="H694">
        <v>2656.66</v>
      </c>
      <c r="I694" t="s">
        <v>39</v>
      </c>
      <c r="J694" t="s">
        <v>149</v>
      </c>
      <c r="K694">
        <v>209</v>
      </c>
      <c r="L694">
        <v>40.673284000000002</v>
      </c>
      <c r="M694">
        <v>34.477013999999997</v>
      </c>
      <c r="N694">
        <v>58</v>
      </c>
      <c r="O694">
        <v>7</v>
      </c>
      <c r="P694">
        <v>0</v>
      </c>
      <c r="Q694">
        <v>0</v>
      </c>
      <c r="R694">
        <v>84.498429999999999</v>
      </c>
    </row>
    <row r="695" spans="1:18" x14ac:dyDescent="0.25">
      <c r="A695">
        <v>2016</v>
      </c>
      <c r="B695" t="s">
        <v>4</v>
      </c>
      <c r="C695" t="s">
        <v>13</v>
      </c>
      <c r="D695" t="s">
        <v>3</v>
      </c>
      <c r="E695" t="s">
        <v>66</v>
      </c>
      <c r="F695">
        <v>55</v>
      </c>
      <c r="G695" t="s">
        <v>62</v>
      </c>
      <c r="H695">
        <v>28624.85</v>
      </c>
      <c r="I695" t="s">
        <v>39</v>
      </c>
      <c r="J695" t="s">
        <v>149</v>
      </c>
      <c r="K695">
        <v>291</v>
      </c>
      <c r="L695">
        <v>4.7356629999999997</v>
      </c>
      <c r="M695">
        <v>4.7910320000000004</v>
      </c>
      <c r="N695">
        <v>11</v>
      </c>
      <c r="O695">
        <v>0</v>
      </c>
      <c r="P695">
        <v>0</v>
      </c>
      <c r="Q695">
        <v>0</v>
      </c>
      <c r="R695">
        <v>14.637668</v>
      </c>
    </row>
    <row r="696" spans="1:18" x14ac:dyDescent="0.25">
      <c r="A696">
        <v>2016</v>
      </c>
      <c r="B696" t="s">
        <v>4</v>
      </c>
      <c r="C696" t="s">
        <v>13</v>
      </c>
      <c r="D696" t="s">
        <v>3</v>
      </c>
      <c r="E696" t="s">
        <v>44</v>
      </c>
      <c r="F696">
        <v>211</v>
      </c>
      <c r="G696">
        <v>83.121583000000001</v>
      </c>
      <c r="H696">
        <v>2545.87</v>
      </c>
      <c r="I696" t="s">
        <v>40</v>
      </c>
      <c r="J696" t="s">
        <v>149</v>
      </c>
      <c r="K696">
        <v>212</v>
      </c>
      <c r="L696">
        <v>36.942480000000003</v>
      </c>
      <c r="M696">
        <v>38.609431999999998</v>
      </c>
      <c r="N696">
        <v>60</v>
      </c>
      <c r="O696">
        <v>1</v>
      </c>
      <c r="P696">
        <v>1</v>
      </c>
      <c r="Q696">
        <v>0</v>
      </c>
      <c r="R696">
        <v>83.121583000000001</v>
      </c>
    </row>
    <row r="697" spans="1:18" x14ac:dyDescent="0.25">
      <c r="A697">
        <v>2016</v>
      </c>
      <c r="B697" t="s">
        <v>4</v>
      </c>
      <c r="C697" t="s">
        <v>13</v>
      </c>
      <c r="D697" t="s">
        <v>3</v>
      </c>
      <c r="E697" t="s">
        <v>66</v>
      </c>
      <c r="F697">
        <v>95</v>
      </c>
      <c r="G697" t="s">
        <v>62</v>
      </c>
      <c r="H697">
        <v>28294.51</v>
      </c>
      <c r="I697" t="s">
        <v>40</v>
      </c>
      <c r="J697" t="s">
        <v>149</v>
      </c>
      <c r="K697">
        <v>453</v>
      </c>
      <c r="L697">
        <v>5.8673070000000003</v>
      </c>
      <c r="M697">
        <v>4.6029949999999999</v>
      </c>
      <c r="N697">
        <v>10</v>
      </c>
      <c r="O697">
        <v>1</v>
      </c>
      <c r="P697">
        <v>1</v>
      </c>
      <c r="Q697">
        <v>0</v>
      </c>
      <c r="R697">
        <v>13.392666999999999</v>
      </c>
    </row>
    <row r="698" spans="1:18" x14ac:dyDescent="0.25">
      <c r="A698">
        <v>2016</v>
      </c>
      <c r="B698" t="s">
        <v>4</v>
      </c>
      <c r="C698" t="s">
        <v>37</v>
      </c>
      <c r="D698" t="s">
        <v>3</v>
      </c>
      <c r="E698" t="s">
        <v>44</v>
      </c>
      <c r="F698">
        <v>4218</v>
      </c>
      <c r="G698">
        <v>1686.71838</v>
      </c>
      <c r="H698">
        <v>2628.35</v>
      </c>
      <c r="I698" t="s">
        <v>39</v>
      </c>
      <c r="J698" t="s">
        <v>149</v>
      </c>
      <c r="K698">
        <v>4225</v>
      </c>
      <c r="L698">
        <v>787.97540800000002</v>
      </c>
      <c r="M698">
        <v>722.98166800000001</v>
      </c>
      <c r="N698">
        <v>1382</v>
      </c>
      <c r="O698">
        <v>77</v>
      </c>
      <c r="P698">
        <v>13</v>
      </c>
      <c r="Q698">
        <v>5</v>
      </c>
      <c r="R698">
        <v>1686.71838</v>
      </c>
    </row>
    <row r="699" spans="1:18" x14ac:dyDescent="0.25">
      <c r="A699">
        <v>2016</v>
      </c>
      <c r="B699" t="s">
        <v>4</v>
      </c>
      <c r="C699" t="s">
        <v>37</v>
      </c>
      <c r="D699" t="s">
        <v>3</v>
      </c>
      <c r="E699" t="s">
        <v>66</v>
      </c>
      <c r="F699">
        <v>1143</v>
      </c>
      <c r="G699" t="s">
        <v>62</v>
      </c>
      <c r="H699">
        <v>26921</v>
      </c>
      <c r="I699" t="s">
        <v>39</v>
      </c>
      <c r="J699" t="s">
        <v>149</v>
      </c>
      <c r="K699">
        <v>5708</v>
      </c>
      <c r="L699">
        <v>120.53371</v>
      </c>
      <c r="M699">
        <v>63.060295000000004</v>
      </c>
      <c r="N699">
        <v>167</v>
      </c>
      <c r="O699">
        <v>53</v>
      </c>
      <c r="P699">
        <v>6</v>
      </c>
      <c r="Q699">
        <v>0</v>
      </c>
      <c r="R699">
        <v>300.34607199999999</v>
      </c>
    </row>
    <row r="700" spans="1:18" x14ac:dyDescent="0.25">
      <c r="A700">
        <v>2016</v>
      </c>
      <c r="B700" t="s">
        <v>4</v>
      </c>
      <c r="C700" t="s">
        <v>37</v>
      </c>
      <c r="D700" t="s">
        <v>3</v>
      </c>
      <c r="E700" t="s">
        <v>44</v>
      </c>
      <c r="F700">
        <v>4216</v>
      </c>
      <c r="G700">
        <v>1635.85419</v>
      </c>
      <c r="H700">
        <v>2623.5949999999998</v>
      </c>
      <c r="I700" t="s">
        <v>40</v>
      </c>
      <c r="J700" t="s">
        <v>149</v>
      </c>
      <c r="K700">
        <v>4223</v>
      </c>
      <c r="L700">
        <v>794.75548800000001</v>
      </c>
      <c r="M700">
        <v>654.55847900000003</v>
      </c>
      <c r="N700">
        <v>1275</v>
      </c>
      <c r="O700">
        <v>49</v>
      </c>
      <c r="P700">
        <v>14</v>
      </c>
      <c r="Q700">
        <v>2</v>
      </c>
      <c r="R700">
        <v>1635.85419</v>
      </c>
    </row>
    <row r="701" spans="1:18" x14ac:dyDescent="0.25">
      <c r="A701">
        <v>2016</v>
      </c>
      <c r="B701" t="s">
        <v>4</v>
      </c>
      <c r="C701" t="s">
        <v>37</v>
      </c>
      <c r="D701" t="s">
        <v>3</v>
      </c>
      <c r="E701" t="s">
        <v>66</v>
      </c>
      <c r="F701">
        <v>1506</v>
      </c>
      <c r="G701" t="s">
        <v>62</v>
      </c>
      <c r="H701">
        <v>29023.8</v>
      </c>
      <c r="I701" t="s">
        <v>40</v>
      </c>
      <c r="J701" t="s">
        <v>149</v>
      </c>
      <c r="K701">
        <v>7820</v>
      </c>
      <c r="L701">
        <v>171.24309700000001</v>
      </c>
      <c r="M701">
        <v>58.072692000000004</v>
      </c>
      <c r="N701">
        <v>183</v>
      </c>
      <c r="O701">
        <v>34</v>
      </c>
      <c r="P701">
        <v>9</v>
      </c>
      <c r="Q701">
        <v>0</v>
      </c>
      <c r="R701">
        <v>383.54259500000001</v>
      </c>
    </row>
    <row r="702" spans="1:18" x14ac:dyDescent="0.25">
      <c r="A702">
        <v>2016</v>
      </c>
      <c r="B702" t="s">
        <v>4</v>
      </c>
      <c r="C702" t="s">
        <v>36</v>
      </c>
      <c r="D702" t="s">
        <v>3</v>
      </c>
      <c r="E702" t="s">
        <v>44</v>
      </c>
      <c r="F702">
        <v>101</v>
      </c>
      <c r="G702">
        <v>52.441330999999998</v>
      </c>
      <c r="H702">
        <v>3178.58</v>
      </c>
      <c r="I702" t="s">
        <v>39</v>
      </c>
      <c r="J702" t="s">
        <v>148</v>
      </c>
      <c r="K702">
        <v>101</v>
      </c>
      <c r="L702">
        <v>26.489280000000001</v>
      </c>
      <c r="M702">
        <v>19.155125000000002</v>
      </c>
      <c r="N702">
        <v>16</v>
      </c>
      <c r="O702">
        <v>1</v>
      </c>
      <c r="P702">
        <v>0</v>
      </c>
      <c r="Q702">
        <v>0</v>
      </c>
      <c r="R702">
        <v>52.441330999999998</v>
      </c>
    </row>
    <row r="703" spans="1:18" x14ac:dyDescent="0.25">
      <c r="A703">
        <v>2016</v>
      </c>
      <c r="B703" t="s">
        <v>4</v>
      </c>
      <c r="C703" t="s">
        <v>36</v>
      </c>
      <c r="D703" t="s">
        <v>3</v>
      </c>
      <c r="E703" t="s">
        <v>66</v>
      </c>
      <c r="F703">
        <v>49</v>
      </c>
      <c r="G703" t="s">
        <v>62</v>
      </c>
      <c r="H703">
        <v>25490.87</v>
      </c>
      <c r="I703" t="s">
        <v>39</v>
      </c>
      <c r="J703" t="s">
        <v>148</v>
      </c>
      <c r="K703">
        <v>231</v>
      </c>
      <c r="L703">
        <v>6.5995150000000002</v>
      </c>
      <c r="M703">
        <v>3.4297110000000002</v>
      </c>
      <c r="N703">
        <v>4</v>
      </c>
      <c r="O703">
        <v>0</v>
      </c>
      <c r="P703">
        <v>0</v>
      </c>
      <c r="Q703">
        <v>0</v>
      </c>
      <c r="R703">
        <v>15.790622000000001</v>
      </c>
    </row>
    <row r="704" spans="1:18" x14ac:dyDescent="0.25">
      <c r="A704">
        <v>2016</v>
      </c>
      <c r="B704" t="s">
        <v>4</v>
      </c>
      <c r="C704" t="s">
        <v>36</v>
      </c>
      <c r="D704" t="s">
        <v>3</v>
      </c>
      <c r="E704" t="s">
        <v>44</v>
      </c>
      <c r="F704">
        <v>128</v>
      </c>
      <c r="G704">
        <v>68.993791000000002</v>
      </c>
      <c r="H704">
        <v>2840.6849999999999</v>
      </c>
      <c r="I704" t="s">
        <v>40</v>
      </c>
      <c r="J704" t="s">
        <v>148</v>
      </c>
      <c r="K704">
        <v>128</v>
      </c>
      <c r="L704">
        <v>34.283841000000002</v>
      </c>
      <c r="M704">
        <v>27.967977000000001</v>
      </c>
      <c r="N704">
        <v>19</v>
      </c>
      <c r="O704">
        <v>0</v>
      </c>
      <c r="P704">
        <v>0</v>
      </c>
      <c r="Q704">
        <v>0</v>
      </c>
      <c r="R704">
        <v>68.993791000000002</v>
      </c>
    </row>
    <row r="705" spans="1:18" x14ac:dyDescent="0.25">
      <c r="A705">
        <v>2016</v>
      </c>
      <c r="B705" t="s">
        <v>4</v>
      </c>
      <c r="C705" t="s">
        <v>36</v>
      </c>
      <c r="D705" t="s">
        <v>3</v>
      </c>
      <c r="E705" t="s">
        <v>66</v>
      </c>
      <c r="F705">
        <v>72</v>
      </c>
      <c r="G705" t="s">
        <v>62</v>
      </c>
      <c r="H705">
        <v>33560.775000000001</v>
      </c>
      <c r="I705" t="s">
        <v>40</v>
      </c>
      <c r="J705" t="s">
        <v>148</v>
      </c>
      <c r="K705">
        <v>628</v>
      </c>
      <c r="L705">
        <v>13.670213</v>
      </c>
      <c r="M705">
        <v>4.7395639999999997</v>
      </c>
      <c r="N705">
        <v>4</v>
      </c>
      <c r="O705">
        <v>1</v>
      </c>
      <c r="P705">
        <v>1</v>
      </c>
      <c r="Q705">
        <v>0</v>
      </c>
      <c r="R705">
        <v>27.370097999999999</v>
      </c>
    </row>
    <row r="706" spans="1:18" x14ac:dyDescent="0.25">
      <c r="A706">
        <v>2016</v>
      </c>
      <c r="B706" t="s">
        <v>4</v>
      </c>
      <c r="C706" t="s">
        <v>5</v>
      </c>
      <c r="D706" t="s">
        <v>3</v>
      </c>
      <c r="E706" t="s">
        <v>44</v>
      </c>
      <c r="F706">
        <v>63</v>
      </c>
      <c r="G706">
        <v>31.088135999999999</v>
      </c>
      <c r="H706">
        <v>3710.8</v>
      </c>
      <c r="I706" t="s">
        <v>39</v>
      </c>
      <c r="J706" t="s">
        <v>148</v>
      </c>
      <c r="K706">
        <v>63</v>
      </c>
      <c r="L706">
        <v>13.649535</v>
      </c>
      <c r="M706">
        <v>15.411042999999999</v>
      </c>
      <c r="N706">
        <v>12</v>
      </c>
      <c r="O706">
        <v>1</v>
      </c>
      <c r="P706">
        <v>0</v>
      </c>
      <c r="Q706">
        <v>0</v>
      </c>
      <c r="R706">
        <v>31.088135999999999</v>
      </c>
    </row>
    <row r="707" spans="1:18" x14ac:dyDescent="0.25">
      <c r="A707">
        <v>2016</v>
      </c>
      <c r="B707" t="s">
        <v>4</v>
      </c>
      <c r="C707" t="s">
        <v>5</v>
      </c>
      <c r="D707" t="s">
        <v>3</v>
      </c>
      <c r="E707" t="s">
        <v>66</v>
      </c>
      <c r="F707">
        <v>24</v>
      </c>
      <c r="G707" t="s">
        <v>62</v>
      </c>
      <c r="H707">
        <v>30602.025000000001</v>
      </c>
      <c r="I707" t="s">
        <v>39</v>
      </c>
      <c r="J707" t="s">
        <v>148</v>
      </c>
      <c r="K707">
        <v>122</v>
      </c>
      <c r="L707">
        <v>1.7341899999999999</v>
      </c>
      <c r="M707">
        <v>0</v>
      </c>
      <c r="N707">
        <v>3</v>
      </c>
      <c r="O707">
        <v>0</v>
      </c>
      <c r="P707">
        <v>0</v>
      </c>
      <c r="Q707">
        <v>0</v>
      </c>
      <c r="R707">
        <v>3.230769</v>
      </c>
    </row>
    <row r="708" spans="1:18" x14ac:dyDescent="0.25">
      <c r="A708">
        <v>2016</v>
      </c>
      <c r="B708" t="s">
        <v>4</v>
      </c>
      <c r="C708" t="s">
        <v>5</v>
      </c>
      <c r="D708" t="s">
        <v>3</v>
      </c>
      <c r="E708" t="s">
        <v>44</v>
      </c>
      <c r="F708">
        <v>70</v>
      </c>
      <c r="G708">
        <v>36.015717000000002</v>
      </c>
      <c r="H708">
        <v>3022.1849999999999</v>
      </c>
      <c r="I708" t="s">
        <v>40</v>
      </c>
      <c r="J708" t="s">
        <v>148</v>
      </c>
      <c r="K708">
        <v>72</v>
      </c>
      <c r="L708">
        <v>17.534929000000002</v>
      </c>
      <c r="M708">
        <v>14.307544</v>
      </c>
      <c r="N708">
        <v>15</v>
      </c>
      <c r="O708">
        <v>0</v>
      </c>
      <c r="P708">
        <v>1</v>
      </c>
      <c r="Q708">
        <v>0</v>
      </c>
      <c r="R708">
        <v>36.015717000000002</v>
      </c>
    </row>
    <row r="709" spans="1:18" x14ac:dyDescent="0.25">
      <c r="A709">
        <v>2016</v>
      </c>
      <c r="B709" t="s">
        <v>4</v>
      </c>
      <c r="C709" t="s">
        <v>5</v>
      </c>
      <c r="D709" t="s">
        <v>3</v>
      </c>
      <c r="E709" t="s">
        <v>66</v>
      </c>
      <c r="F709">
        <v>23</v>
      </c>
      <c r="G709" t="s">
        <v>62</v>
      </c>
      <c r="H709">
        <v>17419.759999999998</v>
      </c>
      <c r="I709" t="s">
        <v>40</v>
      </c>
      <c r="J709" t="s">
        <v>148</v>
      </c>
      <c r="K709">
        <v>77</v>
      </c>
      <c r="L709">
        <v>2.462135</v>
      </c>
      <c r="M709">
        <v>0.43518499999999999</v>
      </c>
      <c r="N709">
        <v>1</v>
      </c>
      <c r="O709">
        <v>1</v>
      </c>
      <c r="P709">
        <v>1</v>
      </c>
      <c r="Q709">
        <v>0</v>
      </c>
      <c r="R709">
        <v>5.0686809999999998</v>
      </c>
    </row>
    <row r="710" spans="1:18" x14ac:dyDescent="0.25">
      <c r="A710">
        <v>2016</v>
      </c>
      <c r="B710" t="s">
        <v>4</v>
      </c>
      <c r="C710" t="s">
        <v>13</v>
      </c>
      <c r="D710" t="s">
        <v>3</v>
      </c>
      <c r="E710" t="s">
        <v>44</v>
      </c>
      <c r="F710">
        <v>43</v>
      </c>
      <c r="G710">
        <v>21.665116000000001</v>
      </c>
      <c r="H710">
        <v>2876.03</v>
      </c>
      <c r="I710" t="s">
        <v>39</v>
      </c>
      <c r="J710" t="s">
        <v>148</v>
      </c>
      <c r="K710">
        <v>43</v>
      </c>
      <c r="L710">
        <v>9.9668089999999996</v>
      </c>
      <c r="M710">
        <v>10.947217999999999</v>
      </c>
      <c r="N710">
        <v>9</v>
      </c>
      <c r="O710">
        <v>0</v>
      </c>
      <c r="P710">
        <v>0</v>
      </c>
      <c r="Q710">
        <v>0</v>
      </c>
      <c r="R710">
        <v>21.665116000000001</v>
      </c>
    </row>
    <row r="711" spans="1:18" x14ac:dyDescent="0.25">
      <c r="A711">
        <v>2016</v>
      </c>
      <c r="B711" t="s">
        <v>4</v>
      </c>
      <c r="C711" t="s">
        <v>13</v>
      </c>
      <c r="D711" t="s">
        <v>3</v>
      </c>
      <c r="E711" t="s">
        <v>66</v>
      </c>
      <c r="F711">
        <v>24</v>
      </c>
      <c r="G711" t="s">
        <v>62</v>
      </c>
      <c r="H711">
        <v>40320.254999999997</v>
      </c>
      <c r="I711" t="s">
        <v>39</v>
      </c>
      <c r="J711" t="s">
        <v>148</v>
      </c>
      <c r="K711">
        <v>226</v>
      </c>
      <c r="L711">
        <v>1.444558</v>
      </c>
      <c r="M711">
        <v>0.18518499999999999</v>
      </c>
      <c r="N711">
        <v>7</v>
      </c>
      <c r="O711">
        <v>0</v>
      </c>
      <c r="P711">
        <v>0</v>
      </c>
      <c r="Q711">
        <v>0</v>
      </c>
      <c r="R711">
        <v>3.9230770000000001</v>
      </c>
    </row>
    <row r="712" spans="1:18" x14ac:dyDescent="0.25">
      <c r="A712">
        <v>2016</v>
      </c>
      <c r="B712" t="s">
        <v>4</v>
      </c>
      <c r="C712" t="s">
        <v>13</v>
      </c>
      <c r="D712" t="s">
        <v>3</v>
      </c>
      <c r="E712" t="s">
        <v>44</v>
      </c>
      <c r="F712">
        <v>49</v>
      </c>
      <c r="G712">
        <v>17.880303999999999</v>
      </c>
      <c r="H712">
        <v>2972.25</v>
      </c>
      <c r="I712" t="s">
        <v>40</v>
      </c>
      <c r="J712" t="s">
        <v>148</v>
      </c>
      <c r="K712">
        <v>49</v>
      </c>
      <c r="L712">
        <v>8.7951479999999993</v>
      </c>
      <c r="M712">
        <v>7.3145790000000002</v>
      </c>
      <c r="N712">
        <v>7</v>
      </c>
      <c r="O712">
        <v>0</v>
      </c>
      <c r="P712">
        <v>0</v>
      </c>
      <c r="Q712">
        <v>0</v>
      </c>
      <c r="R712">
        <v>17.880303999999999</v>
      </c>
    </row>
    <row r="713" spans="1:18" x14ac:dyDescent="0.25">
      <c r="A713">
        <v>2016</v>
      </c>
      <c r="B713" t="s">
        <v>4</v>
      </c>
      <c r="C713" t="s">
        <v>13</v>
      </c>
      <c r="D713" t="s">
        <v>3</v>
      </c>
      <c r="E713" t="s">
        <v>66</v>
      </c>
      <c r="F713">
        <v>27</v>
      </c>
      <c r="G713" t="s">
        <v>62</v>
      </c>
      <c r="H713">
        <v>31534</v>
      </c>
      <c r="I713" t="s">
        <v>40</v>
      </c>
      <c r="J713" t="s">
        <v>148</v>
      </c>
      <c r="K713">
        <v>132</v>
      </c>
      <c r="L713">
        <v>2.454126</v>
      </c>
      <c r="M713">
        <v>1.2492669999999999</v>
      </c>
      <c r="N713">
        <v>4</v>
      </c>
      <c r="O713">
        <v>1</v>
      </c>
      <c r="P713">
        <v>0</v>
      </c>
      <c r="Q713">
        <v>0</v>
      </c>
      <c r="R713">
        <v>6.5104899999999999</v>
      </c>
    </row>
    <row r="714" spans="1:18" x14ac:dyDescent="0.25">
      <c r="A714">
        <v>2016</v>
      </c>
      <c r="B714" t="s">
        <v>4</v>
      </c>
      <c r="C714" t="s">
        <v>37</v>
      </c>
      <c r="D714" t="s">
        <v>3</v>
      </c>
      <c r="E714" t="s">
        <v>44</v>
      </c>
      <c r="F714">
        <v>775</v>
      </c>
      <c r="G714">
        <v>338.97723000000002</v>
      </c>
      <c r="H714">
        <v>2874.36</v>
      </c>
      <c r="I714" t="s">
        <v>39</v>
      </c>
      <c r="J714" t="s">
        <v>148</v>
      </c>
      <c r="K714">
        <v>778</v>
      </c>
      <c r="L714">
        <v>157.263856</v>
      </c>
      <c r="M714">
        <v>146.58369200000001</v>
      </c>
      <c r="N714">
        <v>207</v>
      </c>
      <c r="O714">
        <v>15</v>
      </c>
      <c r="P714">
        <v>1</v>
      </c>
      <c r="Q714">
        <v>0</v>
      </c>
      <c r="R714">
        <v>338.97723000000002</v>
      </c>
    </row>
    <row r="715" spans="1:18" x14ac:dyDescent="0.25">
      <c r="A715">
        <v>2016</v>
      </c>
      <c r="B715" t="s">
        <v>4</v>
      </c>
      <c r="C715" t="s">
        <v>37</v>
      </c>
      <c r="D715" t="s">
        <v>3</v>
      </c>
      <c r="E715" t="s">
        <v>66</v>
      </c>
      <c r="F715">
        <v>407</v>
      </c>
      <c r="G715" t="s">
        <v>62</v>
      </c>
      <c r="H715">
        <v>25813.91</v>
      </c>
      <c r="I715" t="s">
        <v>39</v>
      </c>
      <c r="J715" t="s">
        <v>148</v>
      </c>
      <c r="K715">
        <v>1764</v>
      </c>
      <c r="L715">
        <v>39.202263000000002</v>
      </c>
      <c r="M715">
        <v>21.749647</v>
      </c>
      <c r="N715">
        <v>67</v>
      </c>
      <c r="O715">
        <v>8</v>
      </c>
      <c r="P715">
        <v>5</v>
      </c>
      <c r="Q715">
        <v>0</v>
      </c>
      <c r="R715">
        <v>108.027601</v>
      </c>
    </row>
    <row r="716" spans="1:18" x14ac:dyDescent="0.25">
      <c r="A716">
        <v>2016</v>
      </c>
      <c r="B716" t="s">
        <v>4</v>
      </c>
      <c r="C716" t="s">
        <v>37</v>
      </c>
      <c r="D716" t="s">
        <v>3</v>
      </c>
      <c r="E716" t="s">
        <v>44</v>
      </c>
      <c r="F716">
        <v>904</v>
      </c>
      <c r="G716">
        <v>339.883084</v>
      </c>
      <c r="H716">
        <v>2540.2249999999999</v>
      </c>
      <c r="I716" t="s">
        <v>40</v>
      </c>
      <c r="J716" t="s">
        <v>148</v>
      </c>
      <c r="K716">
        <v>904</v>
      </c>
      <c r="L716">
        <v>179.770421</v>
      </c>
      <c r="M716">
        <v>120.78981899999999</v>
      </c>
      <c r="N716">
        <v>213</v>
      </c>
      <c r="O716">
        <v>6</v>
      </c>
      <c r="P716">
        <v>3</v>
      </c>
      <c r="Q716">
        <v>1</v>
      </c>
      <c r="R716">
        <v>339.883084</v>
      </c>
    </row>
    <row r="717" spans="1:18" x14ac:dyDescent="0.25">
      <c r="A717">
        <v>2016</v>
      </c>
      <c r="B717" t="s">
        <v>4</v>
      </c>
      <c r="C717" t="s">
        <v>37</v>
      </c>
      <c r="D717" t="s">
        <v>3</v>
      </c>
      <c r="E717" t="s">
        <v>66</v>
      </c>
      <c r="F717">
        <v>482</v>
      </c>
      <c r="G717" t="s">
        <v>62</v>
      </c>
      <c r="H717">
        <v>27040.764999999999</v>
      </c>
      <c r="I717" t="s">
        <v>40</v>
      </c>
      <c r="J717" t="s">
        <v>148</v>
      </c>
      <c r="K717">
        <v>2527</v>
      </c>
      <c r="L717">
        <v>53.165788999999997</v>
      </c>
      <c r="M717">
        <v>15.194632</v>
      </c>
      <c r="N717">
        <v>64</v>
      </c>
      <c r="O717">
        <v>3</v>
      </c>
      <c r="P717">
        <v>6</v>
      </c>
      <c r="Q717">
        <v>1</v>
      </c>
      <c r="R717">
        <v>112.231751</v>
      </c>
    </row>
    <row r="718" spans="1:18" x14ac:dyDescent="0.25">
      <c r="A718">
        <v>2016</v>
      </c>
      <c r="B718" t="s">
        <v>35</v>
      </c>
      <c r="C718" t="s">
        <v>36</v>
      </c>
      <c r="D718" t="s">
        <v>0</v>
      </c>
      <c r="E718" t="s">
        <v>44</v>
      </c>
      <c r="F718">
        <v>497</v>
      </c>
      <c r="G718">
        <v>262.57370100000003</v>
      </c>
      <c r="H718">
        <v>1262</v>
      </c>
      <c r="I718" t="s">
        <v>39</v>
      </c>
      <c r="J718" t="s">
        <v>150</v>
      </c>
      <c r="K718">
        <v>497</v>
      </c>
      <c r="L718">
        <v>118.44893999999999</v>
      </c>
      <c r="M718">
        <v>117.62370300000001</v>
      </c>
      <c r="N718">
        <v>123</v>
      </c>
      <c r="O718">
        <v>9</v>
      </c>
      <c r="P718">
        <v>2</v>
      </c>
      <c r="Q718">
        <v>0</v>
      </c>
      <c r="R718">
        <v>262.57370100000003</v>
      </c>
    </row>
    <row r="719" spans="1:18" x14ac:dyDescent="0.25">
      <c r="A719">
        <v>2016</v>
      </c>
      <c r="B719" t="s">
        <v>35</v>
      </c>
      <c r="C719" t="s">
        <v>36</v>
      </c>
      <c r="D719" t="s">
        <v>0</v>
      </c>
      <c r="E719" t="s">
        <v>66</v>
      </c>
      <c r="F719">
        <v>3</v>
      </c>
      <c r="G719" t="s">
        <v>62</v>
      </c>
      <c r="H719">
        <v>32137.32</v>
      </c>
      <c r="I719" t="s">
        <v>39</v>
      </c>
      <c r="J719" t="s">
        <v>150</v>
      </c>
      <c r="K719">
        <v>6</v>
      </c>
      <c r="L719">
        <v>0.47601100000000002</v>
      </c>
      <c r="M719">
        <v>0.37142900000000001</v>
      </c>
      <c r="N719">
        <v>0</v>
      </c>
      <c r="O719">
        <v>0</v>
      </c>
      <c r="P719">
        <v>0</v>
      </c>
      <c r="Q719">
        <v>0</v>
      </c>
      <c r="R719">
        <v>1.8285709999999999</v>
      </c>
    </row>
    <row r="720" spans="1:18" x14ac:dyDescent="0.25">
      <c r="A720">
        <v>2016</v>
      </c>
      <c r="B720" t="s">
        <v>35</v>
      </c>
      <c r="C720" t="s">
        <v>36</v>
      </c>
      <c r="D720" t="s">
        <v>0</v>
      </c>
      <c r="E720" t="s">
        <v>44</v>
      </c>
      <c r="F720">
        <v>493</v>
      </c>
      <c r="G720">
        <v>233.28221300000001</v>
      </c>
      <c r="H720">
        <v>1274.24</v>
      </c>
      <c r="I720" t="s">
        <v>40</v>
      </c>
      <c r="J720" t="s">
        <v>150</v>
      </c>
      <c r="K720">
        <v>493</v>
      </c>
      <c r="L720">
        <v>98.733338000000003</v>
      </c>
      <c r="M720">
        <v>94.265812999999994</v>
      </c>
      <c r="N720">
        <v>165</v>
      </c>
      <c r="O720">
        <v>4</v>
      </c>
      <c r="P720">
        <v>0</v>
      </c>
      <c r="Q720">
        <v>1</v>
      </c>
      <c r="R720">
        <v>233.28221300000001</v>
      </c>
    </row>
    <row r="721" spans="1:18" x14ac:dyDescent="0.25">
      <c r="A721">
        <v>2016</v>
      </c>
      <c r="B721" t="s">
        <v>35</v>
      </c>
      <c r="C721" t="s">
        <v>36</v>
      </c>
      <c r="D721" t="s">
        <v>0</v>
      </c>
      <c r="E721" t="s">
        <v>66</v>
      </c>
      <c r="F721">
        <v>4</v>
      </c>
      <c r="G721" t="s">
        <v>62</v>
      </c>
      <c r="H721">
        <v>28001.01</v>
      </c>
      <c r="I721" t="s">
        <v>40</v>
      </c>
      <c r="J721" t="s">
        <v>150</v>
      </c>
      <c r="K721">
        <v>14</v>
      </c>
      <c r="L721">
        <v>1.8867999999999999E-2</v>
      </c>
      <c r="M721">
        <v>0</v>
      </c>
      <c r="N721">
        <v>0</v>
      </c>
      <c r="O721">
        <v>1</v>
      </c>
      <c r="P721">
        <v>0</v>
      </c>
      <c r="Q721">
        <v>0</v>
      </c>
      <c r="R721">
        <v>1</v>
      </c>
    </row>
    <row r="722" spans="1:18" x14ac:dyDescent="0.25">
      <c r="A722">
        <v>2016</v>
      </c>
      <c r="B722" t="s">
        <v>35</v>
      </c>
      <c r="C722" t="s">
        <v>5</v>
      </c>
      <c r="D722" t="s">
        <v>0</v>
      </c>
      <c r="E722" t="s">
        <v>44</v>
      </c>
      <c r="F722">
        <v>937</v>
      </c>
      <c r="G722">
        <v>518.24965499999996</v>
      </c>
      <c r="H722">
        <v>1289.02</v>
      </c>
      <c r="I722" t="s">
        <v>39</v>
      </c>
      <c r="J722" t="s">
        <v>150</v>
      </c>
      <c r="K722">
        <v>939</v>
      </c>
      <c r="L722">
        <v>243.00410099999999</v>
      </c>
      <c r="M722">
        <v>220.075174</v>
      </c>
      <c r="N722">
        <v>221</v>
      </c>
      <c r="O722">
        <v>22</v>
      </c>
      <c r="P722">
        <v>3</v>
      </c>
      <c r="Q722">
        <v>0</v>
      </c>
      <c r="R722">
        <v>518.24965499999996</v>
      </c>
    </row>
    <row r="723" spans="1:18" x14ac:dyDescent="0.25">
      <c r="A723">
        <v>2016</v>
      </c>
      <c r="B723" t="s">
        <v>35</v>
      </c>
      <c r="C723" t="s">
        <v>5</v>
      </c>
      <c r="D723" t="s">
        <v>0</v>
      </c>
      <c r="E723" t="s">
        <v>66</v>
      </c>
      <c r="F723">
        <v>12</v>
      </c>
      <c r="G723" t="s">
        <v>62</v>
      </c>
      <c r="H723">
        <v>18186.794999999998</v>
      </c>
      <c r="I723" t="s">
        <v>39</v>
      </c>
      <c r="J723" t="s">
        <v>150</v>
      </c>
      <c r="K723">
        <v>34</v>
      </c>
      <c r="L723">
        <v>1.574074</v>
      </c>
      <c r="M723">
        <v>0.34259299999999998</v>
      </c>
      <c r="N723">
        <v>1</v>
      </c>
      <c r="O723">
        <v>2</v>
      </c>
      <c r="P723">
        <v>1</v>
      </c>
      <c r="Q723">
        <v>0</v>
      </c>
      <c r="R723">
        <v>3.3333330000000001</v>
      </c>
    </row>
    <row r="724" spans="1:18" x14ac:dyDescent="0.25">
      <c r="A724">
        <v>2016</v>
      </c>
      <c r="B724" t="s">
        <v>35</v>
      </c>
      <c r="C724" t="s">
        <v>5</v>
      </c>
      <c r="D724" t="s">
        <v>0</v>
      </c>
      <c r="E724" t="s">
        <v>44</v>
      </c>
      <c r="F724">
        <v>1001</v>
      </c>
      <c r="G724">
        <v>524.45548499999995</v>
      </c>
      <c r="H724">
        <v>1291.44</v>
      </c>
      <c r="I724" t="s">
        <v>40</v>
      </c>
      <c r="J724" t="s">
        <v>150</v>
      </c>
      <c r="K724">
        <v>1001</v>
      </c>
      <c r="L724">
        <v>243.24930800000001</v>
      </c>
      <c r="M724">
        <v>218.910268</v>
      </c>
      <c r="N724">
        <v>281</v>
      </c>
      <c r="O724">
        <v>9</v>
      </c>
      <c r="P724">
        <v>2</v>
      </c>
      <c r="Q724">
        <v>1</v>
      </c>
      <c r="R724">
        <v>524.45548499999995</v>
      </c>
    </row>
    <row r="725" spans="1:18" x14ac:dyDescent="0.25">
      <c r="A725">
        <v>2016</v>
      </c>
      <c r="B725" t="s">
        <v>35</v>
      </c>
      <c r="C725" t="s">
        <v>5</v>
      </c>
      <c r="D725" t="s">
        <v>0</v>
      </c>
      <c r="E725" t="s">
        <v>66</v>
      </c>
      <c r="F725">
        <v>3</v>
      </c>
      <c r="G725" t="s">
        <v>62</v>
      </c>
      <c r="H725">
        <v>24161.08</v>
      </c>
      <c r="I725" t="s">
        <v>40</v>
      </c>
      <c r="J725" t="s">
        <v>150</v>
      </c>
      <c r="K725">
        <v>7</v>
      </c>
      <c r="L725">
        <v>0</v>
      </c>
      <c r="M725">
        <v>0.5</v>
      </c>
      <c r="N725">
        <v>2</v>
      </c>
      <c r="O725">
        <v>0</v>
      </c>
      <c r="P725">
        <v>0</v>
      </c>
      <c r="Q725">
        <v>0</v>
      </c>
      <c r="R725">
        <v>0.5</v>
      </c>
    </row>
    <row r="726" spans="1:18" x14ac:dyDescent="0.25">
      <c r="A726">
        <v>2016</v>
      </c>
      <c r="B726" t="s">
        <v>35</v>
      </c>
      <c r="C726" t="s">
        <v>13</v>
      </c>
      <c r="D726" t="s">
        <v>0</v>
      </c>
      <c r="E726" t="s">
        <v>44</v>
      </c>
      <c r="F726">
        <v>213</v>
      </c>
      <c r="G726">
        <v>98.176562000000004</v>
      </c>
      <c r="H726">
        <v>1038.43</v>
      </c>
      <c r="I726" t="s">
        <v>39</v>
      </c>
      <c r="J726" t="s">
        <v>150</v>
      </c>
      <c r="K726">
        <v>213</v>
      </c>
      <c r="L726">
        <v>45.932609999999997</v>
      </c>
      <c r="M726">
        <v>40.979821000000001</v>
      </c>
      <c r="N726">
        <v>58</v>
      </c>
      <c r="O726">
        <v>7</v>
      </c>
      <c r="P726">
        <v>0</v>
      </c>
      <c r="Q726">
        <v>0</v>
      </c>
      <c r="R726">
        <v>98.176562000000004</v>
      </c>
    </row>
    <row r="727" spans="1:18" x14ac:dyDescent="0.25">
      <c r="A727">
        <v>2016</v>
      </c>
      <c r="B727" t="s">
        <v>35</v>
      </c>
      <c r="C727" t="s">
        <v>13</v>
      </c>
      <c r="D727" t="s">
        <v>0</v>
      </c>
      <c r="E727" t="s">
        <v>66</v>
      </c>
      <c r="F727">
        <v>5</v>
      </c>
      <c r="G727" t="s">
        <v>62</v>
      </c>
      <c r="H727">
        <v>50123.17</v>
      </c>
      <c r="I727" t="s">
        <v>39</v>
      </c>
      <c r="J727" t="s">
        <v>150</v>
      </c>
      <c r="K727">
        <v>26</v>
      </c>
      <c r="L727">
        <v>0</v>
      </c>
      <c r="M727">
        <v>0</v>
      </c>
      <c r="N727">
        <v>3</v>
      </c>
      <c r="O727">
        <v>0</v>
      </c>
      <c r="P727">
        <v>0</v>
      </c>
      <c r="Q727">
        <v>0</v>
      </c>
      <c r="R727">
        <v>0</v>
      </c>
    </row>
    <row r="728" spans="1:18" x14ac:dyDescent="0.25">
      <c r="A728">
        <v>2016</v>
      </c>
      <c r="B728" t="s">
        <v>35</v>
      </c>
      <c r="C728" t="s">
        <v>13</v>
      </c>
      <c r="D728" t="s">
        <v>0</v>
      </c>
      <c r="E728" t="s">
        <v>44</v>
      </c>
      <c r="F728">
        <v>251</v>
      </c>
      <c r="G728">
        <v>106.219345</v>
      </c>
      <c r="H728">
        <v>1183.6400000000001</v>
      </c>
      <c r="I728" t="s">
        <v>40</v>
      </c>
      <c r="J728" t="s">
        <v>150</v>
      </c>
      <c r="K728">
        <v>251</v>
      </c>
      <c r="L728">
        <v>51.105314</v>
      </c>
      <c r="M728">
        <v>40.134636</v>
      </c>
      <c r="N728">
        <v>86</v>
      </c>
      <c r="O728">
        <v>5</v>
      </c>
      <c r="P728">
        <v>4</v>
      </c>
      <c r="Q728">
        <v>0</v>
      </c>
      <c r="R728">
        <v>106.219345</v>
      </c>
    </row>
    <row r="729" spans="1:18" x14ac:dyDescent="0.25">
      <c r="A729">
        <v>2016</v>
      </c>
      <c r="B729" t="s">
        <v>35</v>
      </c>
      <c r="C729" t="s">
        <v>13</v>
      </c>
      <c r="D729" t="s">
        <v>0</v>
      </c>
      <c r="E729" t="s">
        <v>66</v>
      </c>
      <c r="F729">
        <v>3</v>
      </c>
      <c r="G729" t="s">
        <v>62</v>
      </c>
      <c r="H729">
        <v>8595</v>
      </c>
      <c r="I729" t="s">
        <v>40</v>
      </c>
      <c r="J729" t="s">
        <v>150</v>
      </c>
      <c r="K729">
        <v>26</v>
      </c>
      <c r="L729">
        <v>0.59071700000000005</v>
      </c>
      <c r="M729">
        <v>0.87130799999999997</v>
      </c>
      <c r="N729">
        <v>0</v>
      </c>
      <c r="O729">
        <v>0</v>
      </c>
      <c r="P729">
        <v>0</v>
      </c>
      <c r="Q729">
        <v>0</v>
      </c>
      <c r="R729">
        <v>1.5</v>
      </c>
    </row>
    <row r="730" spans="1:18" x14ac:dyDescent="0.25">
      <c r="A730">
        <v>2016</v>
      </c>
      <c r="B730" t="s">
        <v>35</v>
      </c>
      <c r="C730" t="s">
        <v>37</v>
      </c>
      <c r="D730" t="s">
        <v>0</v>
      </c>
      <c r="E730" t="s">
        <v>44</v>
      </c>
      <c r="F730">
        <v>705</v>
      </c>
      <c r="G730">
        <v>319.11236500000001</v>
      </c>
      <c r="H730">
        <v>1096</v>
      </c>
      <c r="I730" t="s">
        <v>39</v>
      </c>
      <c r="J730" t="s">
        <v>150</v>
      </c>
      <c r="K730">
        <v>706</v>
      </c>
      <c r="L730">
        <v>146.600415</v>
      </c>
      <c r="M730">
        <v>139.21400499999999</v>
      </c>
      <c r="N730">
        <v>234</v>
      </c>
      <c r="O730">
        <v>23</v>
      </c>
      <c r="P730">
        <v>3</v>
      </c>
      <c r="Q730">
        <v>1</v>
      </c>
      <c r="R730">
        <v>319.11236500000001</v>
      </c>
    </row>
    <row r="731" spans="1:18" x14ac:dyDescent="0.25">
      <c r="A731">
        <v>2016</v>
      </c>
      <c r="B731" t="s">
        <v>35</v>
      </c>
      <c r="C731" t="s">
        <v>37</v>
      </c>
      <c r="D731" t="s">
        <v>0</v>
      </c>
      <c r="E731" t="s">
        <v>66</v>
      </c>
      <c r="F731">
        <v>13</v>
      </c>
      <c r="G731" t="s">
        <v>62</v>
      </c>
      <c r="H731">
        <v>15954.45</v>
      </c>
      <c r="I731" t="s">
        <v>39</v>
      </c>
      <c r="J731" t="s">
        <v>150</v>
      </c>
      <c r="K731">
        <v>35</v>
      </c>
      <c r="L731">
        <v>1.070513</v>
      </c>
      <c r="M731">
        <v>1.1996340000000001</v>
      </c>
      <c r="N731">
        <v>1</v>
      </c>
      <c r="O731">
        <v>2</v>
      </c>
      <c r="P731">
        <v>0</v>
      </c>
      <c r="Q731">
        <v>0</v>
      </c>
      <c r="R731">
        <v>5.2619049999999996</v>
      </c>
    </row>
    <row r="732" spans="1:18" x14ac:dyDescent="0.25">
      <c r="A732">
        <v>2016</v>
      </c>
      <c r="B732" t="s">
        <v>35</v>
      </c>
      <c r="C732" t="s">
        <v>37</v>
      </c>
      <c r="D732" t="s">
        <v>0</v>
      </c>
      <c r="E732" t="s">
        <v>44</v>
      </c>
      <c r="F732">
        <v>749</v>
      </c>
      <c r="G732">
        <v>277.75311499999998</v>
      </c>
      <c r="H732">
        <v>1237.2</v>
      </c>
      <c r="I732" t="s">
        <v>40</v>
      </c>
      <c r="J732" t="s">
        <v>150</v>
      </c>
      <c r="K732">
        <v>752</v>
      </c>
      <c r="L732">
        <v>131.362033</v>
      </c>
      <c r="M732">
        <v>117.173124</v>
      </c>
      <c r="N732">
        <v>313</v>
      </c>
      <c r="O732">
        <v>20</v>
      </c>
      <c r="P732">
        <v>4</v>
      </c>
      <c r="Q732">
        <v>2</v>
      </c>
      <c r="R732">
        <v>277.75311499999998</v>
      </c>
    </row>
    <row r="733" spans="1:18" x14ac:dyDescent="0.25">
      <c r="A733">
        <v>2016</v>
      </c>
      <c r="B733" t="s">
        <v>35</v>
      </c>
      <c r="C733" t="s">
        <v>37</v>
      </c>
      <c r="D733" t="s">
        <v>0</v>
      </c>
      <c r="E733" t="s">
        <v>66</v>
      </c>
      <c r="F733">
        <v>8</v>
      </c>
      <c r="G733" t="s">
        <v>62</v>
      </c>
      <c r="H733">
        <v>9945.42</v>
      </c>
      <c r="I733" t="s">
        <v>40</v>
      </c>
      <c r="J733" t="s">
        <v>150</v>
      </c>
      <c r="K733">
        <v>32</v>
      </c>
      <c r="L733">
        <v>0.25960899999999998</v>
      </c>
      <c r="M733">
        <v>1.0925929999999999</v>
      </c>
      <c r="N733">
        <v>3</v>
      </c>
      <c r="O733">
        <v>0</v>
      </c>
      <c r="P733">
        <v>0</v>
      </c>
      <c r="Q733">
        <v>0</v>
      </c>
      <c r="R733">
        <v>3</v>
      </c>
    </row>
    <row r="734" spans="1:18" x14ac:dyDescent="0.25">
      <c r="A734">
        <v>2016</v>
      </c>
      <c r="B734" t="s">
        <v>35</v>
      </c>
      <c r="C734" t="s">
        <v>36</v>
      </c>
      <c r="D734" t="s">
        <v>0</v>
      </c>
      <c r="E734" t="s">
        <v>44</v>
      </c>
      <c r="F734">
        <v>748</v>
      </c>
      <c r="G734">
        <v>398.798498</v>
      </c>
      <c r="H734">
        <v>1283.5</v>
      </c>
      <c r="I734" t="s">
        <v>39</v>
      </c>
      <c r="J734" t="s">
        <v>149</v>
      </c>
      <c r="K734">
        <v>749</v>
      </c>
      <c r="L734">
        <v>182.531092</v>
      </c>
      <c r="M734">
        <v>174.121602</v>
      </c>
      <c r="N734">
        <v>179</v>
      </c>
      <c r="O734">
        <v>15</v>
      </c>
      <c r="P734">
        <v>0</v>
      </c>
      <c r="Q734">
        <v>1</v>
      </c>
      <c r="R734">
        <v>398.798498</v>
      </c>
    </row>
    <row r="735" spans="1:18" x14ac:dyDescent="0.25">
      <c r="A735">
        <v>2016</v>
      </c>
      <c r="B735" t="s">
        <v>35</v>
      </c>
      <c r="C735" t="s">
        <v>36</v>
      </c>
      <c r="D735" t="s">
        <v>0</v>
      </c>
      <c r="E735" t="s">
        <v>66</v>
      </c>
      <c r="F735">
        <v>3</v>
      </c>
      <c r="G735" t="s">
        <v>62</v>
      </c>
      <c r="H735">
        <v>9915.06</v>
      </c>
      <c r="I735" t="s">
        <v>39</v>
      </c>
      <c r="J735" t="s">
        <v>149</v>
      </c>
      <c r="K735">
        <v>4</v>
      </c>
      <c r="L735">
        <v>0.31557099999999999</v>
      </c>
      <c r="M735">
        <v>0.461538</v>
      </c>
      <c r="N735">
        <v>1</v>
      </c>
      <c r="O735">
        <v>0</v>
      </c>
      <c r="P735">
        <v>0</v>
      </c>
      <c r="Q735">
        <v>0</v>
      </c>
      <c r="R735">
        <v>2</v>
      </c>
    </row>
    <row r="736" spans="1:18" x14ac:dyDescent="0.25">
      <c r="A736">
        <v>2016</v>
      </c>
      <c r="B736" t="s">
        <v>35</v>
      </c>
      <c r="C736" t="s">
        <v>36</v>
      </c>
      <c r="D736" t="s">
        <v>0</v>
      </c>
      <c r="E736" t="s">
        <v>44</v>
      </c>
      <c r="F736">
        <v>766</v>
      </c>
      <c r="G736">
        <v>396.70618400000001</v>
      </c>
      <c r="H736">
        <v>1316.82</v>
      </c>
      <c r="I736" t="s">
        <v>40</v>
      </c>
      <c r="J736" t="s">
        <v>149</v>
      </c>
      <c r="K736">
        <v>766</v>
      </c>
      <c r="L736">
        <v>169.639285</v>
      </c>
      <c r="M736">
        <v>175.195277</v>
      </c>
      <c r="N736">
        <v>210</v>
      </c>
      <c r="O736">
        <v>16</v>
      </c>
      <c r="P736">
        <v>0</v>
      </c>
      <c r="Q736">
        <v>0</v>
      </c>
      <c r="R736">
        <v>396.70618400000001</v>
      </c>
    </row>
    <row r="737" spans="1:18" x14ac:dyDescent="0.25">
      <c r="A737">
        <v>2016</v>
      </c>
      <c r="B737" t="s">
        <v>35</v>
      </c>
      <c r="C737" t="s">
        <v>36</v>
      </c>
      <c r="D737" t="s">
        <v>0</v>
      </c>
      <c r="E737" t="s">
        <v>66</v>
      </c>
      <c r="F737">
        <v>6</v>
      </c>
      <c r="G737" t="s">
        <v>62</v>
      </c>
      <c r="H737">
        <v>16928.834999999999</v>
      </c>
      <c r="I737" t="s">
        <v>40</v>
      </c>
      <c r="J737" t="s">
        <v>149</v>
      </c>
      <c r="K737">
        <v>26</v>
      </c>
      <c r="L737">
        <v>0.66666700000000001</v>
      </c>
      <c r="M737">
        <v>0.5</v>
      </c>
      <c r="N737">
        <v>1</v>
      </c>
      <c r="O737">
        <v>1</v>
      </c>
      <c r="P737">
        <v>0</v>
      </c>
      <c r="Q737">
        <v>0</v>
      </c>
      <c r="R737">
        <v>1.1666669999999999</v>
      </c>
    </row>
    <row r="738" spans="1:18" x14ac:dyDescent="0.25">
      <c r="A738">
        <v>2016</v>
      </c>
      <c r="B738" t="s">
        <v>35</v>
      </c>
      <c r="C738" t="s">
        <v>5</v>
      </c>
      <c r="D738" t="s">
        <v>0</v>
      </c>
      <c r="E738" t="s">
        <v>44</v>
      </c>
      <c r="F738">
        <v>1251</v>
      </c>
      <c r="G738">
        <v>696.09734500000002</v>
      </c>
      <c r="H738">
        <v>1266.92</v>
      </c>
      <c r="I738" t="s">
        <v>39</v>
      </c>
      <c r="J738" t="s">
        <v>149</v>
      </c>
      <c r="K738">
        <v>1254</v>
      </c>
      <c r="L738">
        <v>324.636777</v>
      </c>
      <c r="M738">
        <v>291.11345299999999</v>
      </c>
      <c r="N738">
        <v>266</v>
      </c>
      <c r="O738">
        <v>33</v>
      </c>
      <c r="P738">
        <v>1</v>
      </c>
      <c r="Q738">
        <v>0</v>
      </c>
      <c r="R738">
        <v>696.09734500000002</v>
      </c>
    </row>
    <row r="739" spans="1:18" x14ac:dyDescent="0.25">
      <c r="A739">
        <v>2016</v>
      </c>
      <c r="B739" t="s">
        <v>35</v>
      </c>
      <c r="C739" t="s">
        <v>5</v>
      </c>
      <c r="D739" t="s">
        <v>0</v>
      </c>
      <c r="E739" t="s">
        <v>66</v>
      </c>
      <c r="F739">
        <v>12</v>
      </c>
      <c r="G739" t="s">
        <v>62</v>
      </c>
      <c r="H739">
        <v>26854.43</v>
      </c>
      <c r="I739" t="s">
        <v>39</v>
      </c>
      <c r="J739" t="s">
        <v>149</v>
      </c>
      <c r="K739">
        <v>32</v>
      </c>
      <c r="L739">
        <v>0.50034900000000004</v>
      </c>
      <c r="M739">
        <v>0.18518499999999999</v>
      </c>
      <c r="N739">
        <v>3</v>
      </c>
      <c r="O739">
        <v>3</v>
      </c>
      <c r="P739">
        <v>0</v>
      </c>
      <c r="Q739">
        <v>0</v>
      </c>
      <c r="R739">
        <v>3</v>
      </c>
    </row>
    <row r="740" spans="1:18" x14ac:dyDescent="0.25">
      <c r="A740">
        <v>2016</v>
      </c>
      <c r="B740" t="s">
        <v>35</v>
      </c>
      <c r="C740" t="s">
        <v>5</v>
      </c>
      <c r="D740" t="s">
        <v>0</v>
      </c>
      <c r="E740" t="s">
        <v>44</v>
      </c>
      <c r="F740">
        <v>1337</v>
      </c>
      <c r="G740">
        <v>712.22125100000005</v>
      </c>
      <c r="H740">
        <v>1267.9000000000001</v>
      </c>
      <c r="I740" t="s">
        <v>40</v>
      </c>
      <c r="J740" t="s">
        <v>149</v>
      </c>
      <c r="K740">
        <v>1338</v>
      </c>
      <c r="L740">
        <v>319.06176799999997</v>
      </c>
      <c r="M740">
        <v>320.14659999999998</v>
      </c>
      <c r="N740">
        <v>352</v>
      </c>
      <c r="O740">
        <v>24</v>
      </c>
      <c r="P740">
        <v>2</v>
      </c>
      <c r="Q740">
        <v>3</v>
      </c>
      <c r="R740">
        <v>712.22125100000005</v>
      </c>
    </row>
    <row r="741" spans="1:18" x14ac:dyDescent="0.25">
      <c r="A741">
        <v>2016</v>
      </c>
      <c r="B741" t="s">
        <v>35</v>
      </c>
      <c r="C741" t="s">
        <v>5</v>
      </c>
      <c r="D741" t="s">
        <v>0</v>
      </c>
      <c r="E741" t="s">
        <v>66</v>
      </c>
      <c r="F741">
        <v>10</v>
      </c>
      <c r="G741" t="s">
        <v>62</v>
      </c>
      <c r="H741">
        <v>13042.115</v>
      </c>
      <c r="I741" t="s">
        <v>40</v>
      </c>
      <c r="J741" t="s">
        <v>149</v>
      </c>
      <c r="K741">
        <v>26</v>
      </c>
      <c r="L741">
        <v>3.3850850000000001</v>
      </c>
      <c r="M741">
        <v>0.43137300000000001</v>
      </c>
      <c r="N741">
        <v>1</v>
      </c>
      <c r="O741">
        <v>1</v>
      </c>
      <c r="P741">
        <v>2</v>
      </c>
      <c r="Q741">
        <v>0</v>
      </c>
      <c r="R741">
        <v>5.4736459999999996</v>
      </c>
    </row>
    <row r="742" spans="1:18" x14ac:dyDescent="0.25">
      <c r="A742">
        <v>2016</v>
      </c>
      <c r="B742" t="s">
        <v>35</v>
      </c>
      <c r="C742" t="s">
        <v>13</v>
      </c>
      <c r="D742" t="s">
        <v>0</v>
      </c>
      <c r="E742" t="s">
        <v>44</v>
      </c>
      <c r="F742">
        <v>257</v>
      </c>
      <c r="G742">
        <v>113.36088700000001</v>
      </c>
      <c r="H742">
        <v>1053.6400000000001</v>
      </c>
      <c r="I742" t="s">
        <v>39</v>
      </c>
      <c r="J742" t="s">
        <v>149</v>
      </c>
      <c r="K742">
        <v>257</v>
      </c>
      <c r="L742">
        <v>49.238881999999997</v>
      </c>
      <c r="M742">
        <v>54.739576999999997</v>
      </c>
      <c r="N742">
        <v>66</v>
      </c>
      <c r="O742">
        <v>12</v>
      </c>
      <c r="P742">
        <v>0</v>
      </c>
      <c r="Q742">
        <v>0</v>
      </c>
      <c r="R742">
        <v>113.36088700000001</v>
      </c>
    </row>
    <row r="743" spans="1:18" x14ac:dyDescent="0.25">
      <c r="A743">
        <v>2016</v>
      </c>
      <c r="B743" t="s">
        <v>35</v>
      </c>
      <c r="C743" t="s">
        <v>13</v>
      </c>
      <c r="D743" t="s">
        <v>0</v>
      </c>
      <c r="E743" t="s">
        <v>66</v>
      </c>
      <c r="F743">
        <v>5</v>
      </c>
      <c r="G743" t="s">
        <v>62</v>
      </c>
      <c r="H743">
        <v>23647.48</v>
      </c>
      <c r="I743" t="s">
        <v>39</v>
      </c>
      <c r="J743" t="s">
        <v>149</v>
      </c>
      <c r="K743">
        <v>13</v>
      </c>
      <c r="L743">
        <v>0.66972500000000001</v>
      </c>
      <c r="M743">
        <v>0.5</v>
      </c>
      <c r="N743">
        <v>0</v>
      </c>
      <c r="O743">
        <v>1</v>
      </c>
      <c r="P743">
        <v>0</v>
      </c>
      <c r="Q743">
        <v>0</v>
      </c>
      <c r="R743">
        <v>1.1697249999999999</v>
      </c>
    </row>
    <row r="744" spans="1:18" x14ac:dyDescent="0.25">
      <c r="A744">
        <v>2016</v>
      </c>
      <c r="B744" t="s">
        <v>35</v>
      </c>
      <c r="C744" t="s">
        <v>13</v>
      </c>
      <c r="D744" t="s">
        <v>0</v>
      </c>
      <c r="E744" t="s">
        <v>44</v>
      </c>
      <c r="F744">
        <v>309</v>
      </c>
      <c r="G744">
        <v>141.34824800000001</v>
      </c>
      <c r="H744">
        <v>1154.57</v>
      </c>
      <c r="I744" t="s">
        <v>40</v>
      </c>
      <c r="J744" t="s">
        <v>149</v>
      </c>
      <c r="K744">
        <v>309</v>
      </c>
      <c r="L744">
        <v>67.699460999999999</v>
      </c>
      <c r="M744">
        <v>57.355764000000001</v>
      </c>
      <c r="N744">
        <v>98</v>
      </c>
      <c r="O744">
        <v>8</v>
      </c>
      <c r="P744">
        <v>0</v>
      </c>
      <c r="Q744">
        <v>1</v>
      </c>
      <c r="R744">
        <v>141.34824800000001</v>
      </c>
    </row>
    <row r="745" spans="1:18" x14ac:dyDescent="0.25">
      <c r="A745">
        <v>2016</v>
      </c>
      <c r="B745" t="s">
        <v>35</v>
      </c>
      <c r="C745" t="s">
        <v>13</v>
      </c>
      <c r="D745" t="s">
        <v>0</v>
      </c>
      <c r="E745" t="s">
        <v>66</v>
      </c>
      <c r="F745">
        <v>2</v>
      </c>
      <c r="G745" t="s">
        <v>62</v>
      </c>
      <c r="H745">
        <v>9910.9500000000007</v>
      </c>
      <c r="I745" t="s">
        <v>40</v>
      </c>
      <c r="J745" t="s">
        <v>149</v>
      </c>
      <c r="K745">
        <v>3</v>
      </c>
      <c r="L745">
        <v>0</v>
      </c>
      <c r="M745">
        <v>0</v>
      </c>
      <c r="N745">
        <v>0</v>
      </c>
      <c r="O745">
        <v>1</v>
      </c>
      <c r="P745">
        <v>0</v>
      </c>
      <c r="Q745">
        <v>0</v>
      </c>
      <c r="R745">
        <v>0</v>
      </c>
    </row>
    <row r="746" spans="1:18" x14ac:dyDescent="0.25">
      <c r="A746">
        <v>2016</v>
      </c>
      <c r="B746" t="s">
        <v>35</v>
      </c>
      <c r="C746" t="s">
        <v>37</v>
      </c>
      <c r="D746" t="s">
        <v>0</v>
      </c>
      <c r="E746" t="s">
        <v>44</v>
      </c>
      <c r="F746">
        <v>913</v>
      </c>
      <c r="G746">
        <v>429.26492500000001</v>
      </c>
      <c r="H746">
        <v>1221</v>
      </c>
      <c r="I746" t="s">
        <v>39</v>
      </c>
      <c r="J746" t="s">
        <v>149</v>
      </c>
      <c r="K746">
        <v>919</v>
      </c>
      <c r="L746">
        <v>196.96511699999999</v>
      </c>
      <c r="M746">
        <v>195.8768</v>
      </c>
      <c r="N746">
        <v>284</v>
      </c>
      <c r="O746">
        <v>28</v>
      </c>
      <c r="P746">
        <v>1</v>
      </c>
      <c r="Q746">
        <v>2</v>
      </c>
      <c r="R746">
        <v>429.26492500000001</v>
      </c>
    </row>
    <row r="747" spans="1:18" x14ac:dyDescent="0.25">
      <c r="A747">
        <v>2016</v>
      </c>
      <c r="B747" t="s">
        <v>35</v>
      </c>
      <c r="C747" t="s">
        <v>37</v>
      </c>
      <c r="D747" t="s">
        <v>0</v>
      </c>
      <c r="E747" t="s">
        <v>66</v>
      </c>
      <c r="F747">
        <v>6</v>
      </c>
      <c r="G747" t="s">
        <v>62</v>
      </c>
      <c r="H747">
        <v>22704.645</v>
      </c>
      <c r="I747" t="s">
        <v>39</v>
      </c>
      <c r="J747" t="s">
        <v>149</v>
      </c>
      <c r="K747">
        <v>26</v>
      </c>
      <c r="L747">
        <v>0</v>
      </c>
      <c r="M747">
        <v>0</v>
      </c>
      <c r="N747">
        <v>2</v>
      </c>
      <c r="O747">
        <v>1</v>
      </c>
      <c r="P747">
        <v>0</v>
      </c>
      <c r="Q747">
        <v>0</v>
      </c>
      <c r="R747">
        <v>0</v>
      </c>
    </row>
    <row r="748" spans="1:18" x14ac:dyDescent="0.25">
      <c r="A748">
        <v>2016</v>
      </c>
      <c r="B748" t="s">
        <v>35</v>
      </c>
      <c r="C748" t="s">
        <v>37</v>
      </c>
      <c r="D748" t="s">
        <v>0</v>
      </c>
      <c r="E748" t="s">
        <v>44</v>
      </c>
      <c r="F748">
        <v>988</v>
      </c>
      <c r="G748">
        <v>360.02165100000002</v>
      </c>
      <c r="H748">
        <v>1141.825</v>
      </c>
      <c r="I748" t="s">
        <v>40</v>
      </c>
      <c r="J748" t="s">
        <v>149</v>
      </c>
      <c r="K748">
        <v>992</v>
      </c>
      <c r="L748">
        <v>160.443318</v>
      </c>
      <c r="M748">
        <v>161.435633</v>
      </c>
      <c r="N748">
        <v>407</v>
      </c>
      <c r="O748">
        <v>32</v>
      </c>
      <c r="P748">
        <v>0</v>
      </c>
      <c r="Q748">
        <v>2</v>
      </c>
      <c r="R748">
        <v>360.02165100000002</v>
      </c>
    </row>
    <row r="749" spans="1:18" x14ac:dyDescent="0.25">
      <c r="A749">
        <v>2016</v>
      </c>
      <c r="B749" t="s">
        <v>35</v>
      </c>
      <c r="C749" t="s">
        <v>37</v>
      </c>
      <c r="D749" t="s">
        <v>0</v>
      </c>
      <c r="E749" t="s">
        <v>66</v>
      </c>
      <c r="F749">
        <v>10</v>
      </c>
      <c r="G749" t="s">
        <v>62</v>
      </c>
      <c r="H749">
        <v>41246.735000000001</v>
      </c>
      <c r="I749" t="s">
        <v>40</v>
      </c>
      <c r="J749" t="s">
        <v>149</v>
      </c>
      <c r="K749">
        <v>78</v>
      </c>
      <c r="L749">
        <v>1.8867999999999999E-2</v>
      </c>
      <c r="M749">
        <v>0</v>
      </c>
      <c r="N749">
        <v>4</v>
      </c>
      <c r="O749">
        <v>3</v>
      </c>
      <c r="P749">
        <v>0</v>
      </c>
      <c r="Q749">
        <v>0</v>
      </c>
      <c r="R749">
        <v>1</v>
      </c>
    </row>
    <row r="750" spans="1:18" x14ac:dyDescent="0.25">
      <c r="A750">
        <v>2016</v>
      </c>
      <c r="B750" t="s">
        <v>35</v>
      </c>
      <c r="C750" t="s">
        <v>36</v>
      </c>
      <c r="D750" t="s">
        <v>0</v>
      </c>
      <c r="E750" t="s">
        <v>44</v>
      </c>
      <c r="F750">
        <v>177</v>
      </c>
      <c r="G750">
        <v>108.433314</v>
      </c>
      <c r="H750">
        <v>1393.43</v>
      </c>
      <c r="I750" t="s">
        <v>39</v>
      </c>
      <c r="J750" t="s">
        <v>148</v>
      </c>
      <c r="K750">
        <v>177</v>
      </c>
      <c r="L750">
        <v>46.051589999999997</v>
      </c>
      <c r="M750">
        <v>40.097321000000001</v>
      </c>
      <c r="N750">
        <v>33</v>
      </c>
      <c r="O750">
        <v>4</v>
      </c>
      <c r="P750">
        <v>1</v>
      </c>
      <c r="Q750">
        <v>0</v>
      </c>
      <c r="R750">
        <v>108.433314</v>
      </c>
    </row>
    <row r="751" spans="1:18" x14ac:dyDescent="0.25">
      <c r="A751">
        <v>2016</v>
      </c>
      <c r="B751" t="s">
        <v>35</v>
      </c>
      <c r="C751" t="s">
        <v>36</v>
      </c>
      <c r="D751" t="s">
        <v>0</v>
      </c>
      <c r="E751" t="s">
        <v>44</v>
      </c>
      <c r="F751">
        <v>176</v>
      </c>
      <c r="G751">
        <v>96.296301999999997</v>
      </c>
      <c r="H751">
        <v>1271.07</v>
      </c>
      <c r="I751" t="s">
        <v>40</v>
      </c>
      <c r="J751" t="s">
        <v>148</v>
      </c>
      <c r="K751">
        <v>176</v>
      </c>
      <c r="L751">
        <v>45.493358000000001</v>
      </c>
      <c r="M751">
        <v>32.522418999999999</v>
      </c>
      <c r="N751">
        <v>36</v>
      </c>
      <c r="O751">
        <v>3</v>
      </c>
      <c r="P751">
        <v>1</v>
      </c>
      <c r="Q751">
        <v>0</v>
      </c>
      <c r="R751">
        <v>96.296301999999997</v>
      </c>
    </row>
    <row r="752" spans="1:18" x14ac:dyDescent="0.25">
      <c r="A752">
        <v>2016</v>
      </c>
      <c r="B752" t="s">
        <v>35</v>
      </c>
      <c r="C752" t="s">
        <v>36</v>
      </c>
      <c r="D752" t="s">
        <v>0</v>
      </c>
      <c r="E752" t="s">
        <v>66</v>
      </c>
      <c r="F752">
        <v>4</v>
      </c>
      <c r="G752" t="s">
        <v>62</v>
      </c>
      <c r="H752">
        <v>18951.11</v>
      </c>
      <c r="I752" t="s">
        <v>40</v>
      </c>
      <c r="J752" t="s">
        <v>148</v>
      </c>
      <c r="K752">
        <v>9</v>
      </c>
      <c r="L752">
        <v>0.94291899999999995</v>
      </c>
      <c r="M752">
        <v>0.37130800000000003</v>
      </c>
      <c r="N752">
        <v>0</v>
      </c>
      <c r="O752">
        <v>0</v>
      </c>
      <c r="P752">
        <v>0</v>
      </c>
      <c r="Q752">
        <v>0</v>
      </c>
      <c r="R752">
        <v>2.3333330000000001</v>
      </c>
    </row>
    <row r="753" spans="1:18" x14ac:dyDescent="0.25">
      <c r="A753">
        <v>2016</v>
      </c>
      <c r="B753" t="s">
        <v>35</v>
      </c>
      <c r="C753" t="s">
        <v>5</v>
      </c>
      <c r="D753" t="s">
        <v>0</v>
      </c>
      <c r="E753" t="s">
        <v>44</v>
      </c>
      <c r="F753">
        <v>283</v>
      </c>
      <c r="G753">
        <v>181.28573</v>
      </c>
      <c r="H753">
        <v>1393.43</v>
      </c>
      <c r="I753" t="s">
        <v>39</v>
      </c>
      <c r="J753" t="s">
        <v>148</v>
      </c>
      <c r="K753">
        <v>283</v>
      </c>
      <c r="L753">
        <v>90.621910999999997</v>
      </c>
      <c r="M753">
        <v>63.769109</v>
      </c>
      <c r="N753">
        <v>33</v>
      </c>
      <c r="O753">
        <v>4</v>
      </c>
      <c r="P753">
        <v>2</v>
      </c>
      <c r="Q753">
        <v>0</v>
      </c>
      <c r="R753">
        <v>181.28573</v>
      </c>
    </row>
    <row r="754" spans="1:18" x14ac:dyDescent="0.25">
      <c r="A754">
        <v>2016</v>
      </c>
      <c r="B754" t="s">
        <v>35</v>
      </c>
      <c r="C754" t="s">
        <v>5</v>
      </c>
      <c r="D754" t="s">
        <v>0</v>
      </c>
      <c r="E754" t="s">
        <v>66</v>
      </c>
      <c r="F754">
        <v>9</v>
      </c>
      <c r="G754" t="s">
        <v>62</v>
      </c>
      <c r="H754">
        <v>28797.4</v>
      </c>
      <c r="I754" t="s">
        <v>39</v>
      </c>
      <c r="J754" t="s">
        <v>148</v>
      </c>
      <c r="K754">
        <v>37</v>
      </c>
      <c r="L754">
        <v>0.33333299999999999</v>
      </c>
      <c r="M754">
        <v>0</v>
      </c>
      <c r="N754">
        <v>0</v>
      </c>
      <c r="O754">
        <v>1</v>
      </c>
      <c r="P754">
        <v>0</v>
      </c>
      <c r="Q754">
        <v>0</v>
      </c>
      <c r="R754">
        <v>0.33333299999999999</v>
      </c>
    </row>
    <row r="755" spans="1:18" x14ac:dyDescent="0.25">
      <c r="A755">
        <v>2016</v>
      </c>
      <c r="B755" t="s">
        <v>35</v>
      </c>
      <c r="C755" t="s">
        <v>5</v>
      </c>
      <c r="D755" t="s">
        <v>0</v>
      </c>
      <c r="E755" t="s">
        <v>44</v>
      </c>
      <c r="F755">
        <v>342</v>
      </c>
      <c r="G755">
        <v>237.68269100000001</v>
      </c>
      <c r="H755">
        <v>1206.0350000000001</v>
      </c>
      <c r="I755" t="s">
        <v>40</v>
      </c>
      <c r="J755" t="s">
        <v>148</v>
      </c>
      <c r="K755">
        <v>342</v>
      </c>
      <c r="L755">
        <v>105.21973300000001</v>
      </c>
      <c r="M755">
        <v>98.525328000000002</v>
      </c>
      <c r="N755">
        <v>40</v>
      </c>
      <c r="O755">
        <v>4</v>
      </c>
      <c r="P755">
        <v>2</v>
      </c>
      <c r="Q755">
        <v>0</v>
      </c>
      <c r="R755">
        <v>237.68269100000001</v>
      </c>
    </row>
    <row r="756" spans="1:18" x14ac:dyDescent="0.25">
      <c r="A756">
        <v>2016</v>
      </c>
      <c r="B756" t="s">
        <v>35</v>
      </c>
      <c r="C756" t="s">
        <v>5</v>
      </c>
      <c r="D756" t="s">
        <v>0</v>
      </c>
      <c r="E756" t="s">
        <v>66</v>
      </c>
      <c r="F756">
        <v>5</v>
      </c>
      <c r="G756" t="s">
        <v>62</v>
      </c>
      <c r="H756">
        <v>9268.0300000000007</v>
      </c>
      <c r="I756" t="s">
        <v>40</v>
      </c>
      <c r="J756" t="s">
        <v>148</v>
      </c>
      <c r="K756">
        <v>5</v>
      </c>
      <c r="L756">
        <v>0.47601100000000002</v>
      </c>
      <c r="M756">
        <v>0.37142900000000001</v>
      </c>
      <c r="N756">
        <v>0</v>
      </c>
      <c r="O756">
        <v>0</v>
      </c>
      <c r="P756">
        <v>0</v>
      </c>
      <c r="Q756">
        <v>0</v>
      </c>
      <c r="R756">
        <v>1.8285709999999999</v>
      </c>
    </row>
    <row r="757" spans="1:18" x14ac:dyDescent="0.25">
      <c r="A757">
        <v>2016</v>
      </c>
      <c r="B757" t="s">
        <v>35</v>
      </c>
      <c r="C757" t="s">
        <v>13</v>
      </c>
      <c r="D757" t="s">
        <v>0</v>
      </c>
      <c r="E757" t="s">
        <v>44</v>
      </c>
      <c r="F757">
        <v>54</v>
      </c>
      <c r="G757">
        <v>29.849529</v>
      </c>
      <c r="H757">
        <v>1151.46</v>
      </c>
      <c r="I757" t="s">
        <v>39</v>
      </c>
      <c r="J757" t="s">
        <v>148</v>
      </c>
      <c r="K757">
        <v>54</v>
      </c>
      <c r="L757">
        <v>12.150857</v>
      </c>
      <c r="M757">
        <v>15.41567</v>
      </c>
      <c r="N757">
        <v>7</v>
      </c>
      <c r="O757">
        <v>1</v>
      </c>
      <c r="P757">
        <v>0</v>
      </c>
      <c r="Q757">
        <v>0</v>
      </c>
      <c r="R757">
        <v>29.849529</v>
      </c>
    </row>
    <row r="758" spans="1:18" x14ac:dyDescent="0.25">
      <c r="A758">
        <v>2016</v>
      </c>
      <c r="B758" t="s">
        <v>35</v>
      </c>
      <c r="C758" t="s">
        <v>13</v>
      </c>
      <c r="D758" t="s">
        <v>0</v>
      </c>
      <c r="E758" t="s">
        <v>66</v>
      </c>
      <c r="F758">
        <v>4</v>
      </c>
      <c r="G758" t="s">
        <v>62</v>
      </c>
      <c r="H758">
        <v>17205.82</v>
      </c>
      <c r="I758" t="s">
        <v>39</v>
      </c>
      <c r="J758" t="s">
        <v>148</v>
      </c>
      <c r="K758">
        <v>8</v>
      </c>
      <c r="L758">
        <v>0.24074100000000001</v>
      </c>
      <c r="M758">
        <v>9.2592999999999995E-2</v>
      </c>
      <c r="N758">
        <v>1</v>
      </c>
      <c r="O758">
        <v>0</v>
      </c>
      <c r="P758">
        <v>0</v>
      </c>
      <c r="Q758">
        <v>0</v>
      </c>
      <c r="R758">
        <v>1</v>
      </c>
    </row>
    <row r="759" spans="1:18" x14ac:dyDescent="0.25">
      <c r="A759">
        <v>2016</v>
      </c>
      <c r="B759" t="s">
        <v>35</v>
      </c>
      <c r="C759" t="s">
        <v>13</v>
      </c>
      <c r="D759" t="s">
        <v>0</v>
      </c>
      <c r="E759" t="s">
        <v>44</v>
      </c>
      <c r="F759">
        <v>74</v>
      </c>
      <c r="G759">
        <v>34.914039000000002</v>
      </c>
      <c r="H759">
        <v>1038.605</v>
      </c>
      <c r="I759" t="s">
        <v>40</v>
      </c>
      <c r="J759" t="s">
        <v>148</v>
      </c>
      <c r="K759">
        <v>74</v>
      </c>
      <c r="L759">
        <v>17.904187</v>
      </c>
      <c r="M759">
        <v>12.229749999999999</v>
      </c>
      <c r="N759">
        <v>19</v>
      </c>
      <c r="O759">
        <v>1</v>
      </c>
      <c r="P759">
        <v>2</v>
      </c>
      <c r="Q759">
        <v>0</v>
      </c>
      <c r="R759">
        <v>34.914039000000002</v>
      </c>
    </row>
    <row r="760" spans="1:18" x14ac:dyDescent="0.25">
      <c r="A760">
        <v>2016</v>
      </c>
      <c r="B760" t="s">
        <v>35</v>
      </c>
      <c r="C760" t="s">
        <v>37</v>
      </c>
      <c r="D760" t="s">
        <v>0</v>
      </c>
      <c r="E760" t="s">
        <v>44</v>
      </c>
      <c r="F760">
        <v>181</v>
      </c>
      <c r="G760">
        <v>101.06656599999999</v>
      </c>
      <c r="H760">
        <v>1445</v>
      </c>
      <c r="I760" t="s">
        <v>39</v>
      </c>
      <c r="J760" t="s">
        <v>148</v>
      </c>
      <c r="K760">
        <v>181</v>
      </c>
      <c r="L760">
        <v>47.464888000000002</v>
      </c>
      <c r="M760">
        <v>40.053203000000003</v>
      </c>
      <c r="N760">
        <v>28</v>
      </c>
      <c r="O760">
        <v>4</v>
      </c>
      <c r="P760">
        <v>5</v>
      </c>
      <c r="Q760">
        <v>0</v>
      </c>
      <c r="R760">
        <v>101.06656599999999</v>
      </c>
    </row>
    <row r="761" spans="1:18" x14ac:dyDescent="0.25">
      <c r="A761">
        <v>2016</v>
      </c>
      <c r="B761" t="s">
        <v>35</v>
      </c>
      <c r="C761" t="s">
        <v>37</v>
      </c>
      <c r="D761" t="s">
        <v>0</v>
      </c>
      <c r="E761" t="s">
        <v>66</v>
      </c>
      <c r="F761">
        <v>8</v>
      </c>
      <c r="G761" t="s">
        <v>62</v>
      </c>
      <c r="H761">
        <v>17019.785</v>
      </c>
      <c r="I761" t="s">
        <v>39</v>
      </c>
      <c r="J761" t="s">
        <v>148</v>
      </c>
      <c r="K761">
        <v>11</v>
      </c>
      <c r="L761">
        <v>0.49074099999999998</v>
      </c>
      <c r="M761">
        <v>0.42592600000000003</v>
      </c>
      <c r="N761">
        <v>4</v>
      </c>
      <c r="O761">
        <v>0</v>
      </c>
      <c r="P761">
        <v>0</v>
      </c>
      <c r="Q761">
        <v>0</v>
      </c>
      <c r="R761">
        <v>3</v>
      </c>
    </row>
    <row r="762" spans="1:18" x14ac:dyDescent="0.25">
      <c r="A762">
        <v>2016</v>
      </c>
      <c r="B762" t="s">
        <v>35</v>
      </c>
      <c r="C762" t="s">
        <v>37</v>
      </c>
      <c r="D762" t="s">
        <v>0</v>
      </c>
      <c r="E762" t="s">
        <v>44</v>
      </c>
      <c r="F762">
        <v>194</v>
      </c>
      <c r="G762">
        <v>110.190425</v>
      </c>
      <c r="H762">
        <v>1265</v>
      </c>
      <c r="I762" t="s">
        <v>40</v>
      </c>
      <c r="J762" t="s">
        <v>148</v>
      </c>
      <c r="K762">
        <v>194</v>
      </c>
      <c r="L762">
        <v>53.587152000000003</v>
      </c>
      <c r="M762">
        <v>41.560170999999997</v>
      </c>
      <c r="N762">
        <v>29</v>
      </c>
      <c r="O762">
        <v>4</v>
      </c>
      <c r="P762">
        <v>4</v>
      </c>
      <c r="Q762">
        <v>1</v>
      </c>
      <c r="R762">
        <v>110.190425</v>
      </c>
    </row>
    <row r="763" spans="1:18" x14ac:dyDescent="0.25">
      <c r="A763">
        <v>2016</v>
      </c>
      <c r="B763" t="s">
        <v>35</v>
      </c>
      <c r="C763" t="s">
        <v>37</v>
      </c>
      <c r="D763" t="s">
        <v>0</v>
      </c>
      <c r="E763" t="s">
        <v>66</v>
      </c>
      <c r="F763">
        <v>5</v>
      </c>
      <c r="G763" t="s">
        <v>62</v>
      </c>
      <c r="H763">
        <v>15887.04</v>
      </c>
      <c r="I763" t="s">
        <v>40</v>
      </c>
      <c r="J763" t="s">
        <v>148</v>
      </c>
      <c r="K763">
        <v>17</v>
      </c>
      <c r="L763">
        <v>0.81792699999999996</v>
      </c>
      <c r="M763">
        <v>0.93837499999999996</v>
      </c>
      <c r="N763">
        <v>1</v>
      </c>
      <c r="O763">
        <v>0</v>
      </c>
      <c r="P763">
        <v>0</v>
      </c>
      <c r="Q763">
        <v>1</v>
      </c>
      <c r="R763">
        <v>1.7563029999999999</v>
      </c>
    </row>
    <row r="764" spans="1:18" x14ac:dyDescent="0.25">
      <c r="A764">
        <v>2016</v>
      </c>
      <c r="B764" t="s">
        <v>35</v>
      </c>
      <c r="C764" t="s">
        <v>36</v>
      </c>
      <c r="D764" t="s">
        <v>1</v>
      </c>
      <c r="E764" t="s">
        <v>44</v>
      </c>
      <c r="F764">
        <v>1516</v>
      </c>
      <c r="G764">
        <v>791.71578899999997</v>
      </c>
      <c r="H764">
        <v>1889.7049999999999</v>
      </c>
      <c r="I764" t="s">
        <v>39</v>
      </c>
      <c r="J764" t="s">
        <v>150</v>
      </c>
      <c r="K764">
        <v>1516</v>
      </c>
      <c r="L764">
        <v>329.18604699999997</v>
      </c>
      <c r="M764">
        <v>385.69854199999997</v>
      </c>
      <c r="N764">
        <v>345</v>
      </c>
      <c r="O764">
        <v>24</v>
      </c>
      <c r="P764">
        <v>24</v>
      </c>
      <c r="Q764">
        <v>8</v>
      </c>
      <c r="R764">
        <v>791.71578899999997</v>
      </c>
    </row>
    <row r="765" spans="1:18" x14ac:dyDescent="0.25">
      <c r="A765">
        <v>2016</v>
      </c>
      <c r="B765" t="s">
        <v>35</v>
      </c>
      <c r="C765" t="s">
        <v>36</v>
      </c>
      <c r="D765" t="s">
        <v>1</v>
      </c>
      <c r="E765" t="s">
        <v>66</v>
      </c>
      <c r="F765">
        <v>46</v>
      </c>
      <c r="G765" t="s">
        <v>62</v>
      </c>
      <c r="H765">
        <v>19994.634999999998</v>
      </c>
      <c r="I765" t="s">
        <v>39</v>
      </c>
      <c r="J765" t="s">
        <v>150</v>
      </c>
      <c r="K765">
        <v>187</v>
      </c>
      <c r="L765">
        <v>5.4596260000000001</v>
      </c>
      <c r="M765">
        <v>3.686928</v>
      </c>
      <c r="N765">
        <v>7</v>
      </c>
      <c r="O765">
        <v>4</v>
      </c>
      <c r="P765">
        <v>1</v>
      </c>
      <c r="Q765">
        <v>1</v>
      </c>
      <c r="R765">
        <v>14.904415999999999</v>
      </c>
    </row>
    <row r="766" spans="1:18" x14ac:dyDescent="0.25">
      <c r="A766">
        <v>2016</v>
      </c>
      <c r="B766" t="s">
        <v>35</v>
      </c>
      <c r="C766" t="s">
        <v>36</v>
      </c>
      <c r="D766" t="s">
        <v>1</v>
      </c>
      <c r="E766" t="s">
        <v>44</v>
      </c>
      <c r="F766">
        <v>2211</v>
      </c>
      <c r="G766">
        <v>889.57957499999998</v>
      </c>
      <c r="H766">
        <v>1740</v>
      </c>
      <c r="I766" t="s">
        <v>40</v>
      </c>
      <c r="J766" t="s">
        <v>150</v>
      </c>
      <c r="K766">
        <v>2215</v>
      </c>
      <c r="L766">
        <v>370.30563999999998</v>
      </c>
      <c r="M766">
        <v>408.15904899999998</v>
      </c>
      <c r="N766">
        <v>700</v>
      </c>
      <c r="O766">
        <v>65</v>
      </c>
      <c r="P766">
        <v>86</v>
      </c>
      <c r="Q766">
        <v>60</v>
      </c>
      <c r="R766">
        <v>889.57957499999998</v>
      </c>
    </row>
    <row r="767" spans="1:18" x14ac:dyDescent="0.25">
      <c r="A767">
        <v>2016</v>
      </c>
      <c r="B767" t="s">
        <v>35</v>
      </c>
      <c r="C767" t="s">
        <v>36</v>
      </c>
      <c r="D767" t="s">
        <v>1</v>
      </c>
      <c r="E767" t="s">
        <v>66</v>
      </c>
      <c r="F767">
        <v>85</v>
      </c>
      <c r="G767" t="s">
        <v>62</v>
      </c>
      <c r="H767">
        <v>20859.09</v>
      </c>
      <c r="I767" t="s">
        <v>40</v>
      </c>
      <c r="J767" t="s">
        <v>150</v>
      </c>
      <c r="K767">
        <v>332</v>
      </c>
      <c r="L767">
        <v>5.4879829999999998</v>
      </c>
      <c r="M767">
        <v>3.7693979999999998</v>
      </c>
      <c r="N767">
        <v>17</v>
      </c>
      <c r="O767">
        <v>9</v>
      </c>
      <c r="P767">
        <v>0</v>
      </c>
      <c r="Q767">
        <v>2</v>
      </c>
      <c r="R767">
        <v>21.298296000000001</v>
      </c>
    </row>
    <row r="768" spans="1:18" x14ac:dyDescent="0.25">
      <c r="A768">
        <v>2016</v>
      </c>
      <c r="B768" t="s">
        <v>35</v>
      </c>
      <c r="C768" t="s">
        <v>5</v>
      </c>
      <c r="D768" t="s">
        <v>1</v>
      </c>
      <c r="E768" t="s">
        <v>44</v>
      </c>
      <c r="F768">
        <v>3209</v>
      </c>
      <c r="G768">
        <v>1689.854358</v>
      </c>
      <c r="H768">
        <v>2140.2199999999998</v>
      </c>
      <c r="I768" t="s">
        <v>39</v>
      </c>
      <c r="J768" t="s">
        <v>150</v>
      </c>
      <c r="K768">
        <v>3220</v>
      </c>
      <c r="L768">
        <v>797.86624400000005</v>
      </c>
      <c r="M768">
        <v>736.61733800000002</v>
      </c>
      <c r="N768">
        <v>546</v>
      </c>
      <c r="O768">
        <v>67</v>
      </c>
      <c r="P768">
        <v>25</v>
      </c>
      <c r="Q768">
        <v>15</v>
      </c>
      <c r="R768">
        <v>1689.854358</v>
      </c>
    </row>
    <row r="769" spans="1:18" x14ac:dyDescent="0.25">
      <c r="A769">
        <v>2016</v>
      </c>
      <c r="B769" t="s">
        <v>35</v>
      </c>
      <c r="C769" t="s">
        <v>5</v>
      </c>
      <c r="D769" t="s">
        <v>1</v>
      </c>
      <c r="E769" t="s">
        <v>66</v>
      </c>
      <c r="F769">
        <v>92</v>
      </c>
      <c r="G769" t="s">
        <v>62</v>
      </c>
      <c r="H769">
        <v>20894.13</v>
      </c>
      <c r="I769" t="s">
        <v>39</v>
      </c>
      <c r="J769" t="s">
        <v>150</v>
      </c>
      <c r="K769">
        <v>380</v>
      </c>
      <c r="L769">
        <v>9.7980440000000009</v>
      </c>
      <c r="M769">
        <v>4.7912939999999997</v>
      </c>
      <c r="N769">
        <v>11</v>
      </c>
      <c r="O769">
        <v>4</v>
      </c>
      <c r="P769">
        <v>2</v>
      </c>
      <c r="Q769">
        <v>0</v>
      </c>
      <c r="R769">
        <v>19.422671000000001</v>
      </c>
    </row>
    <row r="770" spans="1:18" x14ac:dyDescent="0.25">
      <c r="A770">
        <v>2016</v>
      </c>
      <c r="B770" t="s">
        <v>35</v>
      </c>
      <c r="C770" t="s">
        <v>5</v>
      </c>
      <c r="D770" t="s">
        <v>1</v>
      </c>
      <c r="E770" t="s">
        <v>44</v>
      </c>
      <c r="F770">
        <v>4384</v>
      </c>
      <c r="G770">
        <v>1782.7770350000001</v>
      </c>
      <c r="H770">
        <v>1778.3150000000001</v>
      </c>
      <c r="I770" t="s">
        <v>40</v>
      </c>
      <c r="J770" t="s">
        <v>150</v>
      </c>
      <c r="K770">
        <v>4388</v>
      </c>
      <c r="L770">
        <v>818.062546</v>
      </c>
      <c r="M770">
        <v>766.19041900000002</v>
      </c>
      <c r="N770">
        <v>1222</v>
      </c>
      <c r="O770">
        <v>104</v>
      </c>
      <c r="P770">
        <v>423</v>
      </c>
      <c r="Q770">
        <v>57</v>
      </c>
      <c r="R770">
        <v>1782.7770350000001</v>
      </c>
    </row>
    <row r="771" spans="1:18" x14ac:dyDescent="0.25">
      <c r="A771">
        <v>2016</v>
      </c>
      <c r="B771" t="s">
        <v>35</v>
      </c>
      <c r="C771" t="s">
        <v>5</v>
      </c>
      <c r="D771" t="s">
        <v>1</v>
      </c>
      <c r="E771" t="s">
        <v>66</v>
      </c>
      <c r="F771">
        <v>202</v>
      </c>
      <c r="G771" t="s">
        <v>62</v>
      </c>
      <c r="H771">
        <v>23625.525000000001</v>
      </c>
      <c r="I771" t="s">
        <v>40</v>
      </c>
      <c r="J771" t="s">
        <v>150</v>
      </c>
      <c r="K771">
        <v>882</v>
      </c>
      <c r="L771">
        <v>23.261952000000001</v>
      </c>
      <c r="M771">
        <v>11.959880999999999</v>
      </c>
      <c r="N771">
        <v>38</v>
      </c>
      <c r="O771">
        <v>7</v>
      </c>
      <c r="P771">
        <v>26</v>
      </c>
      <c r="Q771">
        <v>1</v>
      </c>
      <c r="R771">
        <v>51.509529999999998</v>
      </c>
    </row>
    <row r="772" spans="1:18" x14ac:dyDescent="0.25">
      <c r="A772">
        <v>2016</v>
      </c>
      <c r="B772" t="s">
        <v>35</v>
      </c>
      <c r="C772" t="s">
        <v>13</v>
      </c>
      <c r="D772" t="s">
        <v>1</v>
      </c>
      <c r="E772" t="s">
        <v>44</v>
      </c>
      <c r="F772">
        <v>667</v>
      </c>
      <c r="G772">
        <v>339.299105</v>
      </c>
      <c r="H772">
        <v>1781.24</v>
      </c>
      <c r="I772" t="s">
        <v>39</v>
      </c>
      <c r="J772" t="s">
        <v>150</v>
      </c>
      <c r="K772">
        <v>667</v>
      </c>
      <c r="L772">
        <v>149.51010199999999</v>
      </c>
      <c r="M772">
        <v>154.73734200000001</v>
      </c>
      <c r="N772">
        <v>123</v>
      </c>
      <c r="O772">
        <v>15</v>
      </c>
      <c r="P772">
        <v>7</v>
      </c>
      <c r="Q772">
        <v>0</v>
      </c>
      <c r="R772">
        <v>339.299105</v>
      </c>
    </row>
    <row r="773" spans="1:18" x14ac:dyDescent="0.25">
      <c r="A773">
        <v>2016</v>
      </c>
      <c r="B773" t="s">
        <v>35</v>
      </c>
      <c r="C773" t="s">
        <v>13</v>
      </c>
      <c r="D773" t="s">
        <v>1</v>
      </c>
      <c r="E773" t="s">
        <v>66</v>
      </c>
      <c r="F773">
        <v>27</v>
      </c>
      <c r="G773" t="s">
        <v>62</v>
      </c>
      <c r="H773">
        <v>20928</v>
      </c>
      <c r="I773" t="s">
        <v>39</v>
      </c>
      <c r="J773" t="s">
        <v>150</v>
      </c>
      <c r="K773">
        <v>110</v>
      </c>
      <c r="L773">
        <v>1.618163</v>
      </c>
      <c r="M773">
        <v>1.6608849999999999</v>
      </c>
      <c r="N773">
        <v>2</v>
      </c>
      <c r="O773">
        <v>5</v>
      </c>
      <c r="P773">
        <v>0</v>
      </c>
      <c r="Q773">
        <v>0</v>
      </c>
      <c r="R773">
        <v>9.1474729999999997</v>
      </c>
    </row>
    <row r="774" spans="1:18" x14ac:dyDescent="0.25">
      <c r="A774">
        <v>2016</v>
      </c>
      <c r="B774" t="s">
        <v>35</v>
      </c>
      <c r="C774" t="s">
        <v>13</v>
      </c>
      <c r="D774" t="s">
        <v>1</v>
      </c>
      <c r="E774" t="s">
        <v>44</v>
      </c>
      <c r="F774">
        <v>894</v>
      </c>
      <c r="G774">
        <v>362.06853599999999</v>
      </c>
      <c r="H774">
        <v>1579.65</v>
      </c>
      <c r="I774" t="s">
        <v>40</v>
      </c>
      <c r="J774" t="s">
        <v>150</v>
      </c>
      <c r="K774">
        <v>896</v>
      </c>
      <c r="L774">
        <v>171.85108399999999</v>
      </c>
      <c r="M774">
        <v>160.79430300000001</v>
      </c>
      <c r="N774">
        <v>252</v>
      </c>
      <c r="O774">
        <v>19</v>
      </c>
      <c r="P774">
        <v>48</v>
      </c>
      <c r="Q774">
        <v>14</v>
      </c>
      <c r="R774">
        <v>362.06853599999999</v>
      </c>
    </row>
    <row r="775" spans="1:18" x14ac:dyDescent="0.25">
      <c r="A775">
        <v>2016</v>
      </c>
      <c r="B775" t="s">
        <v>35</v>
      </c>
      <c r="C775" t="s">
        <v>13</v>
      </c>
      <c r="D775" t="s">
        <v>1</v>
      </c>
      <c r="E775" t="s">
        <v>66</v>
      </c>
      <c r="F775">
        <v>31</v>
      </c>
      <c r="G775" t="s">
        <v>62</v>
      </c>
      <c r="H775">
        <v>31804.75</v>
      </c>
      <c r="I775" t="s">
        <v>40</v>
      </c>
      <c r="J775" t="s">
        <v>150</v>
      </c>
      <c r="K775">
        <v>207</v>
      </c>
      <c r="L775">
        <v>1.447721</v>
      </c>
      <c r="M775">
        <v>2.3912279999999999</v>
      </c>
      <c r="N775">
        <v>7</v>
      </c>
      <c r="O775">
        <v>4</v>
      </c>
      <c r="P775">
        <v>1</v>
      </c>
      <c r="Q775">
        <v>0</v>
      </c>
      <c r="R775">
        <v>6.1948720000000002</v>
      </c>
    </row>
    <row r="776" spans="1:18" x14ac:dyDescent="0.25">
      <c r="A776">
        <v>2016</v>
      </c>
      <c r="B776" t="s">
        <v>35</v>
      </c>
      <c r="C776" t="s">
        <v>37</v>
      </c>
      <c r="D776" t="s">
        <v>1</v>
      </c>
      <c r="E776" t="s">
        <v>44</v>
      </c>
      <c r="F776">
        <v>2901</v>
      </c>
      <c r="G776">
        <v>1275.0804800000001</v>
      </c>
      <c r="H776">
        <v>1707.97</v>
      </c>
      <c r="I776" t="s">
        <v>39</v>
      </c>
      <c r="J776" t="s">
        <v>150</v>
      </c>
      <c r="K776">
        <v>2907</v>
      </c>
      <c r="L776">
        <v>588.96913500000005</v>
      </c>
      <c r="M776">
        <v>543.95345999999995</v>
      </c>
      <c r="N776">
        <v>732</v>
      </c>
      <c r="O776">
        <v>105</v>
      </c>
      <c r="P776">
        <v>118</v>
      </c>
      <c r="Q776">
        <v>39</v>
      </c>
      <c r="R776">
        <v>1275.0804800000001</v>
      </c>
    </row>
    <row r="777" spans="1:18" x14ac:dyDescent="0.25">
      <c r="A777">
        <v>2016</v>
      </c>
      <c r="B777" t="s">
        <v>35</v>
      </c>
      <c r="C777" t="s">
        <v>37</v>
      </c>
      <c r="D777" t="s">
        <v>1</v>
      </c>
      <c r="E777" t="s">
        <v>66</v>
      </c>
      <c r="F777">
        <v>87</v>
      </c>
      <c r="G777" t="s">
        <v>62</v>
      </c>
      <c r="H777">
        <v>17610.990000000002</v>
      </c>
      <c r="I777" t="s">
        <v>39</v>
      </c>
      <c r="J777" t="s">
        <v>150</v>
      </c>
      <c r="K777">
        <v>288</v>
      </c>
      <c r="L777">
        <v>7.3746309999999999</v>
      </c>
      <c r="M777">
        <v>5.9932150000000002</v>
      </c>
      <c r="N777">
        <v>15</v>
      </c>
      <c r="O777">
        <v>15</v>
      </c>
      <c r="P777">
        <v>3</v>
      </c>
      <c r="Q777">
        <v>1</v>
      </c>
      <c r="R777">
        <v>18.244102000000002</v>
      </c>
    </row>
    <row r="778" spans="1:18" x14ac:dyDescent="0.25">
      <c r="A778">
        <v>2016</v>
      </c>
      <c r="B778" t="s">
        <v>35</v>
      </c>
      <c r="C778" t="s">
        <v>37</v>
      </c>
      <c r="D778" t="s">
        <v>1</v>
      </c>
      <c r="E778" t="s">
        <v>44</v>
      </c>
      <c r="F778">
        <v>3824</v>
      </c>
      <c r="G778">
        <v>1339.559626</v>
      </c>
      <c r="H778">
        <v>1667.0550000000001</v>
      </c>
      <c r="I778" t="s">
        <v>40</v>
      </c>
      <c r="J778" t="s">
        <v>150</v>
      </c>
      <c r="K778">
        <v>3839</v>
      </c>
      <c r="L778">
        <v>636.34682699999996</v>
      </c>
      <c r="M778">
        <v>551.04922999999997</v>
      </c>
      <c r="N778">
        <v>1283</v>
      </c>
      <c r="O778">
        <v>156</v>
      </c>
      <c r="P778">
        <v>280</v>
      </c>
      <c r="Q778">
        <v>111</v>
      </c>
      <c r="R778">
        <v>1339.559626</v>
      </c>
    </row>
    <row r="779" spans="1:18" x14ac:dyDescent="0.25">
      <c r="A779">
        <v>2016</v>
      </c>
      <c r="B779" t="s">
        <v>35</v>
      </c>
      <c r="C779" t="s">
        <v>37</v>
      </c>
      <c r="D779" t="s">
        <v>1</v>
      </c>
      <c r="E779" t="s">
        <v>66</v>
      </c>
      <c r="F779">
        <v>151</v>
      </c>
      <c r="G779" t="s">
        <v>62</v>
      </c>
      <c r="H779">
        <v>20693.11</v>
      </c>
      <c r="I779" t="s">
        <v>40</v>
      </c>
      <c r="J779" t="s">
        <v>150</v>
      </c>
      <c r="K779">
        <v>659</v>
      </c>
      <c r="L779">
        <v>14.806409</v>
      </c>
      <c r="M779">
        <v>6.7721859999999996</v>
      </c>
      <c r="N779">
        <v>25</v>
      </c>
      <c r="O779">
        <v>19</v>
      </c>
      <c r="P779">
        <v>20</v>
      </c>
      <c r="Q779">
        <v>5</v>
      </c>
      <c r="R779">
        <v>31.103593</v>
      </c>
    </row>
    <row r="780" spans="1:18" x14ac:dyDescent="0.25">
      <c r="A780">
        <v>2016</v>
      </c>
      <c r="B780" t="s">
        <v>35</v>
      </c>
      <c r="C780" t="s">
        <v>36</v>
      </c>
      <c r="D780" t="s">
        <v>1</v>
      </c>
      <c r="E780" t="s">
        <v>44</v>
      </c>
      <c r="F780">
        <v>2941</v>
      </c>
      <c r="G780">
        <v>1591.442403</v>
      </c>
      <c r="H780">
        <v>1825</v>
      </c>
      <c r="I780" t="s">
        <v>39</v>
      </c>
      <c r="J780" t="s">
        <v>149</v>
      </c>
      <c r="K780">
        <v>2941</v>
      </c>
      <c r="L780">
        <v>693.54536599999994</v>
      </c>
      <c r="M780">
        <v>744.56188899999995</v>
      </c>
      <c r="N780">
        <v>586</v>
      </c>
      <c r="O780">
        <v>59</v>
      </c>
      <c r="P780">
        <v>18</v>
      </c>
      <c r="Q780">
        <v>11</v>
      </c>
      <c r="R780">
        <v>1591.442403</v>
      </c>
    </row>
    <row r="781" spans="1:18" x14ac:dyDescent="0.25">
      <c r="A781">
        <v>2016</v>
      </c>
      <c r="B781" t="s">
        <v>35</v>
      </c>
      <c r="C781" t="s">
        <v>36</v>
      </c>
      <c r="D781" t="s">
        <v>1</v>
      </c>
      <c r="E781" t="s">
        <v>66</v>
      </c>
      <c r="F781">
        <v>78</v>
      </c>
      <c r="G781" t="s">
        <v>62</v>
      </c>
      <c r="H781">
        <v>26229.605</v>
      </c>
      <c r="I781" t="s">
        <v>39</v>
      </c>
      <c r="J781" t="s">
        <v>149</v>
      </c>
      <c r="K781">
        <v>394</v>
      </c>
      <c r="L781">
        <v>13.048356999999999</v>
      </c>
      <c r="M781">
        <v>3.5566339999999999</v>
      </c>
      <c r="N781">
        <v>5</v>
      </c>
      <c r="O781">
        <v>17</v>
      </c>
      <c r="P781">
        <v>0</v>
      </c>
      <c r="Q781">
        <v>0</v>
      </c>
      <c r="R781">
        <v>24.096672999999999</v>
      </c>
    </row>
    <row r="782" spans="1:18" x14ac:dyDescent="0.25">
      <c r="A782">
        <v>2016</v>
      </c>
      <c r="B782" t="s">
        <v>35</v>
      </c>
      <c r="C782" t="s">
        <v>36</v>
      </c>
      <c r="D782" t="s">
        <v>1</v>
      </c>
      <c r="E782" t="s">
        <v>44</v>
      </c>
      <c r="F782">
        <v>4055</v>
      </c>
      <c r="G782">
        <v>1908.8111759999999</v>
      </c>
      <c r="H782">
        <v>1686</v>
      </c>
      <c r="I782" t="s">
        <v>40</v>
      </c>
      <c r="J782" t="s">
        <v>149</v>
      </c>
      <c r="K782">
        <v>4058</v>
      </c>
      <c r="L782">
        <v>822.28373499999998</v>
      </c>
      <c r="M782">
        <v>883.05753800000002</v>
      </c>
      <c r="N782">
        <v>1164</v>
      </c>
      <c r="O782">
        <v>73</v>
      </c>
      <c r="P782">
        <v>40</v>
      </c>
      <c r="Q782">
        <v>62</v>
      </c>
      <c r="R782">
        <v>1908.8111759999999</v>
      </c>
    </row>
    <row r="783" spans="1:18" x14ac:dyDescent="0.25">
      <c r="A783">
        <v>2016</v>
      </c>
      <c r="B783" t="s">
        <v>35</v>
      </c>
      <c r="C783" t="s">
        <v>36</v>
      </c>
      <c r="D783" t="s">
        <v>1</v>
      </c>
      <c r="E783" t="s">
        <v>66</v>
      </c>
      <c r="F783">
        <v>122</v>
      </c>
      <c r="G783" t="s">
        <v>62</v>
      </c>
      <c r="H783">
        <v>20355.205000000002</v>
      </c>
      <c r="I783" t="s">
        <v>40</v>
      </c>
      <c r="J783" t="s">
        <v>149</v>
      </c>
      <c r="K783">
        <v>506</v>
      </c>
      <c r="L783">
        <v>13.220177</v>
      </c>
      <c r="M783">
        <v>5.0606249999999999</v>
      </c>
      <c r="N783">
        <v>12</v>
      </c>
      <c r="O783">
        <v>28</v>
      </c>
      <c r="P783">
        <v>5</v>
      </c>
      <c r="Q783">
        <v>2</v>
      </c>
      <c r="R783">
        <v>31.042064</v>
      </c>
    </row>
    <row r="784" spans="1:18" x14ac:dyDescent="0.25">
      <c r="A784">
        <v>2016</v>
      </c>
      <c r="B784" t="s">
        <v>35</v>
      </c>
      <c r="C784" t="s">
        <v>5</v>
      </c>
      <c r="D784" t="s">
        <v>1</v>
      </c>
      <c r="E784" t="s">
        <v>44</v>
      </c>
      <c r="F784">
        <v>5320</v>
      </c>
      <c r="G784">
        <v>2961.796225</v>
      </c>
      <c r="H784">
        <v>2061.4050000000002</v>
      </c>
      <c r="I784" t="s">
        <v>39</v>
      </c>
      <c r="J784" t="s">
        <v>149</v>
      </c>
      <c r="K784">
        <v>5321</v>
      </c>
      <c r="L784">
        <v>1314.7172210000001</v>
      </c>
      <c r="M784">
        <v>1378.3769540000001</v>
      </c>
      <c r="N784">
        <v>876</v>
      </c>
      <c r="O784">
        <v>89</v>
      </c>
      <c r="P784">
        <v>20</v>
      </c>
      <c r="Q784">
        <v>12</v>
      </c>
      <c r="R784">
        <v>2961.796225</v>
      </c>
    </row>
    <row r="785" spans="1:18" x14ac:dyDescent="0.25">
      <c r="A785">
        <v>2016</v>
      </c>
      <c r="B785" t="s">
        <v>35</v>
      </c>
      <c r="C785" t="s">
        <v>5</v>
      </c>
      <c r="D785" t="s">
        <v>1</v>
      </c>
      <c r="E785" t="s">
        <v>66</v>
      </c>
      <c r="F785">
        <v>122</v>
      </c>
      <c r="G785" t="s">
        <v>62</v>
      </c>
      <c r="H785">
        <v>20011.305</v>
      </c>
      <c r="I785" t="s">
        <v>39</v>
      </c>
      <c r="J785" t="s">
        <v>149</v>
      </c>
      <c r="K785">
        <v>533</v>
      </c>
      <c r="L785">
        <v>12.129759999999999</v>
      </c>
      <c r="M785">
        <v>8.8439759999999996</v>
      </c>
      <c r="N785">
        <v>7</v>
      </c>
      <c r="O785">
        <v>14</v>
      </c>
      <c r="P785">
        <v>3</v>
      </c>
      <c r="Q785">
        <v>0</v>
      </c>
      <c r="R785">
        <v>36.703096000000002</v>
      </c>
    </row>
    <row r="786" spans="1:18" x14ac:dyDescent="0.25">
      <c r="A786">
        <v>2016</v>
      </c>
      <c r="B786" t="s">
        <v>35</v>
      </c>
      <c r="C786" t="s">
        <v>5</v>
      </c>
      <c r="D786" t="s">
        <v>1</v>
      </c>
      <c r="E786" t="s">
        <v>44</v>
      </c>
      <c r="F786">
        <v>7454</v>
      </c>
      <c r="G786">
        <v>3255.9554050000002</v>
      </c>
      <c r="H786">
        <v>1707</v>
      </c>
      <c r="I786" t="s">
        <v>40</v>
      </c>
      <c r="J786" t="s">
        <v>149</v>
      </c>
      <c r="K786">
        <v>7458</v>
      </c>
      <c r="L786">
        <v>1470.0257979999999</v>
      </c>
      <c r="M786">
        <v>1487.7607660000001</v>
      </c>
      <c r="N786">
        <v>2048</v>
      </c>
      <c r="O786">
        <v>116</v>
      </c>
      <c r="P786">
        <v>591</v>
      </c>
      <c r="Q786">
        <v>60</v>
      </c>
      <c r="R786">
        <v>3255.9554050000002</v>
      </c>
    </row>
    <row r="787" spans="1:18" x14ac:dyDescent="0.25">
      <c r="A787">
        <v>2016</v>
      </c>
      <c r="B787" t="s">
        <v>35</v>
      </c>
      <c r="C787" t="s">
        <v>5</v>
      </c>
      <c r="D787" t="s">
        <v>1</v>
      </c>
      <c r="E787" t="s">
        <v>66</v>
      </c>
      <c r="F787">
        <v>233</v>
      </c>
      <c r="G787" t="s">
        <v>62</v>
      </c>
      <c r="H787">
        <v>19993</v>
      </c>
      <c r="I787" t="s">
        <v>40</v>
      </c>
      <c r="J787" t="s">
        <v>149</v>
      </c>
      <c r="K787">
        <v>868</v>
      </c>
      <c r="L787">
        <v>22.536567999999999</v>
      </c>
      <c r="M787">
        <v>6.5767670000000003</v>
      </c>
      <c r="N787">
        <v>41</v>
      </c>
      <c r="O787">
        <v>22</v>
      </c>
      <c r="P787">
        <v>33</v>
      </c>
      <c r="Q787">
        <v>4</v>
      </c>
      <c r="R787">
        <v>50.922052999999998</v>
      </c>
    </row>
    <row r="788" spans="1:18" x14ac:dyDescent="0.25">
      <c r="A788">
        <v>2016</v>
      </c>
      <c r="B788" t="s">
        <v>35</v>
      </c>
      <c r="C788" t="s">
        <v>13</v>
      </c>
      <c r="D788" t="s">
        <v>1</v>
      </c>
      <c r="E788" t="s">
        <v>44</v>
      </c>
      <c r="F788">
        <v>1</v>
      </c>
      <c r="G788">
        <v>0</v>
      </c>
      <c r="H788">
        <v>593.11</v>
      </c>
      <c r="I788" t="s">
        <v>62</v>
      </c>
      <c r="J788" t="s">
        <v>149</v>
      </c>
      <c r="K788">
        <v>1</v>
      </c>
      <c r="L788">
        <v>0</v>
      </c>
      <c r="M788">
        <v>0</v>
      </c>
      <c r="N788">
        <v>1</v>
      </c>
      <c r="O788">
        <v>0</v>
      </c>
      <c r="P788">
        <v>0</v>
      </c>
      <c r="Q788">
        <v>0</v>
      </c>
      <c r="R788">
        <v>0</v>
      </c>
    </row>
    <row r="789" spans="1:18" x14ac:dyDescent="0.25">
      <c r="A789">
        <v>2016</v>
      </c>
      <c r="B789" t="s">
        <v>35</v>
      </c>
      <c r="C789" t="s">
        <v>13</v>
      </c>
      <c r="D789" t="s">
        <v>1</v>
      </c>
      <c r="E789" t="s">
        <v>44</v>
      </c>
      <c r="F789">
        <v>1138</v>
      </c>
      <c r="G789">
        <v>564.16414799999995</v>
      </c>
      <c r="H789">
        <v>1807.7</v>
      </c>
      <c r="I789" t="s">
        <v>39</v>
      </c>
      <c r="J789" t="s">
        <v>149</v>
      </c>
      <c r="K789">
        <v>1138</v>
      </c>
      <c r="L789">
        <v>265.58079800000002</v>
      </c>
      <c r="M789">
        <v>249.12987200000001</v>
      </c>
      <c r="N789">
        <v>222</v>
      </c>
      <c r="O789">
        <v>28</v>
      </c>
      <c r="P789">
        <v>8</v>
      </c>
      <c r="Q789">
        <v>2</v>
      </c>
      <c r="R789">
        <v>564.16414799999995</v>
      </c>
    </row>
    <row r="790" spans="1:18" x14ac:dyDescent="0.25">
      <c r="A790">
        <v>2016</v>
      </c>
      <c r="B790" t="s">
        <v>35</v>
      </c>
      <c r="C790" t="s">
        <v>13</v>
      </c>
      <c r="D790" t="s">
        <v>1</v>
      </c>
      <c r="E790" t="s">
        <v>66</v>
      </c>
      <c r="F790">
        <v>31</v>
      </c>
      <c r="G790" t="s">
        <v>62</v>
      </c>
      <c r="H790">
        <v>21318.73</v>
      </c>
      <c r="I790" t="s">
        <v>39</v>
      </c>
      <c r="J790" t="s">
        <v>149</v>
      </c>
      <c r="K790">
        <v>115</v>
      </c>
      <c r="L790">
        <v>3.4664790000000001</v>
      </c>
      <c r="M790">
        <v>3.1284800000000001</v>
      </c>
      <c r="N790">
        <v>1</v>
      </c>
      <c r="O790">
        <v>4</v>
      </c>
      <c r="P790">
        <v>2</v>
      </c>
      <c r="Q790">
        <v>0</v>
      </c>
      <c r="R790">
        <v>10.011625</v>
      </c>
    </row>
    <row r="791" spans="1:18" x14ac:dyDescent="0.25">
      <c r="A791">
        <v>2016</v>
      </c>
      <c r="B791" t="s">
        <v>35</v>
      </c>
      <c r="C791" t="s">
        <v>13</v>
      </c>
      <c r="D791" t="s">
        <v>1</v>
      </c>
      <c r="E791" t="s">
        <v>44</v>
      </c>
      <c r="F791">
        <v>1434</v>
      </c>
      <c r="G791">
        <v>617.27418699999998</v>
      </c>
      <c r="H791">
        <v>1668.43</v>
      </c>
      <c r="I791" t="s">
        <v>40</v>
      </c>
      <c r="J791" t="s">
        <v>149</v>
      </c>
      <c r="K791">
        <v>1435</v>
      </c>
      <c r="L791">
        <v>292.40918299999998</v>
      </c>
      <c r="M791">
        <v>275.51966499999997</v>
      </c>
      <c r="N791">
        <v>412</v>
      </c>
      <c r="O791">
        <v>42</v>
      </c>
      <c r="P791">
        <v>37</v>
      </c>
      <c r="Q791">
        <v>10</v>
      </c>
      <c r="R791">
        <v>617.27418699999998</v>
      </c>
    </row>
    <row r="792" spans="1:18" x14ac:dyDescent="0.25">
      <c r="A792">
        <v>2016</v>
      </c>
      <c r="B792" t="s">
        <v>35</v>
      </c>
      <c r="C792" t="s">
        <v>13</v>
      </c>
      <c r="D792" t="s">
        <v>1</v>
      </c>
      <c r="E792" t="s">
        <v>66</v>
      </c>
      <c r="F792">
        <v>55</v>
      </c>
      <c r="G792" t="s">
        <v>62</v>
      </c>
      <c r="H792">
        <v>21576.89</v>
      </c>
      <c r="I792" t="s">
        <v>40</v>
      </c>
      <c r="J792" t="s">
        <v>149</v>
      </c>
      <c r="K792">
        <v>252</v>
      </c>
      <c r="L792">
        <v>2.8350439999999999</v>
      </c>
      <c r="M792">
        <v>2.3861370000000002</v>
      </c>
      <c r="N792">
        <v>11</v>
      </c>
      <c r="O792">
        <v>7</v>
      </c>
      <c r="P792">
        <v>8</v>
      </c>
      <c r="Q792">
        <v>0</v>
      </c>
      <c r="R792">
        <v>7.0620729999999998</v>
      </c>
    </row>
    <row r="793" spans="1:18" x14ac:dyDescent="0.25">
      <c r="A793">
        <v>2016</v>
      </c>
      <c r="B793" t="s">
        <v>35</v>
      </c>
      <c r="C793" t="s">
        <v>37</v>
      </c>
      <c r="D793" t="s">
        <v>1</v>
      </c>
      <c r="E793" t="s">
        <v>44</v>
      </c>
      <c r="F793">
        <v>4895</v>
      </c>
      <c r="G793">
        <v>2451.890672</v>
      </c>
      <c r="H793">
        <v>1709.75</v>
      </c>
      <c r="I793" t="s">
        <v>39</v>
      </c>
      <c r="J793" t="s">
        <v>149</v>
      </c>
      <c r="K793">
        <v>4898</v>
      </c>
      <c r="L793">
        <v>1099.4547849999999</v>
      </c>
      <c r="M793">
        <v>1105.2305980000001</v>
      </c>
      <c r="N793">
        <v>1108</v>
      </c>
      <c r="O793">
        <v>113</v>
      </c>
      <c r="P793">
        <v>55</v>
      </c>
      <c r="Q793">
        <v>52</v>
      </c>
      <c r="R793">
        <v>2451.890672</v>
      </c>
    </row>
    <row r="794" spans="1:18" x14ac:dyDescent="0.25">
      <c r="A794">
        <v>2016</v>
      </c>
      <c r="B794" t="s">
        <v>35</v>
      </c>
      <c r="C794" t="s">
        <v>37</v>
      </c>
      <c r="D794" t="s">
        <v>1</v>
      </c>
      <c r="E794" t="s">
        <v>66</v>
      </c>
      <c r="F794">
        <v>134</v>
      </c>
      <c r="G794" t="s">
        <v>62</v>
      </c>
      <c r="H794">
        <v>19824.174999999999</v>
      </c>
      <c r="I794" t="s">
        <v>39</v>
      </c>
      <c r="J794" t="s">
        <v>149</v>
      </c>
      <c r="K794">
        <v>469</v>
      </c>
      <c r="L794">
        <v>15.328308</v>
      </c>
      <c r="M794">
        <v>12.376289</v>
      </c>
      <c r="N794">
        <v>14</v>
      </c>
      <c r="O794">
        <v>23</v>
      </c>
      <c r="P794">
        <v>7</v>
      </c>
      <c r="Q794">
        <v>1</v>
      </c>
      <c r="R794">
        <v>44.795192999999998</v>
      </c>
    </row>
    <row r="795" spans="1:18" x14ac:dyDescent="0.25">
      <c r="A795">
        <v>2016</v>
      </c>
      <c r="B795" t="s">
        <v>35</v>
      </c>
      <c r="C795" t="s">
        <v>37</v>
      </c>
      <c r="D795" t="s">
        <v>1</v>
      </c>
      <c r="E795" t="s">
        <v>44</v>
      </c>
      <c r="F795">
        <v>6218</v>
      </c>
      <c r="G795">
        <v>2553.4947360000001</v>
      </c>
      <c r="H795">
        <v>1647.7049999999999</v>
      </c>
      <c r="I795" t="s">
        <v>40</v>
      </c>
      <c r="J795" t="s">
        <v>149</v>
      </c>
      <c r="K795">
        <v>6224</v>
      </c>
      <c r="L795">
        <v>1198.4725430000001</v>
      </c>
      <c r="M795">
        <v>1078.1980960000001</v>
      </c>
      <c r="N795">
        <v>1971</v>
      </c>
      <c r="O795">
        <v>222</v>
      </c>
      <c r="P795">
        <v>189</v>
      </c>
      <c r="Q795">
        <v>107</v>
      </c>
      <c r="R795">
        <v>2553.4947360000001</v>
      </c>
    </row>
    <row r="796" spans="1:18" x14ac:dyDescent="0.25">
      <c r="A796">
        <v>2016</v>
      </c>
      <c r="B796" t="s">
        <v>35</v>
      </c>
      <c r="C796" t="s">
        <v>37</v>
      </c>
      <c r="D796" t="s">
        <v>1</v>
      </c>
      <c r="E796" t="s">
        <v>66</v>
      </c>
      <c r="F796">
        <v>218</v>
      </c>
      <c r="G796" t="s">
        <v>62</v>
      </c>
      <c r="H796">
        <v>17673.400000000001</v>
      </c>
      <c r="I796" t="s">
        <v>40</v>
      </c>
      <c r="J796" t="s">
        <v>149</v>
      </c>
      <c r="K796">
        <v>710</v>
      </c>
      <c r="L796">
        <v>18.996627</v>
      </c>
      <c r="M796">
        <v>10.852174</v>
      </c>
      <c r="N796">
        <v>31</v>
      </c>
      <c r="O796">
        <v>42</v>
      </c>
      <c r="P796">
        <v>30</v>
      </c>
      <c r="Q796">
        <v>5</v>
      </c>
      <c r="R796">
        <v>44.541212000000002</v>
      </c>
    </row>
    <row r="797" spans="1:18" x14ac:dyDescent="0.25">
      <c r="A797">
        <v>2016</v>
      </c>
      <c r="B797" t="s">
        <v>35</v>
      </c>
      <c r="C797" t="s">
        <v>36</v>
      </c>
      <c r="D797" t="s">
        <v>1</v>
      </c>
      <c r="E797" t="s">
        <v>44</v>
      </c>
      <c r="F797">
        <v>823</v>
      </c>
      <c r="G797">
        <v>372.58722</v>
      </c>
      <c r="H797">
        <v>1993.36</v>
      </c>
      <c r="I797" t="s">
        <v>39</v>
      </c>
      <c r="J797" t="s">
        <v>148</v>
      </c>
      <c r="K797">
        <v>823</v>
      </c>
      <c r="L797">
        <v>162.01961700000001</v>
      </c>
      <c r="M797">
        <v>167.97269499999999</v>
      </c>
      <c r="N797">
        <v>202</v>
      </c>
      <c r="O797">
        <v>24</v>
      </c>
      <c r="P797">
        <v>33</v>
      </c>
      <c r="Q797">
        <v>13</v>
      </c>
      <c r="R797">
        <v>372.58722</v>
      </c>
    </row>
    <row r="798" spans="1:18" x14ac:dyDescent="0.25">
      <c r="A798">
        <v>2016</v>
      </c>
      <c r="B798" t="s">
        <v>35</v>
      </c>
      <c r="C798" t="s">
        <v>36</v>
      </c>
      <c r="D798" t="s">
        <v>1</v>
      </c>
      <c r="E798" t="s">
        <v>66</v>
      </c>
      <c r="F798">
        <v>44</v>
      </c>
      <c r="G798" t="s">
        <v>62</v>
      </c>
      <c r="H798">
        <v>17275.895</v>
      </c>
      <c r="I798" t="s">
        <v>39</v>
      </c>
      <c r="J798" t="s">
        <v>148</v>
      </c>
      <c r="K798">
        <v>126</v>
      </c>
      <c r="L798">
        <v>6.4005830000000001</v>
      </c>
      <c r="M798">
        <v>2.2129690000000002</v>
      </c>
      <c r="N798">
        <v>5</v>
      </c>
      <c r="O798">
        <v>3</v>
      </c>
      <c r="P798">
        <v>1</v>
      </c>
      <c r="Q798">
        <v>0</v>
      </c>
      <c r="R798">
        <v>10.744489</v>
      </c>
    </row>
    <row r="799" spans="1:18" x14ac:dyDescent="0.25">
      <c r="A799">
        <v>2016</v>
      </c>
      <c r="B799" t="s">
        <v>35</v>
      </c>
      <c r="C799" t="s">
        <v>36</v>
      </c>
      <c r="D799" t="s">
        <v>1</v>
      </c>
      <c r="E799" t="s">
        <v>44</v>
      </c>
      <c r="F799">
        <v>1504</v>
      </c>
      <c r="G799">
        <v>592.86385800000005</v>
      </c>
      <c r="H799">
        <v>1861.68</v>
      </c>
      <c r="I799" t="s">
        <v>40</v>
      </c>
      <c r="J799" t="s">
        <v>148</v>
      </c>
      <c r="K799">
        <v>1506</v>
      </c>
      <c r="L799">
        <v>243.55817999999999</v>
      </c>
      <c r="M799">
        <v>276.877882</v>
      </c>
      <c r="N799">
        <v>452</v>
      </c>
      <c r="O799">
        <v>45</v>
      </c>
      <c r="P799">
        <v>83</v>
      </c>
      <c r="Q799">
        <v>38</v>
      </c>
      <c r="R799">
        <v>592.86385800000005</v>
      </c>
    </row>
    <row r="800" spans="1:18" x14ac:dyDescent="0.25">
      <c r="A800">
        <v>2016</v>
      </c>
      <c r="B800" t="s">
        <v>35</v>
      </c>
      <c r="C800" t="s">
        <v>36</v>
      </c>
      <c r="D800" t="s">
        <v>1</v>
      </c>
      <c r="E800" t="s">
        <v>66</v>
      </c>
      <c r="F800">
        <v>74</v>
      </c>
      <c r="G800" t="s">
        <v>62</v>
      </c>
      <c r="H800">
        <v>20461.28</v>
      </c>
      <c r="I800" t="s">
        <v>40</v>
      </c>
      <c r="J800" t="s">
        <v>148</v>
      </c>
      <c r="K800">
        <v>276</v>
      </c>
      <c r="L800">
        <v>4.6967780000000001</v>
      </c>
      <c r="M800">
        <v>3.5221619999999998</v>
      </c>
      <c r="N800">
        <v>24</v>
      </c>
      <c r="O800">
        <v>4</v>
      </c>
      <c r="P800">
        <v>1</v>
      </c>
      <c r="Q800">
        <v>1</v>
      </c>
      <c r="R800">
        <v>16.269175000000001</v>
      </c>
    </row>
    <row r="801" spans="1:18" x14ac:dyDescent="0.25">
      <c r="A801">
        <v>2016</v>
      </c>
      <c r="B801" t="s">
        <v>35</v>
      </c>
      <c r="C801" t="s">
        <v>5</v>
      </c>
      <c r="D801" t="s">
        <v>1</v>
      </c>
      <c r="E801" t="s">
        <v>44</v>
      </c>
      <c r="F801">
        <v>1503</v>
      </c>
      <c r="G801">
        <v>789.19215899999995</v>
      </c>
      <c r="H801">
        <v>2253.9499999999998</v>
      </c>
      <c r="I801" t="s">
        <v>39</v>
      </c>
      <c r="J801" t="s">
        <v>148</v>
      </c>
      <c r="K801">
        <v>1503</v>
      </c>
      <c r="L801">
        <v>364.64085999999998</v>
      </c>
      <c r="M801">
        <v>331.56194900000003</v>
      </c>
      <c r="N801">
        <v>257</v>
      </c>
      <c r="O801">
        <v>29</v>
      </c>
      <c r="P801">
        <v>47</v>
      </c>
      <c r="Q801">
        <v>7</v>
      </c>
      <c r="R801">
        <v>789.19215899999995</v>
      </c>
    </row>
    <row r="802" spans="1:18" x14ac:dyDescent="0.25">
      <c r="A802">
        <v>2016</v>
      </c>
      <c r="B802" t="s">
        <v>35</v>
      </c>
      <c r="C802" t="s">
        <v>5</v>
      </c>
      <c r="D802" t="s">
        <v>1</v>
      </c>
      <c r="E802" t="s">
        <v>66</v>
      </c>
      <c r="F802">
        <v>63</v>
      </c>
      <c r="G802" t="s">
        <v>62</v>
      </c>
      <c r="H802">
        <v>22265.18</v>
      </c>
      <c r="I802" t="s">
        <v>39</v>
      </c>
      <c r="J802" t="s">
        <v>148</v>
      </c>
      <c r="K802">
        <v>220</v>
      </c>
      <c r="L802">
        <v>7.2441779999999998</v>
      </c>
      <c r="M802">
        <v>4.8641620000000003</v>
      </c>
      <c r="N802">
        <v>8</v>
      </c>
      <c r="O802">
        <v>4</v>
      </c>
      <c r="P802">
        <v>1</v>
      </c>
      <c r="Q802">
        <v>0</v>
      </c>
      <c r="R802">
        <v>14.008489000000001</v>
      </c>
    </row>
    <row r="803" spans="1:18" x14ac:dyDescent="0.25">
      <c r="A803">
        <v>2016</v>
      </c>
      <c r="B803" t="s">
        <v>35</v>
      </c>
      <c r="C803" t="s">
        <v>5</v>
      </c>
      <c r="D803" t="s">
        <v>1</v>
      </c>
      <c r="E803" t="s">
        <v>44</v>
      </c>
      <c r="F803">
        <v>2568</v>
      </c>
      <c r="G803">
        <v>916.52819199999999</v>
      </c>
      <c r="H803">
        <v>1929.19</v>
      </c>
      <c r="I803" t="s">
        <v>40</v>
      </c>
      <c r="J803" t="s">
        <v>148</v>
      </c>
      <c r="K803">
        <v>2572</v>
      </c>
      <c r="L803">
        <v>432.32348200000001</v>
      </c>
      <c r="M803">
        <v>391.11091499999998</v>
      </c>
      <c r="N803">
        <v>704</v>
      </c>
      <c r="O803">
        <v>71</v>
      </c>
      <c r="P803">
        <v>363</v>
      </c>
      <c r="Q803">
        <v>46</v>
      </c>
      <c r="R803">
        <v>916.52819199999999</v>
      </c>
    </row>
    <row r="804" spans="1:18" x14ac:dyDescent="0.25">
      <c r="A804">
        <v>2016</v>
      </c>
      <c r="B804" t="s">
        <v>35</v>
      </c>
      <c r="C804" t="s">
        <v>5</v>
      </c>
      <c r="D804" t="s">
        <v>1</v>
      </c>
      <c r="E804" t="s">
        <v>66</v>
      </c>
      <c r="F804">
        <v>133</v>
      </c>
      <c r="G804" t="s">
        <v>62</v>
      </c>
      <c r="H804">
        <v>22399.8</v>
      </c>
      <c r="I804" t="s">
        <v>40</v>
      </c>
      <c r="J804" t="s">
        <v>148</v>
      </c>
      <c r="K804">
        <v>379</v>
      </c>
      <c r="L804">
        <v>12.376567</v>
      </c>
      <c r="M804">
        <v>2.67957</v>
      </c>
      <c r="N804">
        <v>32</v>
      </c>
      <c r="O804">
        <v>3</v>
      </c>
      <c r="P804">
        <v>15</v>
      </c>
      <c r="Q804">
        <v>1</v>
      </c>
      <c r="R804">
        <v>22.749341999999999</v>
      </c>
    </row>
    <row r="805" spans="1:18" x14ac:dyDescent="0.25">
      <c r="A805">
        <v>2016</v>
      </c>
      <c r="B805" t="s">
        <v>35</v>
      </c>
      <c r="C805" t="s">
        <v>13</v>
      </c>
      <c r="D805" t="s">
        <v>1</v>
      </c>
      <c r="E805" t="s">
        <v>44</v>
      </c>
      <c r="F805">
        <v>309</v>
      </c>
      <c r="G805">
        <v>151.99403599999999</v>
      </c>
      <c r="H805">
        <v>1844</v>
      </c>
      <c r="I805" t="s">
        <v>39</v>
      </c>
      <c r="J805" t="s">
        <v>148</v>
      </c>
      <c r="K805">
        <v>309</v>
      </c>
      <c r="L805">
        <v>70.681820999999999</v>
      </c>
      <c r="M805">
        <v>66.529311000000007</v>
      </c>
      <c r="N805">
        <v>51</v>
      </c>
      <c r="O805">
        <v>11</v>
      </c>
      <c r="P805">
        <v>21</v>
      </c>
      <c r="Q805">
        <v>2</v>
      </c>
      <c r="R805">
        <v>151.99403599999999</v>
      </c>
    </row>
    <row r="806" spans="1:18" x14ac:dyDescent="0.25">
      <c r="A806">
        <v>2016</v>
      </c>
      <c r="B806" t="s">
        <v>35</v>
      </c>
      <c r="C806" t="s">
        <v>13</v>
      </c>
      <c r="D806" t="s">
        <v>1</v>
      </c>
      <c r="E806" t="s">
        <v>66</v>
      </c>
      <c r="F806">
        <v>16</v>
      </c>
      <c r="G806" t="s">
        <v>62</v>
      </c>
      <c r="H806">
        <v>14811.33</v>
      </c>
      <c r="I806" t="s">
        <v>39</v>
      </c>
      <c r="J806" t="s">
        <v>148</v>
      </c>
      <c r="K806">
        <v>38</v>
      </c>
      <c r="L806">
        <v>1.968213</v>
      </c>
      <c r="M806">
        <v>1.420798</v>
      </c>
      <c r="N806">
        <v>0</v>
      </c>
      <c r="O806">
        <v>3</v>
      </c>
      <c r="P806">
        <v>1</v>
      </c>
      <c r="Q806">
        <v>0</v>
      </c>
      <c r="R806">
        <v>5.7974360000000003</v>
      </c>
    </row>
    <row r="807" spans="1:18" x14ac:dyDescent="0.25">
      <c r="A807">
        <v>2016</v>
      </c>
      <c r="B807" t="s">
        <v>35</v>
      </c>
      <c r="C807" t="s">
        <v>13</v>
      </c>
      <c r="D807" t="s">
        <v>1</v>
      </c>
      <c r="E807" t="s">
        <v>44</v>
      </c>
      <c r="F807">
        <v>555</v>
      </c>
      <c r="G807">
        <v>193.63287600000001</v>
      </c>
      <c r="H807">
        <v>1719.47</v>
      </c>
      <c r="I807" t="s">
        <v>40</v>
      </c>
      <c r="J807" t="s">
        <v>148</v>
      </c>
      <c r="K807">
        <v>555</v>
      </c>
      <c r="L807">
        <v>90.428881000000004</v>
      </c>
      <c r="M807">
        <v>79.821489999999997</v>
      </c>
      <c r="N807">
        <v>139</v>
      </c>
      <c r="O807">
        <v>21</v>
      </c>
      <c r="P807">
        <v>81</v>
      </c>
      <c r="Q807">
        <v>9</v>
      </c>
      <c r="R807">
        <v>193.63287600000001</v>
      </c>
    </row>
    <row r="808" spans="1:18" x14ac:dyDescent="0.25">
      <c r="A808">
        <v>2016</v>
      </c>
      <c r="B808" t="s">
        <v>35</v>
      </c>
      <c r="C808" t="s">
        <v>13</v>
      </c>
      <c r="D808" t="s">
        <v>1</v>
      </c>
      <c r="E808" t="s">
        <v>66</v>
      </c>
      <c r="F808">
        <v>23</v>
      </c>
      <c r="G808" t="s">
        <v>62</v>
      </c>
      <c r="H808">
        <v>21454.12</v>
      </c>
      <c r="I808" t="s">
        <v>40</v>
      </c>
      <c r="J808" t="s">
        <v>148</v>
      </c>
      <c r="K808">
        <v>80</v>
      </c>
      <c r="L808">
        <v>1.3063670000000001</v>
      </c>
      <c r="M808">
        <v>0.461538</v>
      </c>
      <c r="N808">
        <v>8</v>
      </c>
      <c r="O808">
        <v>2</v>
      </c>
      <c r="P808">
        <v>1</v>
      </c>
      <c r="Q808">
        <v>0</v>
      </c>
      <c r="R808">
        <v>4.2307689999999996</v>
      </c>
    </row>
    <row r="809" spans="1:18" x14ac:dyDescent="0.25">
      <c r="A809">
        <v>2016</v>
      </c>
      <c r="B809" t="s">
        <v>35</v>
      </c>
      <c r="C809" t="s">
        <v>37</v>
      </c>
      <c r="D809" t="s">
        <v>1</v>
      </c>
      <c r="E809" t="s">
        <v>44</v>
      </c>
      <c r="F809">
        <v>1328</v>
      </c>
      <c r="G809">
        <v>553.911113</v>
      </c>
      <c r="H809">
        <v>1805.5150000000001</v>
      </c>
      <c r="I809" t="s">
        <v>39</v>
      </c>
      <c r="J809" t="s">
        <v>148</v>
      </c>
      <c r="K809">
        <v>1328</v>
      </c>
      <c r="L809">
        <v>258.70283899999998</v>
      </c>
      <c r="M809">
        <v>228.38619299999999</v>
      </c>
      <c r="N809">
        <v>303</v>
      </c>
      <c r="O809">
        <v>61</v>
      </c>
      <c r="P809">
        <v>112</v>
      </c>
      <c r="Q809">
        <v>16</v>
      </c>
      <c r="R809">
        <v>553.911113</v>
      </c>
    </row>
    <row r="810" spans="1:18" x14ac:dyDescent="0.25">
      <c r="A810">
        <v>2016</v>
      </c>
      <c r="B810" t="s">
        <v>35</v>
      </c>
      <c r="C810" t="s">
        <v>37</v>
      </c>
      <c r="D810" t="s">
        <v>1</v>
      </c>
      <c r="E810" t="s">
        <v>66</v>
      </c>
      <c r="F810">
        <v>68</v>
      </c>
      <c r="G810" t="s">
        <v>62</v>
      </c>
      <c r="H810">
        <v>20805.105</v>
      </c>
      <c r="I810" t="s">
        <v>39</v>
      </c>
      <c r="J810" t="s">
        <v>148</v>
      </c>
      <c r="K810">
        <v>199</v>
      </c>
      <c r="L810">
        <v>7.3221569999999998</v>
      </c>
      <c r="M810">
        <v>4.0756309999999996</v>
      </c>
      <c r="N810">
        <v>15</v>
      </c>
      <c r="O810">
        <v>7</v>
      </c>
      <c r="P810">
        <v>5</v>
      </c>
      <c r="Q810">
        <v>0</v>
      </c>
      <c r="R810">
        <v>16.367812000000001</v>
      </c>
    </row>
    <row r="811" spans="1:18" x14ac:dyDescent="0.25">
      <c r="A811">
        <v>2016</v>
      </c>
      <c r="B811" t="s">
        <v>35</v>
      </c>
      <c r="C811" t="s">
        <v>37</v>
      </c>
      <c r="D811" t="s">
        <v>1</v>
      </c>
      <c r="E811" t="s">
        <v>44</v>
      </c>
      <c r="F811">
        <v>2244</v>
      </c>
      <c r="G811">
        <v>747.98539400000004</v>
      </c>
      <c r="H811">
        <v>1707.11</v>
      </c>
      <c r="I811" t="s">
        <v>40</v>
      </c>
      <c r="J811" t="s">
        <v>148</v>
      </c>
      <c r="K811">
        <v>2246</v>
      </c>
      <c r="L811">
        <v>341.58615600000002</v>
      </c>
      <c r="M811">
        <v>292.87255599999997</v>
      </c>
      <c r="N811">
        <v>670</v>
      </c>
      <c r="O811">
        <v>109</v>
      </c>
      <c r="P811">
        <v>292</v>
      </c>
      <c r="Q811">
        <v>73</v>
      </c>
      <c r="R811">
        <v>747.98539400000004</v>
      </c>
    </row>
    <row r="812" spans="1:18" x14ac:dyDescent="0.25">
      <c r="A812">
        <v>2016</v>
      </c>
      <c r="B812" t="s">
        <v>35</v>
      </c>
      <c r="C812" t="s">
        <v>37</v>
      </c>
      <c r="D812" t="s">
        <v>1</v>
      </c>
      <c r="E812" t="s">
        <v>66</v>
      </c>
      <c r="F812">
        <v>119</v>
      </c>
      <c r="G812" t="s">
        <v>62</v>
      </c>
      <c r="H812">
        <v>19731.009999999998</v>
      </c>
      <c r="I812" t="s">
        <v>40</v>
      </c>
      <c r="J812" t="s">
        <v>148</v>
      </c>
      <c r="K812">
        <v>342</v>
      </c>
      <c r="L812">
        <v>10.830985999999999</v>
      </c>
      <c r="M812">
        <v>5.6237209999999997</v>
      </c>
      <c r="N812">
        <v>33</v>
      </c>
      <c r="O812">
        <v>3</v>
      </c>
      <c r="P812">
        <v>14</v>
      </c>
      <c r="Q812">
        <v>1</v>
      </c>
      <c r="R812">
        <v>25.017588</v>
      </c>
    </row>
    <row r="813" spans="1:18" x14ac:dyDescent="0.25">
      <c r="A813">
        <v>2016</v>
      </c>
      <c r="B813" t="s">
        <v>35</v>
      </c>
      <c r="C813" t="s">
        <v>36</v>
      </c>
      <c r="D813" t="s">
        <v>2</v>
      </c>
      <c r="E813" t="s">
        <v>44</v>
      </c>
      <c r="F813">
        <v>498</v>
      </c>
      <c r="G813">
        <v>255.40741299999999</v>
      </c>
      <c r="H813">
        <v>2072.9349999999999</v>
      </c>
      <c r="I813" t="s">
        <v>39</v>
      </c>
      <c r="J813" t="s">
        <v>150</v>
      </c>
      <c r="K813">
        <v>498</v>
      </c>
      <c r="L813">
        <v>93.796642000000006</v>
      </c>
      <c r="M813">
        <v>133.45548700000001</v>
      </c>
      <c r="N813">
        <v>122</v>
      </c>
      <c r="O813">
        <v>9</v>
      </c>
      <c r="P813">
        <v>12</v>
      </c>
      <c r="Q813">
        <v>1</v>
      </c>
      <c r="R813">
        <v>255.40741299999999</v>
      </c>
    </row>
    <row r="814" spans="1:18" x14ac:dyDescent="0.25">
      <c r="A814">
        <v>2016</v>
      </c>
      <c r="B814" t="s">
        <v>35</v>
      </c>
      <c r="C814" t="s">
        <v>36</v>
      </c>
      <c r="D814" t="s">
        <v>2</v>
      </c>
      <c r="E814" t="s">
        <v>66</v>
      </c>
      <c r="F814">
        <v>59</v>
      </c>
      <c r="G814" t="s">
        <v>62</v>
      </c>
      <c r="H814">
        <v>28238.89</v>
      </c>
      <c r="I814" t="s">
        <v>39</v>
      </c>
      <c r="J814" t="s">
        <v>150</v>
      </c>
      <c r="K814">
        <v>282</v>
      </c>
      <c r="L814">
        <v>3.5612840000000001</v>
      </c>
      <c r="M814">
        <v>5.7039030000000004</v>
      </c>
      <c r="N814">
        <v>3</v>
      </c>
      <c r="O814">
        <v>4</v>
      </c>
      <c r="P814">
        <v>2</v>
      </c>
      <c r="Q814">
        <v>0</v>
      </c>
      <c r="R814">
        <v>17.498792999999999</v>
      </c>
    </row>
    <row r="815" spans="1:18" x14ac:dyDescent="0.25">
      <c r="A815">
        <v>2016</v>
      </c>
      <c r="B815" t="s">
        <v>35</v>
      </c>
      <c r="C815" t="s">
        <v>36</v>
      </c>
      <c r="D815" t="s">
        <v>2</v>
      </c>
      <c r="E815" t="s">
        <v>44</v>
      </c>
      <c r="F815">
        <v>617</v>
      </c>
      <c r="G815">
        <v>245.311205</v>
      </c>
      <c r="H815">
        <v>1917.69</v>
      </c>
      <c r="I815" t="s">
        <v>40</v>
      </c>
      <c r="J815" t="s">
        <v>150</v>
      </c>
      <c r="K815">
        <v>624</v>
      </c>
      <c r="L815">
        <v>105.063937</v>
      </c>
      <c r="M815">
        <v>113.187248</v>
      </c>
      <c r="N815">
        <v>169</v>
      </c>
      <c r="O815">
        <v>10</v>
      </c>
      <c r="P815">
        <v>76</v>
      </c>
      <c r="Q815">
        <v>6</v>
      </c>
      <c r="R815">
        <v>245.311205</v>
      </c>
    </row>
    <row r="816" spans="1:18" x14ac:dyDescent="0.25">
      <c r="A816">
        <v>2016</v>
      </c>
      <c r="B816" t="s">
        <v>35</v>
      </c>
      <c r="C816" t="s">
        <v>36</v>
      </c>
      <c r="D816" t="s">
        <v>2</v>
      </c>
      <c r="E816" t="s">
        <v>66</v>
      </c>
      <c r="F816">
        <v>58</v>
      </c>
      <c r="G816" t="s">
        <v>62</v>
      </c>
      <c r="H816">
        <v>22815.674999999999</v>
      </c>
      <c r="I816" t="s">
        <v>40</v>
      </c>
      <c r="J816" t="s">
        <v>150</v>
      </c>
      <c r="K816">
        <v>321</v>
      </c>
      <c r="L816">
        <v>4.8630620000000002</v>
      </c>
      <c r="M816">
        <v>3.1424729999999998</v>
      </c>
      <c r="N816">
        <v>5</v>
      </c>
      <c r="O816">
        <v>4</v>
      </c>
      <c r="P816">
        <v>3</v>
      </c>
      <c r="Q816">
        <v>0</v>
      </c>
      <c r="R816">
        <v>13.016251</v>
      </c>
    </row>
    <row r="817" spans="1:18" x14ac:dyDescent="0.25">
      <c r="A817">
        <v>2016</v>
      </c>
      <c r="B817" t="s">
        <v>35</v>
      </c>
      <c r="C817" t="s">
        <v>5</v>
      </c>
      <c r="D817" t="s">
        <v>2</v>
      </c>
      <c r="E817" t="s">
        <v>44</v>
      </c>
      <c r="F817">
        <v>664</v>
      </c>
      <c r="G817">
        <v>356.05158499999999</v>
      </c>
      <c r="H817">
        <v>2411.125</v>
      </c>
      <c r="I817" t="s">
        <v>39</v>
      </c>
      <c r="J817" t="s">
        <v>150</v>
      </c>
      <c r="K817">
        <v>665</v>
      </c>
      <c r="L817">
        <v>156.84265199999999</v>
      </c>
      <c r="M817">
        <v>155.66356500000001</v>
      </c>
      <c r="N817">
        <v>136</v>
      </c>
      <c r="O817">
        <v>13</v>
      </c>
      <c r="P817">
        <v>6</v>
      </c>
      <c r="Q817">
        <v>3</v>
      </c>
      <c r="R817">
        <v>356.05158499999999</v>
      </c>
    </row>
    <row r="818" spans="1:18" x14ac:dyDescent="0.25">
      <c r="A818">
        <v>2016</v>
      </c>
      <c r="B818" t="s">
        <v>35</v>
      </c>
      <c r="C818" t="s">
        <v>5</v>
      </c>
      <c r="D818" t="s">
        <v>2</v>
      </c>
      <c r="E818" t="s">
        <v>66</v>
      </c>
      <c r="F818">
        <v>67</v>
      </c>
      <c r="G818" t="s">
        <v>62</v>
      </c>
      <c r="H818">
        <v>27635.71</v>
      </c>
      <c r="I818" t="s">
        <v>39</v>
      </c>
      <c r="J818" t="s">
        <v>150</v>
      </c>
      <c r="K818">
        <v>365</v>
      </c>
      <c r="L818">
        <v>7.1847700000000003</v>
      </c>
      <c r="M818">
        <v>3.7295889999999998</v>
      </c>
      <c r="N818">
        <v>3</v>
      </c>
      <c r="O818">
        <v>2</v>
      </c>
      <c r="P818">
        <v>1</v>
      </c>
      <c r="Q818">
        <v>0</v>
      </c>
      <c r="R818">
        <v>19.911816000000002</v>
      </c>
    </row>
    <row r="819" spans="1:18" x14ac:dyDescent="0.25">
      <c r="A819">
        <v>2016</v>
      </c>
      <c r="B819" t="s">
        <v>35</v>
      </c>
      <c r="C819" t="s">
        <v>5</v>
      </c>
      <c r="D819" t="s">
        <v>2</v>
      </c>
      <c r="E819" t="s">
        <v>44</v>
      </c>
      <c r="F819">
        <v>1006</v>
      </c>
      <c r="G819">
        <v>347.01084900000001</v>
      </c>
      <c r="H819">
        <v>2052.6750000000002</v>
      </c>
      <c r="I819" t="s">
        <v>40</v>
      </c>
      <c r="J819" t="s">
        <v>150</v>
      </c>
      <c r="K819">
        <v>1006</v>
      </c>
      <c r="L819">
        <v>151.827438</v>
      </c>
      <c r="M819">
        <v>148.99480500000001</v>
      </c>
      <c r="N819">
        <v>201</v>
      </c>
      <c r="O819">
        <v>9</v>
      </c>
      <c r="P819">
        <v>274</v>
      </c>
      <c r="Q819">
        <v>7</v>
      </c>
      <c r="R819">
        <v>347.01084900000001</v>
      </c>
    </row>
    <row r="820" spans="1:18" x14ac:dyDescent="0.25">
      <c r="A820">
        <v>2016</v>
      </c>
      <c r="B820" t="s">
        <v>35</v>
      </c>
      <c r="C820" t="s">
        <v>5</v>
      </c>
      <c r="D820" t="s">
        <v>2</v>
      </c>
      <c r="E820" t="s">
        <v>66</v>
      </c>
      <c r="F820">
        <v>96</v>
      </c>
      <c r="G820" t="s">
        <v>62</v>
      </c>
      <c r="H820">
        <v>28953.33</v>
      </c>
      <c r="I820" t="s">
        <v>40</v>
      </c>
      <c r="J820" t="s">
        <v>150</v>
      </c>
      <c r="K820">
        <v>432</v>
      </c>
      <c r="L820">
        <v>10.622477</v>
      </c>
      <c r="M820">
        <v>6.8347550000000004</v>
      </c>
      <c r="N820">
        <v>8</v>
      </c>
      <c r="O820">
        <v>4</v>
      </c>
      <c r="P820">
        <v>9</v>
      </c>
      <c r="Q820">
        <v>0</v>
      </c>
      <c r="R820">
        <v>31.420154</v>
      </c>
    </row>
    <row r="821" spans="1:18" x14ac:dyDescent="0.25">
      <c r="A821">
        <v>2016</v>
      </c>
      <c r="B821" t="s">
        <v>35</v>
      </c>
      <c r="C821" t="s">
        <v>13</v>
      </c>
      <c r="D821" t="s">
        <v>2</v>
      </c>
      <c r="E821" t="s">
        <v>44</v>
      </c>
      <c r="F821">
        <v>220</v>
      </c>
      <c r="G821">
        <v>106.09796</v>
      </c>
      <c r="H821">
        <v>2103</v>
      </c>
      <c r="I821" t="s">
        <v>39</v>
      </c>
      <c r="J821" t="s">
        <v>150</v>
      </c>
      <c r="K821">
        <v>220</v>
      </c>
      <c r="L821">
        <v>45.827646999999999</v>
      </c>
      <c r="M821">
        <v>47.083728000000001</v>
      </c>
      <c r="N821">
        <v>43</v>
      </c>
      <c r="O821">
        <v>6</v>
      </c>
      <c r="P821">
        <v>3</v>
      </c>
      <c r="Q821">
        <v>0</v>
      </c>
      <c r="R821">
        <v>106.09796</v>
      </c>
    </row>
    <row r="822" spans="1:18" x14ac:dyDescent="0.25">
      <c r="A822">
        <v>2016</v>
      </c>
      <c r="B822" t="s">
        <v>35</v>
      </c>
      <c r="C822" t="s">
        <v>13</v>
      </c>
      <c r="D822" t="s">
        <v>2</v>
      </c>
      <c r="E822" t="s">
        <v>66</v>
      </c>
      <c r="F822">
        <v>23</v>
      </c>
      <c r="G822" t="s">
        <v>62</v>
      </c>
      <c r="H822">
        <v>24012</v>
      </c>
      <c r="I822" t="s">
        <v>39</v>
      </c>
      <c r="J822" t="s">
        <v>150</v>
      </c>
      <c r="K822">
        <v>106</v>
      </c>
      <c r="L822">
        <v>2.8202289999999999</v>
      </c>
      <c r="M822">
        <v>1.8924730000000001</v>
      </c>
      <c r="N822">
        <v>3</v>
      </c>
      <c r="O822">
        <v>0</v>
      </c>
      <c r="P822">
        <v>0</v>
      </c>
      <c r="Q822">
        <v>0</v>
      </c>
      <c r="R822">
        <v>8.3034189999999999</v>
      </c>
    </row>
    <row r="823" spans="1:18" x14ac:dyDescent="0.25">
      <c r="A823">
        <v>2016</v>
      </c>
      <c r="B823" t="s">
        <v>35</v>
      </c>
      <c r="C823" t="s">
        <v>13</v>
      </c>
      <c r="D823" t="s">
        <v>2</v>
      </c>
      <c r="E823" t="s">
        <v>44</v>
      </c>
      <c r="F823">
        <v>244</v>
      </c>
      <c r="G823">
        <v>85.491778999999994</v>
      </c>
      <c r="H823">
        <v>1952.3050000000001</v>
      </c>
      <c r="I823" t="s">
        <v>40</v>
      </c>
      <c r="J823" t="s">
        <v>150</v>
      </c>
      <c r="K823">
        <v>245</v>
      </c>
      <c r="L823">
        <v>37.266759</v>
      </c>
      <c r="M823">
        <v>35.273932000000002</v>
      </c>
      <c r="N823">
        <v>62</v>
      </c>
      <c r="O823">
        <v>5</v>
      </c>
      <c r="P823">
        <v>38</v>
      </c>
      <c r="Q823">
        <v>4</v>
      </c>
      <c r="R823">
        <v>85.491778999999994</v>
      </c>
    </row>
    <row r="824" spans="1:18" x14ac:dyDescent="0.25">
      <c r="A824">
        <v>2016</v>
      </c>
      <c r="B824" t="s">
        <v>35</v>
      </c>
      <c r="C824" t="s">
        <v>13</v>
      </c>
      <c r="D824" t="s">
        <v>2</v>
      </c>
      <c r="E824" t="s">
        <v>66</v>
      </c>
      <c r="F824">
        <v>35</v>
      </c>
      <c r="G824" t="s">
        <v>62</v>
      </c>
      <c r="H824">
        <v>23670.21</v>
      </c>
      <c r="I824" t="s">
        <v>40</v>
      </c>
      <c r="J824" t="s">
        <v>150</v>
      </c>
      <c r="K824">
        <v>194</v>
      </c>
      <c r="L824">
        <v>5.7647329999999997</v>
      </c>
      <c r="M824">
        <v>2.7207979999999998</v>
      </c>
      <c r="N824">
        <v>1</v>
      </c>
      <c r="O824">
        <v>3</v>
      </c>
      <c r="P824">
        <v>0</v>
      </c>
      <c r="Q824">
        <v>0</v>
      </c>
      <c r="R824">
        <v>12.217798</v>
      </c>
    </row>
    <row r="825" spans="1:18" x14ac:dyDescent="0.25">
      <c r="A825">
        <v>2016</v>
      </c>
      <c r="B825" t="s">
        <v>35</v>
      </c>
      <c r="C825" t="s">
        <v>37</v>
      </c>
      <c r="D825" t="s">
        <v>2</v>
      </c>
      <c r="E825" t="s">
        <v>44</v>
      </c>
      <c r="F825">
        <v>1126</v>
      </c>
      <c r="G825">
        <v>437.76239600000002</v>
      </c>
      <c r="H825">
        <v>1932.375</v>
      </c>
      <c r="I825" t="s">
        <v>39</v>
      </c>
      <c r="J825" t="s">
        <v>150</v>
      </c>
      <c r="K825">
        <v>1127</v>
      </c>
      <c r="L825">
        <v>197.52928800000001</v>
      </c>
      <c r="M825">
        <v>189.983485</v>
      </c>
      <c r="N825">
        <v>303</v>
      </c>
      <c r="O825">
        <v>47</v>
      </c>
      <c r="P825">
        <v>83</v>
      </c>
      <c r="Q825">
        <v>5</v>
      </c>
      <c r="R825">
        <v>437.76239600000002</v>
      </c>
    </row>
    <row r="826" spans="1:18" x14ac:dyDescent="0.25">
      <c r="A826">
        <v>2016</v>
      </c>
      <c r="B826" t="s">
        <v>35</v>
      </c>
      <c r="C826" t="s">
        <v>37</v>
      </c>
      <c r="D826" t="s">
        <v>2</v>
      </c>
      <c r="E826" t="s">
        <v>66</v>
      </c>
      <c r="F826">
        <v>163</v>
      </c>
      <c r="G826" t="s">
        <v>62</v>
      </c>
      <c r="H826">
        <v>25154.53</v>
      </c>
      <c r="I826" t="s">
        <v>39</v>
      </c>
      <c r="J826" t="s">
        <v>150</v>
      </c>
      <c r="K826">
        <v>803</v>
      </c>
      <c r="L826">
        <v>18.361429000000001</v>
      </c>
      <c r="M826">
        <v>10.386718999999999</v>
      </c>
      <c r="N826">
        <v>20</v>
      </c>
      <c r="O826">
        <v>11</v>
      </c>
      <c r="P826">
        <v>9</v>
      </c>
      <c r="Q826">
        <v>1</v>
      </c>
      <c r="R826">
        <v>46.494007000000003</v>
      </c>
    </row>
    <row r="827" spans="1:18" x14ac:dyDescent="0.25">
      <c r="A827">
        <v>2016</v>
      </c>
      <c r="B827" t="s">
        <v>35</v>
      </c>
      <c r="C827" t="s">
        <v>37</v>
      </c>
      <c r="D827" t="s">
        <v>2</v>
      </c>
      <c r="E827" t="s">
        <v>44</v>
      </c>
      <c r="F827">
        <v>1605</v>
      </c>
      <c r="G827">
        <v>512.96549700000003</v>
      </c>
      <c r="H827">
        <v>2040.96</v>
      </c>
      <c r="I827" t="s">
        <v>40</v>
      </c>
      <c r="J827" t="s">
        <v>150</v>
      </c>
      <c r="K827">
        <v>1611</v>
      </c>
      <c r="L827">
        <v>226.059675</v>
      </c>
      <c r="M827">
        <v>203.45884799999999</v>
      </c>
      <c r="N827">
        <v>434</v>
      </c>
      <c r="O827">
        <v>47</v>
      </c>
      <c r="P827">
        <v>282</v>
      </c>
      <c r="Q827">
        <v>11</v>
      </c>
      <c r="R827">
        <v>512.96549700000003</v>
      </c>
    </row>
    <row r="828" spans="1:18" x14ac:dyDescent="0.25">
      <c r="A828">
        <v>2016</v>
      </c>
      <c r="B828" t="s">
        <v>35</v>
      </c>
      <c r="C828" t="s">
        <v>37</v>
      </c>
      <c r="D828" t="s">
        <v>2</v>
      </c>
      <c r="E828" t="s">
        <v>66</v>
      </c>
      <c r="F828">
        <v>228</v>
      </c>
      <c r="G828" t="s">
        <v>62</v>
      </c>
      <c r="H828">
        <v>27563.165000000001</v>
      </c>
      <c r="I828" t="s">
        <v>40</v>
      </c>
      <c r="J828" t="s">
        <v>150</v>
      </c>
      <c r="K828">
        <v>1453</v>
      </c>
      <c r="L828">
        <v>18.699795000000002</v>
      </c>
      <c r="M828">
        <v>8.2666149999999998</v>
      </c>
      <c r="N828">
        <v>34</v>
      </c>
      <c r="O828">
        <v>6</v>
      </c>
      <c r="P828">
        <v>24</v>
      </c>
      <c r="Q828">
        <v>1</v>
      </c>
      <c r="R828">
        <v>40.106946999999998</v>
      </c>
    </row>
    <row r="829" spans="1:18" x14ac:dyDescent="0.25">
      <c r="A829">
        <v>2016</v>
      </c>
      <c r="B829" t="s">
        <v>35</v>
      </c>
      <c r="C829" t="s">
        <v>36</v>
      </c>
      <c r="D829" t="s">
        <v>2</v>
      </c>
      <c r="E829" t="s">
        <v>44</v>
      </c>
      <c r="F829">
        <v>1172</v>
      </c>
      <c r="G829">
        <v>643.38579600000003</v>
      </c>
      <c r="H829">
        <v>2071.6950000000002</v>
      </c>
      <c r="I829" t="s">
        <v>39</v>
      </c>
      <c r="J829" t="s">
        <v>149</v>
      </c>
      <c r="K829">
        <v>1172</v>
      </c>
      <c r="L829">
        <v>260.94513999999998</v>
      </c>
      <c r="M829">
        <v>317.59607599999998</v>
      </c>
      <c r="N829">
        <v>258</v>
      </c>
      <c r="O829">
        <v>20</v>
      </c>
      <c r="P829">
        <v>10</v>
      </c>
      <c r="Q829">
        <v>1</v>
      </c>
      <c r="R829">
        <v>643.38579600000003</v>
      </c>
    </row>
    <row r="830" spans="1:18" x14ac:dyDescent="0.25">
      <c r="A830">
        <v>2016</v>
      </c>
      <c r="B830" t="s">
        <v>35</v>
      </c>
      <c r="C830" t="s">
        <v>36</v>
      </c>
      <c r="D830" t="s">
        <v>2</v>
      </c>
      <c r="E830" t="s">
        <v>66</v>
      </c>
      <c r="F830">
        <v>70</v>
      </c>
      <c r="G830" t="s">
        <v>62</v>
      </c>
      <c r="H830">
        <v>26737.764999999999</v>
      </c>
      <c r="I830" t="s">
        <v>39</v>
      </c>
      <c r="J830" t="s">
        <v>149</v>
      </c>
      <c r="K830">
        <v>416</v>
      </c>
      <c r="L830">
        <v>8.3789440000000006</v>
      </c>
      <c r="M830">
        <v>4.1748089999999998</v>
      </c>
      <c r="N830">
        <v>10</v>
      </c>
      <c r="O830">
        <v>3</v>
      </c>
      <c r="P830">
        <v>3</v>
      </c>
      <c r="Q830">
        <v>0</v>
      </c>
      <c r="R830">
        <v>24.468039000000001</v>
      </c>
    </row>
    <row r="831" spans="1:18" x14ac:dyDescent="0.25">
      <c r="A831">
        <v>2016</v>
      </c>
      <c r="B831" t="s">
        <v>35</v>
      </c>
      <c r="C831" t="s">
        <v>36</v>
      </c>
      <c r="D831" t="s">
        <v>2</v>
      </c>
      <c r="E831" t="s">
        <v>44</v>
      </c>
      <c r="F831">
        <v>1203</v>
      </c>
      <c r="G831">
        <v>579.74032199999999</v>
      </c>
      <c r="H831">
        <v>1943.94</v>
      </c>
      <c r="I831" t="s">
        <v>40</v>
      </c>
      <c r="J831" t="s">
        <v>149</v>
      </c>
      <c r="K831">
        <v>1204</v>
      </c>
      <c r="L831">
        <v>232.153605</v>
      </c>
      <c r="M831">
        <v>274.55618900000002</v>
      </c>
      <c r="N831">
        <v>281</v>
      </c>
      <c r="O831">
        <v>18</v>
      </c>
      <c r="P831">
        <v>51</v>
      </c>
      <c r="Q831">
        <v>11</v>
      </c>
      <c r="R831">
        <v>579.74032199999999</v>
      </c>
    </row>
    <row r="832" spans="1:18" x14ac:dyDescent="0.25">
      <c r="A832">
        <v>2016</v>
      </c>
      <c r="B832" t="s">
        <v>35</v>
      </c>
      <c r="C832" t="s">
        <v>36</v>
      </c>
      <c r="D832" t="s">
        <v>2</v>
      </c>
      <c r="E832" t="s">
        <v>66</v>
      </c>
      <c r="F832">
        <v>104</v>
      </c>
      <c r="G832" t="s">
        <v>62</v>
      </c>
      <c r="H832">
        <v>28875.375</v>
      </c>
      <c r="I832" t="s">
        <v>40</v>
      </c>
      <c r="J832" t="s">
        <v>149</v>
      </c>
      <c r="K832">
        <v>638</v>
      </c>
      <c r="L832">
        <v>8.4820869999999999</v>
      </c>
      <c r="M832">
        <v>9.1292709999999992</v>
      </c>
      <c r="N832">
        <v>10</v>
      </c>
      <c r="O832">
        <v>5</v>
      </c>
      <c r="P832">
        <v>2</v>
      </c>
      <c r="Q832">
        <v>2</v>
      </c>
      <c r="R832">
        <v>31.852437999999999</v>
      </c>
    </row>
    <row r="833" spans="1:18" x14ac:dyDescent="0.25">
      <c r="A833">
        <v>2016</v>
      </c>
      <c r="B833" t="s">
        <v>35</v>
      </c>
      <c r="C833" t="s">
        <v>5</v>
      </c>
      <c r="D833" t="s">
        <v>2</v>
      </c>
      <c r="E833" t="s">
        <v>44</v>
      </c>
      <c r="F833">
        <v>1523</v>
      </c>
      <c r="G833">
        <v>833.72481200000004</v>
      </c>
      <c r="H833">
        <v>2290.9899999999998</v>
      </c>
      <c r="I833" t="s">
        <v>39</v>
      </c>
      <c r="J833" t="s">
        <v>149</v>
      </c>
      <c r="K833">
        <v>1523</v>
      </c>
      <c r="L833">
        <v>358.36725999999999</v>
      </c>
      <c r="M833">
        <v>394.39417400000002</v>
      </c>
      <c r="N833">
        <v>307</v>
      </c>
      <c r="O833">
        <v>19</v>
      </c>
      <c r="P833">
        <v>4</v>
      </c>
      <c r="Q833">
        <v>0</v>
      </c>
      <c r="R833">
        <v>833.72481200000004</v>
      </c>
    </row>
    <row r="834" spans="1:18" x14ac:dyDescent="0.25">
      <c r="A834">
        <v>2016</v>
      </c>
      <c r="B834" t="s">
        <v>35</v>
      </c>
      <c r="C834" t="s">
        <v>5</v>
      </c>
      <c r="D834" t="s">
        <v>2</v>
      </c>
      <c r="E834" t="s">
        <v>66</v>
      </c>
      <c r="F834">
        <v>71</v>
      </c>
      <c r="G834" t="s">
        <v>62</v>
      </c>
      <c r="H834">
        <v>24582.86</v>
      </c>
      <c r="I834" t="s">
        <v>39</v>
      </c>
      <c r="J834" t="s">
        <v>149</v>
      </c>
      <c r="K834">
        <v>351</v>
      </c>
      <c r="L834">
        <v>11.149179</v>
      </c>
      <c r="M834">
        <v>4.2360629999999997</v>
      </c>
      <c r="N834">
        <v>5</v>
      </c>
      <c r="O834">
        <v>6</v>
      </c>
      <c r="P834">
        <v>0</v>
      </c>
      <c r="Q834">
        <v>0</v>
      </c>
      <c r="R834">
        <v>22.420503</v>
      </c>
    </row>
    <row r="835" spans="1:18" x14ac:dyDescent="0.25">
      <c r="A835">
        <v>2016</v>
      </c>
      <c r="B835" t="s">
        <v>35</v>
      </c>
      <c r="C835" t="s">
        <v>5</v>
      </c>
      <c r="D835" t="s">
        <v>2</v>
      </c>
      <c r="E835" t="s">
        <v>44</v>
      </c>
      <c r="F835">
        <v>2005</v>
      </c>
      <c r="G835">
        <v>814.14392199999998</v>
      </c>
      <c r="H835">
        <v>2004.73</v>
      </c>
      <c r="I835" t="s">
        <v>40</v>
      </c>
      <c r="J835" t="s">
        <v>149</v>
      </c>
      <c r="K835">
        <v>2075</v>
      </c>
      <c r="L835">
        <v>354.36722800000001</v>
      </c>
      <c r="M835">
        <v>372.33506699999998</v>
      </c>
      <c r="N835">
        <v>452</v>
      </c>
      <c r="O835">
        <v>24</v>
      </c>
      <c r="P835">
        <v>270</v>
      </c>
      <c r="Q835">
        <v>6</v>
      </c>
      <c r="R835">
        <v>814.14392199999998</v>
      </c>
    </row>
    <row r="836" spans="1:18" x14ac:dyDescent="0.25">
      <c r="A836">
        <v>2016</v>
      </c>
      <c r="B836" t="s">
        <v>35</v>
      </c>
      <c r="C836" t="s">
        <v>5</v>
      </c>
      <c r="D836" t="s">
        <v>2</v>
      </c>
      <c r="E836" t="s">
        <v>66</v>
      </c>
      <c r="F836">
        <v>117</v>
      </c>
      <c r="G836" t="s">
        <v>62</v>
      </c>
      <c r="H836">
        <v>25939.14</v>
      </c>
      <c r="I836" t="s">
        <v>40</v>
      </c>
      <c r="J836" t="s">
        <v>149</v>
      </c>
      <c r="K836">
        <v>515</v>
      </c>
      <c r="L836">
        <v>10.105715</v>
      </c>
      <c r="M836">
        <v>4.7975079999999997</v>
      </c>
      <c r="N836">
        <v>13</v>
      </c>
      <c r="O836">
        <v>4</v>
      </c>
      <c r="P836">
        <v>16</v>
      </c>
      <c r="Q836">
        <v>0</v>
      </c>
      <c r="R836">
        <v>27.407862000000002</v>
      </c>
    </row>
    <row r="837" spans="1:18" x14ac:dyDescent="0.25">
      <c r="A837">
        <v>2016</v>
      </c>
      <c r="B837" t="s">
        <v>35</v>
      </c>
      <c r="C837" t="s">
        <v>13</v>
      </c>
      <c r="D837" t="s">
        <v>2</v>
      </c>
      <c r="E837" t="s">
        <v>44</v>
      </c>
      <c r="F837">
        <v>433</v>
      </c>
      <c r="G837">
        <v>211.64143799999999</v>
      </c>
      <c r="H837">
        <v>2275</v>
      </c>
      <c r="I837" t="s">
        <v>39</v>
      </c>
      <c r="J837" t="s">
        <v>149</v>
      </c>
      <c r="K837">
        <v>433</v>
      </c>
      <c r="L837">
        <v>96.823558000000006</v>
      </c>
      <c r="M837">
        <v>93.061603000000005</v>
      </c>
      <c r="N837">
        <v>86</v>
      </c>
      <c r="O837">
        <v>6</v>
      </c>
      <c r="P837">
        <v>3</v>
      </c>
      <c r="Q837">
        <v>0</v>
      </c>
      <c r="R837">
        <v>211.64143799999999</v>
      </c>
    </row>
    <row r="838" spans="1:18" x14ac:dyDescent="0.25">
      <c r="A838">
        <v>2016</v>
      </c>
      <c r="B838" t="s">
        <v>35</v>
      </c>
      <c r="C838" t="s">
        <v>13</v>
      </c>
      <c r="D838" t="s">
        <v>2</v>
      </c>
      <c r="E838" t="s">
        <v>66</v>
      </c>
      <c r="F838">
        <v>27</v>
      </c>
      <c r="G838" t="s">
        <v>62</v>
      </c>
      <c r="H838">
        <v>29974</v>
      </c>
      <c r="I838" t="s">
        <v>39</v>
      </c>
      <c r="J838" t="s">
        <v>149</v>
      </c>
      <c r="K838">
        <v>184</v>
      </c>
      <c r="L838">
        <v>1.713811</v>
      </c>
      <c r="M838">
        <v>2.8183989999999999</v>
      </c>
      <c r="N838">
        <v>3</v>
      </c>
      <c r="O838">
        <v>4</v>
      </c>
      <c r="P838">
        <v>0</v>
      </c>
      <c r="Q838">
        <v>0</v>
      </c>
      <c r="R838">
        <v>6.6229259999999996</v>
      </c>
    </row>
    <row r="839" spans="1:18" x14ac:dyDescent="0.25">
      <c r="A839">
        <v>2016</v>
      </c>
      <c r="B839" t="s">
        <v>35</v>
      </c>
      <c r="C839" t="s">
        <v>13</v>
      </c>
      <c r="D839" t="s">
        <v>2</v>
      </c>
      <c r="E839" t="s">
        <v>44</v>
      </c>
      <c r="F839">
        <v>474</v>
      </c>
      <c r="G839">
        <v>204.96109300000001</v>
      </c>
      <c r="H839">
        <v>1892</v>
      </c>
      <c r="I839" t="s">
        <v>40</v>
      </c>
      <c r="J839" t="s">
        <v>149</v>
      </c>
      <c r="K839">
        <v>475</v>
      </c>
      <c r="L839">
        <v>75.852558000000002</v>
      </c>
      <c r="M839">
        <v>99.932412999999997</v>
      </c>
      <c r="N839">
        <v>112</v>
      </c>
      <c r="O839">
        <v>18</v>
      </c>
      <c r="P839">
        <v>26</v>
      </c>
      <c r="Q839">
        <v>0</v>
      </c>
      <c r="R839">
        <v>204.96109300000001</v>
      </c>
    </row>
    <row r="840" spans="1:18" x14ac:dyDescent="0.25">
      <c r="A840">
        <v>2016</v>
      </c>
      <c r="B840" t="s">
        <v>35</v>
      </c>
      <c r="C840" t="s">
        <v>13</v>
      </c>
      <c r="D840" t="s">
        <v>2</v>
      </c>
      <c r="E840" t="s">
        <v>66</v>
      </c>
      <c r="F840">
        <v>71</v>
      </c>
      <c r="G840" t="s">
        <v>62</v>
      </c>
      <c r="H840">
        <v>24065.38</v>
      </c>
      <c r="I840" t="s">
        <v>40</v>
      </c>
      <c r="J840" t="s">
        <v>149</v>
      </c>
      <c r="K840">
        <v>300</v>
      </c>
      <c r="L840">
        <v>10.143428</v>
      </c>
      <c r="M840">
        <v>3.4345140000000001</v>
      </c>
      <c r="N840">
        <v>7</v>
      </c>
      <c r="O840">
        <v>4</v>
      </c>
      <c r="P840">
        <v>2</v>
      </c>
      <c r="Q840">
        <v>0</v>
      </c>
      <c r="R840">
        <v>17.794566</v>
      </c>
    </row>
    <row r="841" spans="1:18" x14ac:dyDescent="0.25">
      <c r="A841">
        <v>2016</v>
      </c>
      <c r="B841" t="s">
        <v>35</v>
      </c>
      <c r="C841" t="s">
        <v>37</v>
      </c>
      <c r="D841" t="s">
        <v>2</v>
      </c>
      <c r="E841" t="s">
        <v>44</v>
      </c>
      <c r="F841">
        <v>2449</v>
      </c>
      <c r="G841">
        <v>1053.8865920000001</v>
      </c>
      <c r="H841">
        <v>1996</v>
      </c>
      <c r="I841" t="s">
        <v>39</v>
      </c>
      <c r="J841" t="s">
        <v>149</v>
      </c>
      <c r="K841">
        <v>2449</v>
      </c>
      <c r="L841">
        <v>459.069748</v>
      </c>
      <c r="M841">
        <v>487.99176899999998</v>
      </c>
      <c r="N841">
        <v>666</v>
      </c>
      <c r="O841">
        <v>71</v>
      </c>
      <c r="P841">
        <v>54</v>
      </c>
      <c r="Q841">
        <v>8</v>
      </c>
      <c r="R841">
        <v>1053.8865920000001</v>
      </c>
    </row>
    <row r="842" spans="1:18" x14ac:dyDescent="0.25">
      <c r="A842">
        <v>2016</v>
      </c>
      <c r="B842" t="s">
        <v>35</v>
      </c>
      <c r="C842" t="s">
        <v>37</v>
      </c>
      <c r="D842" t="s">
        <v>2</v>
      </c>
      <c r="E842" t="s">
        <v>66</v>
      </c>
      <c r="F842">
        <v>210</v>
      </c>
      <c r="G842" t="s">
        <v>62</v>
      </c>
      <c r="H842">
        <v>21748.064999999999</v>
      </c>
      <c r="I842" t="s">
        <v>39</v>
      </c>
      <c r="J842" t="s">
        <v>149</v>
      </c>
      <c r="K842">
        <v>1072</v>
      </c>
      <c r="L842">
        <v>21.601886</v>
      </c>
      <c r="M842">
        <v>5.5087469999999996</v>
      </c>
      <c r="N842">
        <v>20</v>
      </c>
      <c r="O842">
        <v>28</v>
      </c>
      <c r="P842">
        <v>14</v>
      </c>
      <c r="Q842">
        <v>0</v>
      </c>
      <c r="R842">
        <v>49.792096000000001</v>
      </c>
    </row>
    <row r="843" spans="1:18" x14ac:dyDescent="0.25">
      <c r="A843">
        <v>2016</v>
      </c>
      <c r="B843" t="s">
        <v>35</v>
      </c>
      <c r="C843" t="s">
        <v>37</v>
      </c>
      <c r="D843" t="s">
        <v>2</v>
      </c>
      <c r="E843" t="s">
        <v>44</v>
      </c>
      <c r="F843">
        <v>3151</v>
      </c>
      <c r="G843">
        <v>1207.1273369999999</v>
      </c>
      <c r="H843">
        <v>1871.81</v>
      </c>
      <c r="I843" t="s">
        <v>40</v>
      </c>
      <c r="J843" t="s">
        <v>149</v>
      </c>
      <c r="K843">
        <v>3151</v>
      </c>
      <c r="L843">
        <v>547.45842400000004</v>
      </c>
      <c r="M843">
        <v>508.41665999999998</v>
      </c>
      <c r="N843">
        <v>914</v>
      </c>
      <c r="O843">
        <v>57</v>
      </c>
      <c r="P843">
        <v>221</v>
      </c>
      <c r="Q843">
        <v>11</v>
      </c>
      <c r="R843">
        <v>1207.1273369999999</v>
      </c>
    </row>
    <row r="844" spans="1:18" x14ac:dyDescent="0.25">
      <c r="A844">
        <v>2016</v>
      </c>
      <c r="B844" t="s">
        <v>35</v>
      </c>
      <c r="C844" t="s">
        <v>37</v>
      </c>
      <c r="D844" t="s">
        <v>2</v>
      </c>
      <c r="E844" t="s">
        <v>66</v>
      </c>
      <c r="F844">
        <v>323</v>
      </c>
      <c r="G844" t="s">
        <v>62</v>
      </c>
      <c r="H844">
        <v>25547.38</v>
      </c>
      <c r="I844" t="s">
        <v>40</v>
      </c>
      <c r="J844" t="s">
        <v>149</v>
      </c>
      <c r="K844">
        <v>1595</v>
      </c>
      <c r="L844">
        <v>27.869157999999999</v>
      </c>
      <c r="M844">
        <v>13.917403</v>
      </c>
      <c r="N844">
        <v>40</v>
      </c>
      <c r="O844">
        <v>26</v>
      </c>
      <c r="P844">
        <v>39</v>
      </c>
      <c r="Q844">
        <v>1</v>
      </c>
      <c r="R844">
        <v>65.675269</v>
      </c>
    </row>
    <row r="845" spans="1:18" x14ac:dyDescent="0.25">
      <c r="A845">
        <v>2016</v>
      </c>
      <c r="B845" t="s">
        <v>35</v>
      </c>
      <c r="C845" t="s">
        <v>36</v>
      </c>
      <c r="D845" t="s">
        <v>2</v>
      </c>
      <c r="E845" t="s">
        <v>44</v>
      </c>
      <c r="F845">
        <v>263</v>
      </c>
      <c r="G845">
        <v>134.00626500000001</v>
      </c>
      <c r="H845">
        <v>2022.89</v>
      </c>
      <c r="I845" t="s">
        <v>39</v>
      </c>
      <c r="J845" t="s">
        <v>148</v>
      </c>
      <c r="K845">
        <v>263</v>
      </c>
      <c r="L845">
        <v>57.849271000000002</v>
      </c>
      <c r="M845">
        <v>63.579058000000003</v>
      </c>
      <c r="N845">
        <v>60</v>
      </c>
      <c r="O845">
        <v>6</v>
      </c>
      <c r="P845">
        <v>2</v>
      </c>
      <c r="Q845">
        <v>1</v>
      </c>
      <c r="R845">
        <v>134.00626500000001</v>
      </c>
    </row>
    <row r="846" spans="1:18" x14ac:dyDescent="0.25">
      <c r="A846">
        <v>2016</v>
      </c>
      <c r="B846" t="s">
        <v>35</v>
      </c>
      <c r="C846" t="s">
        <v>36</v>
      </c>
      <c r="D846" t="s">
        <v>2</v>
      </c>
      <c r="E846" t="s">
        <v>66</v>
      </c>
      <c r="F846">
        <v>39</v>
      </c>
      <c r="G846" t="s">
        <v>62</v>
      </c>
      <c r="H846">
        <v>29208.19</v>
      </c>
      <c r="I846" t="s">
        <v>39</v>
      </c>
      <c r="J846" t="s">
        <v>148</v>
      </c>
      <c r="K846">
        <v>184</v>
      </c>
      <c r="L846">
        <v>3.181562</v>
      </c>
      <c r="M846">
        <v>1.2769239999999999</v>
      </c>
      <c r="N846">
        <v>7</v>
      </c>
      <c r="O846">
        <v>2</v>
      </c>
      <c r="P846">
        <v>0</v>
      </c>
      <c r="Q846">
        <v>0</v>
      </c>
      <c r="R846">
        <v>11.014054</v>
      </c>
    </row>
    <row r="847" spans="1:18" x14ac:dyDescent="0.25">
      <c r="A847">
        <v>2016</v>
      </c>
      <c r="B847" t="s">
        <v>35</v>
      </c>
      <c r="C847" t="s">
        <v>36</v>
      </c>
      <c r="D847" t="s">
        <v>2</v>
      </c>
      <c r="E847" t="s">
        <v>44</v>
      </c>
      <c r="F847">
        <v>379</v>
      </c>
      <c r="G847">
        <v>159.28559899999999</v>
      </c>
      <c r="H847">
        <v>1987.9</v>
      </c>
      <c r="I847" t="s">
        <v>40</v>
      </c>
      <c r="J847" t="s">
        <v>148</v>
      </c>
      <c r="K847">
        <v>381</v>
      </c>
      <c r="L847">
        <v>68.765956000000003</v>
      </c>
      <c r="M847">
        <v>73.898955000000001</v>
      </c>
      <c r="N847">
        <v>88</v>
      </c>
      <c r="O847">
        <v>9</v>
      </c>
      <c r="P847">
        <v>30</v>
      </c>
      <c r="Q847">
        <v>7</v>
      </c>
      <c r="R847">
        <v>159.28559899999999</v>
      </c>
    </row>
    <row r="848" spans="1:18" x14ac:dyDescent="0.25">
      <c r="A848">
        <v>2016</v>
      </c>
      <c r="B848" t="s">
        <v>35</v>
      </c>
      <c r="C848" t="s">
        <v>36</v>
      </c>
      <c r="D848" t="s">
        <v>2</v>
      </c>
      <c r="E848" t="s">
        <v>66</v>
      </c>
      <c r="F848">
        <v>41</v>
      </c>
      <c r="G848" t="s">
        <v>62</v>
      </c>
      <c r="H848">
        <v>21245.35</v>
      </c>
      <c r="I848" t="s">
        <v>40</v>
      </c>
      <c r="J848" t="s">
        <v>148</v>
      </c>
      <c r="K848">
        <v>158</v>
      </c>
      <c r="L848">
        <v>3.2421220000000002</v>
      </c>
      <c r="M848">
        <v>2.5781040000000002</v>
      </c>
      <c r="N848">
        <v>8</v>
      </c>
      <c r="O848">
        <v>0</v>
      </c>
      <c r="P848">
        <v>3</v>
      </c>
      <c r="Q848">
        <v>0</v>
      </c>
      <c r="R848">
        <v>8.4092579999999995</v>
      </c>
    </row>
    <row r="849" spans="1:18" x14ac:dyDescent="0.25">
      <c r="A849">
        <v>2016</v>
      </c>
      <c r="B849" t="s">
        <v>35</v>
      </c>
      <c r="C849" t="s">
        <v>5</v>
      </c>
      <c r="D849" t="s">
        <v>2</v>
      </c>
      <c r="E849" t="s">
        <v>44</v>
      </c>
      <c r="F849">
        <v>266</v>
      </c>
      <c r="G849">
        <v>147.17383000000001</v>
      </c>
      <c r="H849">
        <v>2506.59</v>
      </c>
      <c r="I849" t="s">
        <v>39</v>
      </c>
      <c r="J849" t="s">
        <v>148</v>
      </c>
      <c r="K849">
        <v>266</v>
      </c>
      <c r="L849">
        <v>74.989971999999995</v>
      </c>
      <c r="M849">
        <v>51.471527000000002</v>
      </c>
      <c r="N849">
        <v>41</v>
      </c>
      <c r="O849">
        <v>7</v>
      </c>
      <c r="P849">
        <v>3</v>
      </c>
      <c r="Q849">
        <v>0</v>
      </c>
      <c r="R849">
        <v>147.17383000000001</v>
      </c>
    </row>
    <row r="850" spans="1:18" x14ac:dyDescent="0.25">
      <c r="A850">
        <v>2016</v>
      </c>
      <c r="B850" t="s">
        <v>35</v>
      </c>
      <c r="C850" t="s">
        <v>5</v>
      </c>
      <c r="D850" t="s">
        <v>2</v>
      </c>
      <c r="E850" t="s">
        <v>66</v>
      </c>
      <c r="F850">
        <v>44</v>
      </c>
      <c r="G850" t="s">
        <v>62</v>
      </c>
      <c r="H850">
        <v>20192.115000000002</v>
      </c>
      <c r="I850" t="s">
        <v>39</v>
      </c>
      <c r="J850" t="s">
        <v>148</v>
      </c>
      <c r="K850">
        <v>185</v>
      </c>
      <c r="L850">
        <v>6.4520140000000001</v>
      </c>
      <c r="M850">
        <v>3.982135</v>
      </c>
      <c r="N850">
        <v>3</v>
      </c>
      <c r="O850">
        <v>0</v>
      </c>
      <c r="P850">
        <v>0</v>
      </c>
      <c r="Q850">
        <v>0</v>
      </c>
      <c r="R850">
        <v>14.261929</v>
      </c>
    </row>
    <row r="851" spans="1:18" x14ac:dyDescent="0.25">
      <c r="A851">
        <v>2016</v>
      </c>
      <c r="B851" t="s">
        <v>35</v>
      </c>
      <c r="C851" t="s">
        <v>5</v>
      </c>
      <c r="D851" t="s">
        <v>2</v>
      </c>
      <c r="E851" t="s">
        <v>44</v>
      </c>
      <c r="F851">
        <v>502</v>
      </c>
      <c r="G851">
        <v>198.234172</v>
      </c>
      <c r="H851">
        <v>2095.3850000000002</v>
      </c>
      <c r="I851" t="s">
        <v>40</v>
      </c>
      <c r="J851" t="s">
        <v>148</v>
      </c>
      <c r="K851">
        <v>502</v>
      </c>
      <c r="L851">
        <v>100.922117</v>
      </c>
      <c r="M851">
        <v>69.640223000000006</v>
      </c>
      <c r="N851">
        <v>94</v>
      </c>
      <c r="O851">
        <v>7</v>
      </c>
      <c r="P851">
        <v>87</v>
      </c>
      <c r="Q851">
        <v>6</v>
      </c>
      <c r="R851">
        <v>198.234172</v>
      </c>
    </row>
    <row r="852" spans="1:18" x14ac:dyDescent="0.25">
      <c r="A852">
        <v>2016</v>
      </c>
      <c r="B852" t="s">
        <v>35</v>
      </c>
      <c r="C852" t="s">
        <v>5</v>
      </c>
      <c r="D852" t="s">
        <v>2</v>
      </c>
      <c r="E852" t="s">
        <v>66</v>
      </c>
      <c r="F852">
        <v>47</v>
      </c>
      <c r="G852" t="s">
        <v>62</v>
      </c>
      <c r="H852">
        <v>23208.639999999999</v>
      </c>
      <c r="I852" t="s">
        <v>40</v>
      </c>
      <c r="J852" t="s">
        <v>148</v>
      </c>
      <c r="K852">
        <v>238</v>
      </c>
      <c r="L852">
        <v>2.0778859999999999</v>
      </c>
      <c r="M852">
        <v>2.2497739999999999</v>
      </c>
      <c r="N852">
        <v>5</v>
      </c>
      <c r="O852">
        <v>0</v>
      </c>
      <c r="P852">
        <v>7</v>
      </c>
      <c r="Q852">
        <v>0</v>
      </c>
      <c r="R852">
        <v>11.470549999999999</v>
      </c>
    </row>
    <row r="853" spans="1:18" x14ac:dyDescent="0.25">
      <c r="A853">
        <v>2016</v>
      </c>
      <c r="B853" t="s">
        <v>35</v>
      </c>
      <c r="C853" t="s">
        <v>13</v>
      </c>
      <c r="D853" t="s">
        <v>2</v>
      </c>
      <c r="E853" t="s">
        <v>44</v>
      </c>
      <c r="F853">
        <v>98</v>
      </c>
      <c r="G853">
        <v>51.635744000000003</v>
      </c>
      <c r="H853">
        <v>2657.355</v>
      </c>
      <c r="I853" t="s">
        <v>39</v>
      </c>
      <c r="J853" t="s">
        <v>148</v>
      </c>
      <c r="K853">
        <v>98</v>
      </c>
      <c r="L853">
        <v>22.871046</v>
      </c>
      <c r="M853">
        <v>23.630471</v>
      </c>
      <c r="N853">
        <v>13</v>
      </c>
      <c r="O853">
        <v>2</v>
      </c>
      <c r="P853">
        <v>0</v>
      </c>
      <c r="Q853">
        <v>0</v>
      </c>
      <c r="R853">
        <v>51.635744000000003</v>
      </c>
    </row>
    <row r="854" spans="1:18" x14ac:dyDescent="0.25">
      <c r="A854">
        <v>2016</v>
      </c>
      <c r="B854" t="s">
        <v>35</v>
      </c>
      <c r="C854" t="s">
        <v>13</v>
      </c>
      <c r="D854" t="s">
        <v>2</v>
      </c>
      <c r="E854" t="s">
        <v>66</v>
      </c>
      <c r="F854">
        <v>13</v>
      </c>
      <c r="G854" t="s">
        <v>62</v>
      </c>
      <c r="H854">
        <v>15524.12</v>
      </c>
      <c r="I854" t="s">
        <v>39</v>
      </c>
      <c r="J854" t="s">
        <v>148</v>
      </c>
      <c r="K854">
        <v>34</v>
      </c>
      <c r="L854">
        <v>3.2809710000000001</v>
      </c>
      <c r="M854">
        <v>0.81290300000000004</v>
      </c>
      <c r="N854">
        <v>1</v>
      </c>
      <c r="O854">
        <v>0</v>
      </c>
      <c r="P854">
        <v>0</v>
      </c>
      <c r="Q854">
        <v>0</v>
      </c>
      <c r="R854">
        <v>4.9702190000000002</v>
      </c>
    </row>
    <row r="855" spans="1:18" x14ac:dyDescent="0.25">
      <c r="A855">
        <v>2016</v>
      </c>
      <c r="B855" t="s">
        <v>35</v>
      </c>
      <c r="C855" t="s">
        <v>13</v>
      </c>
      <c r="D855" t="s">
        <v>2</v>
      </c>
      <c r="E855" t="s">
        <v>44</v>
      </c>
      <c r="F855">
        <v>124</v>
      </c>
      <c r="G855">
        <v>44.635497999999998</v>
      </c>
      <c r="H855">
        <v>1746.29</v>
      </c>
      <c r="I855" t="s">
        <v>40</v>
      </c>
      <c r="J855" t="s">
        <v>148</v>
      </c>
      <c r="K855">
        <v>124</v>
      </c>
      <c r="L855">
        <v>19.110246</v>
      </c>
      <c r="M855">
        <v>18.120740999999999</v>
      </c>
      <c r="N855">
        <v>22</v>
      </c>
      <c r="O855">
        <v>2</v>
      </c>
      <c r="P855">
        <v>22</v>
      </c>
      <c r="Q855">
        <v>0</v>
      </c>
      <c r="R855">
        <v>44.635497999999998</v>
      </c>
    </row>
    <row r="856" spans="1:18" x14ac:dyDescent="0.25">
      <c r="A856">
        <v>2016</v>
      </c>
      <c r="B856" t="s">
        <v>35</v>
      </c>
      <c r="C856" t="s">
        <v>13</v>
      </c>
      <c r="D856" t="s">
        <v>2</v>
      </c>
      <c r="E856" t="s">
        <v>66</v>
      </c>
      <c r="F856">
        <v>27</v>
      </c>
      <c r="G856" t="s">
        <v>62</v>
      </c>
      <c r="H856">
        <v>18564.09</v>
      </c>
      <c r="I856" t="s">
        <v>40</v>
      </c>
      <c r="J856" t="s">
        <v>148</v>
      </c>
      <c r="K856">
        <v>133</v>
      </c>
      <c r="L856">
        <v>2.1687660000000002</v>
      </c>
      <c r="M856">
        <v>0.55413100000000004</v>
      </c>
      <c r="N856">
        <v>4</v>
      </c>
      <c r="O856">
        <v>2</v>
      </c>
      <c r="P856">
        <v>4</v>
      </c>
      <c r="Q856">
        <v>1</v>
      </c>
      <c r="R856">
        <v>5.910482</v>
      </c>
    </row>
    <row r="857" spans="1:18" x14ac:dyDescent="0.25">
      <c r="A857">
        <v>2016</v>
      </c>
      <c r="B857" t="s">
        <v>35</v>
      </c>
      <c r="C857" t="s">
        <v>37</v>
      </c>
      <c r="D857" t="s">
        <v>2</v>
      </c>
      <c r="E857" t="s">
        <v>44</v>
      </c>
      <c r="F857">
        <v>608</v>
      </c>
      <c r="G857">
        <v>258.39794899999998</v>
      </c>
      <c r="H857">
        <v>2230.89</v>
      </c>
      <c r="I857" t="s">
        <v>39</v>
      </c>
      <c r="J857" t="s">
        <v>148</v>
      </c>
      <c r="K857">
        <v>610</v>
      </c>
      <c r="L857">
        <v>118.34955100000001</v>
      </c>
      <c r="M857">
        <v>108.73423</v>
      </c>
      <c r="N857">
        <v>117</v>
      </c>
      <c r="O857">
        <v>29</v>
      </c>
      <c r="P857">
        <v>32</v>
      </c>
      <c r="Q857">
        <v>6</v>
      </c>
      <c r="R857">
        <v>258.39794899999998</v>
      </c>
    </row>
    <row r="858" spans="1:18" x14ac:dyDescent="0.25">
      <c r="A858">
        <v>2016</v>
      </c>
      <c r="B858" t="s">
        <v>35</v>
      </c>
      <c r="C858" t="s">
        <v>37</v>
      </c>
      <c r="D858" t="s">
        <v>2</v>
      </c>
      <c r="E858" t="s">
        <v>66</v>
      </c>
      <c r="F858">
        <v>76</v>
      </c>
      <c r="G858" t="s">
        <v>62</v>
      </c>
      <c r="H858">
        <v>23398.415000000001</v>
      </c>
      <c r="I858" t="s">
        <v>39</v>
      </c>
      <c r="J858" t="s">
        <v>148</v>
      </c>
      <c r="K858">
        <v>300</v>
      </c>
      <c r="L858">
        <v>5.3590710000000001</v>
      </c>
      <c r="M858">
        <v>1.478704</v>
      </c>
      <c r="N858">
        <v>16</v>
      </c>
      <c r="O858">
        <v>4</v>
      </c>
      <c r="P858">
        <v>3</v>
      </c>
      <c r="Q858">
        <v>0</v>
      </c>
      <c r="R858">
        <v>14.919658</v>
      </c>
    </row>
    <row r="859" spans="1:18" x14ac:dyDescent="0.25">
      <c r="A859">
        <v>2016</v>
      </c>
      <c r="B859" t="s">
        <v>35</v>
      </c>
      <c r="C859" t="s">
        <v>37</v>
      </c>
      <c r="D859" t="s">
        <v>2</v>
      </c>
      <c r="E859" t="s">
        <v>44</v>
      </c>
      <c r="F859">
        <v>817</v>
      </c>
      <c r="G859">
        <v>310.23449599999998</v>
      </c>
      <c r="H859">
        <v>2144.5500000000002</v>
      </c>
      <c r="I859" t="s">
        <v>40</v>
      </c>
      <c r="J859" t="s">
        <v>148</v>
      </c>
      <c r="K859">
        <v>818</v>
      </c>
      <c r="L859">
        <v>145.762722</v>
      </c>
      <c r="M859">
        <v>115.10937800000001</v>
      </c>
      <c r="N859">
        <v>206</v>
      </c>
      <c r="O859">
        <v>16</v>
      </c>
      <c r="P859">
        <v>77</v>
      </c>
      <c r="Q859">
        <v>9</v>
      </c>
      <c r="R859">
        <v>310.23449599999998</v>
      </c>
    </row>
    <row r="860" spans="1:18" x14ac:dyDescent="0.25">
      <c r="A860">
        <v>2016</v>
      </c>
      <c r="B860" t="s">
        <v>35</v>
      </c>
      <c r="C860" t="s">
        <v>37</v>
      </c>
      <c r="D860" t="s">
        <v>2</v>
      </c>
      <c r="E860" t="s">
        <v>66</v>
      </c>
      <c r="F860">
        <v>117</v>
      </c>
      <c r="G860" t="s">
        <v>62</v>
      </c>
      <c r="H860">
        <v>23522.799999999999</v>
      </c>
      <c r="I860" t="s">
        <v>40</v>
      </c>
      <c r="J860" t="s">
        <v>148</v>
      </c>
      <c r="K860">
        <v>430</v>
      </c>
      <c r="L860">
        <v>10.628458</v>
      </c>
      <c r="M860">
        <v>5.1200669999999997</v>
      </c>
      <c r="N860">
        <v>18</v>
      </c>
      <c r="O860">
        <v>3</v>
      </c>
      <c r="P860">
        <v>6</v>
      </c>
      <c r="Q860">
        <v>0</v>
      </c>
      <c r="R860">
        <v>30.561413000000002</v>
      </c>
    </row>
    <row r="861" spans="1:18" x14ac:dyDescent="0.25">
      <c r="A861">
        <v>2016</v>
      </c>
      <c r="B861" t="s">
        <v>35</v>
      </c>
      <c r="C861" t="s">
        <v>36</v>
      </c>
      <c r="D861" t="s">
        <v>3</v>
      </c>
      <c r="E861" t="s">
        <v>44</v>
      </c>
      <c r="F861">
        <v>65</v>
      </c>
      <c r="G861">
        <v>32.217129</v>
      </c>
      <c r="H861">
        <v>2657.47</v>
      </c>
      <c r="I861" t="s">
        <v>39</v>
      </c>
      <c r="J861" t="s">
        <v>150</v>
      </c>
      <c r="K861">
        <v>65</v>
      </c>
      <c r="L861">
        <v>11.967694</v>
      </c>
      <c r="M861">
        <v>15.603412000000001</v>
      </c>
      <c r="N861">
        <v>17</v>
      </c>
      <c r="O861">
        <v>1</v>
      </c>
      <c r="P861">
        <v>3</v>
      </c>
      <c r="Q861">
        <v>0</v>
      </c>
      <c r="R861">
        <v>32.217129</v>
      </c>
    </row>
    <row r="862" spans="1:18" x14ac:dyDescent="0.25">
      <c r="A862">
        <v>2016</v>
      </c>
      <c r="B862" t="s">
        <v>35</v>
      </c>
      <c r="C862" t="s">
        <v>36</v>
      </c>
      <c r="D862" t="s">
        <v>3</v>
      </c>
      <c r="E862" t="s">
        <v>66</v>
      </c>
      <c r="F862">
        <v>24</v>
      </c>
      <c r="G862" t="s">
        <v>62</v>
      </c>
      <c r="H862">
        <v>31065.08</v>
      </c>
      <c r="I862" t="s">
        <v>39</v>
      </c>
      <c r="J862" t="s">
        <v>150</v>
      </c>
      <c r="K862">
        <v>151</v>
      </c>
      <c r="L862">
        <v>2.7867999999999999</v>
      </c>
      <c r="M862">
        <v>2.6501990000000002</v>
      </c>
      <c r="N862">
        <v>0</v>
      </c>
      <c r="O862">
        <v>0</v>
      </c>
      <c r="P862">
        <v>0</v>
      </c>
      <c r="Q862">
        <v>0</v>
      </c>
      <c r="R862">
        <v>6.8484350000000003</v>
      </c>
    </row>
    <row r="863" spans="1:18" x14ac:dyDescent="0.25">
      <c r="A863">
        <v>2016</v>
      </c>
      <c r="B863" t="s">
        <v>35</v>
      </c>
      <c r="C863" t="s">
        <v>36</v>
      </c>
      <c r="D863" t="s">
        <v>3</v>
      </c>
      <c r="E863" t="s">
        <v>44</v>
      </c>
      <c r="F863">
        <v>48</v>
      </c>
      <c r="G863">
        <v>16.004024999999999</v>
      </c>
      <c r="H863">
        <v>2109.33</v>
      </c>
      <c r="I863" t="s">
        <v>40</v>
      </c>
      <c r="J863" t="s">
        <v>150</v>
      </c>
      <c r="K863">
        <v>50</v>
      </c>
      <c r="L863">
        <v>8.1722699999999993</v>
      </c>
      <c r="M863">
        <v>7.0539769999999997</v>
      </c>
      <c r="N863">
        <v>9</v>
      </c>
      <c r="O863">
        <v>1</v>
      </c>
      <c r="P863">
        <v>4</v>
      </c>
      <c r="Q863">
        <v>0</v>
      </c>
      <c r="R863">
        <v>16.004024999999999</v>
      </c>
    </row>
    <row r="864" spans="1:18" x14ac:dyDescent="0.25">
      <c r="A864">
        <v>2016</v>
      </c>
      <c r="B864" t="s">
        <v>35</v>
      </c>
      <c r="C864" t="s">
        <v>36</v>
      </c>
      <c r="D864" t="s">
        <v>3</v>
      </c>
      <c r="E864" t="s">
        <v>66</v>
      </c>
      <c r="F864">
        <v>16</v>
      </c>
      <c r="G864" t="s">
        <v>62</v>
      </c>
      <c r="H864">
        <v>26479.89</v>
      </c>
      <c r="I864" t="s">
        <v>40</v>
      </c>
      <c r="J864" t="s">
        <v>150</v>
      </c>
      <c r="K864">
        <v>129</v>
      </c>
      <c r="L864">
        <v>0.67076899999999995</v>
      </c>
      <c r="M864">
        <v>0.6</v>
      </c>
      <c r="N864">
        <v>2</v>
      </c>
      <c r="O864">
        <v>0</v>
      </c>
      <c r="P864">
        <v>1</v>
      </c>
      <c r="Q864">
        <v>0</v>
      </c>
      <c r="R864">
        <v>2.230769</v>
      </c>
    </row>
    <row r="865" spans="1:18" x14ac:dyDescent="0.25">
      <c r="A865">
        <v>2016</v>
      </c>
      <c r="B865" t="s">
        <v>35</v>
      </c>
      <c r="C865" t="s">
        <v>5</v>
      </c>
      <c r="D865" t="s">
        <v>3</v>
      </c>
      <c r="E865" t="s">
        <v>44</v>
      </c>
      <c r="F865">
        <v>106</v>
      </c>
      <c r="G865">
        <v>64.378119999999996</v>
      </c>
      <c r="H865">
        <v>2645.915</v>
      </c>
      <c r="I865" t="s">
        <v>39</v>
      </c>
      <c r="J865" t="s">
        <v>150</v>
      </c>
      <c r="K865">
        <v>106</v>
      </c>
      <c r="L865">
        <v>26.363714000000002</v>
      </c>
      <c r="M865">
        <v>28.694738000000001</v>
      </c>
      <c r="N865">
        <v>22</v>
      </c>
      <c r="O865">
        <v>3</v>
      </c>
      <c r="P865">
        <v>0</v>
      </c>
      <c r="Q865">
        <v>0</v>
      </c>
      <c r="R865">
        <v>64.378119999999996</v>
      </c>
    </row>
    <row r="866" spans="1:18" x14ac:dyDescent="0.25">
      <c r="A866">
        <v>2016</v>
      </c>
      <c r="B866" t="s">
        <v>35</v>
      </c>
      <c r="C866" t="s">
        <v>5</v>
      </c>
      <c r="D866" t="s">
        <v>3</v>
      </c>
      <c r="E866" t="s">
        <v>66</v>
      </c>
      <c r="F866">
        <v>31</v>
      </c>
      <c r="G866" t="s">
        <v>62</v>
      </c>
      <c r="H866">
        <v>26883.35</v>
      </c>
      <c r="I866" t="s">
        <v>39</v>
      </c>
      <c r="J866" t="s">
        <v>150</v>
      </c>
      <c r="K866">
        <v>186</v>
      </c>
      <c r="L866">
        <v>4.8791650000000004</v>
      </c>
      <c r="M866">
        <v>6.5810649999999997</v>
      </c>
      <c r="N866">
        <v>4</v>
      </c>
      <c r="O866">
        <v>0</v>
      </c>
      <c r="P866">
        <v>1</v>
      </c>
      <c r="Q866">
        <v>0</v>
      </c>
      <c r="R866">
        <v>15.947291</v>
      </c>
    </row>
    <row r="867" spans="1:18" x14ac:dyDescent="0.25">
      <c r="A867">
        <v>2016</v>
      </c>
      <c r="B867" t="s">
        <v>35</v>
      </c>
      <c r="C867" t="s">
        <v>5</v>
      </c>
      <c r="D867" t="s">
        <v>3</v>
      </c>
      <c r="E867" t="s">
        <v>44</v>
      </c>
      <c r="F867">
        <v>113</v>
      </c>
      <c r="G867">
        <v>34.507427</v>
      </c>
      <c r="H867">
        <v>2435.37</v>
      </c>
      <c r="I867" t="s">
        <v>40</v>
      </c>
      <c r="J867" t="s">
        <v>150</v>
      </c>
      <c r="K867">
        <v>113</v>
      </c>
      <c r="L867">
        <v>13.48227</v>
      </c>
      <c r="M867">
        <v>15.423702</v>
      </c>
      <c r="N867">
        <v>19</v>
      </c>
      <c r="O867">
        <v>2</v>
      </c>
      <c r="P867">
        <v>31</v>
      </c>
      <c r="Q867">
        <v>0</v>
      </c>
      <c r="R867">
        <v>34.507427</v>
      </c>
    </row>
    <row r="868" spans="1:18" x14ac:dyDescent="0.25">
      <c r="A868">
        <v>2016</v>
      </c>
      <c r="B868" t="s">
        <v>35</v>
      </c>
      <c r="C868" t="s">
        <v>5</v>
      </c>
      <c r="D868" t="s">
        <v>3</v>
      </c>
      <c r="E868" t="s">
        <v>66</v>
      </c>
      <c r="F868">
        <v>26</v>
      </c>
      <c r="G868" t="s">
        <v>62</v>
      </c>
      <c r="H868">
        <v>23070.560000000001</v>
      </c>
      <c r="I868" t="s">
        <v>40</v>
      </c>
      <c r="J868" t="s">
        <v>150</v>
      </c>
      <c r="K868">
        <v>158</v>
      </c>
      <c r="L868">
        <v>3.5071189999999999</v>
      </c>
      <c r="M868">
        <v>1.7383420000000001</v>
      </c>
      <c r="N868">
        <v>2</v>
      </c>
      <c r="O868">
        <v>1</v>
      </c>
      <c r="P868">
        <v>1</v>
      </c>
      <c r="Q868">
        <v>0</v>
      </c>
      <c r="R868">
        <v>8.5282049999999998</v>
      </c>
    </row>
    <row r="869" spans="1:18" x14ac:dyDescent="0.25">
      <c r="A869">
        <v>2016</v>
      </c>
      <c r="B869" t="s">
        <v>35</v>
      </c>
      <c r="C869" t="s">
        <v>13</v>
      </c>
      <c r="D869" t="s">
        <v>3</v>
      </c>
      <c r="E869" t="s">
        <v>44</v>
      </c>
      <c r="F869">
        <v>54</v>
      </c>
      <c r="G869">
        <v>32.031131999999999</v>
      </c>
      <c r="H869">
        <v>3333.43</v>
      </c>
      <c r="I869" t="s">
        <v>39</v>
      </c>
      <c r="J869" t="s">
        <v>150</v>
      </c>
      <c r="K869">
        <v>54</v>
      </c>
      <c r="L869">
        <v>11.007372999999999</v>
      </c>
      <c r="M869">
        <v>15.04499</v>
      </c>
      <c r="N869">
        <v>10</v>
      </c>
      <c r="O869">
        <v>1</v>
      </c>
      <c r="P869">
        <v>0</v>
      </c>
      <c r="Q869">
        <v>0</v>
      </c>
      <c r="R869">
        <v>32.031131999999999</v>
      </c>
    </row>
    <row r="870" spans="1:18" x14ac:dyDescent="0.25">
      <c r="A870">
        <v>2016</v>
      </c>
      <c r="B870" t="s">
        <v>35</v>
      </c>
      <c r="C870" t="s">
        <v>13</v>
      </c>
      <c r="D870" t="s">
        <v>3</v>
      </c>
      <c r="E870" t="s">
        <v>66</v>
      </c>
      <c r="F870">
        <v>21</v>
      </c>
      <c r="G870" t="s">
        <v>62</v>
      </c>
      <c r="H870">
        <v>31410.639999999999</v>
      </c>
      <c r="I870" t="s">
        <v>39</v>
      </c>
      <c r="J870" t="s">
        <v>150</v>
      </c>
      <c r="K870">
        <v>116</v>
      </c>
      <c r="L870">
        <v>1.3848800000000001</v>
      </c>
      <c r="M870">
        <v>2.3541310000000002</v>
      </c>
      <c r="N870">
        <v>3</v>
      </c>
      <c r="O870">
        <v>1</v>
      </c>
      <c r="P870">
        <v>0</v>
      </c>
      <c r="Q870">
        <v>0</v>
      </c>
      <c r="R870">
        <v>4.6474359999999999</v>
      </c>
    </row>
    <row r="871" spans="1:18" x14ac:dyDescent="0.25">
      <c r="A871">
        <v>2016</v>
      </c>
      <c r="B871" t="s">
        <v>35</v>
      </c>
      <c r="C871" t="s">
        <v>13</v>
      </c>
      <c r="D871" t="s">
        <v>3</v>
      </c>
      <c r="E871" t="s">
        <v>44</v>
      </c>
      <c r="F871">
        <v>51</v>
      </c>
      <c r="G871">
        <v>9.6088070000000005</v>
      </c>
      <c r="H871">
        <v>1759</v>
      </c>
      <c r="I871" t="s">
        <v>40</v>
      </c>
      <c r="J871" t="s">
        <v>150</v>
      </c>
      <c r="K871">
        <v>51</v>
      </c>
      <c r="L871">
        <v>4.9436359999999997</v>
      </c>
      <c r="M871">
        <v>3.3033329999999999</v>
      </c>
      <c r="N871">
        <v>10</v>
      </c>
      <c r="O871">
        <v>2</v>
      </c>
      <c r="P871">
        <v>12</v>
      </c>
      <c r="Q871">
        <v>0</v>
      </c>
      <c r="R871">
        <v>9.6088070000000005</v>
      </c>
    </row>
    <row r="872" spans="1:18" x14ac:dyDescent="0.25">
      <c r="A872">
        <v>2016</v>
      </c>
      <c r="B872" t="s">
        <v>35</v>
      </c>
      <c r="C872" t="s">
        <v>13</v>
      </c>
      <c r="D872" t="s">
        <v>3</v>
      </c>
      <c r="E872" t="s">
        <v>66</v>
      </c>
      <c r="F872">
        <v>17</v>
      </c>
      <c r="G872" t="s">
        <v>62</v>
      </c>
      <c r="H872">
        <v>29920.17</v>
      </c>
      <c r="I872" t="s">
        <v>40</v>
      </c>
      <c r="J872" t="s">
        <v>150</v>
      </c>
      <c r="K872">
        <v>147</v>
      </c>
      <c r="L872">
        <v>2.9715099999999999</v>
      </c>
      <c r="M872">
        <v>9.2592999999999995E-2</v>
      </c>
      <c r="N872">
        <v>1</v>
      </c>
      <c r="O872">
        <v>0</v>
      </c>
      <c r="P872">
        <v>1</v>
      </c>
      <c r="Q872">
        <v>0</v>
      </c>
      <c r="R872">
        <v>4.2307689999999996</v>
      </c>
    </row>
    <row r="873" spans="1:18" x14ac:dyDescent="0.25">
      <c r="A873">
        <v>2016</v>
      </c>
      <c r="B873" t="s">
        <v>35</v>
      </c>
      <c r="C873" t="s">
        <v>37</v>
      </c>
      <c r="D873" t="s">
        <v>3</v>
      </c>
      <c r="E873" t="s">
        <v>44</v>
      </c>
      <c r="F873">
        <v>139</v>
      </c>
      <c r="G873">
        <v>43.098433999999997</v>
      </c>
      <c r="H873">
        <v>2740.56</v>
      </c>
      <c r="I873" t="s">
        <v>39</v>
      </c>
      <c r="J873" t="s">
        <v>150</v>
      </c>
      <c r="K873">
        <v>139</v>
      </c>
      <c r="L873">
        <v>19.846613999999999</v>
      </c>
      <c r="M873">
        <v>17.481556999999999</v>
      </c>
      <c r="N873">
        <v>59</v>
      </c>
      <c r="O873">
        <v>1</v>
      </c>
      <c r="P873">
        <v>0</v>
      </c>
      <c r="Q873">
        <v>1</v>
      </c>
      <c r="R873">
        <v>43.098433999999997</v>
      </c>
    </row>
    <row r="874" spans="1:18" x14ac:dyDescent="0.25">
      <c r="A874">
        <v>2016</v>
      </c>
      <c r="B874" t="s">
        <v>35</v>
      </c>
      <c r="C874" t="s">
        <v>37</v>
      </c>
      <c r="D874" t="s">
        <v>3</v>
      </c>
      <c r="E874" t="s">
        <v>66</v>
      </c>
      <c r="F874">
        <v>36</v>
      </c>
      <c r="G874" t="s">
        <v>62</v>
      </c>
      <c r="H874">
        <v>34589.275000000001</v>
      </c>
      <c r="I874" t="s">
        <v>39</v>
      </c>
      <c r="J874" t="s">
        <v>150</v>
      </c>
      <c r="K874">
        <v>190</v>
      </c>
      <c r="L874">
        <v>2.205619</v>
      </c>
      <c r="M874">
        <v>2.9782229999999998</v>
      </c>
      <c r="N874">
        <v>11</v>
      </c>
      <c r="O874">
        <v>1</v>
      </c>
      <c r="P874">
        <v>0</v>
      </c>
      <c r="Q874">
        <v>0</v>
      </c>
      <c r="R874">
        <v>8.4801859999999998</v>
      </c>
    </row>
    <row r="875" spans="1:18" x14ac:dyDescent="0.25">
      <c r="A875">
        <v>2016</v>
      </c>
      <c r="B875" t="s">
        <v>35</v>
      </c>
      <c r="C875" t="s">
        <v>37</v>
      </c>
      <c r="D875" t="s">
        <v>3</v>
      </c>
      <c r="E875" t="s">
        <v>44</v>
      </c>
      <c r="F875">
        <v>163</v>
      </c>
      <c r="G875">
        <v>41.797479000000003</v>
      </c>
      <c r="H875">
        <v>2425.61</v>
      </c>
      <c r="I875" t="s">
        <v>40</v>
      </c>
      <c r="J875" t="s">
        <v>150</v>
      </c>
      <c r="K875">
        <v>163</v>
      </c>
      <c r="L875">
        <v>19.031517999999998</v>
      </c>
      <c r="M875">
        <v>17.804444</v>
      </c>
      <c r="N875">
        <v>39</v>
      </c>
      <c r="O875">
        <v>4</v>
      </c>
      <c r="P875">
        <v>15</v>
      </c>
      <c r="Q875">
        <v>0</v>
      </c>
      <c r="R875">
        <v>41.797479000000003</v>
      </c>
    </row>
    <row r="876" spans="1:18" x14ac:dyDescent="0.25">
      <c r="A876">
        <v>2016</v>
      </c>
      <c r="B876" t="s">
        <v>35</v>
      </c>
      <c r="C876" t="s">
        <v>37</v>
      </c>
      <c r="D876" t="s">
        <v>3</v>
      </c>
      <c r="E876" t="s">
        <v>66</v>
      </c>
      <c r="F876">
        <v>47</v>
      </c>
      <c r="G876" t="s">
        <v>62</v>
      </c>
      <c r="H876">
        <v>33504</v>
      </c>
      <c r="I876" t="s">
        <v>40</v>
      </c>
      <c r="J876" t="s">
        <v>150</v>
      </c>
      <c r="K876">
        <v>280</v>
      </c>
      <c r="L876">
        <v>3.487857</v>
      </c>
      <c r="M876">
        <v>1.362903</v>
      </c>
      <c r="N876">
        <v>14</v>
      </c>
      <c r="O876">
        <v>2</v>
      </c>
      <c r="P876">
        <v>0</v>
      </c>
      <c r="Q876">
        <v>0</v>
      </c>
      <c r="R876">
        <v>9.4404380000000003</v>
      </c>
    </row>
    <row r="877" spans="1:18" x14ac:dyDescent="0.25">
      <c r="A877">
        <v>2016</v>
      </c>
      <c r="B877" t="s">
        <v>35</v>
      </c>
      <c r="C877" t="s">
        <v>36</v>
      </c>
      <c r="D877" t="s">
        <v>3</v>
      </c>
      <c r="E877" t="s">
        <v>44</v>
      </c>
      <c r="F877">
        <v>204</v>
      </c>
      <c r="G877">
        <v>117.151059</v>
      </c>
      <c r="H877">
        <v>2554.0450000000001</v>
      </c>
      <c r="I877" t="s">
        <v>39</v>
      </c>
      <c r="J877" t="s">
        <v>149</v>
      </c>
      <c r="K877">
        <v>204</v>
      </c>
      <c r="L877">
        <v>39.905282</v>
      </c>
      <c r="M877">
        <v>62.461481999999997</v>
      </c>
      <c r="N877">
        <v>41</v>
      </c>
      <c r="O877">
        <v>0</v>
      </c>
      <c r="P877">
        <v>0</v>
      </c>
      <c r="Q877">
        <v>0</v>
      </c>
      <c r="R877">
        <v>117.151059</v>
      </c>
    </row>
    <row r="878" spans="1:18" x14ac:dyDescent="0.25">
      <c r="A878">
        <v>2016</v>
      </c>
      <c r="B878" t="s">
        <v>35</v>
      </c>
      <c r="C878" t="s">
        <v>36</v>
      </c>
      <c r="D878" t="s">
        <v>3</v>
      </c>
      <c r="E878" t="s">
        <v>66</v>
      </c>
      <c r="F878">
        <v>37</v>
      </c>
      <c r="G878" t="s">
        <v>62</v>
      </c>
      <c r="H878">
        <v>34640.980000000003</v>
      </c>
      <c r="I878" t="s">
        <v>39</v>
      </c>
      <c r="J878" t="s">
        <v>149</v>
      </c>
      <c r="K878">
        <v>210</v>
      </c>
      <c r="L878">
        <v>4.7234129999999999</v>
      </c>
      <c r="M878">
        <v>3.485433</v>
      </c>
      <c r="N878">
        <v>1</v>
      </c>
      <c r="O878">
        <v>0</v>
      </c>
      <c r="P878">
        <v>0</v>
      </c>
      <c r="Q878">
        <v>0</v>
      </c>
      <c r="R878">
        <v>15.230769</v>
      </c>
    </row>
    <row r="879" spans="1:18" x14ac:dyDescent="0.25">
      <c r="A879">
        <v>2016</v>
      </c>
      <c r="B879" t="s">
        <v>35</v>
      </c>
      <c r="C879" t="s">
        <v>36</v>
      </c>
      <c r="D879" t="s">
        <v>3</v>
      </c>
      <c r="E879" t="s">
        <v>44</v>
      </c>
      <c r="F879">
        <v>146</v>
      </c>
      <c r="G879">
        <v>61.899774999999998</v>
      </c>
      <c r="H879">
        <v>2625.37</v>
      </c>
      <c r="I879" t="s">
        <v>40</v>
      </c>
      <c r="J879" t="s">
        <v>149</v>
      </c>
      <c r="K879">
        <v>147</v>
      </c>
      <c r="L879">
        <v>22.820798</v>
      </c>
      <c r="M879">
        <v>33.296331000000002</v>
      </c>
      <c r="N879">
        <v>24</v>
      </c>
      <c r="O879">
        <v>0</v>
      </c>
      <c r="P879">
        <v>5</v>
      </c>
      <c r="Q879">
        <v>0</v>
      </c>
      <c r="R879">
        <v>61.899774999999998</v>
      </c>
    </row>
    <row r="880" spans="1:18" x14ac:dyDescent="0.25">
      <c r="A880">
        <v>2016</v>
      </c>
      <c r="B880" t="s">
        <v>35</v>
      </c>
      <c r="C880" t="s">
        <v>36</v>
      </c>
      <c r="D880" t="s">
        <v>3</v>
      </c>
      <c r="E880" t="s">
        <v>66</v>
      </c>
      <c r="F880">
        <v>33</v>
      </c>
      <c r="G880" t="s">
        <v>62</v>
      </c>
      <c r="H880">
        <v>28627.32</v>
      </c>
      <c r="I880" t="s">
        <v>40</v>
      </c>
      <c r="J880" t="s">
        <v>149</v>
      </c>
      <c r="K880">
        <v>199</v>
      </c>
      <c r="L880">
        <v>5.1635140000000002</v>
      </c>
      <c r="M880">
        <v>0.70549600000000001</v>
      </c>
      <c r="N880">
        <v>3</v>
      </c>
      <c r="O880">
        <v>3</v>
      </c>
      <c r="P880">
        <v>0</v>
      </c>
      <c r="Q880">
        <v>0</v>
      </c>
      <c r="R880">
        <v>7.7053539999999998</v>
      </c>
    </row>
    <row r="881" spans="1:18" x14ac:dyDescent="0.25">
      <c r="A881">
        <v>2016</v>
      </c>
      <c r="B881" t="s">
        <v>35</v>
      </c>
      <c r="C881" t="s">
        <v>5</v>
      </c>
      <c r="D881" t="s">
        <v>3</v>
      </c>
      <c r="E881" t="s">
        <v>44</v>
      </c>
      <c r="F881">
        <v>224</v>
      </c>
      <c r="G881">
        <v>129.41321500000001</v>
      </c>
      <c r="H881">
        <v>3074.95</v>
      </c>
      <c r="I881" t="s">
        <v>39</v>
      </c>
      <c r="J881" t="s">
        <v>149</v>
      </c>
      <c r="K881">
        <v>224</v>
      </c>
      <c r="L881">
        <v>49.497579000000002</v>
      </c>
      <c r="M881">
        <v>63.005811999999999</v>
      </c>
      <c r="N881">
        <v>38</v>
      </c>
      <c r="O881">
        <v>2</v>
      </c>
      <c r="P881">
        <v>0</v>
      </c>
      <c r="Q881">
        <v>0</v>
      </c>
      <c r="R881">
        <v>129.41321500000001</v>
      </c>
    </row>
    <row r="882" spans="1:18" x14ac:dyDescent="0.25">
      <c r="A882">
        <v>2016</v>
      </c>
      <c r="B882" t="s">
        <v>35</v>
      </c>
      <c r="C882" t="s">
        <v>5</v>
      </c>
      <c r="D882" t="s">
        <v>3</v>
      </c>
      <c r="E882" t="s">
        <v>66</v>
      </c>
      <c r="F882">
        <v>35</v>
      </c>
      <c r="G882" t="s">
        <v>62</v>
      </c>
      <c r="H882">
        <v>26619</v>
      </c>
      <c r="I882" t="s">
        <v>39</v>
      </c>
      <c r="J882" t="s">
        <v>149</v>
      </c>
      <c r="K882">
        <v>216</v>
      </c>
      <c r="L882">
        <v>6.303884</v>
      </c>
      <c r="M882">
        <v>3.9411649999999998</v>
      </c>
      <c r="N882">
        <v>1</v>
      </c>
      <c r="O882">
        <v>1</v>
      </c>
      <c r="P882">
        <v>0</v>
      </c>
      <c r="Q882">
        <v>0</v>
      </c>
      <c r="R882">
        <v>16.365576000000001</v>
      </c>
    </row>
    <row r="883" spans="1:18" x14ac:dyDescent="0.25">
      <c r="A883">
        <v>2016</v>
      </c>
      <c r="B883" t="s">
        <v>35</v>
      </c>
      <c r="C883" t="s">
        <v>5</v>
      </c>
      <c r="D883" t="s">
        <v>3</v>
      </c>
      <c r="E883" t="s">
        <v>44</v>
      </c>
      <c r="F883">
        <v>216</v>
      </c>
      <c r="G883">
        <v>88.356322000000006</v>
      </c>
      <c r="H883">
        <v>2148.2049999999999</v>
      </c>
      <c r="I883" t="s">
        <v>40</v>
      </c>
      <c r="J883" t="s">
        <v>149</v>
      </c>
      <c r="K883">
        <v>216</v>
      </c>
      <c r="L883">
        <v>32.092281999999997</v>
      </c>
      <c r="M883">
        <v>41.837091999999998</v>
      </c>
      <c r="N883">
        <v>40</v>
      </c>
      <c r="O883">
        <v>2</v>
      </c>
      <c r="P883">
        <v>41</v>
      </c>
      <c r="Q883">
        <v>0</v>
      </c>
      <c r="R883">
        <v>88.356322000000006</v>
      </c>
    </row>
    <row r="884" spans="1:18" x14ac:dyDescent="0.25">
      <c r="A884">
        <v>2016</v>
      </c>
      <c r="B884" t="s">
        <v>35</v>
      </c>
      <c r="C884" t="s">
        <v>5</v>
      </c>
      <c r="D884" t="s">
        <v>3</v>
      </c>
      <c r="E884" t="s">
        <v>66</v>
      </c>
      <c r="F884">
        <v>24</v>
      </c>
      <c r="G884" t="s">
        <v>62</v>
      </c>
      <c r="H884">
        <v>27615.85</v>
      </c>
      <c r="I884" t="s">
        <v>40</v>
      </c>
      <c r="J884" t="s">
        <v>149</v>
      </c>
      <c r="K884">
        <v>156</v>
      </c>
      <c r="L884">
        <v>3.925214</v>
      </c>
      <c r="M884">
        <v>0.6</v>
      </c>
      <c r="N884">
        <v>2</v>
      </c>
      <c r="O884">
        <v>0</v>
      </c>
      <c r="P884">
        <v>1</v>
      </c>
      <c r="Q884">
        <v>0</v>
      </c>
      <c r="R884">
        <v>6.4418800000000003</v>
      </c>
    </row>
    <row r="885" spans="1:18" x14ac:dyDescent="0.25">
      <c r="A885">
        <v>2016</v>
      </c>
      <c r="B885" t="s">
        <v>35</v>
      </c>
      <c r="C885" t="s">
        <v>13</v>
      </c>
      <c r="D885" t="s">
        <v>3</v>
      </c>
      <c r="E885" t="s">
        <v>44</v>
      </c>
      <c r="F885">
        <v>152</v>
      </c>
      <c r="G885">
        <v>80.334017000000003</v>
      </c>
      <c r="H885">
        <v>2563.915</v>
      </c>
      <c r="I885" t="s">
        <v>39</v>
      </c>
      <c r="J885" t="s">
        <v>149</v>
      </c>
      <c r="K885">
        <v>153</v>
      </c>
      <c r="L885">
        <v>30.334579999999999</v>
      </c>
      <c r="M885">
        <v>41.390844999999999</v>
      </c>
      <c r="N885">
        <v>30</v>
      </c>
      <c r="O885">
        <v>3</v>
      </c>
      <c r="P885">
        <v>0</v>
      </c>
      <c r="Q885">
        <v>0</v>
      </c>
      <c r="R885">
        <v>80.334017000000003</v>
      </c>
    </row>
    <row r="886" spans="1:18" x14ac:dyDescent="0.25">
      <c r="A886">
        <v>2016</v>
      </c>
      <c r="B886" t="s">
        <v>35</v>
      </c>
      <c r="C886" t="s">
        <v>13</v>
      </c>
      <c r="D886" t="s">
        <v>3</v>
      </c>
      <c r="E886" t="s">
        <v>66</v>
      </c>
      <c r="F886">
        <v>23</v>
      </c>
      <c r="G886" t="s">
        <v>62</v>
      </c>
      <c r="H886">
        <v>29479.03</v>
      </c>
      <c r="I886" t="s">
        <v>39</v>
      </c>
      <c r="J886" t="s">
        <v>149</v>
      </c>
      <c r="K886">
        <v>123</v>
      </c>
      <c r="L886">
        <v>3.9954540000000001</v>
      </c>
      <c r="M886">
        <v>1.9054960000000001</v>
      </c>
      <c r="N886">
        <v>3</v>
      </c>
      <c r="O886">
        <v>0</v>
      </c>
      <c r="P886">
        <v>0</v>
      </c>
      <c r="Q886">
        <v>0</v>
      </c>
      <c r="R886">
        <v>8.2974359999999994</v>
      </c>
    </row>
    <row r="887" spans="1:18" x14ac:dyDescent="0.25">
      <c r="A887">
        <v>2016</v>
      </c>
      <c r="B887" t="s">
        <v>35</v>
      </c>
      <c r="C887" t="s">
        <v>13</v>
      </c>
      <c r="D887" t="s">
        <v>3</v>
      </c>
      <c r="E887" t="s">
        <v>44</v>
      </c>
      <c r="F887">
        <v>123</v>
      </c>
      <c r="G887">
        <v>56.969718999999998</v>
      </c>
      <c r="H887">
        <v>2494.29</v>
      </c>
      <c r="I887" t="s">
        <v>40</v>
      </c>
      <c r="J887" t="s">
        <v>149</v>
      </c>
      <c r="K887">
        <v>123</v>
      </c>
      <c r="L887">
        <v>23.582317</v>
      </c>
      <c r="M887">
        <v>24.283591000000001</v>
      </c>
      <c r="N887">
        <v>16</v>
      </c>
      <c r="O887">
        <v>1</v>
      </c>
      <c r="P887">
        <v>8</v>
      </c>
      <c r="Q887">
        <v>0</v>
      </c>
      <c r="R887">
        <v>56.969718999999998</v>
      </c>
    </row>
    <row r="888" spans="1:18" x14ac:dyDescent="0.25">
      <c r="A888">
        <v>2016</v>
      </c>
      <c r="B888" t="s">
        <v>35</v>
      </c>
      <c r="C888" t="s">
        <v>13</v>
      </c>
      <c r="D888" t="s">
        <v>3</v>
      </c>
      <c r="E888" t="s">
        <v>66</v>
      </c>
      <c r="F888">
        <v>18</v>
      </c>
      <c r="G888" t="s">
        <v>62</v>
      </c>
      <c r="H888">
        <v>29637.974999999999</v>
      </c>
      <c r="I888" t="s">
        <v>40</v>
      </c>
      <c r="J888" t="s">
        <v>149</v>
      </c>
      <c r="K888">
        <v>61</v>
      </c>
      <c r="L888">
        <v>1.8668149999999999</v>
      </c>
      <c r="M888">
        <v>0.492593</v>
      </c>
      <c r="N888">
        <v>5</v>
      </c>
      <c r="O888">
        <v>0</v>
      </c>
      <c r="P888">
        <v>0</v>
      </c>
      <c r="Q888">
        <v>0</v>
      </c>
      <c r="R888">
        <v>4.0307690000000003</v>
      </c>
    </row>
    <row r="889" spans="1:18" x14ac:dyDescent="0.25">
      <c r="A889">
        <v>2016</v>
      </c>
      <c r="B889" t="s">
        <v>35</v>
      </c>
      <c r="C889" t="s">
        <v>37</v>
      </c>
      <c r="D889" t="s">
        <v>3</v>
      </c>
      <c r="E889" t="s">
        <v>44</v>
      </c>
      <c r="F889">
        <v>477</v>
      </c>
      <c r="G889">
        <v>152.61497499999999</v>
      </c>
      <c r="H889">
        <v>2474</v>
      </c>
      <c r="I889" t="s">
        <v>39</v>
      </c>
      <c r="J889" t="s">
        <v>149</v>
      </c>
      <c r="K889">
        <v>477</v>
      </c>
      <c r="L889">
        <v>63.444163000000003</v>
      </c>
      <c r="M889">
        <v>72.684488999999999</v>
      </c>
      <c r="N889">
        <v>190</v>
      </c>
      <c r="O889">
        <v>11</v>
      </c>
      <c r="P889">
        <v>4</v>
      </c>
      <c r="Q889">
        <v>0</v>
      </c>
      <c r="R889">
        <v>152.61497499999999</v>
      </c>
    </row>
    <row r="890" spans="1:18" x14ac:dyDescent="0.25">
      <c r="A890">
        <v>2016</v>
      </c>
      <c r="B890" t="s">
        <v>35</v>
      </c>
      <c r="C890" t="s">
        <v>37</v>
      </c>
      <c r="D890" t="s">
        <v>3</v>
      </c>
      <c r="E890" t="s">
        <v>66</v>
      </c>
      <c r="F890">
        <v>62</v>
      </c>
      <c r="G890" t="s">
        <v>62</v>
      </c>
      <c r="H890">
        <v>31121.31</v>
      </c>
      <c r="I890" t="s">
        <v>39</v>
      </c>
      <c r="J890" t="s">
        <v>149</v>
      </c>
      <c r="K890">
        <v>333</v>
      </c>
      <c r="L890">
        <v>6.8292149999999996</v>
      </c>
      <c r="M890">
        <v>4.3934240000000004</v>
      </c>
      <c r="N890">
        <v>13</v>
      </c>
      <c r="O890">
        <v>3</v>
      </c>
      <c r="P890">
        <v>0</v>
      </c>
      <c r="Q890">
        <v>0</v>
      </c>
      <c r="R890">
        <v>14.767624</v>
      </c>
    </row>
    <row r="891" spans="1:18" x14ac:dyDescent="0.25">
      <c r="A891">
        <v>2016</v>
      </c>
      <c r="B891" t="s">
        <v>35</v>
      </c>
      <c r="C891" t="s">
        <v>37</v>
      </c>
      <c r="D891" t="s">
        <v>3</v>
      </c>
      <c r="E891" t="s">
        <v>44</v>
      </c>
      <c r="F891">
        <v>483</v>
      </c>
      <c r="G891">
        <v>142.159705</v>
      </c>
      <c r="H891">
        <v>2568</v>
      </c>
      <c r="I891" t="s">
        <v>40</v>
      </c>
      <c r="J891" t="s">
        <v>149</v>
      </c>
      <c r="K891">
        <v>484</v>
      </c>
      <c r="L891">
        <v>57.761584999999997</v>
      </c>
      <c r="M891">
        <v>66.897711999999999</v>
      </c>
      <c r="N891">
        <v>152</v>
      </c>
      <c r="O891">
        <v>10</v>
      </c>
      <c r="P891">
        <v>31</v>
      </c>
      <c r="Q891">
        <v>2</v>
      </c>
      <c r="R891">
        <v>142.159705</v>
      </c>
    </row>
    <row r="892" spans="1:18" x14ac:dyDescent="0.25">
      <c r="A892">
        <v>2016</v>
      </c>
      <c r="B892" t="s">
        <v>35</v>
      </c>
      <c r="C892" t="s">
        <v>37</v>
      </c>
      <c r="D892" t="s">
        <v>3</v>
      </c>
      <c r="E892" t="s">
        <v>66</v>
      </c>
      <c r="F892">
        <v>67</v>
      </c>
      <c r="G892" t="s">
        <v>62</v>
      </c>
      <c r="H892">
        <v>27269.200000000001</v>
      </c>
      <c r="I892" t="s">
        <v>40</v>
      </c>
      <c r="J892" t="s">
        <v>149</v>
      </c>
      <c r="K892">
        <v>472</v>
      </c>
      <c r="L892">
        <v>9.2878959999999999</v>
      </c>
      <c r="M892">
        <v>3.5486369999999998</v>
      </c>
      <c r="N892">
        <v>10</v>
      </c>
      <c r="O892">
        <v>2</v>
      </c>
      <c r="P892">
        <v>1</v>
      </c>
      <c r="Q892">
        <v>0</v>
      </c>
      <c r="R892">
        <v>18.148474</v>
      </c>
    </row>
    <row r="893" spans="1:18" x14ac:dyDescent="0.25">
      <c r="A893">
        <v>2016</v>
      </c>
      <c r="B893" t="s">
        <v>35</v>
      </c>
      <c r="C893" t="s">
        <v>36</v>
      </c>
      <c r="D893" t="s">
        <v>3</v>
      </c>
      <c r="E893" t="s">
        <v>44</v>
      </c>
      <c r="F893">
        <v>21</v>
      </c>
      <c r="G893">
        <v>8.8256150000000009</v>
      </c>
      <c r="H893">
        <v>2677.15</v>
      </c>
      <c r="I893" t="s">
        <v>39</v>
      </c>
      <c r="J893" t="s">
        <v>148</v>
      </c>
      <c r="K893">
        <v>21</v>
      </c>
      <c r="L893">
        <v>2.1230389999999999</v>
      </c>
      <c r="M893">
        <v>5.768338</v>
      </c>
      <c r="N893">
        <v>6</v>
      </c>
      <c r="O893">
        <v>0</v>
      </c>
      <c r="P893">
        <v>0</v>
      </c>
      <c r="Q893">
        <v>0</v>
      </c>
      <c r="R893">
        <v>8.8256150000000009</v>
      </c>
    </row>
    <row r="894" spans="1:18" x14ac:dyDescent="0.25">
      <c r="A894">
        <v>2016</v>
      </c>
      <c r="B894" t="s">
        <v>35</v>
      </c>
      <c r="C894" t="s">
        <v>36</v>
      </c>
      <c r="D894" t="s">
        <v>3</v>
      </c>
      <c r="E894" t="s">
        <v>66</v>
      </c>
      <c r="F894">
        <v>12</v>
      </c>
      <c r="G894" t="s">
        <v>62</v>
      </c>
      <c r="H894">
        <v>23356.625</v>
      </c>
      <c r="I894" t="s">
        <v>39</v>
      </c>
      <c r="J894" t="s">
        <v>148</v>
      </c>
      <c r="K894">
        <v>59</v>
      </c>
      <c r="L894">
        <v>1.7860579999999999</v>
      </c>
      <c r="M894">
        <v>1.666237</v>
      </c>
      <c r="N894">
        <v>1</v>
      </c>
      <c r="O894">
        <v>1</v>
      </c>
      <c r="P894">
        <v>0</v>
      </c>
      <c r="Q894">
        <v>0</v>
      </c>
      <c r="R894">
        <v>5.92</v>
      </c>
    </row>
    <row r="895" spans="1:18" x14ac:dyDescent="0.25">
      <c r="A895">
        <v>2016</v>
      </c>
      <c r="B895" t="s">
        <v>35</v>
      </c>
      <c r="C895" t="s">
        <v>36</v>
      </c>
      <c r="D895" t="s">
        <v>3</v>
      </c>
      <c r="E895" t="s">
        <v>44</v>
      </c>
      <c r="F895">
        <v>36</v>
      </c>
      <c r="G895">
        <v>16.266929999999999</v>
      </c>
      <c r="H895">
        <v>2500.5</v>
      </c>
      <c r="I895" t="s">
        <v>40</v>
      </c>
      <c r="J895" t="s">
        <v>148</v>
      </c>
      <c r="K895">
        <v>36</v>
      </c>
      <c r="L895">
        <v>6.7640729999999998</v>
      </c>
      <c r="M895">
        <v>6.7364059999999997</v>
      </c>
      <c r="N895">
        <v>8</v>
      </c>
      <c r="O895">
        <v>0</v>
      </c>
      <c r="P895">
        <v>0</v>
      </c>
      <c r="Q895">
        <v>0</v>
      </c>
      <c r="R895">
        <v>16.266929999999999</v>
      </c>
    </row>
    <row r="896" spans="1:18" x14ac:dyDescent="0.25">
      <c r="A896">
        <v>2016</v>
      </c>
      <c r="B896" t="s">
        <v>35</v>
      </c>
      <c r="C896" t="s">
        <v>36</v>
      </c>
      <c r="D896" t="s">
        <v>3</v>
      </c>
      <c r="E896" t="s">
        <v>66</v>
      </c>
      <c r="F896">
        <v>6</v>
      </c>
      <c r="G896" t="s">
        <v>62</v>
      </c>
      <c r="H896">
        <v>24409.044999999998</v>
      </c>
      <c r="I896" t="s">
        <v>40</v>
      </c>
      <c r="J896" t="s">
        <v>148</v>
      </c>
      <c r="K896">
        <v>20</v>
      </c>
      <c r="L896">
        <v>0.17741899999999999</v>
      </c>
      <c r="M896">
        <v>0.61290299999999998</v>
      </c>
      <c r="N896">
        <v>3</v>
      </c>
      <c r="O896">
        <v>1</v>
      </c>
      <c r="P896">
        <v>0</v>
      </c>
      <c r="Q896">
        <v>0</v>
      </c>
      <c r="R896">
        <v>2</v>
      </c>
    </row>
    <row r="897" spans="1:18" x14ac:dyDescent="0.25">
      <c r="A897">
        <v>2016</v>
      </c>
      <c r="B897" t="s">
        <v>35</v>
      </c>
      <c r="C897" t="s">
        <v>5</v>
      </c>
      <c r="D897" t="s">
        <v>3</v>
      </c>
      <c r="E897" t="s">
        <v>44</v>
      </c>
      <c r="F897">
        <v>33</v>
      </c>
      <c r="G897">
        <v>19.059697</v>
      </c>
      <c r="H897">
        <v>3461.61</v>
      </c>
      <c r="I897" t="s">
        <v>39</v>
      </c>
      <c r="J897" t="s">
        <v>148</v>
      </c>
      <c r="K897">
        <v>33</v>
      </c>
      <c r="L897">
        <v>10.336163000000001</v>
      </c>
      <c r="M897">
        <v>6.7936040000000002</v>
      </c>
      <c r="N897">
        <v>5</v>
      </c>
      <c r="O897">
        <v>1</v>
      </c>
      <c r="P897">
        <v>1</v>
      </c>
      <c r="Q897">
        <v>0</v>
      </c>
      <c r="R897">
        <v>19.059697</v>
      </c>
    </row>
    <row r="898" spans="1:18" x14ac:dyDescent="0.25">
      <c r="A898">
        <v>2016</v>
      </c>
      <c r="B898" t="s">
        <v>35</v>
      </c>
      <c r="C898" t="s">
        <v>5</v>
      </c>
      <c r="D898" t="s">
        <v>3</v>
      </c>
      <c r="E898" t="s">
        <v>66</v>
      </c>
      <c r="F898">
        <v>20</v>
      </c>
      <c r="G898" t="s">
        <v>62</v>
      </c>
      <c r="H898">
        <v>37816.514999999999</v>
      </c>
      <c r="I898" t="s">
        <v>39</v>
      </c>
      <c r="J898" t="s">
        <v>148</v>
      </c>
      <c r="K898">
        <v>165</v>
      </c>
      <c r="L898">
        <v>3.5431170000000001</v>
      </c>
      <c r="M898">
        <v>3.7947540000000002</v>
      </c>
      <c r="N898">
        <v>2</v>
      </c>
      <c r="O898">
        <v>0</v>
      </c>
      <c r="P898">
        <v>0</v>
      </c>
      <c r="Q898">
        <v>0</v>
      </c>
      <c r="R898">
        <v>9.4593410000000002</v>
      </c>
    </row>
    <row r="899" spans="1:18" x14ac:dyDescent="0.25">
      <c r="A899">
        <v>2016</v>
      </c>
      <c r="B899" t="s">
        <v>35</v>
      </c>
      <c r="C899" t="s">
        <v>5</v>
      </c>
      <c r="D899" t="s">
        <v>3</v>
      </c>
      <c r="E899" t="s">
        <v>44</v>
      </c>
      <c r="F899">
        <v>57</v>
      </c>
      <c r="G899">
        <v>23.962139000000001</v>
      </c>
      <c r="H899">
        <v>2371.0500000000002</v>
      </c>
      <c r="I899" t="s">
        <v>40</v>
      </c>
      <c r="J899" t="s">
        <v>148</v>
      </c>
      <c r="K899">
        <v>57</v>
      </c>
      <c r="L899">
        <v>10.978933</v>
      </c>
      <c r="M899">
        <v>10.022767</v>
      </c>
      <c r="N899">
        <v>6</v>
      </c>
      <c r="O899">
        <v>0</v>
      </c>
      <c r="P899">
        <v>9</v>
      </c>
      <c r="Q899">
        <v>0</v>
      </c>
      <c r="R899">
        <v>23.962139000000001</v>
      </c>
    </row>
    <row r="900" spans="1:18" x14ac:dyDescent="0.25">
      <c r="A900">
        <v>2016</v>
      </c>
      <c r="B900" t="s">
        <v>35</v>
      </c>
      <c r="C900" t="s">
        <v>5</v>
      </c>
      <c r="D900" t="s">
        <v>3</v>
      </c>
      <c r="E900" t="s">
        <v>66</v>
      </c>
      <c r="F900">
        <v>19</v>
      </c>
      <c r="G900" t="s">
        <v>62</v>
      </c>
      <c r="H900">
        <v>27535.85</v>
      </c>
      <c r="I900" t="s">
        <v>40</v>
      </c>
      <c r="J900" t="s">
        <v>148</v>
      </c>
      <c r="K900">
        <v>67</v>
      </c>
      <c r="L900">
        <v>2.9703719999999998</v>
      </c>
      <c r="M900">
        <v>2.7107070000000002</v>
      </c>
      <c r="N900">
        <v>0</v>
      </c>
      <c r="O900">
        <v>0</v>
      </c>
      <c r="P900">
        <v>0</v>
      </c>
      <c r="Q900">
        <v>0</v>
      </c>
      <c r="R900">
        <v>7.6051279999999997</v>
      </c>
    </row>
    <row r="901" spans="1:18" x14ac:dyDescent="0.25">
      <c r="A901">
        <v>2016</v>
      </c>
      <c r="B901" t="s">
        <v>35</v>
      </c>
      <c r="C901" t="s">
        <v>13</v>
      </c>
      <c r="D901" t="s">
        <v>3</v>
      </c>
      <c r="E901" t="s">
        <v>44</v>
      </c>
      <c r="F901">
        <v>20</v>
      </c>
      <c r="G901">
        <v>10.281544</v>
      </c>
      <c r="H901">
        <v>2344.29</v>
      </c>
      <c r="I901" t="s">
        <v>39</v>
      </c>
      <c r="J901" t="s">
        <v>148</v>
      </c>
      <c r="K901">
        <v>20</v>
      </c>
      <c r="L901">
        <v>3.8150430000000002</v>
      </c>
      <c r="M901">
        <v>5.9139660000000003</v>
      </c>
      <c r="N901">
        <v>4</v>
      </c>
      <c r="O901">
        <v>0</v>
      </c>
      <c r="P901">
        <v>0</v>
      </c>
      <c r="Q901">
        <v>0</v>
      </c>
      <c r="R901">
        <v>10.281544</v>
      </c>
    </row>
    <row r="902" spans="1:18" x14ac:dyDescent="0.25">
      <c r="A902">
        <v>2016</v>
      </c>
      <c r="B902" t="s">
        <v>35</v>
      </c>
      <c r="C902" t="s">
        <v>13</v>
      </c>
      <c r="D902" t="s">
        <v>3</v>
      </c>
      <c r="E902" t="s">
        <v>66</v>
      </c>
      <c r="F902">
        <v>8</v>
      </c>
      <c r="G902" t="s">
        <v>62</v>
      </c>
      <c r="H902">
        <v>25661.564999999999</v>
      </c>
      <c r="I902" t="s">
        <v>39</v>
      </c>
      <c r="J902" t="s">
        <v>148</v>
      </c>
      <c r="K902">
        <v>25</v>
      </c>
      <c r="L902">
        <v>0.868946</v>
      </c>
      <c r="M902">
        <v>0.75925900000000002</v>
      </c>
      <c r="N902">
        <v>0</v>
      </c>
      <c r="O902">
        <v>0</v>
      </c>
      <c r="P902">
        <v>0</v>
      </c>
      <c r="Q902">
        <v>0</v>
      </c>
      <c r="R902">
        <v>2.2948719999999998</v>
      </c>
    </row>
    <row r="903" spans="1:18" x14ac:dyDescent="0.25">
      <c r="A903">
        <v>2016</v>
      </c>
      <c r="B903" t="s">
        <v>35</v>
      </c>
      <c r="C903" t="s">
        <v>13</v>
      </c>
      <c r="D903" t="s">
        <v>3</v>
      </c>
      <c r="E903" t="s">
        <v>44</v>
      </c>
      <c r="F903">
        <v>21</v>
      </c>
      <c r="G903">
        <v>7.3403429999999998</v>
      </c>
      <c r="H903">
        <v>2617.85</v>
      </c>
      <c r="I903" t="s">
        <v>40</v>
      </c>
      <c r="J903" t="s">
        <v>148</v>
      </c>
      <c r="K903">
        <v>21</v>
      </c>
      <c r="L903">
        <v>2.1408999999999998</v>
      </c>
      <c r="M903">
        <v>3.6564329999999998</v>
      </c>
      <c r="N903">
        <v>2</v>
      </c>
      <c r="O903">
        <v>0</v>
      </c>
      <c r="P903">
        <v>2</v>
      </c>
      <c r="Q903">
        <v>1</v>
      </c>
      <c r="R903">
        <v>7.3403429999999998</v>
      </c>
    </row>
    <row r="904" spans="1:18" x14ac:dyDescent="0.25">
      <c r="A904">
        <v>2016</v>
      </c>
      <c r="B904" t="s">
        <v>35</v>
      </c>
      <c r="C904" t="s">
        <v>13</v>
      </c>
      <c r="D904" t="s">
        <v>3</v>
      </c>
      <c r="E904" t="s">
        <v>66</v>
      </c>
      <c r="F904">
        <v>10</v>
      </c>
      <c r="G904" t="s">
        <v>62</v>
      </c>
      <c r="H904">
        <v>30372.93</v>
      </c>
      <c r="I904" t="s">
        <v>40</v>
      </c>
      <c r="J904" t="s">
        <v>148</v>
      </c>
      <c r="K904">
        <v>69</v>
      </c>
      <c r="L904">
        <v>0.75034900000000004</v>
      </c>
      <c r="M904">
        <v>0.68518500000000004</v>
      </c>
      <c r="N904">
        <v>0</v>
      </c>
      <c r="O904">
        <v>0</v>
      </c>
      <c r="P904">
        <v>0</v>
      </c>
      <c r="Q904">
        <v>0</v>
      </c>
      <c r="R904">
        <v>3.75</v>
      </c>
    </row>
    <row r="905" spans="1:18" x14ac:dyDescent="0.25">
      <c r="A905">
        <v>2016</v>
      </c>
      <c r="B905" t="s">
        <v>35</v>
      </c>
      <c r="C905" t="s">
        <v>37</v>
      </c>
      <c r="D905" t="s">
        <v>3</v>
      </c>
      <c r="E905" t="s">
        <v>44</v>
      </c>
      <c r="F905">
        <v>62</v>
      </c>
      <c r="G905">
        <v>26.110803000000001</v>
      </c>
      <c r="H905">
        <v>2650.5</v>
      </c>
      <c r="I905" t="s">
        <v>39</v>
      </c>
      <c r="J905" t="s">
        <v>148</v>
      </c>
      <c r="K905">
        <v>62</v>
      </c>
      <c r="L905">
        <v>12.501760000000001</v>
      </c>
      <c r="M905">
        <v>11.268777</v>
      </c>
      <c r="N905">
        <v>12</v>
      </c>
      <c r="O905">
        <v>0</v>
      </c>
      <c r="P905">
        <v>2</v>
      </c>
      <c r="Q905">
        <v>0</v>
      </c>
      <c r="R905">
        <v>26.110803000000001</v>
      </c>
    </row>
    <row r="906" spans="1:18" x14ac:dyDescent="0.25">
      <c r="A906">
        <v>2016</v>
      </c>
      <c r="B906" t="s">
        <v>35</v>
      </c>
      <c r="C906" t="s">
        <v>37</v>
      </c>
      <c r="D906" t="s">
        <v>3</v>
      </c>
      <c r="E906" t="s">
        <v>66</v>
      </c>
      <c r="F906">
        <v>24</v>
      </c>
      <c r="G906" t="s">
        <v>62</v>
      </c>
      <c r="H906">
        <v>26868.615000000002</v>
      </c>
      <c r="I906" t="s">
        <v>39</v>
      </c>
      <c r="J906" t="s">
        <v>148</v>
      </c>
      <c r="K906">
        <v>108</v>
      </c>
      <c r="L906">
        <v>1.9993890000000001</v>
      </c>
      <c r="M906">
        <v>0.92307700000000004</v>
      </c>
      <c r="N906">
        <v>6</v>
      </c>
      <c r="O906">
        <v>0</v>
      </c>
      <c r="P906">
        <v>0</v>
      </c>
      <c r="Q906">
        <v>0</v>
      </c>
      <c r="R906">
        <v>3.405983</v>
      </c>
    </row>
    <row r="907" spans="1:18" x14ac:dyDescent="0.25">
      <c r="A907">
        <v>2016</v>
      </c>
      <c r="B907" t="s">
        <v>35</v>
      </c>
      <c r="C907" t="s">
        <v>37</v>
      </c>
      <c r="D907" t="s">
        <v>3</v>
      </c>
      <c r="E907" t="s">
        <v>44</v>
      </c>
      <c r="F907">
        <v>80</v>
      </c>
      <c r="G907">
        <v>31.116983000000001</v>
      </c>
      <c r="H907">
        <v>3004.5050000000001</v>
      </c>
      <c r="I907" t="s">
        <v>40</v>
      </c>
      <c r="J907" t="s">
        <v>148</v>
      </c>
      <c r="K907">
        <v>80</v>
      </c>
      <c r="L907">
        <v>15.331975999999999</v>
      </c>
      <c r="M907">
        <v>11.601481</v>
      </c>
      <c r="N907">
        <v>13</v>
      </c>
      <c r="O907">
        <v>0</v>
      </c>
      <c r="P907">
        <v>3</v>
      </c>
      <c r="Q907">
        <v>0</v>
      </c>
      <c r="R907">
        <v>31.116983000000001</v>
      </c>
    </row>
    <row r="908" spans="1:18" x14ac:dyDescent="0.25">
      <c r="A908">
        <v>2016</v>
      </c>
      <c r="B908" t="s">
        <v>35</v>
      </c>
      <c r="C908" t="s">
        <v>37</v>
      </c>
      <c r="D908" t="s">
        <v>3</v>
      </c>
      <c r="E908" t="s">
        <v>66</v>
      </c>
      <c r="F908">
        <v>16</v>
      </c>
      <c r="G908" t="s">
        <v>62</v>
      </c>
      <c r="H908">
        <v>23457.584999999999</v>
      </c>
      <c r="I908" t="s">
        <v>40</v>
      </c>
      <c r="J908" t="s">
        <v>148</v>
      </c>
      <c r="K908">
        <v>64</v>
      </c>
      <c r="L908">
        <v>1.262222</v>
      </c>
      <c r="M908">
        <v>0.61111099999999996</v>
      </c>
      <c r="N908">
        <v>4</v>
      </c>
      <c r="O908">
        <v>0</v>
      </c>
      <c r="P908">
        <v>0</v>
      </c>
      <c r="Q908">
        <v>0</v>
      </c>
      <c r="R908">
        <v>7</v>
      </c>
    </row>
    <row r="909" spans="1:18" x14ac:dyDescent="0.25">
      <c r="A909">
        <v>2017</v>
      </c>
      <c r="B909" t="s">
        <v>33</v>
      </c>
      <c r="C909" t="s">
        <v>36</v>
      </c>
      <c r="D909" t="s">
        <v>0</v>
      </c>
      <c r="E909" t="s">
        <v>44</v>
      </c>
      <c r="F909">
        <v>5905</v>
      </c>
      <c r="G909">
        <v>3205.228028</v>
      </c>
      <c r="H909">
        <v>1311.26</v>
      </c>
      <c r="I909" t="s">
        <v>39</v>
      </c>
      <c r="J909" t="s">
        <v>150</v>
      </c>
      <c r="K909">
        <v>6017</v>
      </c>
      <c r="L909">
        <v>1442.5955120000001</v>
      </c>
      <c r="M909">
        <v>1365.396557</v>
      </c>
      <c r="N909">
        <v>1369</v>
      </c>
      <c r="O909">
        <v>193</v>
      </c>
      <c r="P909">
        <v>7</v>
      </c>
      <c r="Q909">
        <v>7</v>
      </c>
      <c r="R909">
        <v>3205.228028</v>
      </c>
    </row>
    <row r="910" spans="1:18" x14ac:dyDescent="0.25">
      <c r="A910">
        <v>2017</v>
      </c>
      <c r="B910" t="s">
        <v>33</v>
      </c>
      <c r="C910" t="s">
        <v>36</v>
      </c>
      <c r="D910" t="s">
        <v>0</v>
      </c>
      <c r="E910" t="s">
        <v>66</v>
      </c>
      <c r="F910">
        <v>199</v>
      </c>
      <c r="G910" t="s">
        <v>62</v>
      </c>
      <c r="H910">
        <v>26707.49</v>
      </c>
      <c r="I910" t="s">
        <v>39</v>
      </c>
      <c r="J910" t="s">
        <v>150</v>
      </c>
      <c r="K910">
        <v>1048</v>
      </c>
      <c r="L910">
        <v>20.358346000000001</v>
      </c>
      <c r="M910">
        <v>10.712377999999999</v>
      </c>
      <c r="N910">
        <v>27</v>
      </c>
      <c r="O910">
        <v>38</v>
      </c>
      <c r="P910">
        <v>0</v>
      </c>
      <c r="Q910">
        <v>0</v>
      </c>
      <c r="R910">
        <v>66.807057</v>
      </c>
    </row>
    <row r="911" spans="1:18" x14ac:dyDescent="0.25">
      <c r="A911">
        <v>2017</v>
      </c>
      <c r="B911" t="s">
        <v>33</v>
      </c>
      <c r="C911" t="s">
        <v>36</v>
      </c>
      <c r="D911" t="s">
        <v>0</v>
      </c>
      <c r="E911" t="s">
        <v>44</v>
      </c>
      <c r="F911">
        <v>6129</v>
      </c>
      <c r="G911">
        <v>3088.977711</v>
      </c>
      <c r="H911">
        <v>1357.35</v>
      </c>
      <c r="I911" t="s">
        <v>40</v>
      </c>
      <c r="J911" t="s">
        <v>150</v>
      </c>
      <c r="K911">
        <v>6205</v>
      </c>
      <c r="L911">
        <v>1317.1782209999999</v>
      </c>
      <c r="M911">
        <v>1311.1627060000001</v>
      </c>
      <c r="N911">
        <v>1798</v>
      </c>
      <c r="O911">
        <v>189</v>
      </c>
      <c r="P911">
        <v>3</v>
      </c>
      <c r="Q911">
        <v>3</v>
      </c>
      <c r="R911">
        <v>3088.977711</v>
      </c>
    </row>
    <row r="912" spans="1:18" x14ac:dyDescent="0.25">
      <c r="A912">
        <v>2017</v>
      </c>
      <c r="B912" t="s">
        <v>33</v>
      </c>
      <c r="C912" t="s">
        <v>36</v>
      </c>
      <c r="D912" t="s">
        <v>0</v>
      </c>
      <c r="E912" t="s">
        <v>66</v>
      </c>
      <c r="F912">
        <v>252</v>
      </c>
      <c r="G912" t="s">
        <v>62</v>
      </c>
      <c r="H912">
        <v>24963.78</v>
      </c>
      <c r="I912" t="s">
        <v>40</v>
      </c>
      <c r="J912" t="s">
        <v>150</v>
      </c>
      <c r="K912">
        <v>1297</v>
      </c>
      <c r="L912">
        <v>29.267771</v>
      </c>
      <c r="M912">
        <v>12.640395</v>
      </c>
      <c r="N912">
        <v>34</v>
      </c>
      <c r="O912">
        <v>39</v>
      </c>
      <c r="P912">
        <v>1</v>
      </c>
      <c r="Q912">
        <v>0</v>
      </c>
      <c r="R912">
        <v>88.545925999999994</v>
      </c>
    </row>
    <row r="913" spans="1:18" x14ac:dyDescent="0.25">
      <c r="A913">
        <v>2017</v>
      </c>
      <c r="B913" t="s">
        <v>33</v>
      </c>
      <c r="C913" t="s">
        <v>5</v>
      </c>
      <c r="D913" t="s">
        <v>0</v>
      </c>
      <c r="E913" t="s">
        <v>44</v>
      </c>
      <c r="F913">
        <v>14768</v>
      </c>
      <c r="G913">
        <v>8736.5803660000001</v>
      </c>
      <c r="H913">
        <v>1155.1600000000001</v>
      </c>
      <c r="I913" t="s">
        <v>39</v>
      </c>
      <c r="J913" t="s">
        <v>150</v>
      </c>
      <c r="K913">
        <v>14912</v>
      </c>
      <c r="L913">
        <v>4120.1700540000002</v>
      </c>
      <c r="M913">
        <v>3716.56727</v>
      </c>
      <c r="N913">
        <v>2955</v>
      </c>
      <c r="O913">
        <v>327</v>
      </c>
      <c r="P913">
        <v>14</v>
      </c>
      <c r="Q913">
        <v>8</v>
      </c>
      <c r="R913">
        <v>8736.5803660000001</v>
      </c>
    </row>
    <row r="914" spans="1:18" x14ac:dyDescent="0.25">
      <c r="A914">
        <v>2017</v>
      </c>
      <c r="B914" t="s">
        <v>33</v>
      </c>
      <c r="C914" t="s">
        <v>5</v>
      </c>
      <c r="D914" t="s">
        <v>0</v>
      </c>
      <c r="E914" t="s">
        <v>66</v>
      </c>
      <c r="F914">
        <v>324</v>
      </c>
      <c r="G914" t="s">
        <v>62</v>
      </c>
      <c r="H914">
        <v>21926.264999999999</v>
      </c>
      <c r="I914" t="s">
        <v>39</v>
      </c>
      <c r="J914" t="s">
        <v>150</v>
      </c>
      <c r="K914">
        <v>1436</v>
      </c>
      <c r="L914">
        <v>33.572467000000003</v>
      </c>
      <c r="M914">
        <v>31.883994000000001</v>
      </c>
      <c r="N914">
        <v>44</v>
      </c>
      <c r="O914">
        <v>27</v>
      </c>
      <c r="P914">
        <v>0</v>
      </c>
      <c r="Q914">
        <v>0</v>
      </c>
      <c r="R914">
        <v>105.16173999999999</v>
      </c>
    </row>
    <row r="915" spans="1:18" x14ac:dyDescent="0.25">
      <c r="A915">
        <v>2017</v>
      </c>
      <c r="B915" t="s">
        <v>33</v>
      </c>
      <c r="C915" t="s">
        <v>5</v>
      </c>
      <c r="D915" t="s">
        <v>0</v>
      </c>
      <c r="E915" t="s">
        <v>44</v>
      </c>
      <c r="F915">
        <v>15244</v>
      </c>
      <c r="G915">
        <v>8326.9093730000004</v>
      </c>
      <c r="H915">
        <v>1176.375</v>
      </c>
      <c r="I915" t="s">
        <v>40</v>
      </c>
      <c r="J915" t="s">
        <v>150</v>
      </c>
      <c r="K915">
        <v>15346</v>
      </c>
      <c r="L915">
        <v>3866.6748720000001</v>
      </c>
      <c r="M915">
        <v>3481.188525</v>
      </c>
      <c r="N915">
        <v>3810</v>
      </c>
      <c r="O915">
        <v>281</v>
      </c>
      <c r="P915">
        <v>3</v>
      </c>
      <c r="Q915">
        <v>12</v>
      </c>
      <c r="R915">
        <v>8326.9093730000004</v>
      </c>
    </row>
    <row r="916" spans="1:18" x14ac:dyDescent="0.25">
      <c r="A916">
        <v>2017</v>
      </c>
      <c r="B916" t="s">
        <v>33</v>
      </c>
      <c r="C916" t="s">
        <v>5</v>
      </c>
      <c r="D916" t="s">
        <v>0</v>
      </c>
      <c r="E916" t="s">
        <v>66</v>
      </c>
      <c r="F916">
        <v>384</v>
      </c>
      <c r="G916" t="s">
        <v>62</v>
      </c>
      <c r="H916">
        <v>22767.18</v>
      </c>
      <c r="I916" t="s">
        <v>40</v>
      </c>
      <c r="J916" t="s">
        <v>150</v>
      </c>
      <c r="K916">
        <v>1821</v>
      </c>
      <c r="L916">
        <v>39.661771999999999</v>
      </c>
      <c r="M916">
        <v>33.326487</v>
      </c>
      <c r="N916">
        <v>53</v>
      </c>
      <c r="O916">
        <v>36</v>
      </c>
      <c r="P916">
        <v>0</v>
      </c>
      <c r="Q916">
        <v>1</v>
      </c>
      <c r="R916">
        <v>157.87020999999999</v>
      </c>
    </row>
    <row r="917" spans="1:18" x14ac:dyDescent="0.25">
      <c r="A917">
        <v>2017</v>
      </c>
      <c r="B917" t="s">
        <v>33</v>
      </c>
      <c r="C917" t="s">
        <v>13</v>
      </c>
      <c r="D917" t="s">
        <v>0</v>
      </c>
      <c r="E917" t="s">
        <v>44</v>
      </c>
      <c r="F917">
        <v>2563</v>
      </c>
      <c r="G917">
        <v>1445.110995</v>
      </c>
      <c r="H917">
        <v>1135.25</v>
      </c>
      <c r="I917" t="s">
        <v>39</v>
      </c>
      <c r="J917" t="s">
        <v>150</v>
      </c>
      <c r="K917">
        <v>2593</v>
      </c>
      <c r="L917">
        <v>690.56175900000005</v>
      </c>
      <c r="M917">
        <v>619.52383199999997</v>
      </c>
      <c r="N917">
        <v>602</v>
      </c>
      <c r="O917">
        <v>76</v>
      </c>
      <c r="P917">
        <v>2</v>
      </c>
      <c r="Q917">
        <v>0</v>
      </c>
      <c r="R917">
        <v>1445.110995</v>
      </c>
    </row>
    <row r="918" spans="1:18" x14ac:dyDescent="0.25">
      <c r="A918">
        <v>2017</v>
      </c>
      <c r="B918" t="s">
        <v>33</v>
      </c>
      <c r="C918" t="s">
        <v>13</v>
      </c>
      <c r="D918" t="s">
        <v>0</v>
      </c>
      <c r="E918" t="s">
        <v>66</v>
      </c>
      <c r="F918">
        <v>73</v>
      </c>
      <c r="G918" t="s">
        <v>62</v>
      </c>
      <c r="H918">
        <v>24196.22</v>
      </c>
      <c r="I918" t="s">
        <v>39</v>
      </c>
      <c r="J918" t="s">
        <v>150</v>
      </c>
      <c r="K918">
        <v>330</v>
      </c>
      <c r="L918">
        <v>5.181292</v>
      </c>
      <c r="M918">
        <v>6.954942</v>
      </c>
      <c r="N918">
        <v>10</v>
      </c>
      <c r="O918">
        <v>15</v>
      </c>
      <c r="P918">
        <v>0</v>
      </c>
      <c r="Q918">
        <v>0</v>
      </c>
      <c r="R918">
        <v>24.803922</v>
      </c>
    </row>
    <row r="919" spans="1:18" x14ac:dyDescent="0.25">
      <c r="A919">
        <v>2017</v>
      </c>
      <c r="B919" t="s">
        <v>33</v>
      </c>
      <c r="C919" t="s">
        <v>13</v>
      </c>
      <c r="D919" t="s">
        <v>0</v>
      </c>
      <c r="E919" t="s">
        <v>44</v>
      </c>
      <c r="F919">
        <v>2854</v>
      </c>
      <c r="G919">
        <v>1507.91221</v>
      </c>
      <c r="H919">
        <v>1136</v>
      </c>
      <c r="I919" t="s">
        <v>40</v>
      </c>
      <c r="J919" t="s">
        <v>150</v>
      </c>
      <c r="K919">
        <v>2875</v>
      </c>
      <c r="L919">
        <v>708.38156000000004</v>
      </c>
      <c r="M919">
        <v>636.83089099999995</v>
      </c>
      <c r="N919">
        <v>775</v>
      </c>
      <c r="O919">
        <v>60</v>
      </c>
      <c r="P919">
        <v>1</v>
      </c>
      <c r="Q919">
        <v>6</v>
      </c>
      <c r="R919">
        <v>1507.91221</v>
      </c>
    </row>
    <row r="920" spans="1:18" x14ac:dyDescent="0.25">
      <c r="A920">
        <v>2017</v>
      </c>
      <c r="B920" t="s">
        <v>33</v>
      </c>
      <c r="C920" t="s">
        <v>13</v>
      </c>
      <c r="D920" t="s">
        <v>0</v>
      </c>
      <c r="E920" t="s">
        <v>66</v>
      </c>
      <c r="F920">
        <v>85</v>
      </c>
      <c r="G920" t="s">
        <v>62</v>
      </c>
      <c r="H920">
        <v>18650.25</v>
      </c>
      <c r="I920" t="s">
        <v>40</v>
      </c>
      <c r="J920" t="s">
        <v>150</v>
      </c>
      <c r="K920">
        <v>306</v>
      </c>
      <c r="L920">
        <v>5.3742099999999997</v>
      </c>
      <c r="M920">
        <v>8.6613450000000007</v>
      </c>
      <c r="N920">
        <v>20</v>
      </c>
      <c r="O920">
        <v>9</v>
      </c>
      <c r="P920">
        <v>0</v>
      </c>
      <c r="Q920">
        <v>0</v>
      </c>
      <c r="R920">
        <v>23.510375</v>
      </c>
    </row>
    <row r="921" spans="1:18" x14ac:dyDescent="0.25">
      <c r="A921">
        <v>2017</v>
      </c>
      <c r="B921" t="s">
        <v>33</v>
      </c>
      <c r="C921" t="s">
        <v>13</v>
      </c>
      <c r="D921" t="s">
        <v>0</v>
      </c>
      <c r="E921" t="s">
        <v>65</v>
      </c>
      <c r="F921">
        <v>1</v>
      </c>
      <c r="G921" t="s">
        <v>62</v>
      </c>
      <c r="H921">
        <v>10978.95</v>
      </c>
      <c r="I921" t="s">
        <v>40</v>
      </c>
      <c r="J921" t="s">
        <v>150</v>
      </c>
      <c r="K921">
        <v>2</v>
      </c>
      <c r="L921" t="s">
        <v>62</v>
      </c>
      <c r="M921" t="s">
        <v>62</v>
      </c>
      <c r="N921" t="s">
        <v>62</v>
      </c>
      <c r="O921" t="s">
        <v>62</v>
      </c>
      <c r="P921" t="s">
        <v>62</v>
      </c>
      <c r="Q921" t="s">
        <v>62</v>
      </c>
      <c r="R921" t="s">
        <v>62</v>
      </c>
    </row>
    <row r="922" spans="1:18" x14ac:dyDescent="0.25">
      <c r="A922">
        <v>2017</v>
      </c>
      <c r="B922" t="s">
        <v>33</v>
      </c>
      <c r="C922" t="s">
        <v>37</v>
      </c>
      <c r="D922" t="s">
        <v>0</v>
      </c>
      <c r="E922" t="s">
        <v>44</v>
      </c>
      <c r="F922">
        <v>8720</v>
      </c>
      <c r="G922">
        <v>4179.9639569999999</v>
      </c>
      <c r="H922">
        <v>1262</v>
      </c>
      <c r="I922" t="s">
        <v>39</v>
      </c>
      <c r="J922" t="s">
        <v>150</v>
      </c>
      <c r="K922">
        <v>8839</v>
      </c>
      <c r="L922">
        <v>1953.830991</v>
      </c>
      <c r="M922">
        <v>1803.380095</v>
      </c>
      <c r="N922">
        <v>2620</v>
      </c>
      <c r="O922">
        <v>438</v>
      </c>
      <c r="P922">
        <v>10</v>
      </c>
      <c r="Q922">
        <v>9</v>
      </c>
      <c r="R922">
        <v>4179.9639569999999</v>
      </c>
    </row>
    <row r="923" spans="1:18" x14ac:dyDescent="0.25">
      <c r="A923">
        <v>2017</v>
      </c>
      <c r="B923" t="s">
        <v>33</v>
      </c>
      <c r="C923" t="s">
        <v>37</v>
      </c>
      <c r="D923" t="s">
        <v>0</v>
      </c>
      <c r="E923" t="s">
        <v>66</v>
      </c>
      <c r="F923">
        <v>229</v>
      </c>
      <c r="G923" t="s">
        <v>62</v>
      </c>
      <c r="H923">
        <v>25808.01</v>
      </c>
      <c r="I923" t="s">
        <v>39</v>
      </c>
      <c r="J923" t="s">
        <v>150</v>
      </c>
      <c r="K923">
        <v>1286</v>
      </c>
      <c r="L923">
        <v>14.451829999999999</v>
      </c>
      <c r="M923">
        <v>17.347149999999999</v>
      </c>
      <c r="N923">
        <v>38</v>
      </c>
      <c r="O923">
        <v>69</v>
      </c>
      <c r="P923">
        <v>1</v>
      </c>
      <c r="Q923">
        <v>1</v>
      </c>
      <c r="R923">
        <v>51.267982000000003</v>
      </c>
    </row>
    <row r="924" spans="1:18" x14ac:dyDescent="0.25">
      <c r="A924">
        <v>2017</v>
      </c>
      <c r="B924" t="s">
        <v>33</v>
      </c>
      <c r="C924" t="s">
        <v>37</v>
      </c>
      <c r="D924" t="s">
        <v>0</v>
      </c>
      <c r="E924" t="s">
        <v>44</v>
      </c>
      <c r="F924">
        <v>8758</v>
      </c>
      <c r="G924">
        <v>3898.9029569999998</v>
      </c>
      <c r="H924">
        <v>1219</v>
      </c>
      <c r="I924" t="s">
        <v>40</v>
      </c>
      <c r="J924" t="s">
        <v>150</v>
      </c>
      <c r="K924">
        <v>8909</v>
      </c>
      <c r="L924">
        <v>1796.552578</v>
      </c>
      <c r="M924">
        <v>1649.1929680000001</v>
      </c>
      <c r="N924">
        <v>3088</v>
      </c>
      <c r="O924">
        <v>354</v>
      </c>
      <c r="P924">
        <v>19</v>
      </c>
      <c r="Q924">
        <v>7</v>
      </c>
      <c r="R924">
        <v>3898.9029569999998</v>
      </c>
    </row>
    <row r="925" spans="1:18" x14ac:dyDescent="0.25">
      <c r="A925">
        <v>2017</v>
      </c>
      <c r="B925" t="s">
        <v>33</v>
      </c>
      <c r="C925" t="s">
        <v>37</v>
      </c>
      <c r="D925" t="s">
        <v>0</v>
      </c>
      <c r="E925" t="s">
        <v>66</v>
      </c>
      <c r="F925">
        <v>248</v>
      </c>
      <c r="G925" t="s">
        <v>62</v>
      </c>
      <c r="H925">
        <v>25054.84</v>
      </c>
      <c r="I925" t="s">
        <v>40</v>
      </c>
      <c r="J925" t="s">
        <v>150</v>
      </c>
      <c r="K925">
        <v>1494</v>
      </c>
      <c r="L925">
        <v>24.894579</v>
      </c>
      <c r="M925">
        <v>14.843450000000001</v>
      </c>
      <c r="N925">
        <v>37</v>
      </c>
      <c r="O925">
        <v>44</v>
      </c>
      <c r="P925">
        <v>1</v>
      </c>
      <c r="Q925">
        <v>0</v>
      </c>
      <c r="R925">
        <v>66.072801999999996</v>
      </c>
    </row>
    <row r="926" spans="1:18" x14ac:dyDescent="0.25">
      <c r="A926">
        <v>2017</v>
      </c>
      <c r="B926" t="s">
        <v>33</v>
      </c>
      <c r="C926" t="s">
        <v>36</v>
      </c>
      <c r="D926" t="s">
        <v>0</v>
      </c>
      <c r="E926" t="s">
        <v>44</v>
      </c>
      <c r="F926">
        <v>8991</v>
      </c>
      <c r="G926">
        <v>5135.2814490000001</v>
      </c>
      <c r="H926">
        <v>1346.59</v>
      </c>
      <c r="I926" t="s">
        <v>39</v>
      </c>
      <c r="J926" t="s">
        <v>149</v>
      </c>
      <c r="K926">
        <v>9141</v>
      </c>
      <c r="L926">
        <v>2308.5477390000001</v>
      </c>
      <c r="M926">
        <v>2172.1883389999998</v>
      </c>
      <c r="N926">
        <v>1755</v>
      </c>
      <c r="O926">
        <v>320</v>
      </c>
      <c r="P926">
        <v>4</v>
      </c>
      <c r="Q926">
        <v>5</v>
      </c>
      <c r="R926">
        <v>5135.2814490000001</v>
      </c>
    </row>
    <row r="927" spans="1:18" x14ac:dyDescent="0.25">
      <c r="A927">
        <v>2017</v>
      </c>
      <c r="B927" t="s">
        <v>33</v>
      </c>
      <c r="C927" t="s">
        <v>36</v>
      </c>
      <c r="D927" t="s">
        <v>0</v>
      </c>
      <c r="E927" t="s">
        <v>66</v>
      </c>
      <c r="F927">
        <v>235</v>
      </c>
      <c r="G927" t="s">
        <v>62</v>
      </c>
      <c r="H927">
        <v>21420.1</v>
      </c>
      <c r="I927" t="s">
        <v>39</v>
      </c>
      <c r="J927" t="s">
        <v>149</v>
      </c>
      <c r="K927">
        <v>1344</v>
      </c>
      <c r="L927">
        <v>22.899101999999999</v>
      </c>
      <c r="M927">
        <v>12.733548000000001</v>
      </c>
      <c r="N927">
        <v>21</v>
      </c>
      <c r="O927">
        <v>46</v>
      </c>
      <c r="P927">
        <v>0</v>
      </c>
      <c r="Q927">
        <v>1</v>
      </c>
      <c r="R927">
        <v>87.598372999999995</v>
      </c>
    </row>
    <row r="928" spans="1:18" x14ac:dyDescent="0.25">
      <c r="A928">
        <v>2017</v>
      </c>
      <c r="B928" t="s">
        <v>33</v>
      </c>
      <c r="C928" t="s">
        <v>36</v>
      </c>
      <c r="D928" t="s">
        <v>0</v>
      </c>
      <c r="E928" t="s">
        <v>44</v>
      </c>
      <c r="F928">
        <v>9379</v>
      </c>
      <c r="G928">
        <v>4976.5899890000001</v>
      </c>
      <c r="H928">
        <v>1351.97</v>
      </c>
      <c r="I928" t="s">
        <v>40</v>
      </c>
      <c r="J928" t="s">
        <v>149</v>
      </c>
      <c r="K928">
        <v>9537</v>
      </c>
      <c r="L928">
        <v>2144.5100430000002</v>
      </c>
      <c r="M928">
        <v>2074.3772629999999</v>
      </c>
      <c r="N928">
        <v>2347</v>
      </c>
      <c r="O928">
        <v>375</v>
      </c>
      <c r="P928">
        <v>1</v>
      </c>
      <c r="Q928">
        <v>15</v>
      </c>
      <c r="R928">
        <v>4976.5899890000001</v>
      </c>
    </row>
    <row r="929" spans="1:18" x14ac:dyDescent="0.25">
      <c r="A929">
        <v>2017</v>
      </c>
      <c r="B929" t="s">
        <v>33</v>
      </c>
      <c r="C929" t="s">
        <v>36</v>
      </c>
      <c r="D929" t="s">
        <v>0</v>
      </c>
      <c r="E929" t="s">
        <v>66</v>
      </c>
      <c r="F929">
        <v>303</v>
      </c>
      <c r="G929" t="s">
        <v>62</v>
      </c>
      <c r="H929">
        <v>25196</v>
      </c>
      <c r="I929" t="s">
        <v>40</v>
      </c>
      <c r="J929" t="s">
        <v>149</v>
      </c>
      <c r="K929">
        <v>1608</v>
      </c>
      <c r="L929">
        <v>30.774376</v>
      </c>
      <c r="M929">
        <v>18.626407</v>
      </c>
      <c r="N929">
        <v>42</v>
      </c>
      <c r="O929">
        <v>49</v>
      </c>
      <c r="P929">
        <v>0</v>
      </c>
      <c r="Q929">
        <v>1</v>
      </c>
      <c r="R929">
        <v>97.515769000000006</v>
      </c>
    </row>
    <row r="930" spans="1:18" x14ac:dyDescent="0.25">
      <c r="A930">
        <v>2017</v>
      </c>
      <c r="B930" t="s">
        <v>33</v>
      </c>
      <c r="C930" t="s">
        <v>5</v>
      </c>
      <c r="D930" t="s">
        <v>0</v>
      </c>
      <c r="E930" t="s">
        <v>44</v>
      </c>
      <c r="F930">
        <v>19692</v>
      </c>
      <c r="G930">
        <v>11634.145827</v>
      </c>
      <c r="H930">
        <v>1202.7750000000001</v>
      </c>
      <c r="I930" t="s">
        <v>39</v>
      </c>
      <c r="J930" t="s">
        <v>149</v>
      </c>
      <c r="K930">
        <v>19922</v>
      </c>
      <c r="L930">
        <v>5387.5223589999996</v>
      </c>
      <c r="M930">
        <v>4914.3748750000004</v>
      </c>
      <c r="N930">
        <v>3655</v>
      </c>
      <c r="O930">
        <v>513</v>
      </c>
      <c r="P930">
        <v>3</v>
      </c>
      <c r="Q930">
        <v>9</v>
      </c>
      <c r="R930">
        <v>11634.145827</v>
      </c>
    </row>
    <row r="931" spans="1:18" x14ac:dyDescent="0.25">
      <c r="A931">
        <v>2017</v>
      </c>
      <c r="B931" t="s">
        <v>33</v>
      </c>
      <c r="C931" t="s">
        <v>5</v>
      </c>
      <c r="D931" t="s">
        <v>0</v>
      </c>
      <c r="E931" t="s">
        <v>66</v>
      </c>
      <c r="F931">
        <v>433</v>
      </c>
      <c r="G931" t="s">
        <v>62</v>
      </c>
      <c r="H931">
        <v>22612.62</v>
      </c>
      <c r="I931" t="s">
        <v>39</v>
      </c>
      <c r="J931" t="s">
        <v>149</v>
      </c>
      <c r="K931">
        <v>2115</v>
      </c>
      <c r="L931">
        <v>40.725287000000002</v>
      </c>
      <c r="M931">
        <v>42.471339</v>
      </c>
      <c r="N931">
        <v>41</v>
      </c>
      <c r="O931">
        <v>55</v>
      </c>
      <c r="P931">
        <v>0</v>
      </c>
      <c r="Q931">
        <v>0</v>
      </c>
      <c r="R931">
        <v>176.55708200000001</v>
      </c>
    </row>
    <row r="932" spans="1:18" x14ac:dyDescent="0.25">
      <c r="A932">
        <v>2017</v>
      </c>
      <c r="B932" t="s">
        <v>33</v>
      </c>
      <c r="C932" t="s">
        <v>5</v>
      </c>
      <c r="D932" t="s">
        <v>0</v>
      </c>
      <c r="E932" t="s">
        <v>44</v>
      </c>
      <c r="F932">
        <v>20588</v>
      </c>
      <c r="G932">
        <v>11550.659272000001</v>
      </c>
      <c r="H932">
        <v>1216</v>
      </c>
      <c r="I932" t="s">
        <v>40</v>
      </c>
      <c r="J932" t="s">
        <v>149</v>
      </c>
      <c r="K932">
        <v>20789</v>
      </c>
      <c r="L932">
        <v>5242.6942879999997</v>
      </c>
      <c r="M932">
        <v>4787.6440910000001</v>
      </c>
      <c r="N932">
        <v>4703</v>
      </c>
      <c r="O932">
        <v>585</v>
      </c>
      <c r="P932">
        <v>2</v>
      </c>
      <c r="Q932">
        <v>19</v>
      </c>
      <c r="R932">
        <v>11550.659272000001</v>
      </c>
    </row>
    <row r="933" spans="1:18" x14ac:dyDescent="0.25">
      <c r="A933">
        <v>2017</v>
      </c>
      <c r="B933" t="s">
        <v>33</v>
      </c>
      <c r="C933" t="s">
        <v>5</v>
      </c>
      <c r="D933" t="s">
        <v>0</v>
      </c>
      <c r="E933" t="s">
        <v>66</v>
      </c>
      <c r="F933">
        <v>469</v>
      </c>
      <c r="G933" t="s">
        <v>62</v>
      </c>
      <c r="H933">
        <v>22733.22</v>
      </c>
      <c r="I933" t="s">
        <v>40</v>
      </c>
      <c r="J933" t="s">
        <v>149</v>
      </c>
      <c r="K933">
        <v>1995</v>
      </c>
      <c r="L933">
        <v>49.699648000000003</v>
      </c>
      <c r="M933">
        <v>43.812452999999998</v>
      </c>
      <c r="N933">
        <v>43</v>
      </c>
      <c r="O933">
        <v>47</v>
      </c>
      <c r="P933">
        <v>0</v>
      </c>
      <c r="Q933">
        <v>0</v>
      </c>
      <c r="R933">
        <v>172.330263</v>
      </c>
    </row>
    <row r="934" spans="1:18" x14ac:dyDescent="0.25">
      <c r="A934">
        <v>2017</v>
      </c>
      <c r="B934" t="s">
        <v>33</v>
      </c>
      <c r="C934" t="s">
        <v>13</v>
      </c>
      <c r="D934" t="s">
        <v>0</v>
      </c>
      <c r="E934" t="s">
        <v>44</v>
      </c>
      <c r="F934">
        <v>3308</v>
      </c>
      <c r="G934">
        <v>1825.9571739999999</v>
      </c>
      <c r="H934">
        <v>1216</v>
      </c>
      <c r="I934" t="s">
        <v>39</v>
      </c>
      <c r="J934" t="s">
        <v>149</v>
      </c>
      <c r="K934">
        <v>3359</v>
      </c>
      <c r="L934">
        <v>881.42079200000001</v>
      </c>
      <c r="M934">
        <v>747.57175099999995</v>
      </c>
      <c r="N934">
        <v>717</v>
      </c>
      <c r="O934">
        <v>148</v>
      </c>
      <c r="P934">
        <v>0</v>
      </c>
      <c r="Q934">
        <v>3</v>
      </c>
      <c r="R934">
        <v>1825.9571739999999</v>
      </c>
    </row>
    <row r="935" spans="1:18" x14ac:dyDescent="0.25">
      <c r="A935">
        <v>2017</v>
      </c>
      <c r="B935" t="s">
        <v>33</v>
      </c>
      <c r="C935" t="s">
        <v>13</v>
      </c>
      <c r="D935" t="s">
        <v>0</v>
      </c>
      <c r="E935" t="s">
        <v>66</v>
      </c>
      <c r="F935">
        <v>86</v>
      </c>
      <c r="G935" t="s">
        <v>62</v>
      </c>
      <c r="H935">
        <v>24240.365000000002</v>
      </c>
      <c r="I935" t="s">
        <v>39</v>
      </c>
      <c r="J935" t="s">
        <v>149</v>
      </c>
      <c r="K935">
        <v>397</v>
      </c>
      <c r="L935">
        <v>8.1408430000000003</v>
      </c>
      <c r="M935">
        <v>5.3534620000000004</v>
      </c>
      <c r="N935">
        <v>11</v>
      </c>
      <c r="O935">
        <v>16</v>
      </c>
      <c r="P935">
        <v>0</v>
      </c>
      <c r="Q935">
        <v>0</v>
      </c>
      <c r="R935">
        <v>23.608304</v>
      </c>
    </row>
    <row r="936" spans="1:18" x14ac:dyDescent="0.25">
      <c r="A936">
        <v>2017</v>
      </c>
      <c r="B936" t="s">
        <v>33</v>
      </c>
      <c r="C936" t="s">
        <v>13</v>
      </c>
      <c r="D936" t="s">
        <v>0</v>
      </c>
      <c r="E936" t="s">
        <v>65</v>
      </c>
      <c r="F936">
        <v>1</v>
      </c>
      <c r="G936" t="s">
        <v>62</v>
      </c>
      <c r="H936">
        <v>7890.91</v>
      </c>
      <c r="I936" t="s">
        <v>39</v>
      </c>
      <c r="J936" t="s">
        <v>149</v>
      </c>
      <c r="K936">
        <v>2</v>
      </c>
      <c r="L936" t="s">
        <v>62</v>
      </c>
      <c r="M936" t="s">
        <v>62</v>
      </c>
      <c r="N936" t="s">
        <v>62</v>
      </c>
      <c r="O936" t="s">
        <v>62</v>
      </c>
      <c r="P936" t="s">
        <v>62</v>
      </c>
      <c r="Q936" t="s">
        <v>62</v>
      </c>
      <c r="R936" t="s">
        <v>62</v>
      </c>
    </row>
    <row r="937" spans="1:18" x14ac:dyDescent="0.25">
      <c r="A937">
        <v>2017</v>
      </c>
      <c r="B937" t="s">
        <v>33</v>
      </c>
      <c r="C937" t="s">
        <v>13</v>
      </c>
      <c r="D937" t="s">
        <v>0</v>
      </c>
      <c r="E937" t="s">
        <v>44</v>
      </c>
      <c r="F937">
        <v>3833</v>
      </c>
      <c r="G937">
        <v>2015.8541170000001</v>
      </c>
      <c r="H937">
        <v>1236.98</v>
      </c>
      <c r="I937" t="s">
        <v>40</v>
      </c>
      <c r="J937" t="s">
        <v>149</v>
      </c>
      <c r="K937">
        <v>3946</v>
      </c>
      <c r="L937">
        <v>948.34949600000004</v>
      </c>
      <c r="M937">
        <v>823.32183799999996</v>
      </c>
      <c r="N937">
        <v>982</v>
      </c>
      <c r="O937">
        <v>140</v>
      </c>
      <c r="P937">
        <v>2</v>
      </c>
      <c r="Q937">
        <v>1</v>
      </c>
      <c r="R937">
        <v>2015.8541170000001</v>
      </c>
    </row>
    <row r="938" spans="1:18" x14ac:dyDescent="0.25">
      <c r="A938">
        <v>2017</v>
      </c>
      <c r="B938" t="s">
        <v>33</v>
      </c>
      <c r="C938" t="s">
        <v>13</v>
      </c>
      <c r="D938" t="s">
        <v>0</v>
      </c>
      <c r="E938" t="s">
        <v>66</v>
      </c>
      <c r="F938">
        <v>101</v>
      </c>
      <c r="G938" t="s">
        <v>62</v>
      </c>
      <c r="H938">
        <v>25164.12</v>
      </c>
      <c r="I938" t="s">
        <v>40</v>
      </c>
      <c r="J938" t="s">
        <v>149</v>
      </c>
      <c r="K938">
        <v>527</v>
      </c>
      <c r="L938">
        <v>10.670522</v>
      </c>
      <c r="M938">
        <v>11.529926</v>
      </c>
      <c r="N938">
        <v>15</v>
      </c>
      <c r="O938">
        <v>6</v>
      </c>
      <c r="P938">
        <v>0</v>
      </c>
      <c r="Q938">
        <v>0</v>
      </c>
      <c r="R938">
        <v>39.108150999999999</v>
      </c>
    </row>
    <row r="939" spans="1:18" x14ac:dyDescent="0.25">
      <c r="A939">
        <v>2017</v>
      </c>
      <c r="B939" t="s">
        <v>33</v>
      </c>
      <c r="C939" t="s">
        <v>37</v>
      </c>
      <c r="D939" t="s">
        <v>0</v>
      </c>
      <c r="E939" t="s">
        <v>44</v>
      </c>
      <c r="F939">
        <v>11195</v>
      </c>
      <c r="G939">
        <v>5322.7494349999997</v>
      </c>
      <c r="H939">
        <v>1253</v>
      </c>
      <c r="I939" t="s">
        <v>39</v>
      </c>
      <c r="J939" t="s">
        <v>149</v>
      </c>
      <c r="K939">
        <v>11308</v>
      </c>
      <c r="L939">
        <v>2489.5631290000001</v>
      </c>
      <c r="M939">
        <v>2270.4209620000001</v>
      </c>
      <c r="N939">
        <v>3181</v>
      </c>
      <c r="O939">
        <v>674</v>
      </c>
      <c r="P939">
        <v>8</v>
      </c>
      <c r="Q939">
        <v>13</v>
      </c>
      <c r="R939">
        <v>5322.7494349999997</v>
      </c>
    </row>
    <row r="940" spans="1:18" x14ac:dyDescent="0.25">
      <c r="A940">
        <v>2017</v>
      </c>
      <c r="B940" t="s">
        <v>33</v>
      </c>
      <c r="C940" t="s">
        <v>37</v>
      </c>
      <c r="D940" t="s">
        <v>0</v>
      </c>
      <c r="E940" t="s">
        <v>66</v>
      </c>
      <c r="F940">
        <v>279</v>
      </c>
      <c r="G940" t="s">
        <v>62</v>
      </c>
      <c r="H940">
        <v>25172.57</v>
      </c>
      <c r="I940" t="s">
        <v>39</v>
      </c>
      <c r="J940" t="s">
        <v>149</v>
      </c>
      <c r="K940">
        <v>1509</v>
      </c>
      <c r="L940">
        <v>24.234527</v>
      </c>
      <c r="M940">
        <v>21.432922999999999</v>
      </c>
      <c r="N940">
        <v>23</v>
      </c>
      <c r="O940">
        <v>74</v>
      </c>
      <c r="P940">
        <v>0</v>
      </c>
      <c r="Q940">
        <v>1</v>
      </c>
      <c r="R940">
        <v>83.868505999999996</v>
      </c>
    </row>
    <row r="941" spans="1:18" x14ac:dyDescent="0.25">
      <c r="A941">
        <v>2017</v>
      </c>
      <c r="B941" t="s">
        <v>33</v>
      </c>
      <c r="C941" t="s">
        <v>37</v>
      </c>
      <c r="D941" t="s">
        <v>0</v>
      </c>
      <c r="E941" t="s">
        <v>44</v>
      </c>
      <c r="F941">
        <v>11864</v>
      </c>
      <c r="G941">
        <v>5026.1758170000003</v>
      </c>
      <c r="H941">
        <v>1262</v>
      </c>
      <c r="I941" t="s">
        <v>40</v>
      </c>
      <c r="J941" t="s">
        <v>149</v>
      </c>
      <c r="K941">
        <v>12070</v>
      </c>
      <c r="L941">
        <v>2356.7158840000002</v>
      </c>
      <c r="M941">
        <v>2087.4379819999999</v>
      </c>
      <c r="N941">
        <v>4163</v>
      </c>
      <c r="O941">
        <v>695</v>
      </c>
      <c r="P941">
        <v>6</v>
      </c>
      <c r="Q941">
        <v>15</v>
      </c>
      <c r="R941">
        <v>5026.1758170000003</v>
      </c>
    </row>
    <row r="942" spans="1:18" x14ac:dyDescent="0.25">
      <c r="A942">
        <v>2017</v>
      </c>
      <c r="B942" t="s">
        <v>33</v>
      </c>
      <c r="C942" t="s">
        <v>37</v>
      </c>
      <c r="D942" t="s">
        <v>0</v>
      </c>
      <c r="E942" t="s">
        <v>66</v>
      </c>
      <c r="F942">
        <v>353</v>
      </c>
      <c r="G942" t="s">
        <v>62</v>
      </c>
      <c r="H942">
        <v>24556.58</v>
      </c>
      <c r="I942" t="s">
        <v>40</v>
      </c>
      <c r="J942" t="s">
        <v>149</v>
      </c>
      <c r="K942">
        <v>1801</v>
      </c>
      <c r="L942">
        <v>34.833312999999997</v>
      </c>
      <c r="M942">
        <v>26.596468000000002</v>
      </c>
      <c r="N942">
        <v>54</v>
      </c>
      <c r="O942">
        <v>62</v>
      </c>
      <c r="P942">
        <v>0</v>
      </c>
      <c r="Q942">
        <v>3</v>
      </c>
      <c r="R942">
        <v>105.950549</v>
      </c>
    </row>
    <row r="943" spans="1:18" x14ac:dyDescent="0.25">
      <c r="A943">
        <v>2017</v>
      </c>
      <c r="B943" t="s">
        <v>33</v>
      </c>
      <c r="C943" t="s">
        <v>36</v>
      </c>
      <c r="D943" t="s">
        <v>0</v>
      </c>
      <c r="E943" t="s">
        <v>44</v>
      </c>
      <c r="F943">
        <v>1859</v>
      </c>
      <c r="G943">
        <v>1235.2819489999999</v>
      </c>
      <c r="H943">
        <v>1311.26</v>
      </c>
      <c r="I943" t="s">
        <v>39</v>
      </c>
      <c r="J943" t="s">
        <v>148</v>
      </c>
      <c r="K943">
        <v>1874</v>
      </c>
      <c r="L943">
        <v>574.08081000000004</v>
      </c>
      <c r="M943">
        <v>473.20036199999998</v>
      </c>
      <c r="N943">
        <v>194</v>
      </c>
      <c r="O943">
        <v>35</v>
      </c>
      <c r="P943">
        <v>3</v>
      </c>
      <c r="Q943">
        <v>2</v>
      </c>
      <c r="R943">
        <v>1235.2819489999999</v>
      </c>
    </row>
    <row r="944" spans="1:18" x14ac:dyDescent="0.25">
      <c r="A944">
        <v>2017</v>
      </c>
      <c r="B944" t="s">
        <v>33</v>
      </c>
      <c r="C944" t="s">
        <v>36</v>
      </c>
      <c r="D944" t="s">
        <v>0</v>
      </c>
      <c r="E944" t="s">
        <v>66</v>
      </c>
      <c r="F944">
        <v>141</v>
      </c>
      <c r="G944" t="s">
        <v>62</v>
      </c>
      <c r="H944">
        <v>18183.53</v>
      </c>
      <c r="I944" t="s">
        <v>39</v>
      </c>
      <c r="J944" t="s">
        <v>148</v>
      </c>
      <c r="K944">
        <v>624</v>
      </c>
      <c r="L944">
        <v>13.814759</v>
      </c>
      <c r="M944">
        <v>7.6610050000000003</v>
      </c>
      <c r="N944">
        <v>17</v>
      </c>
      <c r="O944">
        <v>24</v>
      </c>
      <c r="P944">
        <v>0</v>
      </c>
      <c r="Q944">
        <v>0</v>
      </c>
      <c r="R944">
        <v>49.811475000000002</v>
      </c>
    </row>
    <row r="945" spans="1:18" x14ac:dyDescent="0.25">
      <c r="A945">
        <v>2017</v>
      </c>
      <c r="B945" t="s">
        <v>33</v>
      </c>
      <c r="C945" t="s">
        <v>36</v>
      </c>
      <c r="D945" t="s">
        <v>0</v>
      </c>
      <c r="E945" t="s">
        <v>65</v>
      </c>
      <c r="F945">
        <v>1</v>
      </c>
      <c r="G945" t="s">
        <v>62</v>
      </c>
      <c r="H945">
        <v>7697.41</v>
      </c>
      <c r="I945" t="s">
        <v>39</v>
      </c>
      <c r="J945" t="s">
        <v>148</v>
      </c>
      <c r="K945">
        <v>2</v>
      </c>
      <c r="L945" t="s">
        <v>62</v>
      </c>
      <c r="M945" t="s">
        <v>62</v>
      </c>
      <c r="N945" t="s">
        <v>62</v>
      </c>
      <c r="O945" t="s">
        <v>62</v>
      </c>
      <c r="P945" t="s">
        <v>62</v>
      </c>
      <c r="Q945" t="s">
        <v>62</v>
      </c>
      <c r="R945" t="s">
        <v>62</v>
      </c>
    </row>
    <row r="946" spans="1:18" x14ac:dyDescent="0.25">
      <c r="A946">
        <v>2017</v>
      </c>
      <c r="B946" t="s">
        <v>33</v>
      </c>
      <c r="C946" t="s">
        <v>36</v>
      </c>
      <c r="D946" t="s">
        <v>0</v>
      </c>
      <c r="E946" t="s">
        <v>44</v>
      </c>
      <c r="F946">
        <v>2039</v>
      </c>
      <c r="G946">
        <v>1329.689793</v>
      </c>
      <c r="H946">
        <v>1371</v>
      </c>
      <c r="I946" t="s">
        <v>40</v>
      </c>
      <c r="J946" t="s">
        <v>148</v>
      </c>
      <c r="K946">
        <v>2055</v>
      </c>
      <c r="L946">
        <v>592.15171899999996</v>
      </c>
      <c r="M946">
        <v>488.39679100000001</v>
      </c>
      <c r="N946">
        <v>234</v>
      </c>
      <c r="O946">
        <v>27</v>
      </c>
      <c r="P946">
        <v>3</v>
      </c>
      <c r="Q946">
        <v>4</v>
      </c>
      <c r="R946">
        <v>1329.689793</v>
      </c>
    </row>
    <row r="947" spans="1:18" x14ac:dyDescent="0.25">
      <c r="A947">
        <v>2017</v>
      </c>
      <c r="B947" t="s">
        <v>33</v>
      </c>
      <c r="C947" t="s">
        <v>36</v>
      </c>
      <c r="D947" t="s">
        <v>0</v>
      </c>
      <c r="E947" t="s">
        <v>66</v>
      </c>
      <c r="F947">
        <v>128</v>
      </c>
      <c r="G947" t="s">
        <v>62</v>
      </c>
      <c r="H947">
        <v>18309.810000000001</v>
      </c>
      <c r="I947" t="s">
        <v>40</v>
      </c>
      <c r="J947" t="s">
        <v>148</v>
      </c>
      <c r="K947">
        <v>429</v>
      </c>
      <c r="L947">
        <v>19.340312999999998</v>
      </c>
      <c r="M947">
        <v>10.297586000000001</v>
      </c>
      <c r="N947">
        <v>11</v>
      </c>
      <c r="O947">
        <v>8</v>
      </c>
      <c r="P947">
        <v>0</v>
      </c>
      <c r="Q947">
        <v>0</v>
      </c>
      <c r="R947">
        <v>58.589416999999997</v>
      </c>
    </row>
    <row r="948" spans="1:18" x14ac:dyDescent="0.25">
      <c r="A948">
        <v>2017</v>
      </c>
      <c r="B948" t="s">
        <v>33</v>
      </c>
      <c r="C948" t="s">
        <v>5</v>
      </c>
      <c r="D948" t="s">
        <v>0</v>
      </c>
      <c r="E948" t="s">
        <v>44</v>
      </c>
      <c r="F948">
        <v>4469</v>
      </c>
      <c r="G948">
        <v>3041.8867949999999</v>
      </c>
      <c r="H948">
        <v>1181.6500000000001</v>
      </c>
      <c r="I948" t="s">
        <v>39</v>
      </c>
      <c r="J948" t="s">
        <v>148</v>
      </c>
      <c r="K948">
        <v>4488</v>
      </c>
      <c r="L948">
        <v>1461.551434</v>
      </c>
      <c r="M948">
        <v>1215.586595</v>
      </c>
      <c r="N948">
        <v>355</v>
      </c>
      <c r="O948">
        <v>61</v>
      </c>
      <c r="P948">
        <v>9</v>
      </c>
      <c r="Q948">
        <v>2</v>
      </c>
      <c r="R948">
        <v>3041.8867949999999</v>
      </c>
    </row>
    <row r="949" spans="1:18" x14ac:dyDescent="0.25">
      <c r="A949">
        <v>2017</v>
      </c>
      <c r="B949" t="s">
        <v>33</v>
      </c>
      <c r="C949" t="s">
        <v>5</v>
      </c>
      <c r="D949" t="s">
        <v>0</v>
      </c>
      <c r="E949" t="s">
        <v>66</v>
      </c>
      <c r="F949">
        <v>167</v>
      </c>
      <c r="G949" t="s">
        <v>62</v>
      </c>
      <c r="H949">
        <v>18881.29</v>
      </c>
      <c r="I949" t="s">
        <v>39</v>
      </c>
      <c r="J949" t="s">
        <v>148</v>
      </c>
      <c r="K949">
        <v>640</v>
      </c>
      <c r="L949">
        <v>25.027747999999999</v>
      </c>
      <c r="M949">
        <v>19.115092000000001</v>
      </c>
      <c r="N949">
        <v>14</v>
      </c>
      <c r="O949">
        <v>15</v>
      </c>
      <c r="P949">
        <v>0</v>
      </c>
      <c r="Q949">
        <v>0</v>
      </c>
      <c r="R949">
        <v>78.993881999999999</v>
      </c>
    </row>
    <row r="950" spans="1:18" x14ac:dyDescent="0.25">
      <c r="A950">
        <v>2017</v>
      </c>
      <c r="B950" t="s">
        <v>33</v>
      </c>
      <c r="C950" t="s">
        <v>5</v>
      </c>
      <c r="D950" t="s">
        <v>0</v>
      </c>
      <c r="E950" t="s">
        <v>44</v>
      </c>
      <c r="F950">
        <v>4768</v>
      </c>
      <c r="G950">
        <v>3261.408696</v>
      </c>
      <c r="H950">
        <v>1104</v>
      </c>
      <c r="I950" t="s">
        <v>40</v>
      </c>
      <c r="J950" t="s">
        <v>148</v>
      </c>
      <c r="K950">
        <v>4786</v>
      </c>
      <c r="L950">
        <v>1540.637332</v>
      </c>
      <c r="M950">
        <v>1279.706792</v>
      </c>
      <c r="N950">
        <v>378</v>
      </c>
      <c r="O950">
        <v>40</v>
      </c>
      <c r="P950">
        <v>6</v>
      </c>
      <c r="Q950">
        <v>2</v>
      </c>
      <c r="R950">
        <v>3261.408696</v>
      </c>
    </row>
    <row r="951" spans="1:18" x14ac:dyDescent="0.25">
      <c r="A951">
        <v>2017</v>
      </c>
      <c r="B951" t="s">
        <v>33</v>
      </c>
      <c r="C951" t="s">
        <v>5</v>
      </c>
      <c r="D951" t="s">
        <v>0</v>
      </c>
      <c r="E951" t="s">
        <v>66</v>
      </c>
      <c r="F951">
        <v>206</v>
      </c>
      <c r="G951" t="s">
        <v>62</v>
      </c>
      <c r="H951">
        <v>18031.25</v>
      </c>
      <c r="I951" t="s">
        <v>40</v>
      </c>
      <c r="J951" t="s">
        <v>148</v>
      </c>
      <c r="K951">
        <v>584</v>
      </c>
      <c r="L951">
        <v>23.106214999999999</v>
      </c>
      <c r="M951">
        <v>20.184621</v>
      </c>
      <c r="N951">
        <v>30</v>
      </c>
      <c r="O951">
        <v>9</v>
      </c>
      <c r="P951">
        <v>0</v>
      </c>
      <c r="Q951">
        <v>0</v>
      </c>
      <c r="R951">
        <v>89.200547999999998</v>
      </c>
    </row>
    <row r="952" spans="1:18" x14ac:dyDescent="0.25">
      <c r="A952">
        <v>2017</v>
      </c>
      <c r="B952" t="s">
        <v>33</v>
      </c>
      <c r="C952" t="s">
        <v>13</v>
      </c>
      <c r="D952" t="s">
        <v>0</v>
      </c>
      <c r="E952" t="s">
        <v>44</v>
      </c>
      <c r="F952">
        <v>807</v>
      </c>
      <c r="G952">
        <v>536.64275399999997</v>
      </c>
      <c r="H952">
        <v>1120.1199999999999</v>
      </c>
      <c r="I952" t="s">
        <v>39</v>
      </c>
      <c r="J952" t="s">
        <v>148</v>
      </c>
      <c r="K952">
        <v>813</v>
      </c>
      <c r="L952">
        <v>275.36426999999998</v>
      </c>
      <c r="M952">
        <v>210.701247</v>
      </c>
      <c r="N952">
        <v>70</v>
      </c>
      <c r="O952">
        <v>17</v>
      </c>
      <c r="P952">
        <v>4</v>
      </c>
      <c r="Q952">
        <v>0</v>
      </c>
      <c r="R952">
        <v>536.64275399999997</v>
      </c>
    </row>
    <row r="953" spans="1:18" x14ac:dyDescent="0.25">
      <c r="A953">
        <v>2017</v>
      </c>
      <c r="B953" t="s">
        <v>33</v>
      </c>
      <c r="C953" t="s">
        <v>13</v>
      </c>
      <c r="D953" t="s">
        <v>0</v>
      </c>
      <c r="E953" t="s">
        <v>66</v>
      </c>
      <c r="F953">
        <v>38</v>
      </c>
      <c r="G953" t="s">
        <v>62</v>
      </c>
      <c r="H953">
        <v>23974.314999999999</v>
      </c>
      <c r="I953" t="s">
        <v>39</v>
      </c>
      <c r="J953" t="s">
        <v>148</v>
      </c>
      <c r="K953">
        <v>194</v>
      </c>
      <c r="L953">
        <v>2.4063659999999998</v>
      </c>
      <c r="M953">
        <v>3.5156700000000001</v>
      </c>
      <c r="N953">
        <v>6</v>
      </c>
      <c r="O953">
        <v>5</v>
      </c>
      <c r="P953">
        <v>0</v>
      </c>
      <c r="Q953">
        <v>0</v>
      </c>
      <c r="R953">
        <v>9.0344829999999998</v>
      </c>
    </row>
    <row r="954" spans="1:18" x14ac:dyDescent="0.25">
      <c r="A954">
        <v>2017</v>
      </c>
      <c r="B954" t="s">
        <v>33</v>
      </c>
      <c r="C954" t="s">
        <v>13</v>
      </c>
      <c r="D954" t="s">
        <v>0</v>
      </c>
      <c r="E954" t="s">
        <v>44</v>
      </c>
      <c r="F954">
        <v>936</v>
      </c>
      <c r="G954">
        <v>624.04225099999996</v>
      </c>
      <c r="H954">
        <v>1177.23</v>
      </c>
      <c r="I954" t="s">
        <v>40</v>
      </c>
      <c r="J954" t="s">
        <v>148</v>
      </c>
      <c r="K954">
        <v>936</v>
      </c>
      <c r="L954">
        <v>329.70863000000003</v>
      </c>
      <c r="M954">
        <v>224.56208599999999</v>
      </c>
      <c r="N954">
        <v>91</v>
      </c>
      <c r="O954">
        <v>12</v>
      </c>
      <c r="P954">
        <v>1</v>
      </c>
      <c r="Q954">
        <v>1</v>
      </c>
      <c r="R954">
        <v>624.04225099999996</v>
      </c>
    </row>
    <row r="955" spans="1:18" x14ac:dyDescent="0.25">
      <c r="A955">
        <v>2017</v>
      </c>
      <c r="B955" t="s">
        <v>33</v>
      </c>
      <c r="C955" t="s">
        <v>13</v>
      </c>
      <c r="D955" t="s">
        <v>0</v>
      </c>
      <c r="E955" t="s">
        <v>66</v>
      </c>
      <c r="F955">
        <v>49</v>
      </c>
      <c r="G955" t="s">
        <v>62</v>
      </c>
      <c r="H955">
        <v>18335.43</v>
      </c>
      <c r="I955" t="s">
        <v>40</v>
      </c>
      <c r="J955" t="s">
        <v>148</v>
      </c>
      <c r="K955">
        <v>119</v>
      </c>
      <c r="L955">
        <v>4.6796740000000003</v>
      </c>
      <c r="M955">
        <v>3.5566140000000002</v>
      </c>
      <c r="N955">
        <v>7</v>
      </c>
      <c r="O955">
        <v>0</v>
      </c>
      <c r="P955">
        <v>0</v>
      </c>
      <c r="Q955">
        <v>0</v>
      </c>
      <c r="R955">
        <v>18.937546000000001</v>
      </c>
    </row>
    <row r="956" spans="1:18" x14ac:dyDescent="0.25">
      <c r="A956">
        <v>2017</v>
      </c>
      <c r="B956" t="s">
        <v>33</v>
      </c>
      <c r="C956" t="s">
        <v>37</v>
      </c>
      <c r="D956" t="s">
        <v>0</v>
      </c>
      <c r="E956" t="s">
        <v>44</v>
      </c>
      <c r="F956">
        <v>2108</v>
      </c>
      <c r="G956">
        <v>1313.4520869999999</v>
      </c>
      <c r="H956">
        <v>1211.5</v>
      </c>
      <c r="I956" t="s">
        <v>39</v>
      </c>
      <c r="J956" t="s">
        <v>148</v>
      </c>
      <c r="K956">
        <v>2109</v>
      </c>
      <c r="L956">
        <v>631.84408599999995</v>
      </c>
      <c r="M956">
        <v>540.77172800000005</v>
      </c>
      <c r="N956">
        <v>230</v>
      </c>
      <c r="O956">
        <v>62</v>
      </c>
      <c r="P956">
        <v>9</v>
      </c>
      <c r="Q956">
        <v>7</v>
      </c>
      <c r="R956">
        <v>1313.4520869999999</v>
      </c>
    </row>
    <row r="957" spans="1:18" x14ac:dyDescent="0.25">
      <c r="A957">
        <v>2017</v>
      </c>
      <c r="B957" t="s">
        <v>33</v>
      </c>
      <c r="C957" t="s">
        <v>37</v>
      </c>
      <c r="D957" t="s">
        <v>0</v>
      </c>
      <c r="E957" t="s">
        <v>66</v>
      </c>
      <c r="F957">
        <v>90</v>
      </c>
      <c r="G957" t="s">
        <v>62</v>
      </c>
      <c r="H957">
        <v>18658.904999999999</v>
      </c>
      <c r="I957" t="s">
        <v>39</v>
      </c>
      <c r="J957" t="s">
        <v>148</v>
      </c>
      <c r="K957">
        <v>353</v>
      </c>
      <c r="L957">
        <v>7.3441999999999998</v>
      </c>
      <c r="M957">
        <v>10.143217</v>
      </c>
      <c r="N957">
        <v>14</v>
      </c>
      <c r="O957">
        <v>19</v>
      </c>
      <c r="P957">
        <v>0</v>
      </c>
      <c r="Q957">
        <v>0</v>
      </c>
      <c r="R957">
        <v>26.107796</v>
      </c>
    </row>
    <row r="958" spans="1:18" x14ac:dyDescent="0.25">
      <c r="A958">
        <v>2017</v>
      </c>
      <c r="B958" t="s">
        <v>33</v>
      </c>
      <c r="C958" t="s">
        <v>37</v>
      </c>
      <c r="D958" t="s">
        <v>0</v>
      </c>
      <c r="E958" t="s">
        <v>44</v>
      </c>
      <c r="F958">
        <v>2167</v>
      </c>
      <c r="G958">
        <v>1285.604816</v>
      </c>
      <c r="H958">
        <v>1213</v>
      </c>
      <c r="I958" t="s">
        <v>40</v>
      </c>
      <c r="J958" t="s">
        <v>148</v>
      </c>
      <c r="K958">
        <v>2176</v>
      </c>
      <c r="L958">
        <v>616.34497199999998</v>
      </c>
      <c r="M958">
        <v>515.61381800000004</v>
      </c>
      <c r="N958">
        <v>280</v>
      </c>
      <c r="O958">
        <v>55</v>
      </c>
      <c r="P958">
        <v>11</v>
      </c>
      <c r="Q958">
        <v>7</v>
      </c>
      <c r="R958">
        <v>1285.604816</v>
      </c>
    </row>
    <row r="959" spans="1:18" x14ac:dyDescent="0.25">
      <c r="A959">
        <v>2017</v>
      </c>
      <c r="B959" t="s">
        <v>33</v>
      </c>
      <c r="C959" t="s">
        <v>37</v>
      </c>
      <c r="D959" t="s">
        <v>0</v>
      </c>
      <c r="E959" t="s">
        <v>66</v>
      </c>
      <c r="F959">
        <v>108</v>
      </c>
      <c r="G959" t="s">
        <v>62</v>
      </c>
      <c r="H959">
        <v>21667.834999999999</v>
      </c>
      <c r="I959" t="s">
        <v>40</v>
      </c>
      <c r="J959" t="s">
        <v>148</v>
      </c>
      <c r="K959">
        <v>491</v>
      </c>
      <c r="L959">
        <v>8.737921</v>
      </c>
      <c r="M959">
        <v>5.527533</v>
      </c>
      <c r="N959">
        <v>19</v>
      </c>
      <c r="O959">
        <v>16</v>
      </c>
      <c r="P959">
        <v>1</v>
      </c>
      <c r="Q959">
        <v>0</v>
      </c>
      <c r="R959">
        <v>26.464835000000001</v>
      </c>
    </row>
    <row r="960" spans="1:18" x14ac:dyDescent="0.25">
      <c r="A960">
        <v>2017</v>
      </c>
      <c r="B960" t="s">
        <v>33</v>
      </c>
      <c r="C960" t="s">
        <v>36</v>
      </c>
      <c r="D960" t="s">
        <v>1</v>
      </c>
      <c r="E960" t="s">
        <v>44</v>
      </c>
      <c r="F960">
        <v>11461</v>
      </c>
      <c r="G960">
        <v>5981.2036790000002</v>
      </c>
      <c r="H960">
        <v>2060</v>
      </c>
      <c r="I960" t="s">
        <v>39</v>
      </c>
      <c r="J960" t="s">
        <v>150</v>
      </c>
      <c r="K960">
        <v>11489</v>
      </c>
      <c r="L960">
        <v>2755.3032659999999</v>
      </c>
      <c r="M960">
        <v>2577.9864899999998</v>
      </c>
      <c r="N960">
        <v>1704</v>
      </c>
      <c r="O960">
        <v>363</v>
      </c>
      <c r="P960">
        <v>136</v>
      </c>
      <c r="Q960">
        <v>75</v>
      </c>
      <c r="R960">
        <v>5981.2036790000002</v>
      </c>
    </row>
    <row r="961" spans="1:18" x14ac:dyDescent="0.25">
      <c r="A961">
        <v>2017</v>
      </c>
      <c r="B961" t="s">
        <v>33</v>
      </c>
      <c r="C961" t="s">
        <v>36</v>
      </c>
      <c r="D961" t="s">
        <v>1</v>
      </c>
      <c r="E961" t="s">
        <v>66</v>
      </c>
      <c r="F961">
        <v>790</v>
      </c>
      <c r="G961" t="s">
        <v>62</v>
      </c>
      <c r="H961">
        <v>24878.865000000002</v>
      </c>
      <c r="I961" t="s">
        <v>39</v>
      </c>
      <c r="J961" t="s">
        <v>150</v>
      </c>
      <c r="K961">
        <v>4198</v>
      </c>
      <c r="L961">
        <v>83.768197000000001</v>
      </c>
      <c r="M961">
        <v>39.734808999999998</v>
      </c>
      <c r="N961">
        <v>62</v>
      </c>
      <c r="O961">
        <v>108</v>
      </c>
      <c r="P961">
        <v>19</v>
      </c>
      <c r="Q961">
        <v>10</v>
      </c>
      <c r="R961">
        <v>225.85019399999999</v>
      </c>
    </row>
    <row r="962" spans="1:18" x14ac:dyDescent="0.25">
      <c r="A962">
        <v>2017</v>
      </c>
      <c r="B962" t="s">
        <v>33</v>
      </c>
      <c r="C962" t="s">
        <v>36</v>
      </c>
      <c r="D962" t="s">
        <v>1</v>
      </c>
      <c r="E962" t="s">
        <v>44</v>
      </c>
      <c r="F962">
        <v>7074</v>
      </c>
      <c r="G962">
        <v>2951.5376150000002</v>
      </c>
      <c r="H962">
        <v>1886.7449999999999</v>
      </c>
      <c r="I962" t="s">
        <v>40</v>
      </c>
      <c r="J962" t="s">
        <v>150</v>
      </c>
      <c r="K962">
        <v>7124</v>
      </c>
      <c r="L962">
        <v>1297.2277750000001</v>
      </c>
      <c r="M962">
        <v>1255.7616640000001</v>
      </c>
      <c r="N962">
        <v>1667</v>
      </c>
      <c r="O962">
        <v>365</v>
      </c>
      <c r="P962">
        <v>348</v>
      </c>
      <c r="Q962">
        <v>293</v>
      </c>
      <c r="R962">
        <v>2951.5376150000002</v>
      </c>
    </row>
    <row r="963" spans="1:18" x14ac:dyDescent="0.25">
      <c r="A963">
        <v>2017</v>
      </c>
      <c r="B963" t="s">
        <v>33</v>
      </c>
      <c r="C963" t="s">
        <v>36</v>
      </c>
      <c r="D963" t="s">
        <v>1</v>
      </c>
      <c r="E963" t="s">
        <v>66</v>
      </c>
      <c r="F963">
        <v>702</v>
      </c>
      <c r="G963" t="s">
        <v>62</v>
      </c>
      <c r="H963">
        <v>27379.93</v>
      </c>
      <c r="I963" t="s">
        <v>40</v>
      </c>
      <c r="J963" t="s">
        <v>150</v>
      </c>
      <c r="K963">
        <v>4929</v>
      </c>
      <c r="L963">
        <v>53.268602999999999</v>
      </c>
      <c r="M963">
        <v>20.846712</v>
      </c>
      <c r="N963">
        <v>126</v>
      </c>
      <c r="O963">
        <v>169</v>
      </c>
      <c r="P963">
        <v>17</v>
      </c>
      <c r="Q963">
        <v>13</v>
      </c>
      <c r="R963">
        <v>141.60569899999999</v>
      </c>
    </row>
    <row r="964" spans="1:18" x14ac:dyDescent="0.25">
      <c r="A964">
        <v>2017</v>
      </c>
      <c r="B964" t="s">
        <v>33</v>
      </c>
      <c r="C964" t="s">
        <v>5</v>
      </c>
      <c r="D964" t="s">
        <v>1</v>
      </c>
      <c r="E964" t="s">
        <v>44</v>
      </c>
      <c r="F964">
        <v>18302</v>
      </c>
      <c r="G964">
        <v>9943.4109540000009</v>
      </c>
      <c r="H964">
        <v>1859.085</v>
      </c>
      <c r="I964" t="s">
        <v>39</v>
      </c>
      <c r="J964" t="s">
        <v>150</v>
      </c>
      <c r="K964">
        <v>18336</v>
      </c>
      <c r="L964">
        <v>4524.8991230000001</v>
      </c>
      <c r="M964">
        <v>4352.3067039999996</v>
      </c>
      <c r="N964">
        <v>2432</v>
      </c>
      <c r="O964">
        <v>486</v>
      </c>
      <c r="P964">
        <v>98</v>
      </c>
      <c r="Q964">
        <v>95</v>
      </c>
      <c r="R964">
        <v>9943.4109540000009</v>
      </c>
    </row>
    <row r="965" spans="1:18" x14ac:dyDescent="0.25">
      <c r="A965">
        <v>2017</v>
      </c>
      <c r="B965" t="s">
        <v>33</v>
      </c>
      <c r="C965" t="s">
        <v>5</v>
      </c>
      <c r="D965" t="s">
        <v>1</v>
      </c>
      <c r="E965" t="s">
        <v>66</v>
      </c>
      <c r="F965">
        <v>888</v>
      </c>
      <c r="G965" t="s">
        <v>62</v>
      </c>
      <c r="H965">
        <v>23114.044999999998</v>
      </c>
      <c r="I965" t="s">
        <v>39</v>
      </c>
      <c r="J965" t="s">
        <v>150</v>
      </c>
      <c r="K965">
        <v>4076</v>
      </c>
      <c r="L965">
        <v>75.132278999999997</v>
      </c>
      <c r="M965">
        <v>48.102305000000001</v>
      </c>
      <c r="N965">
        <v>84</v>
      </c>
      <c r="O965">
        <v>138</v>
      </c>
      <c r="P965">
        <v>7</v>
      </c>
      <c r="Q965">
        <v>9</v>
      </c>
      <c r="R965">
        <v>233.84783300000001</v>
      </c>
    </row>
    <row r="966" spans="1:18" x14ac:dyDescent="0.25">
      <c r="A966">
        <v>2017</v>
      </c>
      <c r="B966" t="s">
        <v>33</v>
      </c>
      <c r="C966" t="s">
        <v>5</v>
      </c>
      <c r="D966" t="s">
        <v>1</v>
      </c>
      <c r="E966" t="s">
        <v>44</v>
      </c>
      <c r="F966">
        <v>9745</v>
      </c>
      <c r="G966">
        <v>4357.0325670000002</v>
      </c>
      <c r="H966">
        <v>1769.95</v>
      </c>
      <c r="I966" t="s">
        <v>40</v>
      </c>
      <c r="J966" t="s">
        <v>150</v>
      </c>
      <c r="K966">
        <v>9801</v>
      </c>
      <c r="L966">
        <v>1961.144683</v>
      </c>
      <c r="M966">
        <v>1812.3503169999999</v>
      </c>
      <c r="N966">
        <v>2278</v>
      </c>
      <c r="O966">
        <v>417</v>
      </c>
      <c r="P966">
        <v>328</v>
      </c>
      <c r="Q966">
        <v>360</v>
      </c>
      <c r="R966">
        <v>4357.0325670000002</v>
      </c>
    </row>
    <row r="967" spans="1:18" x14ac:dyDescent="0.25">
      <c r="A967">
        <v>2017</v>
      </c>
      <c r="B967" t="s">
        <v>33</v>
      </c>
      <c r="C967" t="s">
        <v>5</v>
      </c>
      <c r="D967" t="s">
        <v>1</v>
      </c>
      <c r="E967" t="s">
        <v>66</v>
      </c>
      <c r="F967">
        <v>784</v>
      </c>
      <c r="G967" t="s">
        <v>62</v>
      </c>
      <c r="H967">
        <v>24536.51</v>
      </c>
      <c r="I967" t="s">
        <v>40</v>
      </c>
      <c r="J967" t="s">
        <v>150</v>
      </c>
      <c r="K967">
        <v>4286</v>
      </c>
      <c r="L967">
        <v>59.023389000000002</v>
      </c>
      <c r="M967">
        <v>25.309742</v>
      </c>
      <c r="N967">
        <v>105</v>
      </c>
      <c r="O967">
        <v>156</v>
      </c>
      <c r="P967">
        <v>43</v>
      </c>
      <c r="Q967">
        <v>11</v>
      </c>
      <c r="R967">
        <v>164.09295</v>
      </c>
    </row>
    <row r="968" spans="1:18" x14ac:dyDescent="0.25">
      <c r="A968">
        <v>2017</v>
      </c>
      <c r="B968" t="s">
        <v>33</v>
      </c>
      <c r="C968" t="s">
        <v>13</v>
      </c>
      <c r="D968" t="s">
        <v>1</v>
      </c>
      <c r="E968" t="s">
        <v>44</v>
      </c>
      <c r="F968">
        <v>2715</v>
      </c>
      <c r="G968">
        <v>1387.8338879999999</v>
      </c>
      <c r="H968">
        <v>1826.78</v>
      </c>
      <c r="I968" t="s">
        <v>39</v>
      </c>
      <c r="J968" t="s">
        <v>150</v>
      </c>
      <c r="K968">
        <v>2732</v>
      </c>
      <c r="L968">
        <v>641.32217100000003</v>
      </c>
      <c r="M968">
        <v>600.44493699999998</v>
      </c>
      <c r="N968">
        <v>402</v>
      </c>
      <c r="O968">
        <v>84</v>
      </c>
      <c r="P968">
        <v>21</v>
      </c>
      <c r="Q968">
        <v>8</v>
      </c>
      <c r="R968">
        <v>1387.8338879999999</v>
      </c>
    </row>
    <row r="969" spans="1:18" x14ac:dyDescent="0.25">
      <c r="A969">
        <v>2017</v>
      </c>
      <c r="B969" t="s">
        <v>33</v>
      </c>
      <c r="C969" t="s">
        <v>13</v>
      </c>
      <c r="D969" t="s">
        <v>1</v>
      </c>
      <c r="E969" t="s">
        <v>66</v>
      </c>
      <c r="F969">
        <v>167</v>
      </c>
      <c r="G969" t="s">
        <v>62</v>
      </c>
      <c r="H969">
        <v>23168.86</v>
      </c>
      <c r="I969" t="s">
        <v>39</v>
      </c>
      <c r="J969" t="s">
        <v>150</v>
      </c>
      <c r="K969">
        <v>856</v>
      </c>
      <c r="L969">
        <v>15.103635000000001</v>
      </c>
      <c r="M969">
        <v>8.0233620000000005</v>
      </c>
      <c r="N969">
        <v>23</v>
      </c>
      <c r="O969">
        <v>29</v>
      </c>
      <c r="P969">
        <v>4</v>
      </c>
      <c r="Q969">
        <v>2</v>
      </c>
      <c r="R969">
        <v>42.077266000000002</v>
      </c>
    </row>
    <row r="970" spans="1:18" x14ac:dyDescent="0.25">
      <c r="A970">
        <v>2017</v>
      </c>
      <c r="B970" t="s">
        <v>33</v>
      </c>
      <c r="C970" t="s">
        <v>13</v>
      </c>
      <c r="D970" t="s">
        <v>1</v>
      </c>
      <c r="E970" t="s">
        <v>44</v>
      </c>
      <c r="F970">
        <v>1570</v>
      </c>
      <c r="G970">
        <v>695.80135900000005</v>
      </c>
      <c r="H970">
        <v>1696.95</v>
      </c>
      <c r="I970" t="s">
        <v>40</v>
      </c>
      <c r="J970" t="s">
        <v>150</v>
      </c>
      <c r="K970">
        <v>1579</v>
      </c>
      <c r="L970">
        <v>310.45923499999998</v>
      </c>
      <c r="M970">
        <v>316.14413100000002</v>
      </c>
      <c r="N970">
        <v>377</v>
      </c>
      <c r="O970">
        <v>60</v>
      </c>
      <c r="P970">
        <v>65</v>
      </c>
      <c r="Q970">
        <v>44</v>
      </c>
      <c r="R970">
        <v>695.80135900000005</v>
      </c>
    </row>
    <row r="971" spans="1:18" x14ac:dyDescent="0.25">
      <c r="A971">
        <v>2017</v>
      </c>
      <c r="B971" t="s">
        <v>33</v>
      </c>
      <c r="C971" t="s">
        <v>13</v>
      </c>
      <c r="D971" t="s">
        <v>1</v>
      </c>
      <c r="E971" t="s">
        <v>66</v>
      </c>
      <c r="F971">
        <v>146</v>
      </c>
      <c r="G971" t="s">
        <v>62</v>
      </c>
      <c r="H971">
        <v>23142.895</v>
      </c>
      <c r="I971" t="s">
        <v>40</v>
      </c>
      <c r="J971" t="s">
        <v>150</v>
      </c>
      <c r="K971">
        <v>749</v>
      </c>
      <c r="L971">
        <v>8.6517330000000001</v>
      </c>
      <c r="M971">
        <v>6.6044669999999996</v>
      </c>
      <c r="N971">
        <v>21</v>
      </c>
      <c r="O971">
        <v>36</v>
      </c>
      <c r="P971">
        <v>16</v>
      </c>
      <c r="Q971">
        <v>2</v>
      </c>
      <c r="R971">
        <v>20.399493</v>
      </c>
    </row>
    <row r="972" spans="1:18" x14ac:dyDescent="0.25">
      <c r="A972">
        <v>2017</v>
      </c>
      <c r="B972" t="s">
        <v>33</v>
      </c>
      <c r="C972" t="s">
        <v>37</v>
      </c>
      <c r="D972" t="s">
        <v>1</v>
      </c>
      <c r="E972" t="s">
        <v>44</v>
      </c>
      <c r="F972">
        <v>20273</v>
      </c>
      <c r="G972">
        <v>9547.8398199999992</v>
      </c>
      <c r="H972">
        <v>1762.43</v>
      </c>
      <c r="I972" t="s">
        <v>39</v>
      </c>
      <c r="J972" t="s">
        <v>150</v>
      </c>
      <c r="K972">
        <v>20368</v>
      </c>
      <c r="L972">
        <v>4547.8182919999999</v>
      </c>
      <c r="M972">
        <v>3935.8542729999999</v>
      </c>
      <c r="N972">
        <v>3636</v>
      </c>
      <c r="O972">
        <v>948</v>
      </c>
      <c r="P972">
        <v>562</v>
      </c>
      <c r="Q972">
        <v>309</v>
      </c>
      <c r="R972">
        <v>9547.8398199999992</v>
      </c>
    </row>
    <row r="973" spans="1:18" x14ac:dyDescent="0.25">
      <c r="A973">
        <v>2017</v>
      </c>
      <c r="B973" t="s">
        <v>33</v>
      </c>
      <c r="C973" t="s">
        <v>37</v>
      </c>
      <c r="D973" t="s">
        <v>1</v>
      </c>
      <c r="E973" t="s">
        <v>66</v>
      </c>
      <c r="F973">
        <v>1502</v>
      </c>
      <c r="G973" t="s">
        <v>62</v>
      </c>
      <c r="H973">
        <v>21191.119999999999</v>
      </c>
      <c r="I973" t="s">
        <v>39</v>
      </c>
      <c r="J973" t="s">
        <v>150</v>
      </c>
      <c r="K973">
        <v>7932</v>
      </c>
      <c r="L973">
        <v>132.25685899999999</v>
      </c>
      <c r="M973">
        <v>49.294350000000001</v>
      </c>
      <c r="N973">
        <v>130</v>
      </c>
      <c r="O973">
        <v>339</v>
      </c>
      <c r="P973">
        <v>110</v>
      </c>
      <c r="Q973">
        <v>31</v>
      </c>
      <c r="R973">
        <v>314.08031499999998</v>
      </c>
    </row>
    <row r="974" spans="1:18" x14ac:dyDescent="0.25">
      <c r="A974">
        <v>2017</v>
      </c>
      <c r="B974" t="s">
        <v>33</v>
      </c>
      <c r="C974" t="s">
        <v>37</v>
      </c>
      <c r="D974" t="s">
        <v>1</v>
      </c>
      <c r="E974" t="s">
        <v>44</v>
      </c>
      <c r="F974">
        <v>12556</v>
      </c>
      <c r="G974">
        <v>4471.4291839999996</v>
      </c>
      <c r="H974">
        <v>1695.8050000000001</v>
      </c>
      <c r="I974" t="s">
        <v>40</v>
      </c>
      <c r="J974" t="s">
        <v>150</v>
      </c>
      <c r="K974">
        <v>12702</v>
      </c>
      <c r="L974">
        <v>2163.5175170000002</v>
      </c>
      <c r="M974">
        <v>1766.5755119999999</v>
      </c>
      <c r="N974">
        <v>3416</v>
      </c>
      <c r="O974">
        <v>889</v>
      </c>
      <c r="P974">
        <v>904</v>
      </c>
      <c r="Q974">
        <v>468</v>
      </c>
      <c r="R974">
        <v>4471.4291839999996</v>
      </c>
    </row>
    <row r="975" spans="1:18" x14ac:dyDescent="0.25">
      <c r="A975">
        <v>2017</v>
      </c>
      <c r="B975" t="s">
        <v>33</v>
      </c>
      <c r="C975" t="s">
        <v>37</v>
      </c>
      <c r="D975" t="s">
        <v>1</v>
      </c>
      <c r="E975" t="s">
        <v>66</v>
      </c>
      <c r="F975">
        <v>1543</v>
      </c>
      <c r="G975" t="s">
        <v>62</v>
      </c>
      <c r="H975">
        <v>21694</v>
      </c>
      <c r="I975" t="s">
        <v>40</v>
      </c>
      <c r="J975" t="s">
        <v>150</v>
      </c>
      <c r="K975">
        <v>8593</v>
      </c>
      <c r="L975">
        <v>104.905592</v>
      </c>
      <c r="M975">
        <v>41.936449000000003</v>
      </c>
      <c r="N975">
        <v>243</v>
      </c>
      <c r="O975">
        <v>323</v>
      </c>
      <c r="P975">
        <v>243</v>
      </c>
      <c r="Q975">
        <v>57</v>
      </c>
      <c r="R975">
        <v>244.186307</v>
      </c>
    </row>
    <row r="976" spans="1:18" x14ac:dyDescent="0.25">
      <c r="A976">
        <v>2017</v>
      </c>
      <c r="B976" t="s">
        <v>33</v>
      </c>
      <c r="C976" t="s">
        <v>36</v>
      </c>
      <c r="D976" t="s">
        <v>1</v>
      </c>
      <c r="E976" t="s">
        <v>44</v>
      </c>
      <c r="F976">
        <v>22359</v>
      </c>
      <c r="G976">
        <v>11950.506497</v>
      </c>
      <c r="H976">
        <v>2034.77</v>
      </c>
      <c r="I976" t="s">
        <v>39</v>
      </c>
      <c r="J976" t="s">
        <v>149</v>
      </c>
      <c r="K976">
        <v>22430</v>
      </c>
      <c r="L976">
        <v>5412.5436309999996</v>
      </c>
      <c r="M976">
        <v>5335.4555419999997</v>
      </c>
      <c r="N976">
        <v>3123</v>
      </c>
      <c r="O976">
        <v>674</v>
      </c>
      <c r="P976">
        <v>137</v>
      </c>
      <c r="Q976">
        <v>147</v>
      </c>
      <c r="R976">
        <v>11950.506497</v>
      </c>
    </row>
    <row r="977" spans="1:18" x14ac:dyDescent="0.25">
      <c r="A977">
        <v>2017</v>
      </c>
      <c r="B977" t="s">
        <v>33</v>
      </c>
      <c r="C977" t="s">
        <v>36</v>
      </c>
      <c r="D977" t="s">
        <v>1</v>
      </c>
      <c r="E977" t="s">
        <v>66</v>
      </c>
      <c r="F977">
        <v>1339</v>
      </c>
      <c r="G977" t="s">
        <v>62</v>
      </c>
      <c r="H977">
        <v>24310.799999999999</v>
      </c>
      <c r="I977" t="s">
        <v>39</v>
      </c>
      <c r="J977" t="s">
        <v>149</v>
      </c>
      <c r="K977">
        <v>6861</v>
      </c>
      <c r="L977">
        <v>121.030689</v>
      </c>
      <c r="M977">
        <v>68.659210999999999</v>
      </c>
      <c r="N977">
        <v>77</v>
      </c>
      <c r="O977">
        <v>363</v>
      </c>
      <c r="P977">
        <v>37</v>
      </c>
      <c r="Q977">
        <v>35</v>
      </c>
      <c r="R977">
        <v>310.46072800000002</v>
      </c>
    </row>
    <row r="978" spans="1:18" x14ac:dyDescent="0.25">
      <c r="A978">
        <v>2017</v>
      </c>
      <c r="B978" t="s">
        <v>33</v>
      </c>
      <c r="C978" t="s">
        <v>36</v>
      </c>
      <c r="D978" t="s">
        <v>1</v>
      </c>
      <c r="E978" t="s">
        <v>44</v>
      </c>
      <c r="F978">
        <v>12781</v>
      </c>
      <c r="G978">
        <v>6011.526957</v>
      </c>
      <c r="H978">
        <v>1852</v>
      </c>
      <c r="I978" t="s">
        <v>40</v>
      </c>
      <c r="J978" t="s">
        <v>149</v>
      </c>
      <c r="K978">
        <v>12835</v>
      </c>
      <c r="L978">
        <v>2634.567415</v>
      </c>
      <c r="M978">
        <v>2622.657436</v>
      </c>
      <c r="N978">
        <v>2721</v>
      </c>
      <c r="O978">
        <v>575</v>
      </c>
      <c r="P978">
        <v>203</v>
      </c>
      <c r="Q978">
        <v>338</v>
      </c>
      <c r="R978">
        <v>6011.526957</v>
      </c>
    </row>
    <row r="979" spans="1:18" x14ac:dyDescent="0.25">
      <c r="A979">
        <v>2017</v>
      </c>
      <c r="B979" t="s">
        <v>33</v>
      </c>
      <c r="C979" t="s">
        <v>36</v>
      </c>
      <c r="D979" t="s">
        <v>1</v>
      </c>
      <c r="E979" t="s">
        <v>66</v>
      </c>
      <c r="F979">
        <v>1209</v>
      </c>
      <c r="G979" t="s">
        <v>62</v>
      </c>
      <c r="H979">
        <v>25532.33</v>
      </c>
      <c r="I979" t="s">
        <v>40</v>
      </c>
      <c r="J979" t="s">
        <v>149</v>
      </c>
      <c r="K979">
        <v>8105</v>
      </c>
      <c r="L979">
        <v>86.007350000000002</v>
      </c>
      <c r="M979">
        <v>39.116576999999999</v>
      </c>
      <c r="N979">
        <v>128</v>
      </c>
      <c r="O979">
        <v>444</v>
      </c>
      <c r="P979">
        <v>28</v>
      </c>
      <c r="Q979">
        <v>44</v>
      </c>
      <c r="R979">
        <v>220.10546199999999</v>
      </c>
    </row>
    <row r="980" spans="1:18" x14ac:dyDescent="0.25">
      <c r="A980">
        <v>2017</v>
      </c>
      <c r="B980" t="s">
        <v>33</v>
      </c>
      <c r="C980" t="s">
        <v>5</v>
      </c>
      <c r="D980" t="s">
        <v>1</v>
      </c>
      <c r="E980" t="s">
        <v>44</v>
      </c>
      <c r="F980">
        <v>34061</v>
      </c>
      <c r="G980">
        <v>18991.535449999999</v>
      </c>
      <c r="H980">
        <v>1886</v>
      </c>
      <c r="I980" t="s">
        <v>39</v>
      </c>
      <c r="J980" t="s">
        <v>149</v>
      </c>
      <c r="K980">
        <v>34118</v>
      </c>
      <c r="L980">
        <v>8575.6103540000004</v>
      </c>
      <c r="M980">
        <v>8448.3873149999999</v>
      </c>
      <c r="N980">
        <v>4191</v>
      </c>
      <c r="O980">
        <v>904</v>
      </c>
      <c r="P980">
        <v>94</v>
      </c>
      <c r="Q980">
        <v>124</v>
      </c>
      <c r="R980">
        <v>18991.535449999999</v>
      </c>
    </row>
    <row r="981" spans="1:18" x14ac:dyDescent="0.25">
      <c r="A981">
        <v>2017</v>
      </c>
      <c r="B981" t="s">
        <v>33</v>
      </c>
      <c r="C981" t="s">
        <v>5</v>
      </c>
      <c r="D981" t="s">
        <v>1</v>
      </c>
      <c r="E981" t="s">
        <v>66</v>
      </c>
      <c r="F981">
        <v>1307</v>
      </c>
      <c r="G981" t="s">
        <v>62</v>
      </c>
      <c r="H981">
        <v>22201.31</v>
      </c>
      <c r="I981" t="s">
        <v>39</v>
      </c>
      <c r="J981" t="s">
        <v>149</v>
      </c>
      <c r="K981">
        <v>5688</v>
      </c>
      <c r="L981">
        <v>115.083579</v>
      </c>
      <c r="M981">
        <v>74.948211000000001</v>
      </c>
      <c r="N981">
        <v>107</v>
      </c>
      <c r="O981">
        <v>324</v>
      </c>
      <c r="P981">
        <v>24</v>
      </c>
      <c r="Q981">
        <v>17</v>
      </c>
      <c r="R981">
        <v>334.403999</v>
      </c>
    </row>
    <row r="982" spans="1:18" x14ac:dyDescent="0.25">
      <c r="A982">
        <v>2017</v>
      </c>
      <c r="B982" t="s">
        <v>33</v>
      </c>
      <c r="C982" t="s">
        <v>5</v>
      </c>
      <c r="D982" t="s">
        <v>1</v>
      </c>
      <c r="E982" t="s">
        <v>44</v>
      </c>
      <c r="F982">
        <v>16810</v>
      </c>
      <c r="G982">
        <v>8315.850273</v>
      </c>
      <c r="H982">
        <v>1665.98</v>
      </c>
      <c r="I982" t="s">
        <v>40</v>
      </c>
      <c r="J982" t="s">
        <v>149</v>
      </c>
      <c r="K982">
        <v>16916</v>
      </c>
      <c r="L982">
        <v>3681.6657970000001</v>
      </c>
      <c r="M982">
        <v>3645.161537</v>
      </c>
      <c r="N982">
        <v>3405</v>
      </c>
      <c r="O982">
        <v>725</v>
      </c>
      <c r="P982">
        <v>288</v>
      </c>
      <c r="Q982">
        <v>370</v>
      </c>
      <c r="R982">
        <v>8315.850273</v>
      </c>
    </row>
    <row r="983" spans="1:18" x14ac:dyDescent="0.25">
      <c r="A983">
        <v>2017</v>
      </c>
      <c r="B983" t="s">
        <v>33</v>
      </c>
      <c r="C983" t="s">
        <v>5</v>
      </c>
      <c r="D983" t="s">
        <v>1</v>
      </c>
      <c r="E983" t="s">
        <v>66</v>
      </c>
      <c r="F983">
        <v>1243</v>
      </c>
      <c r="G983" t="s">
        <v>62</v>
      </c>
      <c r="H983">
        <v>22894.39</v>
      </c>
      <c r="I983" t="s">
        <v>40</v>
      </c>
      <c r="J983" t="s">
        <v>149</v>
      </c>
      <c r="K983">
        <v>7337</v>
      </c>
      <c r="L983">
        <v>85.308330999999995</v>
      </c>
      <c r="M983">
        <v>37.607838000000001</v>
      </c>
      <c r="N983">
        <v>110</v>
      </c>
      <c r="O983">
        <v>386</v>
      </c>
      <c r="P983">
        <v>80</v>
      </c>
      <c r="Q983">
        <v>40</v>
      </c>
      <c r="R983">
        <v>247.95901499999999</v>
      </c>
    </row>
    <row r="984" spans="1:18" x14ac:dyDescent="0.25">
      <c r="A984">
        <v>2017</v>
      </c>
      <c r="B984" t="s">
        <v>33</v>
      </c>
      <c r="C984" t="s">
        <v>13</v>
      </c>
      <c r="D984" t="s">
        <v>1</v>
      </c>
      <c r="E984" t="s">
        <v>44</v>
      </c>
      <c r="F984">
        <v>4832</v>
      </c>
      <c r="G984">
        <v>2623.276715</v>
      </c>
      <c r="H984">
        <v>1835</v>
      </c>
      <c r="I984" t="s">
        <v>39</v>
      </c>
      <c r="J984" t="s">
        <v>149</v>
      </c>
      <c r="K984">
        <v>4837</v>
      </c>
      <c r="L984">
        <v>1203.397835</v>
      </c>
      <c r="M984">
        <v>1166.545574</v>
      </c>
      <c r="N984">
        <v>614</v>
      </c>
      <c r="O984">
        <v>145</v>
      </c>
      <c r="P984">
        <v>32</v>
      </c>
      <c r="Q984">
        <v>21</v>
      </c>
      <c r="R984">
        <v>2623.276715</v>
      </c>
    </row>
    <row r="985" spans="1:18" x14ac:dyDescent="0.25">
      <c r="A985">
        <v>2017</v>
      </c>
      <c r="B985" t="s">
        <v>33</v>
      </c>
      <c r="C985" t="s">
        <v>13</v>
      </c>
      <c r="D985" t="s">
        <v>1</v>
      </c>
      <c r="E985" t="s">
        <v>66</v>
      </c>
      <c r="F985">
        <v>250</v>
      </c>
      <c r="G985" t="s">
        <v>62</v>
      </c>
      <c r="H985">
        <v>20946.145</v>
      </c>
      <c r="I985" t="s">
        <v>39</v>
      </c>
      <c r="J985" t="s">
        <v>149</v>
      </c>
      <c r="K985">
        <v>1268</v>
      </c>
      <c r="L985">
        <v>20.841567999999999</v>
      </c>
      <c r="M985">
        <v>10.033059</v>
      </c>
      <c r="N985">
        <v>21</v>
      </c>
      <c r="O985">
        <v>71</v>
      </c>
      <c r="P985">
        <v>10</v>
      </c>
      <c r="Q985">
        <v>6</v>
      </c>
      <c r="R985">
        <v>58.273226000000001</v>
      </c>
    </row>
    <row r="986" spans="1:18" x14ac:dyDescent="0.25">
      <c r="A986">
        <v>2017</v>
      </c>
      <c r="B986" t="s">
        <v>33</v>
      </c>
      <c r="C986" t="s">
        <v>13</v>
      </c>
      <c r="D986" t="s">
        <v>1</v>
      </c>
      <c r="E986" t="s">
        <v>44</v>
      </c>
      <c r="F986">
        <v>2602</v>
      </c>
      <c r="G986">
        <v>1221.205408</v>
      </c>
      <c r="H986">
        <v>1637.16</v>
      </c>
      <c r="I986" t="s">
        <v>40</v>
      </c>
      <c r="J986" t="s">
        <v>149</v>
      </c>
      <c r="K986">
        <v>2616</v>
      </c>
      <c r="L986">
        <v>570.39757699999996</v>
      </c>
      <c r="M986">
        <v>542.83744000000002</v>
      </c>
      <c r="N986">
        <v>537</v>
      </c>
      <c r="O986">
        <v>123</v>
      </c>
      <c r="P986">
        <v>78</v>
      </c>
      <c r="Q986">
        <v>50</v>
      </c>
      <c r="R986">
        <v>1221.205408</v>
      </c>
    </row>
    <row r="987" spans="1:18" x14ac:dyDescent="0.25">
      <c r="A987">
        <v>2017</v>
      </c>
      <c r="B987" t="s">
        <v>33</v>
      </c>
      <c r="C987" t="s">
        <v>13</v>
      </c>
      <c r="D987" t="s">
        <v>1</v>
      </c>
      <c r="E987" t="s">
        <v>66</v>
      </c>
      <c r="F987">
        <v>248</v>
      </c>
      <c r="G987" t="s">
        <v>62</v>
      </c>
      <c r="H987">
        <v>24590.639999999999</v>
      </c>
      <c r="I987" t="s">
        <v>40</v>
      </c>
      <c r="J987" t="s">
        <v>149</v>
      </c>
      <c r="K987">
        <v>1737</v>
      </c>
      <c r="L987">
        <v>8.8551939999999991</v>
      </c>
      <c r="M987">
        <v>7.0113979999999998</v>
      </c>
      <c r="N987">
        <v>27</v>
      </c>
      <c r="O987">
        <v>89</v>
      </c>
      <c r="P987">
        <v>22</v>
      </c>
      <c r="Q987">
        <v>11</v>
      </c>
      <c r="R987">
        <v>28.811261999999999</v>
      </c>
    </row>
    <row r="988" spans="1:18" x14ac:dyDescent="0.25">
      <c r="A988">
        <v>2017</v>
      </c>
      <c r="B988" t="s">
        <v>33</v>
      </c>
      <c r="C988" t="s">
        <v>37</v>
      </c>
      <c r="D988" t="s">
        <v>1</v>
      </c>
      <c r="E988" t="s">
        <v>44</v>
      </c>
      <c r="F988">
        <v>35426</v>
      </c>
      <c r="G988">
        <v>17673.827336999999</v>
      </c>
      <c r="H988">
        <v>1800</v>
      </c>
      <c r="I988" t="s">
        <v>39</v>
      </c>
      <c r="J988" t="s">
        <v>149</v>
      </c>
      <c r="K988">
        <v>35522</v>
      </c>
      <c r="L988">
        <v>8252.3516450000006</v>
      </c>
      <c r="M988">
        <v>7528.7902569999997</v>
      </c>
      <c r="N988">
        <v>5788</v>
      </c>
      <c r="O988">
        <v>1688</v>
      </c>
      <c r="P988">
        <v>550</v>
      </c>
      <c r="Q988">
        <v>493</v>
      </c>
      <c r="R988">
        <v>17673.827336999999</v>
      </c>
    </row>
    <row r="989" spans="1:18" x14ac:dyDescent="0.25">
      <c r="A989">
        <v>2017</v>
      </c>
      <c r="B989" t="s">
        <v>33</v>
      </c>
      <c r="C989" t="s">
        <v>37</v>
      </c>
      <c r="D989" t="s">
        <v>1</v>
      </c>
      <c r="E989" t="s">
        <v>66</v>
      </c>
      <c r="F989">
        <v>2392</v>
      </c>
      <c r="G989" t="s">
        <v>62</v>
      </c>
      <c r="H989">
        <v>20986.05</v>
      </c>
      <c r="I989" t="s">
        <v>39</v>
      </c>
      <c r="J989" t="s">
        <v>149</v>
      </c>
      <c r="K989">
        <v>13121</v>
      </c>
      <c r="L989">
        <v>157.454106</v>
      </c>
      <c r="M989">
        <v>76.086342999999999</v>
      </c>
      <c r="N989">
        <v>189</v>
      </c>
      <c r="O989">
        <v>833</v>
      </c>
      <c r="P989">
        <v>195</v>
      </c>
      <c r="Q989">
        <v>70</v>
      </c>
      <c r="R989">
        <v>397.62164799999999</v>
      </c>
    </row>
    <row r="990" spans="1:18" x14ac:dyDescent="0.25">
      <c r="A990">
        <v>2017</v>
      </c>
      <c r="B990" t="s">
        <v>33</v>
      </c>
      <c r="C990" t="s">
        <v>37</v>
      </c>
      <c r="D990" t="s">
        <v>1</v>
      </c>
      <c r="E990" t="s">
        <v>44</v>
      </c>
      <c r="F990">
        <v>21209</v>
      </c>
      <c r="G990">
        <v>8641.6748900000002</v>
      </c>
      <c r="H990">
        <v>1672.5</v>
      </c>
      <c r="I990" t="s">
        <v>40</v>
      </c>
      <c r="J990" t="s">
        <v>149</v>
      </c>
      <c r="K990">
        <v>21340</v>
      </c>
      <c r="L990">
        <v>4053.5872989999998</v>
      </c>
      <c r="M990">
        <v>3584.6346819999999</v>
      </c>
      <c r="N990">
        <v>5145</v>
      </c>
      <c r="O990">
        <v>1394</v>
      </c>
      <c r="P990">
        <v>1006</v>
      </c>
      <c r="Q990">
        <v>718</v>
      </c>
      <c r="R990">
        <v>8641.6748900000002</v>
      </c>
    </row>
    <row r="991" spans="1:18" x14ac:dyDescent="0.25">
      <c r="A991">
        <v>2017</v>
      </c>
      <c r="B991" t="s">
        <v>33</v>
      </c>
      <c r="C991" t="s">
        <v>37</v>
      </c>
      <c r="D991" t="s">
        <v>1</v>
      </c>
      <c r="E991" t="s">
        <v>66</v>
      </c>
      <c r="F991">
        <v>2539</v>
      </c>
      <c r="G991" t="s">
        <v>62</v>
      </c>
      <c r="H991">
        <v>20844.439999999999</v>
      </c>
      <c r="I991" t="s">
        <v>40</v>
      </c>
      <c r="J991" t="s">
        <v>149</v>
      </c>
      <c r="K991">
        <v>14901</v>
      </c>
      <c r="L991">
        <v>138.986414</v>
      </c>
      <c r="M991">
        <v>51.651510999999999</v>
      </c>
      <c r="N991">
        <v>254</v>
      </c>
      <c r="O991">
        <v>945</v>
      </c>
      <c r="P991">
        <v>408</v>
      </c>
      <c r="Q991">
        <v>120</v>
      </c>
      <c r="R991">
        <v>320.255132</v>
      </c>
    </row>
    <row r="992" spans="1:18" x14ac:dyDescent="0.25">
      <c r="A992">
        <v>2017</v>
      </c>
      <c r="B992" t="s">
        <v>33</v>
      </c>
      <c r="C992" t="s">
        <v>36</v>
      </c>
      <c r="D992" t="s">
        <v>1</v>
      </c>
      <c r="E992" t="s">
        <v>44</v>
      </c>
      <c r="F992">
        <v>5790</v>
      </c>
      <c r="G992">
        <v>2898.386555</v>
      </c>
      <c r="H992">
        <v>2161.165</v>
      </c>
      <c r="I992" t="s">
        <v>39</v>
      </c>
      <c r="J992" t="s">
        <v>148</v>
      </c>
      <c r="K992">
        <v>5804</v>
      </c>
      <c r="L992">
        <v>1369.050716</v>
      </c>
      <c r="M992">
        <v>1188.2659040000001</v>
      </c>
      <c r="N992">
        <v>889</v>
      </c>
      <c r="O992">
        <v>186</v>
      </c>
      <c r="P992">
        <v>91</v>
      </c>
      <c r="Q992">
        <v>65</v>
      </c>
      <c r="R992">
        <v>2898.386555</v>
      </c>
    </row>
    <row r="993" spans="1:18" x14ac:dyDescent="0.25">
      <c r="A993">
        <v>2017</v>
      </c>
      <c r="B993" t="s">
        <v>33</v>
      </c>
      <c r="C993" t="s">
        <v>36</v>
      </c>
      <c r="D993" t="s">
        <v>1</v>
      </c>
      <c r="E993" t="s">
        <v>66</v>
      </c>
      <c r="F993">
        <v>506</v>
      </c>
      <c r="G993" t="s">
        <v>62</v>
      </c>
      <c r="H993">
        <v>23385.415000000001</v>
      </c>
      <c r="I993" t="s">
        <v>39</v>
      </c>
      <c r="J993" t="s">
        <v>148</v>
      </c>
      <c r="K993">
        <v>2010</v>
      </c>
      <c r="L993">
        <v>53.705657000000002</v>
      </c>
      <c r="M993">
        <v>21.124790000000001</v>
      </c>
      <c r="N993">
        <v>50</v>
      </c>
      <c r="O993">
        <v>41</v>
      </c>
      <c r="P993">
        <v>13</v>
      </c>
      <c r="Q993">
        <v>10</v>
      </c>
      <c r="R993">
        <v>156.27851100000001</v>
      </c>
    </row>
    <row r="994" spans="1:18" x14ac:dyDescent="0.25">
      <c r="A994">
        <v>2017</v>
      </c>
      <c r="B994" t="s">
        <v>33</v>
      </c>
      <c r="C994" t="s">
        <v>36</v>
      </c>
      <c r="D994" t="s">
        <v>1</v>
      </c>
      <c r="E994" t="s">
        <v>44</v>
      </c>
      <c r="F994">
        <v>5130</v>
      </c>
      <c r="G994">
        <v>2109.0605059999998</v>
      </c>
      <c r="H994">
        <v>1907.2650000000001</v>
      </c>
      <c r="I994" t="s">
        <v>40</v>
      </c>
      <c r="J994" t="s">
        <v>148</v>
      </c>
      <c r="K994">
        <v>5135</v>
      </c>
      <c r="L994">
        <v>926.22377200000005</v>
      </c>
      <c r="M994">
        <v>860.45947200000001</v>
      </c>
      <c r="N994">
        <v>1013</v>
      </c>
      <c r="O994">
        <v>312</v>
      </c>
      <c r="P994">
        <v>267</v>
      </c>
      <c r="Q994">
        <v>256</v>
      </c>
      <c r="R994">
        <v>2109.0605059999998</v>
      </c>
    </row>
    <row r="995" spans="1:18" x14ac:dyDescent="0.25">
      <c r="A995">
        <v>2017</v>
      </c>
      <c r="B995" t="s">
        <v>33</v>
      </c>
      <c r="C995" t="s">
        <v>36</v>
      </c>
      <c r="D995" t="s">
        <v>1</v>
      </c>
      <c r="E995" t="s">
        <v>66</v>
      </c>
      <c r="F995">
        <v>482</v>
      </c>
      <c r="G995" t="s">
        <v>62</v>
      </c>
      <c r="H995">
        <v>24405.674999999999</v>
      </c>
      <c r="I995" t="s">
        <v>40</v>
      </c>
      <c r="J995" t="s">
        <v>148</v>
      </c>
      <c r="K995">
        <v>2491</v>
      </c>
      <c r="L995">
        <v>52.706848000000001</v>
      </c>
      <c r="M995">
        <v>8.4936729999999994</v>
      </c>
      <c r="N995">
        <v>118</v>
      </c>
      <c r="O995">
        <v>42</v>
      </c>
      <c r="P995">
        <v>11</v>
      </c>
      <c r="Q995">
        <v>5</v>
      </c>
      <c r="R995">
        <v>113.918359</v>
      </c>
    </row>
    <row r="996" spans="1:18" x14ac:dyDescent="0.25">
      <c r="A996">
        <v>2017</v>
      </c>
      <c r="B996" t="s">
        <v>33</v>
      </c>
      <c r="C996" t="s">
        <v>5</v>
      </c>
      <c r="D996" t="s">
        <v>1</v>
      </c>
      <c r="E996" t="s">
        <v>44</v>
      </c>
      <c r="F996">
        <v>7485</v>
      </c>
      <c r="G996">
        <v>3907.3412469999998</v>
      </c>
      <c r="H996">
        <v>2009</v>
      </c>
      <c r="I996" t="s">
        <v>39</v>
      </c>
      <c r="J996" t="s">
        <v>148</v>
      </c>
      <c r="K996">
        <v>7488</v>
      </c>
      <c r="L996">
        <v>1887.032416</v>
      </c>
      <c r="M996">
        <v>1531.0231530000001</v>
      </c>
      <c r="N996">
        <v>993</v>
      </c>
      <c r="O996">
        <v>268</v>
      </c>
      <c r="P996">
        <v>122</v>
      </c>
      <c r="Q996">
        <v>64</v>
      </c>
      <c r="R996">
        <v>3907.3412469999998</v>
      </c>
    </row>
    <row r="997" spans="1:18" x14ac:dyDescent="0.25">
      <c r="A997">
        <v>2017</v>
      </c>
      <c r="B997" t="s">
        <v>33</v>
      </c>
      <c r="C997" t="s">
        <v>5</v>
      </c>
      <c r="D997" t="s">
        <v>1</v>
      </c>
      <c r="E997" t="s">
        <v>66</v>
      </c>
      <c r="F997">
        <v>622</v>
      </c>
      <c r="G997" t="s">
        <v>62</v>
      </c>
      <c r="H997">
        <v>21170.845000000001</v>
      </c>
      <c r="I997" t="s">
        <v>39</v>
      </c>
      <c r="J997" t="s">
        <v>148</v>
      </c>
      <c r="K997">
        <v>2014</v>
      </c>
      <c r="L997">
        <v>51.635013000000001</v>
      </c>
      <c r="M997">
        <v>42.233106999999997</v>
      </c>
      <c r="N997">
        <v>70</v>
      </c>
      <c r="O997">
        <v>41</v>
      </c>
      <c r="P997">
        <v>7</v>
      </c>
      <c r="Q997">
        <v>4</v>
      </c>
      <c r="R997">
        <v>157.782127</v>
      </c>
    </row>
    <row r="998" spans="1:18" x14ac:dyDescent="0.25">
      <c r="A998">
        <v>2017</v>
      </c>
      <c r="B998" t="s">
        <v>33</v>
      </c>
      <c r="C998" t="s">
        <v>5</v>
      </c>
      <c r="D998" t="s">
        <v>1</v>
      </c>
      <c r="E998" t="s">
        <v>44</v>
      </c>
      <c r="F998">
        <v>5377</v>
      </c>
      <c r="G998">
        <v>2308.6494819999998</v>
      </c>
      <c r="H998">
        <v>1839.42</v>
      </c>
      <c r="I998" t="s">
        <v>40</v>
      </c>
      <c r="J998" t="s">
        <v>148</v>
      </c>
      <c r="K998">
        <v>5390</v>
      </c>
      <c r="L998">
        <v>1033.2049360000001</v>
      </c>
      <c r="M998">
        <v>939.93405499999994</v>
      </c>
      <c r="N998">
        <v>1105</v>
      </c>
      <c r="O998">
        <v>290</v>
      </c>
      <c r="P998">
        <v>242</v>
      </c>
      <c r="Q998">
        <v>248</v>
      </c>
      <c r="R998">
        <v>2308.6494819999998</v>
      </c>
    </row>
    <row r="999" spans="1:18" x14ac:dyDescent="0.25">
      <c r="A999">
        <v>2017</v>
      </c>
      <c r="B999" t="s">
        <v>33</v>
      </c>
      <c r="C999" t="s">
        <v>5</v>
      </c>
      <c r="D999" t="s">
        <v>1</v>
      </c>
      <c r="E999" t="s">
        <v>66</v>
      </c>
      <c r="F999">
        <v>593</v>
      </c>
      <c r="G999" t="s">
        <v>62</v>
      </c>
      <c r="H999">
        <v>23039</v>
      </c>
      <c r="I999" t="s">
        <v>40</v>
      </c>
      <c r="J999" t="s">
        <v>148</v>
      </c>
      <c r="K999">
        <v>2656</v>
      </c>
      <c r="L999">
        <v>49.964381000000003</v>
      </c>
      <c r="M999">
        <v>27.399208000000002</v>
      </c>
      <c r="N999">
        <v>120</v>
      </c>
      <c r="O999">
        <v>58</v>
      </c>
      <c r="P999">
        <v>43</v>
      </c>
      <c r="Q999">
        <v>13</v>
      </c>
      <c r="R999">
        <v>142.19901899999999</v>
      </c>
    </row>
    <row r="1000" spans="1:18" x14ac:dyDescent="0.25">
      <c r="A1000">
        <v>2017</v>
      </c>
      <c r="B1000" t="s">
        <v>33</v>
      </c>
      <c r="C1000" t="s">
        <v>13</v>
      </c>
      <c r="D1000" t="s">
        <v>1</v>
      </c>
      <c r="E1000" t="s">
        <v>44</v>
      </c>
      <c r="F1000">
        <v>1078</v>
      </c>
      <c r="G1000">
        <v>544.32714099999998</v>
      </c>
      <c r="H1000">
        <v>1817.29</v>
      </c>
      <c r="I1000" t="s">
        <v>39</v>
      </c>
      <c r="J1000" t="s">
        <v>148</v>
      </c>
      <c r="K1000">
        <v>1078</v>
      </c>
      <c r="L1000">
        <v>256.67712999999998</v>
      </c>
      <c r="M1000">
        <v>221.38816600000001</v>
      </c>
      <c r="N1000">
        <v>157</v>
      </c>
      <c r="O1000">
        <v>42</v>
      </c>
      <c r="P1000">
        <v>22</v>
      </c>
      <c r="Q1000">
        <v>8</v>
      </c>
      <c r="R1000">
        <v>544.32714099999998</v>
      </c>
    </row>
    <row r="1001" spans="1:18" x14ac:dyDescent="0.25">
      <c r="A1001">
        <v>2017</v>
      </c>
      <c r="B1001" t="s">
        <v>33</v>
      </c>
      <c r="C1001" t="s">
        <v>13</v>
      </c>
      <c r="D1001" t="s">
        <v>1</v>
      </c>
      <c r="E1001" t="s">
        <v>66</v>
      </c>
      <c r="F1001">
        <v>102</v>
      </c>
      <c r="G1001" t="s">
        <v>62</v>
      </c>
      <c r="H1001">
        <v>21645.794999999998</v>
      </c>
      <c r="I1001" t="s">
        <v>39</v>
      </c>
      <c r="J1001" t="s">
        <v>148</v>
      </c>
      <c r="K1001">
        <v>433</v>
      </c>
      <c r="L1001">
        <v>11.006678000000001</v>
      </c>
      <c r="M1001">
        <v>4.5897189999999997</v>
      </c>
      <c r="N1001">
        <v>9</v>
      </c>
      <c r="O1001">
        <v>15</v>
      </c>
      <c r="P1001">
        <v>1</v>
      </c>
      <c r="Q1001">
        <v>0</v>
      </c>
      <c r="R1001">
        <v>24.605961000000001</v>
      </c>
    </row>
    <row r="1002" spans="1:18" x14ac:dyDescent="0.25">
      <c r="A1002">
        <v>2017</v>
      </c>
      <c r="B1002" t="s">
        <v>33</v>
      </c>
      <c r="C1002" t="s">
        <v>13</v>
      </c>
      <c r="D1002" t="s">
        <v>1</v>
      </c>
      <c r="E1002" t="s">
        <v>44</v>
      </c>
      <c r="F1002">
        <v>866</v>
      </c>
      <c r="G1002">
        <v>372.53016100000002</v>
      </c>
      <c r="H1002">
        <v>1730.54</v>
      </c>
      <c r="I1002" t="s">
        <v>40</v>
      </c>
      <c r="J1002" t="s">
        <v>148</v>
      </c>
      <c r="K1002">
        <v>871</v>
      </c>
      <c r="L1002">
        <v>181.91228799999999</v>
      </c>
      <c r="M1002">
        <v>150.67458400000001</v>
      </c>
      <c r="N1002">
        <v>148</v>
      </c>
      <c r="O1002">
        <v>53</v>
      </c>
      <c r="P1002">
        <v>58</v>
      </c>
      <c r="Q1002">
        <v>40</v>
      </c>
      <c r="R1002">
        <v>372.53016100000002</v>
      </c>
    </row>
    <row r="1003" spans="1:18" x14ac:dyDescent="0.25">
      <c r="A1003">
        <v>2017</v>
      </c>
      <c r="B1003" t="s">
        <v>33</v>
      </c>
      <c r="C1003" t="s">
        <v>13</v>
      </c>
      <c r="D1003" t="s">
        <v>1</v>
      </c>
      <c r="E1003" t="s">
        <v>66</v>
      </c>
      <c r="F1003">
        <v>107</v>
      </c>
      <c r="G1003" t="s">
        <v>62</v>
      </c>
      <c r="H1003">
        <v>25414.5</v>
      </c>
      <c r="I1003" t="s">
        <v>40</v>
      </c>
      <c r="J1003" t="s">
        <v>148</v>
      </c>
      <c r="K1003">
        <v>628</v>
      </c>
      <c r="L1003">
        <v>8.5855499999999996</v>
      </c>
      <c r="M1003">
        <v>1.9204159999999999</v>
      </c>
      <c r="N1003">
        <v>24</v>
      </c>
      <c r="O1003">
        <v>14</v>
      </c>
      <c r="P1003">
        <v>5</v>
      </c>
      <c r="Q1003">
        <v>2</v>
      </c>
      <c r="R1003">
        <v>15.967883</v>
      </c>
    </row>
    <row r="1004" spans="1:18" x14ac:dyDescent="0.25">
      <c r="A1004">
        <v>2017</v>
      </c>
      <c r="B1004" t="s">
        <v>33</v>
      </c>
      <c r="C1004" t="s">
        <v>37</v>
      </c>
      <c r="D1004" t="s">
        <v>1</v>
      </c>
      <c r="E1004" t="s">
        <v>44</v>
      </c>
      <c r="F1004">
        <v>7852</v>
      </c>
      <c r="G1004">
        <v>3651.3323660000001</v>
      </c>
      <c r="H1004">
        <v>1895.7349999999999</v>
      </c>
      <c r="I1004" t="s">
        <v>39</v>
      </c>
      <c r="J1004" t="s">
        <v>148</v>
      </c>
      <c r="K1004">
        <v>7872</v>
      </c>
      <c r="L1004">
        <v>1726.8607010000001</v>
      </c>
      <c r="M1004">
        <v>1458.115462</v>
      </c>
      <c r="N1004">
        <v>1270</v>
      </c>
      <c r="O1004">
        <v>406</v>
      </c>
      <c r="P1004">
        <v>333</v>
      </c>
      <c r="Q1004">
        <v>176</v>
      </c>
      <c r="R1004">
        <v>3651.3323660000001</v>
      </c>
    </row>
    <row r="1005" spans="1:18" x14ac:dyDescent="0.25">
      <c r="A1005">
        <v>2017</v>
      </c>
      <c r="B1005" t="s">
        <v>33</v>
      </c>
      <c r="C1005" t="s">
        <v>37</v>
      </c>
      <c r="D1005" t="s">
        <v>1</v>
      </c>
      <c r="E1005" t="s">
        <v>66</v>
      </c>
      <c r="F1005">
        <v>855</v>
      </c>
      <c r="G1005" t="s">
        <v>62</v>
      </c>
      <c r="H1005">
        <v>19775</v>
      </c>
      <c r="I1005" t="s">
        <v>39</v>
      </c>
      <c r="J1005" t="s">
        <v>148</v>
      </c>
      <c r="K1005">
        <v>3461</v>
      </c>
      <c r="L1005">
        <v>81.192361000000005</v>
      </c>
      <c r="M1005">
        <v>36.307482</v>
      </c>
      <c r="N1005">
        <v>117</v>
      </c>
      <c r="O1005">
        <v>69</v>
      </c>
      <c r="P1005">
        <v>54</v>
      </c>
      <c r="Q1005">
        <v>25</v>
      </c>
      <c r="R1005">
        <v>196.68057300000001</v>
      </c>
    </row>
    <row r="1006" spans="1:18" x14ac:dyDescent="0.25">
      <c r="A1006">
        <v>2017</v>
      </c>
      <c r="B1006" t="s">
        <v>33</v>
      </c>
      <c r="C1006" t="s">
        <v>37</v>
      </c>
      <c r="D1006" t="s">
        <v>1</v>
      </c>
      <c r="E1006" t="s">
        <v>44</v>
      </c>
      <c r="F1006">
        <v>6069</v>
      </c>
      <c r="G1006">
        <v>2231.4612139999999</v>
      </c>
      <c r="H1006">
        <v>1748.89</v>
      </c>
      <c r="I1006" t="s">
        <v>40</v>
      </c>
      <c r="J1006" t="s">
        <v>148</v>
      </c>
      <c r="K1006">
        <v>6084</v>
      </c>
      <c r="L1006">
        <v>1072.493702</v>
      </c>
      <c r="M1006">
        <v>856.41234999999995</v>
      </c>
      <c r="N1006">
        <v>1338</v>
      </c>
      <c r="O1006">
        <v>490</v>
      </c>
      <c r="P1006">
        <v>468</v>
      </c>
      <c r="Q1006">
        <v>297</v>
      </c>
      <c r="R1006">
        <v>2231.4612139999999</v>
      </c>
    </row>
    <row r="1007" spans="1:18" x14ac:dyDescent="0.25">
      <c r="A1007">
        <v>2017</v>
      </c>
      <c r="B1007" t="s">
        <v>33</v>
      </c>
      <c r="C1007" t="s">
        <v>37</v>
      </c>
      <c r="D1007" t="s">
        <v>1</v>
      </c>
      <c r="E1007" t="s">
        <v>66</v>
      </c>
      <c r="F1007">
        <v>934</v>
      </c>
      <c r="G1007" t="s">
        <v>62</v>
      </c>
      <c r="H1007">
        <v>19758.66</v>
      </c>
      <c r="I1007" t="s">
        <v>40</v>
      </c>
      <c r="J1007" t="s">
        <v>148</v>
      </c>
      <c r="K1007">
        <v>4059</v>
      </c>
      <c r="L1007">
        <v>71.947450000000003</v>
      </c>
      <c r="M1007">
        <v>24.877132</v>
      </c>
      <c r="N1007">
        <v>161</v>
      </c>
      <c r="O1007">
        <v>86</v>
      </c>
      <c r="P1007">
        <v>163</v>
      </c>
      <c r="Q1007">
        <v>20</v>
      </c>
      <c r="R1007">
        <v>171.07362599999999</v>
      </c>
    </row>
    <row r="1008" spans="1:18" x14ac:dyDescent="0.25">
      <c r="A1008">
        <v>2017</v>
      </c>
      <c r="B1008" t="s">
        <v>33</v>
      </c>
      <c r="C1008" t="s">
        <v>36</v>
      </c>
      <c r="D1008" t="s">
        <v>2</v>
      </c>
      <c r="E1008" t="s">
        <v>44</v>
      </c>
      <c r="F1008">
        <v>3074</v>
      </c>
      <c r="G1008">
        <v>1580.1751770000001</v>
      </c>
      <c r="H1008">
        <v>2401.56</v>
      </c>
      <c r="I1008" t="s">
        <v>39</v>
      </c>
      <c r="J1008" t="s">
        <v>150</v>
      </c>
      <c r="K1008">
        <v>3116</v>
      </c>
      <c r="L1008">
        <v>683.87122999999997</v>
      </c>
      <c r="M1008">
        <v>690.08449399999995</v>
      </c>
      <c r="N1008">
        <v>474</v>
      </c>
      <c r="O1008">
        <v>92</v>
      </c>
      <c r="P1008">
        <v>138</v>
      </c>
      <c r="Q1008">
        <v>24</v>
      </c>
      <c r="R1008">
        <v>1580.1751770000001</v>
      </c>
    </row>
    <row r="1009" spans="1:18" x14ac:dyDescent="0.25">
      <c r="A1009">
        <v>2017</v>
      </c>
      <c r="B1009" t="s">
        <v>33</v>
      </c>
      <c r="C1009" t="s">
        <v>36</v>
      </c>
      <c r="D1009" t="s">
        <v>2</v>
      </c>
      <c r="E1009" t="s">
        <v>66</v>
      </c>
      <c r="F1009">
        <v>741</v>
      </c>
      <c r="G1009" t="s">
        <v>62</v>
      </c>
      <c r="H1009">
        <v>28436.09</v>
      </c>
      <c r="I1009" t="s">
        <v>39</v>
      </c>
      <c r="J1009" t="s">
        <v>150</v>
      </c>
      <c r="K1009">
        <v>4358</v>
      </c>
      <c r="L1009">
        <v>88.118955999999997</v>
      </c>
      <c r="M1009">
        <v>42.487135000000002</v>
      </c>
      <c r="N1009">
        <v>59</v>
      </c>
      <c r="O1009">
        <v>70</v>
      </c>
      <c r="P1009">
        <v>25</v>
      </c>
      <c r="Q1009">
        <v>1</v>
      </c>
      <c r="R1009">
        <v>221.545614</v>
      </c>
    </row>
    <row r="1010" spans="1:18" x14ac:dyDescent="0.25">
      <c r="A1010">
        <v>2017</v>
      </c>
      <c r="B1010" t="s">
        <v>33</v>
      </c>
      <c r="C1010" t="s">
        <v>36</v>
      </c>
      <c r="D1010" t="s">
        <v>2</v>
      </c>
      <c r="E1010" t="s">
        <v>44</v>
      </c>
      <c r="F1010">
        <v>3425</v>
      </c>
      <c r="G1010">
        <v>1291.4930890000001</v>
      </c>
      <c r="H1010">
        <v>2200</v>
      </c>
      <c r="I1010" t="s">
        <v>40</v>
      </c>
      <c r="J1010" t="s">
        <v>150</v>
      </c>
      <c r="K1010">
        <v>3496</v>
      </c>
      <c r="L1010">
        <v>525.94356000000005</v>
      </c>
      <c r="M1010">
        <v>560.20054100000004</v>
      </c>
      <c r="N1010">
        <v>621</v>
      </c>
      <c r="O1010">
        <v>121</v>
      </c>
      <c r="P1010">
        <v>643</v>
      </c>
      <c r="Q1010">
        <v>94</v>
      </c>
      <c r="R1010">
        <v>1291.4930890000001</v>
      </c>
    </row>
    <row r="1011" spans="1:18" x14ac:dyDescent="0.25">
      <c r="A1011">
        <v>2017</v>
      </c>
      <c r="B1011" t="s">
        <v>33</v>
      </c>
      <c r="C1011" t="s">
        <v>36</v>
      </c>
      <c r="D1011" t="s">
        <v>2</v>
      </c>
      <c r="E1011" t="s">
        <v>66</v>
      </c>
      <c r="F1011">
        <v>858</v>
      </c>
      <c r="G1011" t="s">
        <v>62</v>
      </c>
      <c r="H1011">
        <v>29960.74</v>
      </c>
      <c r="I1011" t="s">
        <v>40</v>
      </c>
      <c r="J1011" t="s">
        <v>150</v>
      </c>
      <c r="K1011">
        <v>5087</v>
      </c>
      <c r="L1011">
        <v>80.376559999999998</v>
      </c>
      <c r="M1011">
        <v>41.783490999999998</v>
      </c>
      <c r="N1011">
        <v>100</v>
      </c>
      <c r="O1011">
        <v>69</v>
      </c>
      <c r="P1011">
        <v>46</v>
      </c>
      <c r="Q1011">
        <v>6</v>
      </c>
      <c r="R1011">
        <v>214.7372</v>
      </c>
    </row>
    <row r="1012" spans="1:18" x14ac:dyDescent="0.25">
      <c r="A1012">
        <v>2017</v>
      </c>
      <c r="B1012" t="s">
        <v>33</v>
      </c>
      <c r="C1012" t="s">
        <v>5</v>
      </c>
      <c r="D1012" t="s">
        <v>2</v>
      </c>
      <c r="E1012" t="s">
        <v>44</v>
      </c>
      <c r="F1012">
        <v>4615</v>
      </c>
      <c r="G1012">
        <v>2631.8508569999999</v>
      </c>
      <c r="H1012">
        <v>2209.6799999999998</v>
      </c>
      <c r="I1012" t="s">
        <v>39</v>
      </c>
      <c r="J1012" t="s">
        <v>150</v>
      </c>
      <c r="K1012">
        <v>4632</v>
      </c>
      <c r="L1012">
        <v>1155.1195620000001</v>
      </c>
      <c r="M1012">
        <v>1117.3549190000001</v>
      </c>
      <c r="N1012">
        <v>640</v>
      </c>
      <c r="O1012">
        <v>143</v>
      </c>
      <c r="P1012">
        <v>54</v>
      </c>
      <c r="Q1012">
        <v>19</v>
      </c>
      <c r="R1012">
        <v>2631.8508569999999</v>
      </c>
    </row>
    <row r="1013" spans="1:18" x14ac:dyDescent="0.25">
      <c r="A1013">
        <v>2017</v>
      </c>
      <c r="B1013" t="s">
        <v>33</v>
      </c>
      <c r="C1013" t="s">
        <v>5</v>
      </c>
      <c r="D1013" t="s">
        <v>2</v>
      </c>
      <c r="E1013" t="s">
        <v>66</v>
      </c>
      <c r="F1013">
        <v>704</v>
      </c>
      <c r="G1013" t="s">
        <v>62</v>
      </c>
      <c r="H1013">
        <v>25894.59</v>
      </c>
      <c r="I1013" t="s">
        <v>39</v>
      </c>
      <c r="J1013" t="s">
        <v>150</v>
      </c>
      <c r="K1013">
        <v>3861</v>
      </c>
      <c r="L1013">
        <v>89.780516000000006</v>
      </c>
      <c r="M1013">
        <v>42.807256000000002</v>
      </c>
      <c r="N1013">
        <v>78</v>
      </c>
      <c r="O1013">
        <v>47</v>
      </c>
      <c r="P1013">
        <v>13</v>
      </c>
      <c r="Q1013">
        <v>1</v>
      </c>
      <c r="R1013">
        <v>225.258579</v>
      </c>
    </row>
    <row r="1014" spans="1:18" x14ac:dyDescent="0.25">
      <c r="A1014">
        <v>2017</v>
      </c>
      <c r="B1014" t="s">
        <v>33</v>
      </c>
      <c r="C1014" t="s">
        <v>5</v>
      </c>
      <c r="D1014" t="s">
        <v>2</v>
      </c>
      <c r="E1014" t="s">
        <v>44</v>
      </c>
      <c r="F1014">
        <v>3152</v>
      </c>
      <c r="G1014">
        <v>1365.779816</v>
      </c>
      <c r="H1014">
        <v>1977.7049999999999</v>
      </c>
      <c r="I1014" t="s">
        <v>40</v>
      </c>
      <c r="J1014" t="s">
        <v>150</v>
      </c>
      <c r="K1014">
        <v>3176</v>
      </c>
      <c r="L1014">
        <v>596.81274099999996</v>
      </c>
      <c r="M1014">
        <v>564.263643</v>
      </c>
      <c r="N1014">
        <v>561</v>
      </c>
      <c r="O1014">
        <v>86</v>
      </c>
      <c r="P1014">
        <v>392</v>
      </c>
      <c r="Q1014">
        <v>68</v>
      </c>
      <c r="R1014">
        <v>1365.779816</v>
      </c>
    </row>
    <row r="1015" spans="1:18" x14ac:dyDescent="0.25">
      <c r="A1015">
        <v>2017</v>
      </c>
      <c r="B1015" t="s">
        <v>33</v>
      </c>
      <c r="C1015" t="s">
        <v>5</v>
      </c>
      <c r="D1015" t="s">
        <v>2</v>
      </c>
      <c r="E1015" t="s">
        <v>66</v>
      </c>
      <c r="F1015">
        <v>766</v>
      </c>
      <c r="G1015" t="s">
        <v>62</v>
      </c>
      <c r="H1015">
        <v>27434.285</v>
      </c>
      <c r="I1015" t="s">
        <v>40</v>
      </c>
      <c r="J1015" t="s">
        <v>150</v>
      </c>
      <c r="K1015">
        <v>4384</v>
      </c>
      <c r="L1015">
        <v>85.688548999999995</v>
      </c>
      <c r="M1015">
        <v>33.133707999999999</v>
      </c>
      <c r="N1015">
        <v>60</v>
      </c>
      <c r="O1015">
        <v>64</v>
      </c>
      <c r="P1015">
        <v>77</v>
      </c>
      <c r="Q1015">
        <v>11</v>
      </c>
      <c r="R1015">
        <v>185.85941600000001</v>
      </c>
    </row>
    <row r="1016" spans="1:18" x14ac:dyDescent="0.25">
      <c r="A1016">
        <v>2017</v>
      </c>
      <c r="B1016" t="s">
        <v>33</v>
      </c>
      <c r="C1016" t="s">
        <v>13</v>
      </c>
      <c r="D1016" t="s">
        <v>2</v>
      </c>
      <c r="E1016" t="s">
        <v>44</v>
      </c>
      <c r="F1016">
        <v>770</v>
      </c>
      <c r="G1016">
        <v>413.55651399999999</v>
      </c>
      <c r="H1016">
        <v>2040.53</v>
      </c>
      <c r="I1016" t="s">
        <v>39</v>
      </c>
      <c r="J1016" t="s">
        <v>150</v>
      </c>
      <c r="K1016">
        <v>773</v>
      </c>
      <c r="L1016">
        <v>186.78786400000001</v>
      </c>
      <c r="M1016">
        <v>187.68518599999999</v>
      </c>
      <c r="N1016">
        <v>122</v>
      </c>
      <c r="O1016">
        <v>23</v>
      </c>
      <c r="P1016">
        <v>19</v>
      </c>
      <c r="Q1016">
        <v>3</v>
      </c>
      <c r="R1016">
        <v>413.55651399999999</v>
      </c>
    </row>
    <row r="1017" spans="1:18" x14ac:dyDescent="0.25">
      <c r="A1017">
        <v>2017</v>
      </c>
      <c r="B1017" t="s">
        <v>33</v>
      </c>
      <c r="C1017" t="s">
        <v>13</v>
      </c>
      <c r="D1017" t="s">
        <v>2</v>
      </c>
      <c r="E1017" t="s">
        <v>66</v>
      </c>
      <c r="F1017">
        <v>107</v>
      </c>
      <c r="G1017" t="s">
        <v>62</v>
      </c>
      <c r="H1017">
        <v>22889.33</v>
      </c>
      <c r="I1017" t="s">
        <v>39</v>
      </c>
      <c r="J1017" t="s">
        <v>150</v>
      </c>
      <c r="K1017">
        <v>534</v>
      </c>
      <c r="L1017">
        <v>11.646622000000001</v>
      </c>
      <c r="M1017">
        <v>5.3102429999999998</v>
      </c>
      <c r="N1017">
        <v>13</v>
      </c>
      <c r="O1017">
        <v>6</v>
      </c>
      <c r="P1017">
        <v>1</v>
      </c>
      <c r="Q1017">
        <v>0</v>
      </c>
      <c r="R1017">
        <v>28.162993</v>
      </c>
    </row>
    <row r="1018" spans="1:18" x14ac:dyDescent="0.25">
      <c r="A1018">
        <v>2017</v>
      </c>
      <c r="B1018" t="s">
        <v>33</v>
      </c>
      <c r="C1018" t="s">
        <v>13</v>
      </c>
      <c r="D1018" t="s">
        <v>2</v>
      </c>
      <c r="E1018" t="s">
        <v>44</v>
      </c>
      <c r="F1018">
        <v>658</v>
      </c>
      <c r="G1018">
        <v>293.218456</v>
      </c>
      <c r="H1018">
        <v>2042.69</v>
      </c>
      <c r="I1018" t="s">
        <v>40</v>
      </c>
      <c r="J1018" t="s">
        <v>150</v>
      </c>
      <c r="K1018">
        <v>660</v>
      </c>
      <c r="L1018">
        <v>133.62987799999999</v>
      </c>
      <c r="M1018">
        <v>127.465515</v>
      </c>
      <c r="N1018">
        <v>113</v>
      </c>
      <c r="O1018">
        <v>17</v>
      </c>
      <c r="P1018">
        <v>73</v>
      </c>
      <c r="Q1018">
        <v>6</v>
      </c>
      <c r="R1018">
        <v>293.218456</v>
      </c>
    </row>
    <row r="1019" spans="1:18" x14ac:dyDescent="0.25">
      <c r="A1019">
        <v>2017</v>
      </c>
      <c r="B1019" t="s">
        <v>33</v>
      </c>
      <c r="C1019" t="s">
        <v>13</v>
      </c>
      <c r="D1019" t="s">
        <v>2</v>
      </c>
      <c r="E1019" t="s">
        <v>66</v>
      </c>
      <c r="F1019">
        <v>153</v>
      </c>
      <c r="G1019" t="s">
        <v>62</v>
      </c>
      <c r="H1019">
        <v>27584.85</v>
      </c>
      <c r="I1019" t="s">
        <v>40</v>
      </c>
      <c r="J1019" t="s">
        <v>150</v>
      </c>
      <c r="K1019">
        <v>906</v>
      </c>
      <c r="L1019">
        <v>13.687326000000001</v>
      </c>
      <c r="M1019">
        <v>8.2427899999999994</v>
      </c>
      <c r="N1019">
        <v>18</v>
      </c>
      <c r="O1019">
        <v>11</v>
      </c>
      <c r="P1019">
        <v>15</v>
      </c>
      <c r="Q1019">
        <v>0</v>
      </c>
      <c r="R1019">
        <v>27.954228000000001</v>
      </c>
    </row>
    <row r="1020" spans="1:18" x14ac:dyDescent="0.25">
      <c r="A1020">
        <v>2017</v>
      </c>
      <c r="B1020" t="s">
        <v>33</v>
      </c>
      <c r="C1020" t="s">
        <v>37</v>
      </c>
      <c r="D1020" t="s">
        <v>2</v>
      </c>
      <c r="E1020" t="s">
        <v>44</v>
      </c>
      <c r="F1020">
        <v>6706</v>
      </c>
      <c r="G1020">
        <v>2929.0919549999999</v>
      </c>
      <c r="H1020">
        <v>2058.875</v>
      </c>
      <c r="I1020" t="s">
        <v>39</v>
      </c>
      <c r="J1020" t="s">
        <v>150</v>
      </c>
      <c r="K1020">
        <v>6753</v>
      </c>
      <c r="L1020">
        <v>1338.9890479999999</v>
      </c>
      <c r="M1020">
        <v>1194.085255</v>
      </c>
      <c r="N1020">
        <v>1368</v>
      </c>
      <c r="O1020">
        <v>308</v>
      </c>
      <c r="P1020">
        <v>525</v>
      </c>
      <c r="Q1020">
        <v>59</v>
      </c>
      <c r="R1020">
        <v>2929.0919549999999</v>
      </c>
    </row>
    <row r="1021" spans="1:18" x14ac:dyDescent="0.25">
      <c r="A1021">
        <v>2017</v>
      </c>
      <c r="B1021" t="s">
        <v>33</v>
      </c>
      <c r="C1021" t="s">
        <v>37</v>
      </c>
      <c r="D1021" t="s">
        <v>2</v>
      </c>
      <c r="E1021" t="s">
        <v>66</v>
      </c>
      <c r="F1021">
        <v>1615</v>
      </c>
      <c r="G1021" t="s">
        <v>62</v>
      </c>
      <c r="H1021">
        <v>26036.77</v>
      </c>
      <c r="I1021" t="s">
        <v>39</v>
      </c>
      <c r="J1021" t="s">
        <v>150</v>
      </c>
      <c r="K1021">
        <v>9548</v>
      </c>
      <c r="L1021">
        <v>185.239474</v>
      </c>
      <c r="M1021">
        <v>61.910217000000003</v>
      </c>
      <c r="N1021">
        <v>167</v>
      </c>
      <c r="O1021">
        <v>195</v>
      </c>
      <c r="P1021">
        <v>160</v>
      </c>
      <c r="Q1021">
        <v>9</v>
      </c>
      <c r="R1021">
        <v>384.34020400000003</v>
      </c>
    </row>
    <row r="1022" spans="1:18" x14ac:dyDescent="0.25">
      <c r="A1022">
        <v>2017</v>
      </c>
      <c r="B1022" t="s">
        <v>33</v>
      </c>
      <c r="C1022" t="s">
        <v>37</v>
      </c>
      <c r="D1022" t="s">
        <v>2</v>
      </c>
      <c r="E1022" t="s">
        <v>44</v>
      </c>
      <c r="F1022">
        <v>7617</v>
      </c>
      <c r="G1022">
        <v>2437.6813050000001</v>
      </c>
      <c r="H1022">
        <v>2024</v>
      </c>
      <c r="I1022" t="s">
        <v>40</v>
      </c>
      <c r="J1022" t="s">
        <v>150</v>
      </c>
      <c r="K1022">
        <v>7726</v>
      </c>
      <c r="L1022">
        <v>1175.4308570000001</v>
      </c>
      <c r="M1022">
        <v>956.17523900000003</v>
      </c>
      <c r="N1022">
        <v>1491</v>
      </c>
      <c r="O1022">
        <v>342</v>
      </c>
      <c r="P1022">
        <v>1734</v>
      </c>
      <c r="Q1022">
        <v>102</v>
      </c>
      <c r="R1022">
        <v>2437.6813050000001</v>
      </c>
    </row>
    <row r="1023" spans="1:18" x14ac:dyDescent="0.25">
      <c r="A1023">
        <v>2017</v>
      </c>
      <c r="B1023" t="s">
        <v>33</v>
      </c>
      <c r="C1023" t="s">
        <v>37</v>
      </c>
      <c r="D1023" t="s">
        <v>2</v>
      </c>
      <c r="E1023" t="s">
        <v>66</v>
      </c>
      <c r="F1023">
        <v>2341</v>
      </c>
      <c r="G1023" t="s">
        <v>62</v>
      </c>
      <c r="H1023">
        <v>27333.65</v>
      </c>
      <c r="I1023" t="s">
        <v>40</v>
      </c>
      <c r="J1023" t="s">
        <v>150</v>
      </c>
      <c r="K1023">
        <v>13918</v>
      </c>
      <c r="L1023">
        <v>222.876069</v>
      </c>
      <c r="M1023">
        <v>66.714329000000006</v>
      </c>
      <c r="N1023">
        <v>248</v>
      </c>
      <c r="O1023">
        <v>191</v>
      </c>
      <c r="P1023">
        <v>416</v>
      </c>
      <c r="Q1023">
        <v>10</v>
      </c>
      <c r="R1023">
        <v>463.59254700000002</v>
      </c>
    </row>
    <row r="1024" spans="1:18" x14ac:dyDescent="0.25">
      <c r="A1024">
        <v>2017</v>
      </c>
      <c r="B1024" t="s">
        <v>33</v>
      </c>
      <c r="C1024" t="s">
        <v>36</v>
      </c>
      <c r="D1024" t="s">
        <v>2</v>
      </c>
      <c r="E1024" t="s">
        <v>44</v>
      </c>
      <c r="F1024">
        <v>8168</v>
      </c>
      <c r="G1024">
        <v>4578.2995039999996</v>
      </c>
      <c r="H1024">
        <v>2228.0650000000001</v>
      </c>
      <c r="I1024" t="s">
        <v>39</v>
      </c>
      <c r="J1024" t="s">
        <v>149</v>
      </c>
      <c r="K1024">
        <v>8189</v>
      </c>
      <c r="L1024">
        <v>1883.7120709999999</v>
      </c>
      <c r="M1024">
        <v>2104.9893390000002</v>
      </c>
      <c r="N1024">
        <v>1231</v>
      </c>
      <c r="O1024">
        <v>212</v>
      </c>
      <c r="P1024">
        <v>105</v>
      </c>
      <c r="Q1024">
        <v>45</v>
      </c>
      <c r="R1024">
        <v>4578.2995039999996</v>
      </c>
    </row>
    <row r="1025" spans="1:18" x14ac:dyDescent="0.25">
      <c r="A1025">
        <v>2017</v>
      </c>
      <c r="B1025" t="s">
        <v>33</v>
      </c>
      <c r="C1025" t="s">
        <v>36</v>
      </c>
      <c r="D1025" t="s">
        <v>2</v>
      </c>
      <c r="E1025" t="s">
        <v>66</v>
      </c>
      <c r="F1025">
        <v>1182</v>
      </c>
      <c r="G1025" t="s">
        <v>62</v>
      </c>
      <c r="H1025">
        <v>28359.185000000001</v>
      </c>
      <c r="I1025" t="s">
        <v>39</v>
      </c>
      <c r="J1025" t="s">
        <v>149</v>
      </c>
      <c r="K1025">
        <v>7355</v>
      </c>
      <c r="L1025">
        <v>131.84248099999999</v>
      </c>
      <c r="M1025">
        <v>60.426119</v>
      </c>
      <c r="N1025">
        <v>75</v>
      </c>
      <c r="O1025">
        <v>162</v>
      </c>
      <c r="P1025">
        <v>36</v>
      </c>
      <c r="Q1025">
        <v>15</v>
      </c>
      <c r="R1025">
        <v>340.30730699999998</v>
      </c>
    </row>
    <row r="1026" spans="1:18" x14ac:dyDescent="0.25">
      <c r="A1026">
        <v>2017</v>
      </c>
      <c r="B1026" t="s">
        <v>33</v>
      </c>
      <c r="C1026" t="s">
        <v>36</v>
      </c>
      <c r="D1026" t="s">
        <v>2</v>
      </c>
      <c r="E1026" t="s">
        <v>44</v>
      </c>
      <c r="F1026">
        <v>7398</v>
      </c>
      <c r="G1026">
        <v>3501.297286</v>
      </c>
      <c r="H1026">
        <v>2009.25</v>
      </c>
      <c r="I1026" t="s">
        <v>40</v>
      </c>
      <c r="J1026" t="s">
        <v>149</v>
      </c>
      <c r="K1026">
        <v>7445</v>
      </c>
      <c r="L1026">
        <v>1416.5019259999999</v>
      </c>
      <c r="M1026">
        <v>1601.6584769999999</v>
      </c>
      <c r="N1026">
        <v>1334</v>
      </c>
      <c r="O1026">
        <v>186</v>
      </c>
      <c r="P1026">
        <v>513</v>
      </c>
      <c r="Q1026">
        <v>131</v>
      </c>
      <c r="R1026">
        <v>3501.297286</v>
      </c>
    </row>
    <row r="1027" spans="1:18" x14ac:dyDescent="0.25">
      <c r="A1027">
        <v>2017</v>
      </c>
      <c r="B1027" t="s">
        <v>33</v>
      </c>
      <c r="C1027" t="s">
        <v>36</v>
      </c>
      <c r="D1027" t="s">
        <v>2</v>
      </c>
      <c r="E1027" t="s">
        <v>66</v>
      </c>
      <c r="F1027">
        <v>1388</v>
      </c>
      <c r="G1027" t="s">
        <v>62</v>
      </c>
      <c r="H1027">
        <v>29094.305</v>
      </c>
      <c r="I1027" t="s">
        <v>40</v>
      </c>
      <c r="J1027" t="s">
        <v>149</v>
      </c>
      <c r="K1027">
        <v>7922</v>
      </c>
      <c r="L1027">
        <v>133.57913500000001</v>
      </c>
      <c r="M1027">
        <v>62.049283000000003</v>
      </c>
      <c r="N1027">
        <v>101</v>
      </c>
      <c r="O1027">
        <v>204</v>
      </c>
      <c r="P1027">
        <v>107</v>
      </c>
      <c r="Q1027">
        <v>22</v>
      </c>
      <c r="R1027">
        <v>334.87099499999999</v>
      </c>
    </row>
    <row r="1028" spans="1:18" x14ac:dyDescent="0.25">
      <c r="A1028">
        <v>2017</v>
      </c>
      <c r="B1028" t="s">
        <v>33</v>
      </c>
      <c r="C1028" t="s">
        <v>5</v>
      </c>
      <c r="D1028" t="s">
        <v>2</v>
      </c>
      <c r="E1028" t="s">
        <v>44</v>
      </c>
      <c r="F1028">
        <v>11608</v>
      </c>
      <c r="G1028">
        <v>6753.4278139999997</v>
      </c>
      <c r="H1028">
        <v>2116.6149999999998</v>
      </c>
      <c r="I1028" t="s">
        <v>39</v>
      </c>
      <c r="J1028" t="s">
        <v>149</v>
      </c>
      <c r="K1028">
        <v>11633</v>
      </c>
      <c r="L1028">
        <v>2915.2077720000002</v>
      </c>
      <c r="M1028">
        <v>2918.3368390000001</v>
      </c>
      <c r="N1028">
        <v>1495</v>
      </c>
      <c r="O1028">
        <v>302</v>
      </c>
      <c r="P1028">
        <v>63</v>
      </c>
      <c r="Q1028">
        <v>41</v>
      </c>
      <c r="R1028">
        <v>6753.4278139999997</v>
      </c>
    </row>
    <row r="1029" spans="1:18" x14ac:dyDescent="0.25">
      <c r="A1029">
        <v>2017</v>
      </c>
      <c r="B1029" t="s">
        <v>33</v>
      </c>
      <c r="C1029" t="s">
        <v>5</v>
      </c>
      <c r="D1029" t="s">
        <v>2</v>
      </c>
      <c r="E1029" t="s">
        <v>66</v>
      </c>
      <c r="F1029">
        <v>1062</v>
      </c>
      <c r="G1029" t="s">
        <v>62</v>
      </c>
      <c r="H1029">
        <v>26300.23</v>
      </c>
      <c r="I1029" t="s">
        <v>39</v>
      </c>
      <c r="J1029" t="s">
        <v>149</v>
      </c>
      <c r="K1029">
        <v>5271</v>
      </c>
      <c r="L1029">
        <v>130.35388800000001</v>
      </c>
      <c r="M1029">
        <v>53.369942000000002</v>
      </c>
      <c r="N1029">
        <v>76</v>
      </c>
      <c r="O1029">
        <v>110</v>
      </c>
      <c r="P1029">
        <v>27</v>
      </c>
      <c r="Q1029">
        <v>4</v>
      </c>
      <c r="R1029">
        <v>363.68527699999999</v>
      </c>
    </row>
    <row r="1030" spans="1:18" x14ac:dyDescent="0.25">
      <c r="A1030">
        <v>2017</v>
      </c>
      <c r="B1030" t="s">
        <v>33</v>
      </c>
      <c r="C1030" t="s">
        <v>5</v>
      </c>
      <c r="D1030" t="s">
        <v>2</v>
      </c>
      <c r="E1030" t="s">
        <v>44</v>
      </c>
      <c r="F1030">
        <v>7377</v>
      </c>
      <c r="G1030">
        <v>3679.5857900000001</v>
      </c>
      <c r="H1030">
        <v>1916.86</v>
      </c>
      <c r="I1030" t="s">
        <v>40</v>
      </c>
      <c r="J1030" t="s">
        <v>149</v>
      </c>
      <c r="K1030">
        <v>7419</v>
      </c>
      <c r="L1030">
        <v>1533.8805870000001</v>
      </c>
      <c r="M1030">
        <v>1663.6638700000001</v>
      </c>
      <c r="N1030">
        <v>1301</v>
      </c>
      <c r="O1030">
        <v>198</v>
      </c>
      <c r="P1030">
        <v>273</v>
      </c>
      <c r="Q1030">
        <v>117</v>
      </c>
      <c r="R1030">
        <v>3679.5857900000001</v>
      </c>
    </row>
    <row r="1031" spans="1:18" x14ac:dyDescent="0.25">
      <c r="A1031">
        <v>2017</v>
      </c>
      <c r="B1031" t="s">
        <v>33</v>
      </c>
      <c r="C1031" t="s">
        <v>5</v>
      </c>
      <c r="D1031" t="s">
        <v>2</v>
      </c>
      <c r="E1031" t="s">
        <v>66</v>
      </c>
      <c r="F1031">
        <v>1141</v>
      </c>
      <c r="G1031" t="s">
        <v>62</v>
      </c>
      <c r="H1031">
        <v>27767.9</v>
      </c>
      <c r="I1031" t="s">
        <v>40</v>
      </c>
      <c r="J1031" t="s">
        <v>149</v>
      </c>
      <c r="K1031">
        <v>6364</v>
      </c>
      <c r="L1031">
        <v>134.141515</v>
      </c>
      <c r="M1031">
        <v>42.617145999999998</v>
      </c>
      <c r="N1031">
        <v>91</v>
      </c>
      <c r="O1031">
        <v>127</v>
      </c>
      <c r="P1031">
        <v>102</v>
      </c>
      <c r="Q1031">
        <v>11</v>
      </c>
      <c r="R1031">
        <v>290.79927900000001</v>
      </c>
    </row>
    <row r="1032" spans="1:18" x14ac:dyDescent="0.25">
      <c r="A1032">
        <v>2017</v>
      </c>
      <c r="B1032" t="s">
        <v>33</v>
      </c>
      <c r="C1032" t="s">
        <v>13</v>
      </c>
      <c r="D1032" t="s">
        <v>2</v>
      </c>
      <c r="E1032" t="s">
        <v>44</v>
      </c>
      <c r="F1032">
        <v>1689</v>
      </c>
      <c r="G1032">
        <v>942.80132100000003</v>
      </c>
      <c r="H1032">
        <v>2167</v>
      </c>
      <c r="I1032" t="s">
        <v>39</v>
      </c>
      <c r="J1032" t="s">
        <v>149</v>
      </c>
      <c r="K1032">
        <v>1691</v>
      </c>
      <c r="L1032">
        <v>396.62751400000002</v>
      </c>
      <c r="M1032">
        <v>446.39279299999998</v>
      </c>
      <c r="N1032">
        <v>267</v>
      </c>
      <c r="O1032">
        <v>35</v>
      </c>
      <c r="P1032">
        <v>29</v>
      </c>
      <c r="Q1032">
        <v>7</v>
      </c>
      <c r="R1032">
        <v>942.80132100000003</v>
      </c>
    </row>
    <row r="1033" spans="1:18" x14ac:dyDescent="0.25">
      <c r="A1033">
        <v>2017</v>
      </c>
      <c r="B1033" t="s">
        <v>33</v>
      </c>
      <c r="C1033" t="s">
        <v>13</v>
      </c>
      <c r="D1033" t="s">
        <v>2</v>
      </c>
      <c r="E1033" t="s">
        <v>66</v>
      </c>
      <c r="F1033">
        <v>170</v>
      </c>
      <c r="G1033" t="s">
        <v>62</v>
      </c>
      <c r="H1033">
        <v>24673.22</v>
      </c>
      <c r="I1033" t="s">
        <v>39</v>
      </c>
      <c r="J1033" t="s">
        <v>149</v>
      </c>
      <c r="K1033">
        <v>921</v>
      </c>
      <c r="L1033">
        <v>17.591760000000001</v>
      </c>
      <c r="M1033">
        <v>7.6898179999999998</v>
      </c>
      <c r="N1033">
        <v>11</v>
      </c>
      <c r="O1033">
        <v>27</v>
      </c>
      <c r="P1033">
        <v>5</v>
      </c>
      <c r="Q1033">
        <v>4</v>
      </c>
      <c r="R1033">
        <v>41.362045000000002</v>
      </c>
    </row>
    <row r="1034" spans="1:18" x14ac:dyDescent="0.25">
      <c r="A1034">
        <v>2017</v>
      </c>
      <c r="B1034" t="s">
        <v>33</v>
      </c>
      <c r="C1034" t="s">
        <v>13</v>
      </c>
      <c r="D1034" t="s">
        <v>2</v>
      </c>
      <c r="E1034" t="s">
        <v>44</v>
      </c>
      <c r="F1034">
        <v>1325</v>
      </c>
      <c r="G1034">
        <v>644.43731600000001</v>
      </c>
      <c r="H1034">
        <v>1983.42</v>
      </c>
      <c r="I1034" t="s">
        <v>40</v>
      </c>
      <c r="J1034" t="s">
        <v>149</v>
      </c>
      <c r="K1034">
        <v>1332</v>
      </c>
      <c r="L1034">
        <v>293.94555100000002</v>
      </c>
      <c r="M1034">
        <v>283.11736100000002</v>
      </c>
      <c r="N1034">
        <v>216</v>
      </c>
      <c r="O1034">
        <v>34</v>
      </c>
      <c r="P1034">
        <v>72</v>
      </c>
      <c r="Q1034">
        <v>9</v>
      </c>
      <c r="R1034">
        <v>644.43731600000001</v>
      </c>
    </row>
    <row r="1035" spans="1:18" x14ac:dyDescent="0.25">
      <c r="A1035">
        <v>2017</v>
      </c>
      <c r="B1035" t="s">
        <v>33</v>
      </c>
      <c r="C1035" t="s">
        <v>13</v>
      </c>
      <c r="D1035" t="s">
        <v>2</v>
      </c>
      <c r="E1035" t="s">
        <v>66</v>
      </c>
      <c r="F1035">
        <v>241</v>
      </c>
      <c r="G1035" t="s">
        <v>62</v>
      </c>
      <c r="H1035">
        <v>28328</v>
      </c>
      <c r="I1035" t="s">
        <v>40</v>
      </c>
      <c r="J1035" t="s">
        <v>149</v>
      </c>
      <c r="K1035">
        <v>1494</v>
      </c>
      <c r="L1035">
        <v>21.411905000000001</v>
      </c>
      <c r="M1035">
        <v>11.617739</v>
      </c>
      <c r="N1035">
        <v>20</v>
      </c>
      <c r="O1035">
        <v>40</v>
      </c>
      <c r="P1035">
        <v>25</v>
      </c>
      <c r="Q1035">
        <v>1</v>
      </c>
      <c r="R1035">
        <v>47.325189000000002</v>
      </c>
    </row>
    <row r="1036" spans="1:18" x14ac:dyDescent="0.25">
      <c r="A1036">
        <v>2017</v>
      </c>
      <c r="B1036" t="s">
        <v>33</v>
      </c>
      <c r="C1036" t="s">
        <v>37</v>
      </c>
      <c r="D1036" t="s">
        <v>2</v>
      </c>
      <c r="E1036" t="s">
        <v>44</v>
      </c>
      <c r="F1036">
        <v>17100</v>
      </c>
      <c r="G1036">
        <v>8092.6213449999996</v>
      </c>
      <c r="H1036">
        <v>1984.5</v>
      </c>
      <c r="I1036" t="s">
        <v>39</v>
      </c>
      <c r="J1036" t="s">
        <v>149</v>
      </c>
      <c r="K1036">
        <v>17215</v>
      </c>
      <c r="L1036">
        <v>3603.1195899999998</v>
      </c>
      <c r="M1036">
        <v>3548.5327889999999</v>
      </c>
      <c r="N1036">
        <v>3251</v>
      </c>
      <c r="O1036">
        <v>750</v>
      </c>
      <c r="P1036">
        <v>802</v>
      </c>
      <c r="Q1036">
        <v>125</v>
      </c>
      <c r="R1036">
        <v>8092.6213449999996</v>
      </c>
    </row>
    <row r="1037" spans="1:18" x14ac:dyDescent="0.25">
      <c r="A1037">
        <v>2017</v>
      </c>
      <c r="B1037" t="s">
        <v>33</v>
      </c>
      <c r="C1037" t="s">
        <v>37</v>
      </c>
      <c r="D1037" t="s">
        <v>2</v>
      </c>
      <c r="E1037" t="s">
        <v>66</v>
      </c>
      <c r="F1037">
        <v>2457</v>
      </c>
      <c r="G1037" t="s">
        <v>62</v>
      </c>
      <c r="H1037">
        <v>25545.14</v>
      </c>
      <c r="I1037" t="s">
        <v>39</v>
      </c>
      <c r="J1037" t="s">
        <v>149</v>
      </c>
      <c r="K1037">
        <v>14525</v>
      </c>
      <c r="L1037">
        <v>279.98915499999998</v>
      </c>
      <c r="M1037">
        <v>93.927813999999998</v>
      </c>
      <c r="N1037">
        <v>217</v>
      </c>
      <c r="O1037">
        <v>417</v>
      </c>
      <c r="P1037">
        <v>231</v>
      </c>
      <c r="Q1037">
        <v>32</v>
      </c>
      <c r="R1037">
        <v>569.72918300000003</v>
      </c>
    </row>
    <row r="1038" spans="1:18" x14ac:dyDescent="0.25">
      <c r="A1038">
        <v>2017</v>
      </c>
      <c r="B1038" t="s">
        <v>33</v>
      </c>
      <c r="C1038" t="s">
        <v>37</v>
      </c>
      <c r="D1038" t="s">
        <v>2</v>
      </c>
      <c r="E1038" t="s">
        <v>44</v>
      </c>
      <c r="F1038">
        <v>16263</v>
      </c>
      <c r="G1038">
        <v>6460.1163939999997</v>
      </c>
      <c r="H1038">
        <v>1927.54</v>
      </c>
      <c r="I1038" t="s">
        <v>40</v>
      </c>
      <c r="J1038" t="s">
        <v>149</v>
      </c>
      <c r="K1038">
        <v>16354</v>
      </c>
      <c r="L1038">
        <v>2959.2048519999998</v>
      </c>
      <c r="M1038">
        <v>2730.2396800000001</v>
      </c>
      <c r="N1038">
        <v>3274</v>
      </c>
      <c r="O1038">
        <v>635</v>
      </c>
      <c r="P1038">
        <v>1967</v>
      </c>
      <c r="Q1038">
        <v>211</v>
      </c>
      <c r="R1038">
        <v>6460.1163939999997</v>
      </c>
    </row>
    <row r="1039" spans="1:18" x14ac:dyDescent="0.25">
      <c r="A1039">
        <v>2017</v>
      </c>
      <c r="B1039" t="s">
        <v>33</v>
      </c>
      <c r="C1039" t="s">
        <v>37</v>
      </c>
      <c r="D1039" t="s">
        <v>2</v>
      </c>
      <c r="E1039" t="s">
        <v>66</v>
      </c>
      <c r="F1039">
        <v>3576</v>
      </c>
      <c r="G1039" t="s">
        <v>62</v>
      </c>
      <c r="H1039">
        <v>25859</v>
      </c>
      <c r="I1039" t="s">
        <v>40</v>
      </c>
      <c r="J1039" t="s">
        <v>149</v>
      </c>
      <c r="K1039">
        <v>20900</v>
      </c>
      <c r="L1039">
        <v>331.34580099999999</v>
      </c>
      <c r="M1039">
        <v>96.256613000000002</v>
      </c>
      <c r="N1039">
        <v>287</v>
      </c>
      <c r="O1039">
        <v>508</v>
      </c>
      <c r="P1039">
        <v>675</v>
      </c>
      <c r="Q1039">
        <v>21</v>
      </c>
      <c r="R1039">
        <v>660.17884300000003</v>
      </c>
    </row>
    <row r="1040" spans="1:18" x14ac:dyDescent="0.25">
      <c r="A1040">
        <v>2017</v>
      </c>
      <c r="B1040" t="s">
        <v>33</v>
      </c>
      <c r="C1040" t="s">
        <v>36</v>
      </c>
      <c r="D1040" t="s">
        <v>2</v>
      </c>
      <c r="E1040" t="s">
        <v>44</v>
      </c>
      <c r="F1040">
        <v>1793</v>
      </c>
      <c r="G1040">
        <v>957.566104</v>
      </c>
      <c r="H1040">
        <v>2357.98</v>
      </c>
      <c r="I1040" t="s">
        <v>39</v>
      </c>
      <c r="J1040" t="s">
        <v>148</v>
      </c>
      <c r="K1040">
        <v>1803</v>
      </c>
      <c r="L1040">
        <v>418.91055999999998</v>
      </c>
      <c r="M1040">
        <v>415.52987100000001</v>
      </c>
      <c r="N1040">
        <v>246</v>
      </c>
      <c r="O1040">
        <v>62</v>
      </c>
      <c r="P1040">
        <v>57</v>
      </c>
      <c r="Q1040">
        <v>27</v>
      </c>
      <c r="R1040">
        <v>957.566104</v>
      </c>
    </row>
    <row r="1041" spans="1:18" x14ac:dyDescent="0.25">
      <c r="A1041">
        <v>2017</v>
      </c>
      <c r="B1041" t="s">
        <v>33</v>
      </c>
      <c r="C1041" t="s">
        <v>36</v>
      </c>
      <c r="D1041" t="s">
        <v>2</v>
      </c>
      <c r="E1041" t="s">
        <v>66</v>
      </c>
      <c r="F1041">
        <v>483</v>
      </c>
      <c r="G1041" t="s">
        <v>62</v>
      </c>
      <c r="H1041">
        <v>27195.86</v>
      </c>
      <c r="I1041" t="s">
        <v>39</v>
      </c>
      <c r="J1041" t="s">
        <v>148</v>
      </c>
      <c r="K1041">
        <v>2310</v>
      </c>
      <c r="L1041">
        <v>60.269105000000003</v>
      </c>
      <c r="M1041">
        <v>31.409566999999999</v>
      </c>
      <c r="N1041">
        <v>44</v>
      </c>
      <c r="O1041">
        <v>24</v>
      </c>
      <c r="P1041">
        <v>18</v>
      </c>
      <c r="Q1041">
        <v>1</v>
      </c>
      <c r="R1041">
        <v>152.153797</v>
      </c>
    </row>
    <row r="1042" spans="1:18" x14ac:dyDescent="0.25">
      <c r="A1042">
        <v>2017</v>
      </c>
      <c r="B1042" t="s">
        <v>33</v>
      </c>
      <c r="C1042" t="s">
        <v>36</v>
      </c>
      <c r="D1042" t="s">
        <v>2</v>
      </c>
      <c r="E1042" t="s">
        <v>44</v>
      </c>
      <c r="F1042">
        <v>2729</v>
      </c>
      <c r="G1042">
        <v>1177.8120570000001</v>
      </c>
      <c r="H1042">
        <v>2141.58</v>
      </c>
      <c r="I1042" t="s">
        <v>40</v>
      </c>
      <c r="J1042" t="s">
        <v>148</v>
      </c>
      <c r="K1042">
        <v>2752</v>
      </c>
      <c r="L1042">
        <v>505.26863600000001</v>
      </c>
      <c r="M1042">
        <v>507.58812599999999</v>
      </c>
      <c r="N1042">
        <v>393</v>
      </c>
      <c r="O1042">
        <v>146</v>
      </c>
      <c r="P1042">
        <v>276</v>
      </c>
      <c r="Q1042">
        <v>97</v>
      </c>
      <c r="R1042">
        <v>1177.8120570000001</v>
      </c>
    </row>
    <row r="1043" spans="1:18" x14ac:dyDescent="0.25">
      <c r="A1043">
        <v>2017</v>
      </c>
      <c r="B1043" t="s">
        <v>33</v>
      </c>
      <c r="C1043" t="s">
        <v>36</v>
      </c>
      <c r="D1043" t="s">
        <v>2</v>
      </c>
      <c r="E1043" t="s">
        <v>66</v>
      </c>
      <c r="F1043">
        <v>608</v>
      </c>
      <c r="G1043" t="s">
        <v>62</v>
      </c>
      <c r="H1043">
        <v>25212.45</v>
      </c>
      <c r="I1043" t="s">
        <v>40</v>
      </c>
      <c r="J1043" t="s">
        <v>148</v>
      </c>
      <c r="K1043">
        <v>2781</v>
      </c>
      <c r="L1043">
        <v>61.104078999999999</v>
      </c>
      <c r="M1043">
        <v>28.027328000000001</v>
      </c>
      <c r="N1043">
        <v>64</v>
      </c>
      <c r="O1043">
        <v>23</v>
      </c>
      <c r="P1043">
        <v>41</v>
      </c>
      <c r="Q1043">
        <v>6</v>
      </c>
      <c r="R1043">
        <v>157.099774</v>
      </c>
    </row>
    <row r="1044" spans="1:18" x14ac:dyDescent="0.25">
      <c r="A1044">
        <v>2017</v>
      </c>
      <c r="B1044" t="s">
        <v>33</v>
      </c>
      <c r="C1044" t="s">
        <v>5</v>
      </c>
      <c r="D1044" t="s">
        <v>2</v>
      </c>
      <c r="E1044" t="s">
        <v>44</v>
      </c>
      <c r="F1044">
        <v>2091</v>
      </c>
      <c r="G1044">
        <v>1183.451849</v>
      </c>
      <c r="H1044">
        <v>2297.54</v>
      </c>
      <c r="I1044" t="s">
        <v>39</v>
      </c>
      <c r="J1044" t="s">
        <v>148</v>
      </c>
      <c r="K1044">
        <v>2092</v>
      </c>
      <c r="L1044">
        <v>514.05239800000004</v>
      </c>
      <c r="M1044">
        <v>498.27095400000002</v>
      </c>
      <c r="N1044">
        <v>234</v>
      </c>
      <c r="O1044">
        <v>80</v>
      </c>
      <c r="P1044">
        <v>20</v>
      </c>
      <c r="Q1044">
        <v>14</v>
      </c>
      <c r="R1044">
        <v>1183.451849</v>
      </c>
    </row>
    <row r="1045" spans="1:18" x14ac:dyDescent="0.25">
      <c r="A1045">
        <v>2017</v>
      </c>
      <c r="B1045" t="s">
        <v>33</v>
      </c>
      <c r="C1045" t="s">
        <v>5</v>
      </c>
      <c r="D1045" t="s">
        <v>2</v>
      </c>
      <c r="E1045" t="s">
        <v>66</v>
      </c>
      <c r="F1045">
        <v>493</v>
      </c>
      <c r="G1045" t="s">
        <v>62</v>
      </c>
      <c r="H1045">
        <v>24740.31</v>
      </c>
      <c r="I1045" t="s">
        <v>39</v>
      </c>
      <c r="J1045" t="s">
        <v>148</v>
      </c>
      <c r="K1045">
        <v>2059</v>
      </c>
      <c r="L1045">
        <v>61.047182999999997</v>
      </c>
      <c r="M1045">
        <v>28.642512</v>
      </c>
      <c r="N1045">
        <v>40</v>
      </c>
      <c r="O1045">
        <v>14</v>
      </c>
      <c r="P1045">
        <v>6</v>
      </c>
      <c r="Q1045">
        <v>2</v>
      </c>
      <c r="R1045">
        <v>156.178776</v>
      </c>
    </row>
    <row r="1046" spans="1:18" x14ac:dyDescent="0.25">
      <c r="A1046">
        <v>2017</v>
      </c>
      <c r="B1046" t="s">
        <v>33</v>
      </c>
      <c r="C1046" t="s">
        <v>5</v>
      </c>
      <c r="D1046" t="s">
        <v>2</v>
      </c>
      <c r="E1046" t="s">
        <v>44</v>
      </c>
      <c r="F1046">
        <v>1768</v>
      </c>
      <c r="G1046">
        <v>834.89349800000002</v>
      </c>
      <c r="H1046">
        <v>2034.67</v>
      </c>
      <c r="I1046" t="s">
        <v>40</v>
      </c>
      <c r="J1046" t="s">
        <v>148</v>
      </c>
      <c r="K1046">
        <v>1777</v>
      </c>
      <c r="L1046">
        <v>390.89007099999998</v>
      </c>
      <c r="M1046">
        <v>321.65157199999999</v>
      </c>
      <c r="N1046">
        <v>243</v>
      </c>
      <c r="O1046">
        <v>79</v>
      </c>
      <c r="P1046">
        <v>98</v>
      </c>
      <c r="Q1046">
        <v>52</v>
      </c>
      <c r="R1046">
        <v>834.89349800000002</v>
      </c>
    </row>
    <row r="1047" spans="1:18" x14ac:dyDescent="0.25">
      <c r="A1047">
        <v>2017</v>
      </c>
      <c r="B1047" t="s">
        <v>33</v>
      </c>
      <c r="C1047" t="s">
        <v>5</v>
      </c>
      <c r="D1047" t="s">
        <v>2</v>
      </c>
      <c r="E1047" t="s">
        <v>66</v>
      </c>
      <c r="F1047">
        <v>551</v>
      </c>
      <c r="G1047" t="s">
        <v>62</v>
      </c>
      <c r="H1047">
        <v>26700.65</v>
      </c>
      <c r="I1047" t="s">
        <v>40</v>
      </c>
      <c r="J1047" t="s">
        <v>148</v>
      </c>
      <c r="K1047">
        <v>2899</v>
      </c>
      <c r="L1047">
        <v>61.159540999999997</v>
      </c>
      <c r="M1047">
        <v>25.396384999999999</v>
      </c>
      <c r="N1047">
        <v>48</v>
      </c>
      <c r="O1047">
        <v>36</v>
      </c>
      <c r="P1047">
        <v>53</v>
      </c>
      <c r="Q1047">
        <v>5</v>
      </c>
      <c r="R1047">
        <v>132.449682</v>
      </c>
    </row>
    <row r="1048" spans="1:18" x14ac:dyDescent="0.25">
      <c r="A1048">
        <v>2017</v>
      </c>
      <c r="B1048" t="s">
        <v>33</v>
      </c>
      <c r="C1048" t="s">
        <v>13</v>
      </c>
      <c r="D1048" t="s">
        <v>2</v>
      </c>
      <c r="E1048" t="s">
        <v>44</v>
      </c>
      <c r="F1048">
        <v>290</v>
      </c>
      <c r="G1048">
        <v>164.88233199999999</v>
      </c>
      <c r="H1048">
        <v>2423.9699999999998</v>
      </c>
      <c r="I1048" t="s">
        <v>39</v>
      </c>
      <c r="J1048" t="s">
        <v>148</v>
      </c>
      <c r="K1048">
        <v>290</v>
      </c>
      <c r="L1048">
        <v>71.305565000000001</v>
      </c>
      <c r="M1048">
        <v>70.138396999999998</v>
      </c>
      <c r="N1048">
        <v>25</v>
      </c>
      <c r="O1048">
        <v>20</v>
      </c>
      <c r="P1048">
        <v>3</v>
      </c>
      <c r="Q1048">
        <v>3</v>
      </c>
      <c r="R1048">
        <v>164.88233199999999</v>
      </c>
    </row>
    <row r="1049" spans="1:18" x14ac:dyDescent="0.25">
      <c r="A1049">
        <v>2017</v>
      </c>
      <c r="B1049" t="s">
        <v>33</v>
      </c>
      <c r="C1049" t="s">
        <v>13</v>
      </c>
      <c r="D1049" t="s">
        <v>2</v>
      </c>
      <c r="E1049" t="s">
        <v>66</v>
      </c>
      <c r="F1049">
        <v>92</v>
      </c>
      <c r="G1049" t="s">
        <v>62</v>
      </c>
      <c r="H1049">
        <v>24953.384999999998</v>
      </c>
      <c r="I1049" t="s">
        <v>39</v>
      </c>
      <c r="J1049" t="s">
        <v>148</v>
      </c>
      <c r="K1049">
        <v>515</v>
      </c>
      <c r="L1049">
        <v>9.0906179999999992</v>
      </c>
      <c r="M1049">
        <v>4.3364050000000001</v>
      </c>
      <c r="N1049">
        <v>9</v>
      </c>
      <c r="O1049">
        <v>7</v>
      </c>
      <c r="P1049">
        <v>5</v>
      </c>
      <c r="Q1049">
        <v>1</v>
      </c>
      <c r="R1049">
        <v>20.692442</v>
      </c>
    </row>
    <row r="1050" spans="1:18" x14ac:dyDescent="0.25">
      <c r="A1050">
        <v>2017</v>
      </c>
      <c r="B1050" t="s">
        <v>33</v>
      </c>
      <c r="C1050" t="s">
        <v>13</v>
      </c>
      <c r="D1050" t="s">
        <v>2</v>
      </c>
      <c r="E1050" t="s">
        <v>44</v>
      </c>
      <c r="F1050">
        <v>343</v>
      </c>
      <c r="G1050">
        <v>177.87715700000001</v>
      </c>
      <c r="H1050">
        <v>1894.94</v>
      </c>
      <c r="I1050" t="s">
        <v>40</v>
      </c>
      <c r="J1050" t="s">
        <v>148</v>
      </c>
      <c r="K1050">
        <v>344</v>
      </c>
      <c r="L1050">
        <v>95.215384</v>
      </c>
      <c r="M1050">
        <v>62.442385999999999</v>
      </c>
      <c r="N1050">
        <v>48</v>
      </c>
      <c r="O1050">
        <v>12</v>
      </c>
      <c r="P1050">
        <v>15</v>
      </c>
      <c r="Q1050">
        <v>4</v>
      </c>
      <c r="R1050">
        <v>177.87715700000001</v>
      </c>
    </row>
    <row r="1051" spans="1:18" x14ac:dyDescent="0.25">
      <c r="A1051">
        <v>2017</v>
      </c>
      <c r="B1051" t="s">
        <v>33</v>
      </c>
      <c r="C1051" t="s">
        <v>13</v>
      </c>
      <c r="D1051" t="s">
        <v>2</v>
      </c>
      <c r="E1051" t="s">
        <v>66</v>
      </c>
      <c r="F1051">
        <v>105</v>
      </c>
      <c r="G1051" t="s">
        <v>62</v>
      </c>
      <c r="H1051">
        <v>29279.02</v>
      </c>
      <c r="I1051" t="s">
        <v>40</v>
      </c>
      <c r="J1051" t="s">
        <v>148</v>
      </c>
      <c r="K1051">
        <v>551</v>
      </c>
      <c r="L1051">
        <v>11.995388</v>
      </c>
      <c r="M1051">
        <v>7.4192169999999997</v>
      </c>
      <c r="N1051">
        <v>11</v>
      </c>
      <c r="O1051">
        <v>2</v>
      </c>
      <c r="P1051">
        <v>11</v>
      </c>
      <c r="Q1051">
        <v>0</v>
      </c>
      <c r="R1051">
        <v>25.663689999999999</v>
      </c>
    </row>
    <row r="1052" spans="1:18" x14ac:dyDescent="0.25">
      <c r="A1052">
        <v>2017</v>
      </c>
      <c r="B1052" t="s">
        <v>33</v>
      </c>
      <c r="C1052" t="s">
        <v>37</v>
      </c>
      <c r="D1052" t="s">
        <v>2</v>
      </c>
      <c r="E1052" t="s">
        <v>44</v>
      </c>
      <c r="F1052">
        <v>2963</v>
      </c>
      <c r="G1052">
        <v>1379.341369</v>
      </c>
      <c r="H1052">
        <v>2200</v>
      </c>
      <c r="I1052" t="s">
        <v>39</v>
      </c>
      <c r="J1052" t="s">
        <v>148</v>
      </c>
      <c r="K1052">
        <v>2979</v>
      </c>
      <c r="L1052">
        <v>648.93057299999998</v>
      </c>
      <c r="M1052">
        <v>560.96837600000003</v>
      </c>
      <c r="N1052">
        <v>476</v>
      </c>
      <c r="O1052">
        <v>139</v>
      </c>
      <c r="P1052">
        <v>195</v>
      </c>
      <c r="Q1052">
        <v>27</v>
      </c>
      <c r="R1052">
        <v>1379.341369</v>
      </c>
    </row>
    <row r="1053" spans="1:18" x14ac:dyDescent="0.25">
      <c r="A1053">
        <v>2017</v>
      </c>
      <c r="B1053" t="s">
        <v>33</v>
      </c>
      <c r="C1053" t="s">
        <v>37</v>
      </c>
      <c r="D1053" t="s">
        <v>2</v>
      </c>
      <c r="E1053" t="s">
        <v>66</v>
      </c>
      <c r="F1053">
        <v>925</v>
      </c>
      <c r="G1053" t="s">
        <v>62</v>
      </c>
      <c r="H1053">
        <v>25880.28</v>
      </c>
      <c r="I1053" t="s">
        <v>39</v>
      </c>
      <c r="J1053" t="s">
        <v>148</v>
      </c>
      <c r="K1053">
        <v>4706</v>
      </c>
      <c r="L1053">
        <v>101.73415</v>
      </c>
      <c r="M1053">
        <v>34.639754000000003</v>
      </c>
      <c r="N1053">
        <v>120</v>
      </c>
      <c r="O1053">
        <v>45</v>
      </c>
      <c r="P1053">
        <v>101</v>
      </c>
      <c r="Q1053">
        <v>9</v>
      </c>
      <c r="R1053">
        <v>205.695843</v>
      </c>
    </row>
    <row r="1054" spans="1:18" x14ac:dyDescent="0.25">
      <c r="A1054">
        <v>2017</v>
      </c>
      <c r="B1054" t="s">
        <v>33</v>
      </c>
      <c r="C1054" t="s">
        <v>37</v>
      </c>
      <c r="D1054" t="s">
        <v>2</v>
      </c>
      <c r="E1054" t="s">
        <v>44</v>
      </c>
      <c r="F1054">
        <v>3947</v>
      </c>
      <c r="G1054">
        <v>1526.187905</v>
      </c>
      <c r="H1054">
        <v>1979.41</v>
      </c>
      <c r="I1054" t="s">
        <v>40</v>
      </c>
      <c r="J1054" t="s">
        <v>148</v>
      </c>
      <c r="K1054">
        <v>3974</v>
      </c>
      <c r="L1054">
        <v>745.40473799999995</v>
      </c>
      <c r="M1054">
        <v>584.76888399999996</v>
      </c>
      <c r="N1054">
        <v>659</v>
      </c>
      <c r="O1054">
        <v>171</v>
      </c>
      <c r="P1054">
        <v>527</v>
      </c>
      <c r="Q1054">
        <v>65</v>
      </c>
      <c r="R1054">
        <v>1526.187905</v>
      </c>
    </row>
    <row r="1055" spans="1:18" x14ac:dyDescent="0.25">
      <c r="A1055">
        <v>2017</v>
      </c>
      <c r="B1055" t="s">
        <v>33</v>
      </c>
      <c r="C1055" t="s">
        <v>37</v>
      </c>
      <c r="D1055" t="s">
        <v>2</v>
      </c>
      <c r="E1055" t="s">
        <v>66</v>
      </c>
      <c r="F1055">
        <v>1378</v>
      </c>
      <c r="G1055" t="s">
        <v>62</v>
      </c>
      <c r="H1055">
        <v>25631.985000000001</v>
      </c>
      <c r="I1055" t="s">
        <v>40</v>
      </c>
      <c r="J1055" t="s">
        <v>148</v>
      </c>
      <c r="K1055">
        <v>7306</v>
      </c>
      <c r="L1055">
        <v>131.245214</v>
      </c>
      <c r="M1055">
        <v>42.091400999999998</v>
      </c>
      <c r="N1055">
        <v>141</v>
      </c>
      <c r="O1055">
        <v>53</v>
      </c>
      <c r="P1055">
        <v>271</v>
      </c>
      <c r="Q1055">
        <v>5</v>
      </c>
      <c r="R1055">
        <v>271.71844399999998</v>
      </c>
    </row>
    <row r="1056" spans="1:18" x14ac:dyDescent="0.25">
      <c r="A1056">
        <v>2017</v>
      </c>
      <c r="B1056" t="s">
        <v>33</v>
      </c>
      <c r="C1056" t="s">
        <v>36</v>
      </c>
      <c r="D1056" t="s">
        <v>3</v>
      </c>
      <c r="E1056" t="s">
        <v>44</v>
      </c>
      <c r="F1056">
        <v>123</v>
      </c>
      <c r="G1056">
        <v>68.613781000000003</v>
      </c>
      <c r="H1056">
        <v>2906</v>
      </c>
      <c r="I1056" t="s">
        <v>39</v>
      </c>
      <c r="J1056" t="s">
        <v>150</v>
      </c>
      <c r="K1056">
        <v>123</v>
      </c>
      <c r="L1056">
        <v>27.267658999999998</v>
      </c>
      <c r="M1056">
        <v>31.564392999999999</v>
      </c>
      <c r="N1056">
        <v>19</v>
      </c>
      <c r="O1056">
        <v>2</v>
      </c>
      <c r="P1056">
        <v>1</v>
      </c>
      <c r="Q1056">
        <v>0</v>
      </c>
      <c r="R1056">
        <v>68.613781000000003</v>
      </c>
    </row>
    <row r="1057" spans="1:18" x14ac:dyDescent="0.25">
      <c r="A1057">
        <v>2017</v>
      </c>
      <c r="B1057" t="s">
        <v>33</v>
      </c>
      <c r="C1057" t="s">
        <v>36</v>
      </c>
      <c r="D1057" t="s">
        <v>3</v>
      </c>
      <c r="E1057" t="s">
        <v>66</v>
      </c>
      <c r="F1057">
        <v>106</v>
      </c>
      <c r="G1057" t="s">
        <v>62</v>
      </c>
      <c r="H1057">
        <v>32961.224999999999</v>
      </c>
      <c r="I1057" t="s">
        <v>39</v>
      </c>
      <c r="J1057" t="s">
        <v>150</v>
      </c>
      <c r="K1057">
        <v>757</v>
      </c>
      <c r="L1057">
        <v>14.371454</v>
      </c>
      <c r="M1057">
        <v>3.1457440000000001</v>
      </c>
      <c r="N1057">
        <v>11</v>
      </c>
      <c r="O1057">
        <v>3</v>
      </c>
      <c r="P1057">
        <v>0</v>
      </c>
      <c r="Q1057">
        <v>0</v>
      </c>
      <c r="R1057">
        <v>28.517810000000001</v>
      </c>
    </row>
    <row r="1058" spans="1:18" x14ac:dyDescent="0.25">
      <c r="A1058">
        <v>2017</v>
      </c>
      <c r="B1058" t="s">
        <v>33</v>
      </c>
      <c r="C1058" t="s">
        <v>36</v>
      </c>
      <c r="D1058" t="s">
        <v>3</v>
      </c>
      <c r="E1058" t="s">
        <v>44</v>
      </c>
      <c r="F1058">
        <v>48</v>
      </c>
      <c r="G1058">
        <v>22.970369000000002</v>
      </c>
      <c r="H1058">
        <v>2552.585</v>
      </c>
      <c r="I1058" t="s">
        <v>40</v>
      </c>
      <c r="J1058" t="s">
        <v>150</v>
      </c>
      <c r="K1058">
        <v>48</v>
      </c>
      <c r="L1058">
        <v>10.097871</v>
      </c>
      <c r="M1058">
        <v>7.757638</v>
      </c>
      <c r="N1058">
        <v>9</v>
      </c>
      <c r="O1058">
        <v>1</v>
      </c>
      <c r="P1058">
        <v>3</v>
      </c>
      <c r="Q1058">
        <v>0</v>
      </c>
      <c r="R1058">
        <v>22.970369000000002</v>
      </c>
    </row>
    <row r="1059" spans="1:18" x14ac:dyDescent="0.25">
      <c r="A1059">
        <v>2017</v>
      </c>
      <c r="B1059" t="s">
        <v>33</v>
      </c>
      <c r="C1059" t="s">
        <v>36</v>
      </c>
      <c r="D1059" t="s">
        <v>3</v>
      </c>
      <c r="E1059" t="s">
        <v>66</v>
      </c>
      <c r="F1059">
        <v>60</v>
      </c>
      <c r="G1059" t="s">
        <v>62</v>
      </c>
      <c r="H1059">
        <v>35914.879999999997</v>
      </c>
      <c r="I1059" t="s">
        <v>40</v>
      </c>
      <c r="J1059" t="s">
        <v>150</v>
      </c>
      <c r="K1059">
        <v>374</v>
      </c>
      <c r="L1059">
        <v>5.8250229999999998</v>
      </c>
      <c r="M1059">
        <v>7.4134000000000002</v>
      </c>
      <c r="N1059">
        <v>5</v>
      </c>
      <c r="O1059">
        <v>0</v>
      </c>
      <c r="P1059">
        <v>1</v>
      </c>
      <c r="Q1059">
        <v>0</v>
      </c>
      <c r="R1059">
        <v>17.461538000000001</v>
      </c>
    </row>
    <row r="1060" spans="1:18" x14ac:dyDescent="0.25">
      <c r="A1060">
        <v>2017</v>
      </c>
      <c r="B1060" t="s">
        <v>33</v>
      </c>
      <c r="C1060" t="s">
        <v>5</v>
      </c>
      <c r="D1060" t="s">
        <v>3</v>
      </c>
      <c r="E1060" t="s">
        <v>44</v>
      </c>
      <c r="F1060">
        <v>366</v>
      </c>
      <c r="G1060">
        <v>206.89672400000001</v>
      </c>
      <c r="H1060">
        <v>2659.12</v>
      </c>
      <c r="I1060" t="s">
        <v>39</v>
      </c>
      <c r="J1060" t="s">
        <v>150</v>
      </c>
      <c r="K1060">
        <v>371</v>
      </c>
      <c r="L1060">
        <v>78.569236000000004</v>
      </c>
      <c r="M1060">
        <v>91.756895999999998</v>
      </c>
      <c r="N1060">
        <v>57</v>
      </c>
      <c r="O1060">
        <v>11</v>
      </c>
      <c r="P1060">
        <v>2</v>
      </c>
      <c r="Q1060">
        <v>0</v>
      </c>
      <c r="R1060">
        <v>206.89672400000001</v>
      </c>
    </row>
    <row r="1061" spans="1:18" x14ac:dyDescent="0.25">
      <c r="A1061">
        <v>2017</v>
      </c>
      <c r="B1061" t="s">
        <v>33</v>
      </c>
      <c r="C1061" t="s">
        <v>5</v>
      </c>
      <c r="D1061" t="s">
        <v>3</v>
      </c>
      <c r="E1061" t="s">
        <v>66</v>
      </c>
      <c r="F1061">
        <v>184</v>
      </c>
      <c r="G1061" t="s">
        <v>62</v>
      </c>
      <c r="H1061">
        <v>30415.605</v>
      </c>
      <c r="I1061" t="s">
        <v>39</v>
      </c>
      <c r="J1061" t="s">
        <v>150</v>
      </c>
      <c r="K1061">
        <v>1164</v>
      </c>
      <c r="L1061">
        <v>24.338232000000001</v>
      </c>
      <c r="M1061">
        <v>13.890015</v>
      </c>
      <c r="N1061">
        <v>17</v>
      </c>
      <c r="O1061">
        <v>4</v>
      </c>
      <c r="P1061">
        <v>0</v>
      </c>
      <c r="Q1061">
        <v>0</v>
      </c>
      <c r="R1061">
        <v>60.626452</v>
      </c>
    </row>
    <row r="1062" spans="1:18" x14ac:dyDescent="0.25">
      <c r="A1062">
        <v>2017</v>
      </c>
      <c r="B1062" t="s">
        <v>33</v>
      </c>
      <c r="C1062" t="s">
        <v>5</v>
      </c>
      <c r="D1062" t="s">
        <v>3</v>
      </c>
      <c r="E1062" t="s">
        <v>44</v>
      </c>
      <c r="F1062">
        <v>148</v>
      </c>
      <c r="G1062">
        <v>71.931687999999994</v>
      </c>
      <c r="H1062">
        <v>2757.4850000000001</v>
      </c>
      <c r="I1062" t="s">
        <v>40</v>
      </c>
      <c r="J1062" t="s">
        <v>150</v>
      </c>
      <c r="K1062">
        <v>150</v>
      </c>
      <c r="L1062">
        <v>31.294688000000001</v>
      </c>
      <c r="M1062">
        <v>24.504003999999998</v>
      </c>
      <c r="N1062">
        <v>22</v>
      </c>
      <c r="O1062">
        <v>7</v>
      </c>
      <c r="P1062">
        <v>10</v>
      </c>
      <c r="Q1062">
        <v>1</v>
      </c>
      <c r="R1062">
        <v>71.931687999999994</v>
      </c>
    </row>
    <row r="1063" spans="1:18" x14ac:dyDescent="0.25">
      <c r="A1063">
        <v>2017</v>
      </c>
      <c r="B1063" t="s">
        <v>33</v>
      </c>
      <c r="C1063" t="s">
        <v>5</v>
      </c>
      <c r="D1063" t="s">
        <v>3</v>
      </c>
      <c r="E1063" t="s">
        <v>66</v>
      </c>
      <c r="F1063">
        <v>60</v>
      </c>
      <c r="G1063" t="s">
        <v>62</v>
      </c>
      <c r="H1063">
        <v>26675.855</v>
      </c>
      <c r="I1063" t="s">
        <v>40</v>
      </c>
      <c r="J1063" t="s">
        <v>150</v>
      </c>
      <c r="K1063">
        <v>395</v>
      </c>
      <c r="L1063">
        <v>11.807950999999999</v>
      </c>
      <c r="M1063">
        <v>5.9217690000000003</v>
      </c>
      <c r="N1063">
        <v>2</v>
      </c>
      <c r="O1063">
        <v>4</v>
      </c>
      <c r="P1063">
        <v>0</v>
      </c>
      <c r="Q1063">
        <v>0</v>
      </c>
      <c r="R1063">
        <v>27.928148</v>
      </c>
    </row>
    <row r="1064" spans="1:18" x14ac:dyDescent="0.25">
      <c r="A1064">
        <v>2017</v>
      </c>
      <c r="B1064" t="s">
        <v>33</v>
      </c>
      <c r="C1064" t="s">
        <v>13</v>
      </c>
      <c r="D1064" t="s">
        <v>3</v>
      </c>
      <c r="E1064" t="s">
        <v>44</v>
      </c>
      <c r="F1064">
        <v>104</v>
      </c>
      <c r="G1064">
        <v>57.458896000000003</v>
      </c>
      <c r="H1064">
        <v>2946.69</v>
      </c>
      <c r="I1064" t="s">
        <v>39</v>
      </c>
      <c r="J1064" t="s">
        <v>150</v>
      </c>
      <c r="K1064">
        <v>104</v>
      </c>
      <c r="L1064">
        <v>24.96884</v>
      </c>
      <c r="M1064">
        <v>26.621466000000002</v>
      </c>
      <c r="N1064">
        <v>13</v>
      </c>
      <c r="O1064">
        <v>2</v>
      </c>
      <c r="P1064">
        <v>0</v>
      </c>
      <c r="Q1064">
        <v>0</v>
      </c>
      <c r="R1064">
        <v>57.458896000000003</v>
      </c>
    </row>
    <row r="1065" spans="1:18" x14ac:dyDescent="0.25">
      <c r="A1065">
        <v>2017</v>
      </c>
      <c r="B1065" t="s">
        <v>33</v>
      </c>
      <c r="C1065" t="s">
        <v>13</v>
      </c>
      <c r="D1065" t="s">
        <v>3</v>
      </c>
      <c r="E1065" t="s">
        <v>66</v>
      </c>
      <c r="F1065">
        <v>58</v>
      </c>
      <c r="G1065" t="s">
        <v>62</v>
      </c>
      <c r="H1065">
        <v>28029.32</v>
      </c>
      <c r="I1065" t="s">
        <v>39</v>
      </c>
      <c r="J1065" t="s">
        <v>150</v>
      </c>
      <c r="K1065">
        <v>306</v>
      </c>
      <c r="L1065">
        <v>5.5389239999999997</v>
      </c>
      <c r="M1065">
        <v>5.357145</v>
      </c>
      <c r="N1065">
        <v>7</v>
      </c>
      <c r="O1065">
        <v>1</v>
      </c>
      <c r="P1065">
        <v>1</v>
      </c>
      <c r="Q1065">
        <v>0</v>
      </c>
      <c r="R1065">
        <v>16.413819</v>
      </c>
    </row>
    <row r="1066" spans="1:18" x14ac:dyDescent="0.25">
      <c r="A1066">
        <v>2017</v>
      </c>
      <c r="B1066" t="s">
        <v>33</v>
      </c>
      <c r="C1066" t="s">
        <v>13</v>
      </c>
      <c r="D1066" t="s">
        <v>3</v>
      </c>
      <c r="E1066" t="s">
        <v>44</v>
      </c>
      <c r="F1066">
        <v>29</v>
      </c>
      <c r="G1066">
        <v>15.557771000000001</v>
      </c>
      <c r="H1066">
        <v>3373.56</v>
      </c>
      <c r="I1066" t="s">
        <v>40</v>
      </c>
      <c r="J1066" t="s">
        <v>150</v>
      </c>
      <c r="K1066">
        <v>29</v>
      </c>
      <c r="L1066">
        <v>8.6417310000000001</v>
      </c>
      <c r="M1066">
        <v>4.6635289999999996</v>
      </c>
      <c r="N1066">
        <v>5</v>
      </c>
      <c r="O1066">
        <v>0</v>
      </c>
      <c r="P1066">
        <v>0</v>
      </c>
      <c r="Q1066">
        <v>1</v>
      </c>
      <c r="R1066">
        <v>15.557771000000001</v>
      </c>
    </row>
    <row r="1067" spans="1:18" x14ac:dyDescent="0.25">
      <c r="A1067">
        <v>2017</v>
      </c>
      <c r="B1067" t="s">
        <v>33</v>
      </c>
      <c r="C1067" t="s">
        <v>13</v>
      </c>
      <c r="D1067" t="s">
        <v>3</v>
      </c>
      <c r="E1067" t="s">
        <v>66</v>
      </c>
      <c r="F1067">
        <v>34</v>
      </c>
      <c r="G1067" t="s">
        <v>62</v>
      </c>
      <c r="H1067">
        <v>30493.88</v>
      </c>
      <c r="I1067" t="s">
        <v>40</v>
      </c>
      <c r="J1067" t="s">
        <v>150</v>
      </c>
      <c r="K1067">
        <v>290</v>
      </c>
      <c r="L1067">
        <v>2.627526</v>
      </c>
      <c r="M1067">
        <v>1.6730769999999999</v>
      </c>
      <c r="N1067">
        <v>6</v>
      </c>
      <c r="O1067">
        <v>0</v>
      </c>
      <c r="P1067">
        <v>0</v>
      </c>
      <c r="Q1067">
        <v>0</v>
      </c>
      <c r="R1067">
        <v>6.461538</v>
      </c>
    </row>
    <row r="1068" spans="1:18" x14ac:dyDescent="0.25">
      <c r="A1068">
        <v>2017</v>
      </c>
      <c r="B1068" t="s">
        <v>33</v>
      </c>
      <c r="C1068" t="s">
        <v>37</v>
      </c>
      <c r="D1068" t="s">
        <v>3</v>
      </c>
      <c r="E1068" t="s">
        <v>44</v>
      </c>
      <c r="F1068">
        <v>181</v>
      </c>
      <c r="G1068">
        <v>93.576980000000006</v>
      </c>
      <c r="H1068">
        <v>2465.8200000000002</v>
      </c>
      <c r="I1068" t="s">
        <v>39</v>
      </c>
      <c r="J1068" t="s">
        <v>150</v>
      </c>
      <c r="K1068">
        <v>181</v>
      </c>
      <c r="L1068">
        <v>40.489151</v>
      </c>
      <c r="M1068">
        <v>33.956324000000002</v>
      </c>
      <c r="N1068">
        <v>28</v>
      </c>
      <c r="O1068">
        <v>8</v>
      </c>
      <c r="P1068">
        <v>3</v>
      </c>
      <c r="Q1068">
        <v>0</v>
      </c>
      <c r="R1068">
        <v>93.576980000000006</v>
      </c>
    </row>
    <row r="1069" spans="1:18" x14ac:dyDescent="0.25">
      <c r="A1069">
        <v>2017</v>
      </c>
      <c r="B1069" t="s">
        <v>33</v>
      </c>
      <c r="C1069" t="s">
        <v>37</v>
      </c>
      <c r="D1069" t="s">
        <v>3</v>
      </c>
      <c r="E1069" t="s">
        <v>66</v>
      </c>
      <c r="F1069">
        <v>114</v>
      </c>
      <c r="G1069" t="s">
        <v>62</v>
      </c>
      <c r="H1069">
        <v>31551.665000000001</v>
      </c>
      <c r="I1069" t="s">
        <v>39</v>
      </c>
      <c r="J1069" t="s">
        <v>150</v>
      </c>
      <c r="K1069">
        <v>770</v>
      </c>
      <c r="L1069">
        <v>16.090295999999999</v>
      </c>
      <c r="M1069">
        <v>8.3358530000000002</v>
      </c>
      <c r="N1069">
        <v>11</v>
      </c>
      <c r="O1069">
        <v>6</v>
      </c>
      <c r="P1069">
        <v>1</v>
      </c>
      <c r="Q1069">
        <v>0</v>
      </c>
      <c r="R1069">
        <v>38.451469000000003</v>
      </c>
    </row>
    <row r="1070" spans="1:18" x14ac:dyDescent="0.25">
      <c r="A1070">
        <v>2017</v>
      </c>
      <c r="B1070" t="s">
        <v>33</v>
      </c>
      <c r="C1070" t="s">
        <v>37</v>
      </c>
      <c r="D1070" t="s">
        <v>3</v>
      </c>
      <c r="E1070" t="s">
        <v>44</v>
      </c>
      <c r="F1070">
        <v>127</v>
      </c>
      <c r="G1070">
        <v>44.985120999999999</v>
      </c>
      <c r="H1070">
        <v>2173</v>
      </c>
      <c r="I1070" t="s">
        <v>40</v>
      </c>
      <c r="J1070" t="s">
        <v>150</v>
      </c>
      <c r="K1070">
        <v>127</v>
      </c>
      <c r="L1070">
        <v>21.082550000000001</v>
      </c>
      <c r="M1070">
        <v>18.314779000000001</v>
      </c>
      <c r="N1070">
        <v>21</v>
      </c>
      <c r="O1070">
        <v>6</v>
      </c>
      <c r="P1070">
        <v>13</v>
      </c>
      <c r="Q1070">
        <v>0</v>
      </c>
      <c r="R1070">
        <v>44.985120999999999</v>
      </c>
    </row>
    <row r="1071" spans="1:18" x14ac:dyDescent="0.25">
      <c r="A1071">
        <v>2017</v>
      </c>
      <c r="B1071" t="s">
        <v>33</v>
      </c>
      <c r="C1071" t="s">
        <v>37</v>
      </c>
      <c r="D1071" t="s">
        <v>3</v>
      </c>
      <c r="E1071" t="s">
        <v>66</v>
      </c>
      <c r="F1071">
        <v>96</v>
      </c>
      <c r="G1071" t="s">
        <v>62</v>
      </c>
      <c r="H1071">
        <v>32032.865000000002</v>
      </c>
      <c r="I1071" t="s">
        <v>40</v>
      </c>
      <c r="J1071" t="s">
        <v>150</v>
      </c>
      <c r="K1071">
        <v>622</v>
      </c>
      <c r="L1071">
        <v>13.754187999999999</v>
      </c>
      <c r="M1071">
        <v>5.8645529999999999</v>
      </c>
      <c r="N1071">
        <v>13</v>
      </c>
      <c r="O1071">
        <v>6</v>
      </c>
      <c r="P1071">
        <v>0</v>
      </c>
      <c r="Q1071">
        <v>0</v>
      </c>
      <c r="R1071">
        <v>24.171794999999999</v>
      </c>
    </row>
    <row r="1072" spans="1:18" x14ac:dyDescent="0.25">
      <c r="A1072">
        <v>2017</v>
      </c>
      <c r="B1072" t="s">
        <v>33</v>
      </c>
      <c r="C1072" t="s">
        <v>36</v>
      </c>
      <c r="D1072" t="s">
        <v>3</v>
      </c>
      <c r="E1072" t="s">
        <v>44</v>
      </c>
      <c r="F1072">
        <v>317</v>
      </c>
      <c r="G1072">
        <v>188.84997300000001</v>
      </c>
      <c r="H1072">
        <v>2717.74</v>
      </c>
      <c r="I1072" t="s">
        <v>39</v>
      </c>
      <c r="J1072" t="s">
        <v>149</v>
      </c>
      <c r="K1072">
        <v>317</v>
      </c>
      <c r="L1072">
        <v>68.189059</v>
      </c>
      <c r="M1072">
        <v>92.072530999999998</v>
      </c>
      <c r="N1072">
        <v>46</v>
      </c>
      <c r="O1072">
        <v>4</v>
      </c>
      <c r="P1072">
        <v>1</v>
      </c>
      <c r="Q1072">
        <v>0</v>
      </c>
      <c r="R1072">
        <v>188.84997300000001</v>
      </c>
    </row>
    <row r="1073" spans="1:18" x14ac:dyDescent="0.25">
      <c r="A1073">
        <v>2017</v>
      </c>
      <c r="B1073" t="s">
        <v>33</v>
      </c>
      <c r="C1073" t="s">
        <v>36</v>
      </c>
      <c r="D1073" t="s">
        <v>3</v>
      </c>
      <c r="E1073" t="s">
        <v>66</v>
      </c>
      <c r="F1073">
        <v>153</v>
      </c>
      <c r="G1073" t="s">
        <v>62</v>
      </c>
      <c r="H1073">
        <v>37971.06</v>
      </c>
      <c r="I1073" t="s">
        <v>39</v>
      </c>
      <c r="J1073" t="s">
        <v>149</v>
      </c>
      <c r="K1073">
        <v>1125</v>
      </c>
      <c r="L1073">
        <v>16.288128</v>
      </c>
      <c r="M1073">
        <v>9.9534280000000006</v>
      </c>
      <c r="N1073">
        <v>15</v>
      </c>
      <c r="O1073">
        <v>2</v>
      </c>
      <c r="P1073">
        <v>1</v>
      </c>
      <c r="Q1073">
        <v>0</v>
      </c>
      <c r="R1073">
        <v>45.350082999999998</v>
      </c>
    </row>
    <row r="1074" spans="1:18" x14ac:dyDescent="0.25">
      <c r="A1074">
        <v>2017</v>
      </c>
      <c r="B1074" t="s">
        <v>33</v>
      </c>
      <c r="C1074" t="s">
        <v>36</v>
      </c>
      <c r="D1074" t="s">
        <v>3</v>
      </c>
      <c r="E1074" t="s">
        <v>44</v>
      </c>
      <c r="F1074">
        <v>183</v>
      </c>
      <c r="G1074">
        <v>87.492942999999997</v>
      </c>
      <c r="H1074">
        <v>2641.05</v>
      </c>
      <c r="I1074" t="s">
        <v>40</v>
      </c>
      <c r="J1074" t="s">
        <v>149</v>
      </c>
      <c r="K1074">
        <v>183</v>
      </c>
      <c r="L1074">
        <v>35.991973000000002</v>
      </c>
      <c r="M1074">
        <v>39.373722000000001</v>
      </c>
      <c r="N1074">
        <v>28</v>
      </c>
      <c r="O1074">
        <v>6</v>
      </c>
      <c r="P1074">
        <v>11</v>
      </c>
      <c r="Q1074">
        <v>2</v>
      </c>
      <c r="R1074">
        <v>87.492942999999997</v>
      </c>
    </row>
    <row r="1075" spans="1:18" x14ac:dyDescent="0.25">
      <c r="A1075">
        <v>2017</v>
      </c>
      <c r="B1075" t="s">
        <v>33</v>
      </c>
      <c r="C1075" t="s">
        <v>36</v>
      </c>
      <c r="D1075" t="s">
        <v>3</v>
      </c>
      <c r="E1075" t="s">
        <v>66</v>
      </c>
      <c r="F1075">
        <v>101</v>
      </c>
      <c r="G1075" t="s">
        <v>62</v>
      </c>
      <c r="H1075">
        <v>36463.49</v>
      </c>
      <c r="I1075" t="s">
        <v>40</v>
      </c>
      <c r="J1075" t="s">
        <v>149</v>
      </c>
      <c r="K1075">
        <v>646</v>
      </c>
      <c r="L1075">
        <v>13.474562000000001</v>
      </c>
      <c r="M1075">
        <v>4.8308280000000003</v>
      </c>
      <c r="N1075">
        <v>10</v>
      </c>
      <c r="O1075">
        <v>0</v>
      </c>
      <c r="P1075">
        <v>1</v>
      </c>
      <c r="Q1075">
        <v>0</v>
      </c>
      <c r="R1075">
        <v>28.319765</v>
      </c>
    </row>
    <row r="1076" spans="1:18" x14ac:dyDescent="0.25">
      <c r="A1076">
        <v>2017</v>
      </c>
      <c r="B1076" t="s">
        <v>33</v>
      </c>
      <c r="C1076" t="s">
        <v>5</v>
      </c>
      <c r="D1076" t="s">
        <v>3</v>
      </c>
      <c r="E1076" t="s">
        <v>44</v>
      </c>
      <c r="F1076">
        <v>1047</v>
      </c>
      <c r="G1076">
        <v>611.03610800000001</v>
      </c>
      <c r="H1076">
        <v>2678.68</v>
      </c>
      <c r="I1076" t="s">
        <v>39</v>
      </c>
      <c r="J1076" t="s">
        <v>149</v>
      </c>
      <c r="K1076">
        <v>1051</v>
      </c>
      <c r="L1076">
        <v>268.39885800000002</v>
      </c>
      <c r="M1076">
        <v>252.36089699999999</v>
      </c>
      <c r="N1076">
        <v>157</v>
      </c>
      <c r="O1076">
        <v>18</v>
      </c>
      <c r="P1076">
        <v>2</v>
      </c>
      <c r="Q1076">
        <v>0</v>
      </c>
      <c r="R1076">
        <v>611.03610800000001</v>
      </c>
    </row>
    <row r="1077" spans="1:18" x14ac:dyDescent="0.25">
      <c r="A1077">
        <v>2017</v>
      </c>
      <c r="B1077" t="s">
        <v>33</v>
      </c>
      <c r="C1077" t="s">
        <v>5</v>
      </c>
      <c r="D1077" t="s">
        <v>3</v>
      </c>
      <c r="E1077" t="s">
        <v>66</v>
      </c>
      <c r="F1077">
        <v>256</v>
      </c>
      <c r="G1077" t="s">
        <v>62</v>
      </c>
      <c r="H1077">
        <v>30649.91</v>
      </c>
      <c r="I1077" t="s">
        <v>39</v>
      </c>
      <c r="J1077" t="s">
        <v>149</v>
      </c>
      <c r="K1077">
        <v>1302</v>
      </c>
      <c r="L1077">
        <v>27.723109999999998</v>
      </c>
      <c r="M1077">
        <v>14.505521</v>
      </c>
      <c r="N1077">
        <v>20</v>
      </c>
      <c r="O1077">
        <v>7</v>
      </c>
      <c r="P1077">
        <v>0</v>
      </c>
      <c r="Q1077">
        <v>0</v>
      </c>
      <c r="R1077">
        <v>74.437009000000003</v>
      </c>
    </row>
    <row r="1078" spans="1:18" x14ac:dyDescent="0.25">
      <c r="A1078">
        <v>2017</v>
      </c>
      <c r="B1078" t="s">
        <v>33</v>
      </c>
      <c r="C1078" t="s">
        <v>5</v>
      </c>
      <c r="D1078" t="s">
        <v>3</v>
      </c>
      <c r="E1078" t="s">
        <v>44</v>
      </c>
      <c r="F1078">
        <v>356</v>
      </c>
      <c r="G1078">
        <v>186.14520200000001</v>
      </c>
      <c r="H1078">
        <v>2249.5549999999998</v>
      </c>
      <c r="I1078" t="s">
        <v>40</v>
      </c>
      <c r="J1078" t="s">
        <v>149</v>
      </c>
      <c r="K1078">
        <v>361</v>
      </c>
      <c r="L1078">
        <v>71.801803000000007</v>
      </c>
      <c r="M1078">
        <v>83.712472000000005</v>
      </c>
      <c r="N1078">
        <v>40</v>
      </c>
      <c r="O1078">
        <v>26</v>
      </c>
      <c r="P1078">
        <v>8</v>
      </c>
      <c r="Q1078">
        <v>2</v>
      </c>
      <c r="R1078">
        <v>186.14520200000001</v>
      </c>
    </row>
    <row r="1079" spans="1:18" x14ac:dyDescent="0.25">
      <c r="A1079">
        <v>2017</v>
      </c>
      <c r="B1079" t="s">
        <v>33</v>
      </c>
      <c r="C1079" t="s">
        <v>5</v>
      </c>
      <c r="D1079" t="s">
        <v>3</v>
      </c>
      <c r="E1079" t="s">
        <v>66</v>
      </c>
      <c r="F1079">
        <v>100</v>
      </c>
      <c r="G1079" t="s">
        <v>62</v>
      </c>
      <c r="H1079">
        <v>28312.48</v>
      </c>
      <c r="I1079" t="s">
        <v>40</v>
      </c>
      <c r="J1079" t="s">
        <v>149</v>
      </c>
      <c r="K1079">
        <v>679</v>
      </c>
      <c r="L1079">
        <v>12.801978999999999</v>
      </c>
      <c r="M1079">
        <v>6.9171310000000004</v>
      </c>
      <c r="N1079">
        <v>10</v>
      </c>
      <c r="O1079">
        <v>4</v>
      </c>
      <c r="P1079">
        <v>1</v>
      </c>
      <c r="Q1079">
        <v>0</v>
      </c>
      <c r="R1079">
        <v>27.204878000000001</v>
      </c>
    </row>
    <row r="1080" spans="1:18" x14ac:dyDescent="0.25">
      <c r="A1080">
        <v>2017</v>
      </c>
      <c r="B1080" t="s">
        <v>33</v>
      </c>
      <c r="C1080" t="s">
        <v>13</v>
      </c>
      <c r="D1080" t="s">
        <v>3</v>
      </c>
      <c r="E1080" t="s">
        <v>44</v>
      </c>
      <c r="F1080">
        <v>256</v>
      </c>
      <c r="G1080">
        <v>144.19720000000001</v>
      </c>
      <c r="H1080">
        <v>2783.895</v>
      </c>
      <c r="I1080" t="s">
        <v>39</v>
      </c>
      <c r="J1080" t="s">
        <v>149</v>
      </c>
      <c r="K1080">
        <v>256</v>
      </c>
      <c r="L1080">
        <v>59.352916</v>
      </c>
      <c r="M1080">
        <v>66.663267000000005</v>
      </c>
      <c r="N1080">
        <v>42</v>
      </c>
      <c r="O1080">
        <v>5</v>
      </c>
      <c r="P1080">
        <v>0</v>
      </c>
      <c r="Q1080">
        <v>0</v>
      </c>
      <c r="R1080">
        <v>144.19720000000001</v>
      </c>
    </row>
    <row r="1081" spans="1:18" x14ac:dyDescent="0.25">
      <c r="A1081">
        <v>2017</v>
      </c>
      <c r="B1081" t="s">
        <v>33</v>
      </c>
      <c r="C1081" t="s">
        <v>13</v>
      </c>
      <c r="D1081" t="s">
        <v>3</v>
      </c>
      <c r="E1081" t="s">
        <v>66</v>
      </c>
      <c r="F1081">
        <v>91</v>
      </c>
      <c r="G1081" t="s">
        <v>62</v>
      </c>
      <c r="H1081">
        <v>31319.29</v>
      </c>
      <c r="I1081" t="s">
        <v>39</v>
      </c>
      <c r="J1081" t="s">
        <v>149</v>
      </c>
      <c r="K1081">
        <v>575</v>
      </c>
      <c r="L1081">
        <v>6.8804530000000002</v>
      </c>
      <c r="M1081">
        <v>6.9123780000000004</v>
      </c>
      <c r="N1081">
        <v>8</v>
      </c>
      <c r="O1081">
        <v>1</v>
      </c>
      <c r="P1081">
        <v>0</v>
      </c>
      <c r="Q1081">
        <v>0</v>
      </c>
      <c r="R1081">
        <v>21.733785999999998</v>
      </c>
    </row>
    <row r="1082" spans="1:18" x14ac:dyDescent="0.25">
      <c r="A1082">
        <v>2017</v>
      </c>
      <c r="B1082" t="s">
        <v>33</v>
      </c>
      <c r="C1082" t="s">
        <v>13</v>
      </c>
      <c r="D1082" t="s">
        <v>3</v>
      </c>
      <c r="E1082" t="s">
        <v>44</v>
      </c>
      <c r="F1082">
        <v>103</v>
      </c>
      <c r="G1082">
        <v>52.295014999999999</v>
      </c>
      <c r="H1082">
        <v>2453.5100000000002</v>
      </c>
      <c r="I1082" t="s">
        <v>40</v>
      </c>
      <c r="J1082" t="s">
        <v>149</v>
      </c>
      <c r="K1082">
        <v>104</v>
      </c>
      <c r="L1082">
        <v>24.953904000000001</v>
      </c>
      <c r="M1082">
        <v>21.460433999999999</v>
      </c>
      <c r="N1082">
        <v>18</v>
      </c>
      <c r="O1082">
        <v>3</v>
      </c>
      <c r="P1082">
        <v>2</v>
      </c>
      <c r="Q1082">
        <v>1</v>
      </c>
      <c r="R1082">
        <v>52.295014999999999</v>
      </c>
    </row>
    <row r="1083" spans="1:18" x14ac:dyDescent="0.25">
      <c r="A1083">
        <v>2017</v>
      </c>
      <c r="B1083" t="s">
        <v>33</v>
      </c>
      <c r="C1083" t="s">
        <v>13</v>
      </c>
      <c r="D1083" t="s">
        <v>3</v>
      </c>
      <c r="E1083" t="s">
        <v>66</v>
      </c>
      <c r="F1083">
        <v>47</v>
      </c>
      <c r="G1083" t="s">
        <v>62</v>
      </c>
      <c r="H1083">
        <v>29424.16</v>
      </c>
      <c r="I1083" t="s">
        <v>40</v>
      </c>
      <c r="J1083" t="s">
        <v>149</v>
      </c>
      <c r="K1083">
        <v>308</v>
      </c>
      <c r="L1083">
        <v>4.9792930000000002</v>
      </c>
      <c r="M1083">
        <v>4.8771899999999997</v>
      </c>
      <c r="N1083">
        <v>1</v>
      </c>
      <c r="O1083">
        <v>0</v>
      </c>
      <c r="P1083">
        <v>0</v>
      </c>
      <c r="Q1083">
        <v>0</v>
      </c>
      <c r="R1083">
        <v>11.652181000000001</v>
      </c>
    </row>
    <row r="1084" spans="1:18" x14ac:dyDescent="0.25">
      <c r="A1084">
        <v>2017</v>
      </c>
      <c r="B1084" t="s">
        <v>33</v>
      </c>
      <c r="C1084" t="s">
        <v>37</v>
      </c>
      <c r="D1084" t="s">
        <v>3</v>
      </c>
      <c r="E1084" t="s">
        <v>44</v>
      </c>
      <c r="F1084">
        <v>572</v>
      </c>
      <c r="G1084">
        <v>302.460804</v>
      </c>
      <c r="H1084">
        <v>2632.81</v>
      </c>
      <c r="I1084" t="s">
        <v>39</v>
      </c>
      <c r="J1084" t="s">
        <v>149</v>
      </c>
      <c r="K1084">
        <v>576</v>
      </c>
      <c r="L1084">
        <v>128.039817</v>
      </c>
      <c r="M1084">
        <v>125.972351</v>
      </c>
      <c r="N1084">
        <v>95</v>
      </c>
      <c r="O1084">
        <v>17</v>
      </c>
      <c r="P1084">
        <v>4</v>
      </c>
      <c r="Q1084">
        <v>0</v>
      </c>
      <c r="R1084">
        <v>302.460804</v>
      </c>
    </row>
    <row r="1085" spans="1:18" x14ac:dyDescent="0.25">
      <c r="A1085">
        <v>2017</v>
      </c>
      <c r="B1085" t="s">
        <v>33</v>
      </c>
      <c r="C1085" t="s">
        <v>37</v>
      </c>
      <c r="D1085" t="s">
        <v>3</v>
      </c>
      <c r="E1085" t="s">
        <v>66</v>
      </c>
      <c r="F1085">
        <v>191</v>
      </c>
      <c r="G1085" t="s">
        <v>62</v>
      </c>
      <c r="H1085">
        <v>31112.42</v>
      </c>
      <c r="I1085" t="s">
        <v>39</v>
      </c>
      <c r="J1085" t="s">
        <v>149</v>
      </c>
      <c r="K1085">
        <v>999</v>
      </c>
      <c r="L1085">
        <v>28.642125</v>
      </c>
      <c r="M1085">
        <v>14.722632000000001</v>
      </c>
      <c r="N1085">
        <v>12</v>
      </c>
      <c r="O1085">
        <v>5</v>
      </c>
      <c r="P1085">
        <v>0</v>
      </c>
      <c r="Q1085">
        <v>1</v>
      </c>
      <c r="R1085">
        <v>62.522919999999999</v>
      </c>
    </row>
    <row r="1086" spans="1:18" x14ac:dyDescent="0.25">
      <c r="A1086">
        <v>2017</v>
      </c>
      <c r="B1086" t="s">
        <v>33</v>
      </c>
      <c r="C1086" t="s">
        <v>37</v>
      </c>
      <c r="D1086" t="s">
        <v>3</v>
      </c>
      <c r="E1086" t="s">
        <v>44</v>
      </c>
      <c r="F1086">
        <v>316</v>
      </c>
      <c r="G1086">
        <v>125.66304</v>
      </c>
      <c r="H1086">
        <v>2474.73</v>
      </c>
      <c r="I1086" t="s">
        <v>40</v>
      </c>
      <c r="J1086" t="s">
        <v>149</v>
      </c>
      <c r="K1086">
        <v>325</v>
      </c>
      <c r="L1086">
        <v>59.757145000000001</v>
      </c>
      <c r="M1086">
        <v>49.967528999999999</v>
      </c>
      <c r="N1086">
        <v>53</v>
      </c>
      <c r="O1086">
        <v>14</v>
      </c>
      <c r="P1086">
        <v>9</v>
      </c>
      <c r="Q1086">
        <v>1</v>
      </c>
      <c r="R1086">
        <v>125.66304</v>
      </c>
    </row>
    <row r="1087" spans="1:18" x14ac:dyDescent="0.25">
      <c r="A1087">
        <v>2017</v>
      </c>
      <c r="B1087" t="s">
        <v>33</v>
      </c>
      <c r="C1087" t="s">
        <v>37</v>
      </c>
      <c r="D1087" t="s">
        <v>3</v>
      </c>
      <c r="E1087" t="s">
        <v>66</v>
      </c>
      <c r="F1087">
        <v>112</v>
      </c>
      <c r="G1087" t="s">
        <v>62</v>
      </c>
      <c r="H1087">
        <v>30529.15</v>
      </c>
      <c r="I1087" t="s">
        <v>40</v>
      </c>
      <c r="J1087" t="s">
        <v>149</v>
      </c>
      <c r="K1087">
        <v>673</v>
      </c>
      <c r="L1087">
        <v>9.7116849999999992</v>
      </c>
      <c r="M1087">
        <v>6.2664229999999996</v>
      </c>
      <c r="N1087">
        <v>6</v>
      </c>
      <c r="O1087">
        <v>5</v>
      </c>
      <c r="P1087">
        <v>4</v>
      </c>
      <c r="Q1087">
        <v>0</v>
      </c>
      <c r="R1087">
        <v>22.757110000000001</v>
      </c>
    </row>
    <row r="1088" spans="1:18" x14ac:dyDescent="0.25">
      <c r="A1088">
        <v>2017</v>
      </c>
      <c r="B1088" t="s">
        <v>33</v>
      </c>
      <c r="C1088" t="s">
        <v>36</v>
      </c>
      <c r="D1088" t="s">
        <v>3</v>
      </c>
      <c r="E1088" t="s">
        <v>44</v>
      </c>
      <c r="F1088">
        <v>53</v>
      </c>
      <c r="G1088">
        <v>34.563912000000002</v>
      </c>
      <c r="H1088">
        <v>2920.6</v>
      </c>
      <c r="I1088" t="s">
        <v>39</v>
      </c>
      <c r="J1088" t="s">
        <v>148</v>
      </c>
      <c r="K1088">
        <v>53</v>
      </c>
      <c r="L1088">
        <v>15.590510999999999</v>
      </c>
      <c r="M1088">
        <v>10.934217</v>
      </c>
      <c r="N1088">
        <v>5</v>
      </c>
      <c r="O1088">
        <v>0</v>
      </c>
      <c r="P1088">
        <v>1</v>
      </c>
      <c r="Q1088">
        <v>0</v>
      </c>
      <c r="R1088">
        <v>34.563912000000002</v>
      </c>
    </row>
    <row r="1089" spans="1:18" x14ac:dyDescent="0.25">
      <c r="A1089">
        <v>2017</v>
      </c>
      <c r="B1089" t="s">
        <v>33</v>
      </c>
      <c r="C1089" t="s">
        <v>36</v>
      </c>
      <c r="D1089" t="s">
        <v>3</v>
      </c>
      <c r="E1089" t="s">
        <v>66</v>
      </c>
      <c r="F1089">
        <v>56</v>
      </c>
      <c r="G1089" t="s">
        <v>62</v>
      </c>
      <c r="H1089">
        <v>34996.595000000001</v>
      </c>
      <c r="I1089" t="s">
        <v>39</v>
      </c>
      <c r="J1089" t="s">
        <v>148</v>
      </c>
      <c r="K1089">
        <v>400</v>
      </c>
      <c r="L1089">
        <v>8.0326029999999999</v>
      </c>
      <c r="M1089">
        <v>4.6363830000000004</v>
      </c>
      <c r="N1089">
        <v>4</v>
      </c>
      <c r="O1089">
        <v>1</v>
      </c>
      <c r="P1089">
        <v>0</v>
      </c>
      <c r="Q1089">
        <v>0</v>
      </c>
      <c r="R1089">
        <v>15.711138</v>
      </c>
    </row>
    <row r="1090" spans="1:18" x14ac:dyDescent="0.25">
      <c r="A1090">
        <v>2017</v>
      </c>
      <c r="B1090" t="s">
        <v>33</v>
      </c>
      <c r="C1090" t="s">
        <v>36</v>
      </c>
      <c r="D1090" t="s">
        <v>3</v>
      </c>
      <c r="E1090" t="s">
        <v>44</v>
      </c>
      <c r="F1090">
        <v>28</v>
      </c>
      <c r="G1090">
        <v>10.64437</v>
      </c>
      <c r="H1090">
        <v>3152.28</v>
      </c>
      <c r="I1090" t="s">
        <v>40</v>
      </c>
      <c r="J1090" t="s">
        <v>148</v>
      </c>
      <c r="K1090">
        <v>28</v>
      </c>
      <c r="L1090">
        <v>5.2279530000000003</v>
      </c>
      <c r="M1090">
        <v>3.7420909999999998</v>
      </c>
      <c r="N1090">
        <v>5</v>
      </c>
      <c r="O1090">
        <v>1</v>
      </c>
      <c r="P1090">
        <v>0</v>
      </c>
      <c r="Q1090">
        <v>0</v>
      </c>
      <c r="R1090">
        <v>10.64437</v>
      </c>
    </row>
    <row r="1091" spans="1:18" x14ac:dyDescent="0.25">
      <c r="A1091">
        <v>2017</v>
      </c>
      <c r="B1091" t="s">
        <v>33</v>
      </c>
      <c r="C1091" t="s">
        <v>36</v>
      </c>
      <c r="D1091" t="s">
        <v>3</v>
      </c>
      <c r="E1091" t="s">
        <v>66</v>
      </c>
      <c r="F1091">
        <v>40</v>
      </c>
      <c r="G1091" t="s">
        <v>62</v>
      </c>
      <c r="H1091">
        <v>30156.215</v>
      </c>
      <c r="I1091" t="s">
        <v>40</v>
      </c>
      <c r="J1091" t="s">
        <v>148</v>
      </c>
      <c r="K1091">
        <v>221</v>
      </c>
      <c r="L1091">
        <v>4.9592390000000002</v>
      </c>
      <c r="M1091">
        <v>2.8411080000000002</v>
      </c>
      <c r="N1091">
        <v>4</v>
      </c>
      <c r="O1091">
        <v>0</v>
      </c>
      <c r="P1091">
        <v>0</v>
      </c>
      <c r="Q1091">
        <v>0</v>
      </c>
      <c r="R1091">
        <v>11.159829</v>
      </c>
    </row>
    <row r="1092" spans="1:18" x14ac:dyDescent="0.25">
      <c r="A1092">
        <v>2017</v>
      </c>
      <c r="B1092" t="s">
        <v>33</v>
      </c>
      <c r="C1092" t="s">
        <v>5</v>
      </c>
      <c r="D1092" t="s">
        <v>3</v>
      </c>
      <c r="E1092" t="s">
        <v>44</v>
      </c>
      <c r="F1092">
        <v>173</v>
      </c>
      <c r="G1092">
        <v>103.03689199999999</v>
      </c>
      <c r="H1092">
        <v>2708.77</v>
      </c>
      <c r="I1092" t="s">
        <v>39</v>
      </c>
      <c r="J1092" t="s">
        <v>148</v>
      </c>
      <c r="K1092">
        <v>173</v>
      </c>
      <c r="L1092">
        <v>44.421764000000003</v>
      </c>
      <c r="M1092">
        <v>40.312520999999997</v>
      </c>
      <c r="N1092">
        <v>16</v>
      </c>
      <c r="O1092">
        <v>9</v>
      </c>
      <c r="P1092">
        <v>1</v>
      </c>
      <c r="Q1092">
        <v>0</v>
      </c>
      <c r="R1092">
        <v>103.03689199999999</v>
      </c>
    </row>
    <row r="1093" spans="1:18" x14ac:dyDescent="0.25">
      <c r="A1093">
        <v>2017</v>
      </c>
      <c r="B1093" t="s">
        <v>33</v>
      </c>
      <c r="C1093" t="s">
        <v>5</v>
      </c>
      <c r="D1093" t="s">
        <v>3</v>
      </c>
      <c r="E1093" t="s">
        <v>66</v>
      </c>
      <c r="F1093">
        <v>90</v>
      </c>
      <c r="G1093" t="s">
        <v>62</v>
      </c>
      <c r="H1093">
        <v>26049.275000000001</v>
      </c>
      <c r="I1093" t="s">
        <v>39</v>
      </c>
      <c r="J1093" t="s">
        <v>148</v>
      </c>
      <c r="K1093">
        <v>377</v>
      </c>
      <c r="L1093">
        <v>9.1200119999999991</v>
      </c>
      <c r="M1093">
        <v>9.4868070000000007</v>
      </c>
      <c r="N1093">
        <v>12</v>
      </c>
      <c r="O1093">
        <v>1</v>
      </c>
      <c r="P1093">
        <v>0</v>
      </c>
      <c r="Q1093">
        <v>0</v>
      </c>
      <c r="R1093">
        <v>30.064834999999999</v>
      </c>
    </row>
    <row r="1094" spans="1:18" x14ac:dyDescent="0.25">
      <c r="A1094">
        <v>2017</v>
      </c>
      <c r="B1094" t="s">
        <v>33</v>
      </c>
      <c r="C1094" t="s">
        <v>5</v>
      </c>
      <c r="D1094" t="s">
        <v>3</v>
      </c>
      <c r="E1094" t="s">
        <v>44</v>
      </c>
      <c r="F1094">
        <v>79</v>
      </c>
      <c r="G1094">
        <v>42.892637000000001</v>
      </c>
      <c r="H1094">
        <v>2098.9899999999998</v>
      </c>
      <c r="I1094" t="s">
        <v>40</v>
      </c>
      <c r="J1094" t="s">
        <v>148</v>
      </c>
      <c r="K1094">
        <v>79</v>
      </c>
      <c r="L1094">
        <v>18.907965000000001</v>
      </c>
      <c r="M1094">
        <v>19.930909</v>
      </c>
      <c r="N1094">
        <v>7</v>
      </c>
      <c r="O1094">
        <v>4</v>
      </c>
      <c r="P1094">
        <v>4</v>
      </c>
      <c r="Q1094">
        <v>0</v>
      </c>
      <c r="R1094">
        <v>42.892637000000001</v>
      </c>
    </row>
    <row r="1095" spans="1:18" x14ac:dyDescent="0.25">
      <c r="A1095">
        <v>2017</v>
      </c>
      <c r="B1095" t="s">
        <v>33</v>
      </c>
      <c r="C1095" t="s">
        <v>5</v>
      </c>
      <c r="D1095" t="s">
        <v>3</v>
      </c>
      <c r="E1095" t="s">
        <v>66</v>
      </c>
      <c r="F1095">
        <v>52</v>
      </c>
      <c r="G1095" t="s">
        <v>62</v>
      </c>
      <c r="H1095">
        <v>32228.080000000002</v>
      </c>
      <c r="I1095" t="s">
        <v>40</v>
      </c>
      <c r="J1095" t="s">
        <v>148</v>
      </c>
      <c r="K1095">
        <v>386</v>
      </c>
      <c r="L1095">
        <v>6.3695930000000001</v>
      </c>
      <c r="M1095">
        <v>1.4054960000000001</v>
      </c>
      <c r="N1095">
        <v>3</v>
      </c>
      <c r="O1095">
        <v>2</v>
      </c>
      <c r="P1095">
        <v>1</v>
      </c>
      <c r="Q1095">
        <v>0</v>
      </c>
      <c r="R1095">
        <v>11.318099999999999</v>
      </c>
    </row>
    <row r="1096" spans="1:18" x14ac:dyDescent="0.25">
      <c r="A1096">
        <v>2017</v>
      </c>
      <c r="B1096" t="s">
        <v>33</v>
      </c>
      <c r="C1096" t="s">
        <v>13</v>
      </c>
      <c r="D1096" t="s">
        <v>3</v>
      </c>
      <c r="E1096" t="s">
        <v>44</v>
      </c>
      <c r="F1096">
        <v>42</v>
      </c>
      <c r="G1096">
        <v>20.891839000000001</v>
      </c>
      <c r="H1096">
        <v>3211.46</v>
      </c>
      <c r="I1096" t="s">
        <v>39</v>
      </c>
      <c r="J1096" t="s">
        <v>148</v>
      </c>
      <c r="K1096">
        <v>42</v>
      </c>
      <c r="L1096">
        <v>7.8455440000000003</v>
      </c>
      <c r="M1096">
        <v>11.378413999999999</v>
      </c>
      <c r="N1096">
        <v>6</v>
      </c>
      <c r="O1096">
        <v>0</v>
      </c>
      <c r="P1096">
        <v>0</v>
      </c>
      <c r="Q1096">
        <v>0</v>
      </c>
      <c r="R1096">
        <v>20.891839000000001</v>
      </c>
    </row>
    <row r="1097" spans="1:18" x14ac:dyDescent="0.25">
      <c r="A1097">
        <v>2017</v>
      </c>
      <c r="B1097" t="s">
        <v>33</v>
      </c>
      <c r="C1097" t="s">
        <v>13</v>
      </c>
      <c r="D1097" t="s">
        <v>3</v>
      </c>
      <c r="E1097" t="s">
        <v>66</v>
      </c>
      <c r="F1097">
        <v>43</v>
      </c>
      <c r="G1097" t="s">
        <v>62</v>
      </c>
      <c r="H1097">
        <v>24259.21</v>
      </c>
      <c r="I1097" t="s">
        <v>39</v>
      </c>
      <c r="J1097" t="s">
        <v>148</v>
      </c>
      <c r="K1097">
        <v>238</v>
      </c>
      <c r="L1097">
        <v>4.6320040000000002</v>
      </c>
      <c r="M1097">
        <v>2.1958700000000002</v>
      </c>
      <c r="N1097">
        <v>6</v>
      </c>
      <c r="O1097">
        <v>0</v>
      </c>
      <c r="P1097">
        <v>0</v>
      </c>
      <c r="Q1097">
        <v>0</v>
      </c>
      <c r="R1097">
        <v>8.2840050000000005</v>
      </c>
    </row>
    <row r="1098" spans="1:18" x14ac:dyDescent="0.25">
      <c r="A1098">
        <v>2017</v>
      </c>
      <c r="B1098" t="s">
        <v>33</v>
      </c>
      <c r="C1098" t="s">
        <v>13</v>
      </c>
      <c r="D1098" t="s">
        <v>3</v>
      </c>
      <c r="E1098" t="s">
        <v>44</v>
      </c>
      <c r="F1098">
        <v>23</v>
      </c>
      <c r="G1098">
        <v>12.500296000000001</v>
      </c>
      <c r="H1098">
        <v>3301.27</v>
      </c>
      <c r="I1098" t="s">
        <v>40</v>
      </c>
      <c r="J1098" t="s">
        <v>148</v>
      </c>
      <c r="K1098">
        <v>23</v>
      </c>
      <c r="L1098">
        <v>5.3255109999999997</v>
      </c>
      <c r="M1098">
        <v>6.481592</v>
      </c>
      <c r="N1098">
        <v>2</v>
      </c>
      <c r="O1098">
        <v>0</v>
      </c>
      <c r="P1098">
        <v>0</v>
      </c>
      <c r="Q1098">
        <v>0</v>
      </c>
      <c r="R1098">
        <v>12.500296000000001</v>
      </c>
    </row>
    <row r="1099" spans="1:18" x14ac:dyDescent="0.25">
      <c r="A1099">
        <v>2017</v>
      </c>
      <c r="B1099" t="s">
        <v>33</v>
      </c>
      <c r="C1099" t="s">
        <v>13</v>
      </c>
      <c r="D1099" t="s">
        <v>3</v>
      </c>
      <c r="E1099" t="s">
        <v>66</v>
      </c>
      <c r="F1099">
        <v>15</v>
      </c>
      <c r="G1099" t="s">
        <v>62</v>
      </c>
      <c r="H1099">
        <v>43738.44</v>
      </c>
      <c r="I1099" t="s">
        <v>40</v>
      </c>
      <c r="J1099" t="s">
        <v>148</v>
      </c>
      <c r="K1099">
        <v>92</v>
      </c>
      <c r="L1099">
        <v>2.9622510000000002</v>
      </c>
      <c r="M1099">
        <v>0.68518500000000004</v>
      </c>
      <c r="N1099">
        <v>3</v>
      </c>
      <c r="O1099">
        <v>0</v>
      </c>
      <c r="P1099">
        <v>0</v>
      </c>
      <c r="Q1099">
        <v>0</v>
      </c>
      <c r="R1099">
        <v>4.9807689999999996</v>
      </c>
    </row>
    <row r="1100" spans="1:18" x14ac:dyDescent="0.25">
      <c r="A1100">
        <v>2017</v>
      </c>
      <c r="B1100" t="s">
        <v>33</v>
      </c>
      <c r="C1100" t="s">
        <v>37</v>
      </c>
      <c r="D1100" t="s">
        <v>3</v>
      </c>
      <c r="E1100" t="s">
        <v>44</v>
      </c>
      <c r="F1100">
        <v>58</v>
      </c>
      <c r="G1100">
        <v>29.623073000000002</v>
      </c>
      <c r="H1100">
        <v>2763.12</v>
      </c>
      <c r="I1100" t="s">
        <v>39</v>
      </c>
      <c r="J1100" t="s">
        <v>148</v>
      </c>
      <c r="K1100">
        <v>58</v>
      </c>
      <c r="L1100">
        <v>11.819497</v>
      </c>
      <c r="M1100">
        <v>7.8535750000000002</v>
      </c>
      <c r="N1100">
        <v>7</v>
      </c>
      <c r="O1100">
        <v>4</v>
      </c>
      <c r="P1100">
        <v>0</v>
      </c>
      <c r="Q1100">
        <v>0</v>
      </c>
      <c r="R1100">
        <v>29.623073000000002</v>
      </c>
    </row>
    <row r="1101" spans="1:18" x14ac:dyDescent="0.25">
      <c r="A1101">
        <v>2017</v>
      </c>
      <c r="B1101" t="s">
        <v>33</v>
      </c>
      <c r="C1101" t="s">
        <v>37</v>
      </c>
      <c r="D1101" t="s">
        <v>3</v>
      </c>
      <c r="E1101" t="s">
        <v>66</v>
      </c>
      <c r="F1101">
        <v>71</v>
      </c>
      <c r="G1101" t="s">
        <v>62</v>
      </c>
      <c r="H1101">
        <v>26259.919999999998</v>
      </c>
      <c r="I1101" t="s">
        <v>39</v>
      </c>
      <c r="J1101" t="s">
        <v>148</v>
      </c>
      <c r="K1101">
        <v>328</v>
      </c>
      <c r="L1101">
        <v>8.1307589999999994</v>
      </c>
      <c r="M1101">
        <v>4.1242989999999997</v>
      </c>
      <c r="N1101">
        <v>7</v>
      </c>
      <c r="O1101">
        <v>1</v>
      </c>
      <c r="P1101">
        <v>0</v>
      </c>
      <c r="Q1101">
        <v>0</v>
      </c>
      <c r="R1101">
        <v>23.365385</v>
      </c>
    </row>
    <row r="1102" spans="1:18" x14ac:dyDescent="0.25">
      <c r="A1102">
        <v>2017</v>
      </c>
      <c r="B1102" t="s">
        <v>33</v>
      </c>
      <c r="C1102" t="s">
        <v>37</v>
      </c>
      <c r="D1102" t="s">
        <v>3</v>
      </c>
      <c r="E1102" t="s">
        <v>44</v>
      </c>
      <c r="F1102">
        <v>84</v>
      </c>
      <c r="G1102">
        <v>40.538749000000003</v>
      </c>
      <c r="H1102">
        <v>2561.6350000000002</v>
      </c>
      <c r="I1102" t="s">
        <v>40</v>
      </c>
      <c r="J1102" t="s">
        <v>148</v>
      </c>
      <c r="K1102">
        <v>99</v>
      </c>
      <c r="L1102">
        <v>20.359359999999999</v>
      </c>
      <c r="M1102">
        <v>13.176627</v>
      </c>
      <c r="N1102">
        <v>11</v>
      </c>
      <c r="O1102">
        <v>2</v>
      </c>
      <c r="P1102">
        <v>6</v>
      </c>
      <c r="Q1102">
        <v>0</v>
      </c>
      <c r="R1102">
        <v>40.538749000000003</v>
      </c>
    </row>
    <row r="1103" spans="1:18" x14ac:dyDescent="0.25">
      <c r="A1103">
        <v>2017</v>
      </c>
      <c r="B1103" t="s">
        <v>33</v>
      </c>
      <c r="C1103" t="s">
        <v>37</v>
      </c>
      <c r="D1103" t="s">
        <v>3</v>
      </c>
      <c r="E1103" t="s">
        <v>66</v>
      </c>
      <c r="F1103">
        <v>31</v>
      </c>
      <c r="G1103" t="s">
        <v>62</v>
      </c>
      <c r="H1103">
        <v>23814</v>
      </c>
      <c r="I1103" t="s">
        <v>40</v>
      </c>
      <c r="J1103" t="s">
        <v>148</v>
      </c>
      <c r="K1103">
        <v>171</v>
      </c>
      <c r="L1103">
        <v>5.5502050000000001</v>
      </c>
      <c r="M1103">
        <v>1.225806</v>
      </c>
      <c r="N1103">
        <v>2</v>
      </c>
      <c r="O1103">
        <v>0</v>
      </c>
      <c r="P1103">
        <v>1</v>
      </c>
      <c r="Q1103">
        <v>0</v>
      </c>
      <c r="R1103">
        <v>10.362031999999999</v>
      </c>
    </row>
    <row r="1104" spans="1:18" x14ac:dyDescent="0.25">
      <c r="A1104">
        <v>2017</v>
      </c>
      <c r="B1104" t="s">
        <v>34</v>
      </c>
      <c r="C1104" t="s">
        <v>5</v>
      </c>
      <c r="D1104" t="s">
        <v>0</v>
      </c>
      <c r="E1104" t="s">
        <v>44</v>
      </c>
      <c r="F1104">
        <v>3</v>
      </c>
      <c r="G1104">
        <v>1.9404760000000001</v>
      </c>
      <c r="H1104">
        <v>1038.43</v>
      </c>
      <c r="I1104" t="s">
        <v>39</v>
      </c>
      <c r="J1104" t="s">
        <v>150</v>
      </c>
      <c r="K1104">
        <v>3</v>
      </c>
      <c r="L1104">
        <v>0.69047599999999998</v>
      </c>
      <c r="M1104">
        <v>1.25</v>
      </c>
      <c r="N1104">
        <v>0</v>
      </c>
      <c r="O1104">
        <v>0</v>
      </c>
      <c r="P1104">
        <v>0</v>
      </c>
      <c r="Q1104">
        <v>0</v>
      </c>
      <c r="R1104">
        <v>1.9404760000000001</v>
      </c>
    </row>
    <row r="1105" spans="1:18" x14ac:dyDescent="0.25">
      <c r="A1105">
        <v>2017</v>
      </c>
      <c r="B1105" t="s">
        <v>34</v>
      </c>
      <c r="C1105" t="s">
        <v>5</v>
      </c>
      <c r="D1105" t="s">
        <v>0</v>
      </c>
      <c r="E1105" t="s">
        <v>44</v>
      </c>
      <c r="F1105">
        <v>2</v>
      </c>
      <c r="G1105">
        <v>1.4932540000000001</v>
      </c>
      <c r="H1105">
        <v>2222.915</v>
      </c>
      <c r="I1105" t="s">
        <v>40</v>
      </c>
      <c r="J1105" t="s">
        <v>150</v>
      </c>
      <c r="K1105">
        <v>2</v>
      </c>
      <c r="L1105">
        <v>0.90501900000000002</v>
      </c>
      <c r="M1105">
        <v>0.58823499999999995</v>
      </c>
      <c r="N1105">
        <v>0</v>
      </c>
      <c r="O1105">
        <v>0</v>
      </c>
      <c r="P1105">
        <v>0</v>
      </c>
      <c r="Q1105">
        <v>0</v>
      </c>
      <c r="R1105">
        <v>1.4932540000000001</v>
      </c>
    </row>
    <row r="1106" spans="1:18" x14ac:dyDescent="0.25">
      <c r="A1106">
        <v>2017</v>
      </c>
      <c r="B1106" t="s">
        <v>34</v>
      </c>
      <c r="C1106" t="s">
        <v>13</v>
      </c>
      <c r="D1106" t="s">
        <v>0</v>
      </c>
      <c r="E1106" t="s">
        <v>44</v>
      </c>
      <c r="F1106">
        <v>1</v>
      </c>
      <c r="G1106">
        <v>1</v>
      </c>
      <c r="H1106">
        <v>3053.14</v>
      </c>
      <c r="I1106" t="s">
        <v>39</v>
      </c>
      <c r="J1106" t="s">
        <v>150</v>
      </c>
      <c r="K1106">
        <v>1</v>
      </c>
      <c r="L1106">
        <v>0.125</v>
      </c>
      <c r="M1106">
        <v>0.875</v>
      </c>
      <c r="N1106">
        <v>0</v>
      </c>
      <c r="O1106">
        <v>0</v>
      </c>
      <c r="P1106">
        <v>0</v>
      </c>
      <c r="Q1106">
        <v>0</v>
      </c>
      <c r="R1106">
        <v>1</v>
      </c>
    </row>
    <row r="1107" spans="1:18" x14ac:dyDescent="0.25">
      <c r="A1107">
        <v>2017</v>
      </c>
      <c r="B1107" t="s">
        <v>34</v>
      </c>
      <c r="C1107" t="s">
        <v>13</v>
      </c>
      <c r="D1107" t="s">
        <v>0</v>
      </c>
      <c r="E1107" t="s">
        <v>44</v>
      </c>
      <c r="F1107">
        <v>1</v>
      </c>
      <c r="G1107">
        <v>0</v>
      </c>
      <c r="H1107">
        <v>1499</v>
      </c>
      <c r="I1107" t="s">
        <v>40</v>
      </c>
      <c r="J1107" t="s">
        <v>150</v>
      </c>
      <c r="K1107">
        <v>1</v>
      </c>
      <c r="L1107">
        <v>0</v>
      </c>
      <c r="M1107">
        <v>0</v>
      </c>
      <c r="N1107">
        <v>1</v>
      </c>
      <c r="O1107">
        <v>0</v>
      </c>
      <c r="P1107">
        <v>0</v>
      </c>
      <c r="Q1107">
        <v>0</v>
      </c>
      <c r="R1107">
        <v>0</v>
      </c>
    </row>
    <row r="1108" spans="1:18" x14ac:dyDescent="0.25">
      <c r="A1108">
        <v>2017</v>
      </c>
      <c r="B1108" t="s">
        <v>34</v>
      </c>
      <c r="C1108" t="s">
        <v>37</v>
      </c>
      <c r="D1108" t="s">
        <v>0</v>
      </c>
      <c r="E1108" t="s">
        <v>44</v>
      </c>
      <c r="F1108">
        <v>2</v>
      </c>
      <c r="G1108">
        <v>1.823529</v>
      </c>
      <c r="H1108">
        <v>2352.2199999999998</v>
      </c>
      <c r="I1108" t="s">
        <v>39</v>
      </c>
      <c r="J1108" t="s">
        <v>150</v>
      </c>
      <c r="K1108">
        <v>2</v>
      </c>
      <c r="L1108">
        <v>0.235294</v>
      </c>
      <c r="M1108">
        <v>1.5882350000000001</v>
      </c>
      <c r="N1108">
        <v>0</v>
      </c>
      <c r="O1108">
        <v>0</v>
      </c>
      <c r="P1108">
        <v>0</v>
      </c>
      <c r="Q1108">
        <v>0</v>
      </c>
      <c r="R1108">
        <v>1.823529</v>
      </c>
    </row>
    <row r="1109" spans="1:18" x14ac:dyDescent="0.25">
      <c r="A1109">
        <v>2017</v>
      </c>
      <c r="B1109" t="s">
        <v>34</v>
      </c>
      <c r="C1109" t="s">
        <v>36</v>
      </c>
      <c r="D1109" t="s">
        <v>0</v>
      </c>
      <c r="E1109" t="s">
        <v>44</v>
      </c>
      <c r="F1109">
        <v>3</v>
      </c>
      <c r="G1109">
        <v>2.7934839999999999</v>
      </c>
      <c r="H1109">
        <v>1038.43</v>
      </c>
      <c r="I1109" t="s">
        <v>40</v>
      </c>
      <c r="J1109" t="s">
        <v>149</v>
      </c>
      <c r="K1109">
        <v>3</v>
      </c>
      <c r="L1109">
        <v>0.95187999999999995</v>
      </c>
      <c r="M1109">
        <v>1.783709</v>
      </c>
      <c r="N1109">
        <v>0</v>
      </c>
      <c r="O1109">
        <v>0</v>
      </c>
      <c r="P1109">
        <v>0</v>
      </c>
      <c r="Q1109">
        <v>0</v>
      </c>
      <c r="R1109">
        <v>2.7934839999999999</v>
      </c>
    </row>
    <row r="1110" spans="1:18" x14ac:dyDescent="0.25">
      <c r="A1110">
        <v>2017</v>
      </c>
      <c r="B1110" t="s">
        <v>34</v>
      </c>
      <c r="C1110" t="s">
        <v>5</v>
      </c>
      <c r="D1110" t="s">
        <v>0</v>
      </c>
      <c r="E1110" t="s">
        <v>44</v>
      </c>
      <c r="F1110">
        <v>3</v>
      </c>
      <c r="G1110">
        <v>2</v>
      </c>
      <c r="H1110">
        <v>493.79</v>
      </c>
      <c r="I1110" t="s">
        <v>39</v>
      </c>
      <c r="J1110" t="s">
        <v>149</v>
      </c>
      <c r="K1110">
        <v>3</v>
      </c>
      <c r="L1110">
        <v>1.4132979999999999</v>
      </c>
      <c r="M1110">
        <v>0.37130800000000003</v>
      </c>
      <c r="N1110">
        <v>1</v>
      </c>
      <c r="O1110">
        <v>0</v>
      </c>
      <c r="P1110">
        <v>0</v>
      </c>
      <c r="Q1110">
        <v>0</v>
      </c>
      <c r="R1110">
        <v>2</v>
      </c>
    </row>
    <row r="1111" spans="1:18" x14ac:dyDescent="0.25">
      <c r="A1111">
        <v>2017</v>
      </c>
      <c r="B1111" t="s">
        <v>34</v>
      </c>
      <c r="C1111" t="s">
        <v>5</v>
      </c>
      <c r="D1111" t="s">
        <v>0</v>
      </c>
      <c r="E1111" t="s">
        <v>44</v>
      </c>
      <c r="F1111">
        <v>1</v>
      </c>
      <c r="G1111">
        <v>1</v>
      </c>
      <c r="H1111">
        <v>1405.41</v>
      </c>
      <c r="I1111" t="s">
        <v>40</v>
      </c>
      <c r="J1111" t="s">
        <v>149</v>
      </c>
      <c r="K1111">
        <v>1</v>
      </c>
      <c r="L1111">
        <v>1.8867999999999999E-2</v>
      </c>
      <c r="M1111">
        <v>0</v>
      </c>
      <c r="N1111">
        <v>0</v>
      </c>
      <c r="O1111">
        <v>0</v>
      </c>
      <c r="P1111">
        <v>0</v>
      </c>
      <c r="Q1111">
        <v>0</v>
      </c>
      <c r="R1111">
        <v>1</v>
      </c>
    </row>
    <row r="1112" spans="1:18" x14ac:dyDescent="0.25">
      <c r="A1112">
        <v>2017</v>
      </c>
      <c r="B1112" t="s">
        <v>34</v>
      </c>
      <c r="C1112" t="s">
        <v>13</v>
      </c>
      <c r="D1112" t="s">
        <v>0</v>
      </c>
      <c r="E1112" t="s">
        <v>44</v>
      </c>
      <c r="F1112">
        <v>1</v>
      </c>
      <c r="G1112">
        <v>1</v>
      </c>
      <c r="H1112">
        <v>1019</v>
      </c>
      <c r="I1112" t="s">
        <v>40</v>
      </c>
      <c r="J1112" t="s">
        <v>149</v>
      </c>
      <c r="K1112">
        <v>1</v>
      </c>
      <c r="L1112">
        <v>0</v>
      </c>
      <c r="M1112">
        <v>1</v>
      </c>
      <c r="N1112">
        <v>0</v>
      </c>
      <c r="O1112">
        <v>0</v>
      </c>
      <c r="P1112">
        <v>0</v>
      </c>
      <c r="Q1112">
        <v>0</v>
      </c>
      <c r="R1112">
        <v>1</v>
      </c>
    </row>
    <row r="1113" spans="1:18" x14ac:dyDescent="0.25">
      <c r="A1113">
        <v>2017</v>
      </c>
      <c r="B1113" t="s">
        <v>34</v>
      </c>
      <c r="C1113" t="s">
        <v>37</v>
      </c>
      <c r="D1113" t="s">
        <v>0</v>
      </c>
      <c r="E1113" t="s">
        <v>44</v>
      </c>
      <c r="F1113">
        <v>2</v>
      </c>
      <c r="G1113">
        <v>0.75</v>
      </c>
      <c r="H1113">
        <v>6546.5050000000001</v>
      </c>
      <c r="I1113" t="s">
        <v>39</v>
      </c>
      <c r="J1113" t="s">
        <v>149</v>
      </c>
      <c r="K1113">
        <v>2</v>
      </c>
      <c r="L1113">
        <v>0.25</v>
      </c>
      <c r="M1113">
        <v>0.5</v>
      </c>
      <c r="N1113">
        <v>1</v>
      </c>
      <c r="O1113">
        <v>0</v>
      </c>
      <c r="P1113">
        <v>0</v>
      </c>
      <c r="Q1113">
        <v>0</v>
      </c>
      <c r="R1113">
        <v>0.75</v>
      </c>
    </row>
    <row r="1114" spans="1:18" x14ac:dyDescent="0.25">
      <c r="A1114">
        <v>2017</v>
      </c>
      <c r="B1114" t="s">
        <v>34</v>
      </c>
      <c r="C1114" t="s">
        <v>37</v>
      </c>
      <c r="D1114" t="s">
        <v>0</v>
      </c>
      <c r="E1114" t="s">
        <v>44</v>
      </c>
      <c r="F1114">
        <v>2</v>
      </c>
      <c r="G1114">
        <v>0.66972500000000001</v>
      </c>
      <c r="H1114">
        <v>1986.37</v>
      </c>
      <c r="I1114" t="s">
        <v>40</v>
      </c>
      <c r="J1114" t="s">
        <v>149</v>
      </c>
      <c r="K1114">
        <v>2</v>
      </c>
      <c r="L1114">
        <v>0.66972500000000001</v>
      </c>
      <c r="M1114">
        <v>0</v>
      </c>
      <c r="N1114">
        <v>1</v>
      </c>
      <c r="O1114">
        <v>0</v>
      </c>
      <c r="P1114">
        <v>0</v>
      </c>
      <c r="Q1114">
        <v>0</v>
      </c>
      <c r="R1114">
        <v>0.66972500000000001</v>
      </c>
    </row>
    <row r="1115" spans="1:18" x14ac:dyDescent="0.25">
      <c r="A1115">
        <v>2017</v>
      </c>
      <c r="B1115" t="s">
        <v>34</v>
      </c>
      <c r="C1115" t="s">
        <v>5</v>
      </c>
      <c r="D1115" t="s">
        <v>0</v>
      </c>
      <c r="E1115" t="s">
        <v>44</v>
      </c>
      <c r="F1115">
        <v>1</v>
      </c>
      <c r="G1115">
        <v>0</v>
      </c>
      <c r="H1115">
        <v>1072.08</v>
      </c>
      <c r="I1115" t="s">
        <v>39</v>
      </c>
      <c r="J1115" t="s">
        <v>148</v>
      </c>
      <c r="K1115">
        <v>1</v>
      </c>
      <c r="L1115">
        <v>0</v>
      </c>
      <c r="M1115">
        <v>0</v>
      </c>
      <c r="N1115">
        <v>1</v>
      </c>
      <c r="O1115">
        <v>0</v>
      </c>
      <c r="P1115">
        <v>0</v>
      </c>
      <c r="Q1115">
        <v>0</v>
      </c>
      <c r="R1115">
        <v>0</v>
      </c>
    </row>
    <row r="1116" spans="1:18" x14ac:dyDescent="0.25">
      <c r="A1116">
        <v>2017</v>
      </c>
      <c r="B1116" t="s">
        <v>34</v>
      </c>
      <c r="C1116" t="s">
        <v>13</v>
      </c>
      <c r="D1116" t="s">
        <v>0</v>
      </c>
      <c r="E1116" t="s">
        <v>44</v>
      </c>
      <c r="F1116">
        <v>1</v>
      </c>
      <c r="G1116">
        <v>1</v>
      </c>
      <c r="H1116">
        <v>333.85</v>
      </c>
      <c r="I1116" t="s">
        <v>39</v>
      </c>
      <c r="J1116" t="s">
        <v>148</v>
      </c>
      <c r="K1116">
        <v>1</v>
      </c>
      <c r="L1116">
        <v>0.82258100000000001</v>
      </c>
      <c r="M1116">
        <v>0</v>
      </c>
      <c r="N1116">
        <v>0</v>
      </c>
      <c r="O1116">
        <v>0</v>
      </c>
      <c r="P1116">
        <v>0</v>
      </c>
      <c r="Q1116">
        <v>0</v>
      </c>
      <c r="R1116">
        <v>1</v>
      </c>
    </row>
    <row r="1117" spans="1:18" x14ac:dyDescent="0.25">
      <c r="A1117">
        <v>2017</v>
      </c>
      <c r="B1117" t="s">
        <v>34</v>
      </c>
      <c r="C1117" t="s">
        <v>13</v>
      </c>
      <c r="D1117" t="s">
        <v>0</v>
      </c>
      <c r="E1117" t="s">
        <v>66</v>
      </c>
      <c r="F1117">
        <v>1</v>
      </c>
      <c r="G1117" t="s">
        <v>62</v>
      </c>
      <c r="H1117">
        <v>17991.41</v>
      </c>
      <c r="I1117" t="s">
        <v>40</v>
      </c>
      <c r="J1117" t="s">
        <v>148</v>
      </c>
      <c r="K1117">
        <v>2</v>
      </c>
      <c r="L1117" t="s">
        <v>62</v>
      </c>
      <c r="M1117" t="s">
        <v>62</v>
      </c>
      <c r="N1117" t="s">
        <v>62</v>
      </c>
      <c r="O1117" t="s">
        <v>62</v>
      </c>
      <c r="P1117" t="s">
        <v>62</v>
      </c>
      <c r="Q1117" t="s">
        <v>62</v>
      </c>
      <c r="R1117" t="s">
        <v>62</v>
      </c>
    </row>
    <row r="1118" spans="1:18" x14ac:dyDescent="0.25">
      <c r="A1118">
        <v>2017</v>
      </c>
      <c r="B1118" t="s">
        <v>34</v>
      </c>
      <c r="C1118" t="s">
        <v>37</v>
      </c>
      <c r="D1118" t="s">
        <v>0</v>
      </c>
      <c r="E1118" t="s">
        <v>44</v>
      </c>
      <c r="F1118">
        <v>1</v>
      </c>
      <c r="G1118">
        <v>0.90697700000000003</v>
      </c>
      <c r="H1118">
        <v>927.55</v>
      </c>
      <c r="I1118" t="s">
        <v>40</v>
      </c>
      <c r="J1118" t="s">
        <v>148</v>
      </c>
      <c r="K1118">
        <v>1</v>
      </c>
      <c r="L1118">
        <v>0.23255799999999999</v>
      </c>
      <c r="M1118">
        <v>0.67441899999999999</v>
      </c>
      <c r="N1118">
        <v>0</v>
      </c>
      <c r="O1118">
        <v>0</v>
      </c>
      <c r="P1118">
        <v>0</v>
      </c>
      <c r="Q1118">
        <v>0</v>
      </c>
      <c r="R1118">
        <v>0.90697700000000003</v>
      </c>
    </row>
    <row r="1119" spans="1:18" x14ac:dyDescent="0.25">
      <c r="A1119">
        <v>2017</v>
      </c>
      <c r="B1119" t="s">
        <v>34</v>
      </c>
      <c r="C1119" t="s">
        <v>36</v>
      </c>
      <c r="D1119" t="s">
        <v>1</v>
      </c>
      <c r="E1119" t="s">
        <v>44</v>
      </c>
      <c r="F1119">
        <v>688</v>
      </c>
      <c r="G1119">
        <v>302.77232500000002</v>
      </c>
      <c r="H1119">
        <v>2255.7150000000001</v>
      </c>
      <c r="I1119" t="s">
        <v>39</v>
      </c>
      <c r="J1119" t="s">
        <v>150</v>
      </c>
      <c r="K1119">
        <v>698</v>
      </c>
      <c r="L1119">
        <v>144.62091899999999</v>
      </c>
      <c r="M1119">
        <v>124.49144</v>
      </c>
      <c r="N1119">
        <v>81</v>
      </c>
      <c r="O1119">
        <v>93</v>
      </c>
      <c r="P1119">
        <v>12</v>
      </c>
      <c r="Q1119">
        <v>7</v>
      </c>
      <c r="R1119">
        <v>302.77232500000002</v>
      </c>
    </row>
    <row r="1120" spans="1:18" x14ac:dyDescent="0.25">
      <c r="A1120">
        <v>2017</v>
      </c>
      <c r="B1120" t="s">
        <v>34</v>
      </c>
      <c r="C1120" t="s">
        <v>36</v>
      </c>
      <c r="D1120" t="s">
        <v>1</v>
      </c>
      <c r="E1120" t="s">
        <v>66</v>
      </c>
      <c r="F1120">
        <v>186</v>
      </c>
      <c r="G1120" t="s">
        <v>62</v>
      </c>
      <c r="H1120">
        <v>28917.855</v>
      </c>
      <c r="I1120" t="s">
        <v>39</v>
      </c>
      <c r="J1120" t="s">
        <v>150</v>
      </c>
      <c r="K1120">
        <v>1263</v>
      </c>
      <c r="L1120">
        <v>24.443459000000001</v>
      </c>
      <c r="M1120">
        <v>8.8825649999999996</v>
      </c>
      <c r="N1120">
        <v>19</v>
      </c>
      <c r="O1120">
        <v>29</v>
      </c>
      <c r="P1120">
        <v>0</v>
      </c>
      <c r="Q1120">
        <v>1</v>
      </c>
      <c r="R1120">
        <v>56.808171000000002</v>
      </c>
    </row>
    <row r="1121" spans="1:18" x14ac:dyDescent="0.25">
      <c r="A1121">
        <v>2017</v>
      </c>
      <c r="B1121" t="s">
        <v>34</v>
      </c>
      <c r="C1121" t="s">
        <v>36</v>
      </c>
      <c r="D1121" t="s">
        <v>1</v>
      </c>
      <c r="E1121" t="s">
        <v>44</v>
      </c>
      <c r="F1121">
        <v>559</v>
      </c>
      <c r="G1121">
        <v>197.55846299999999</v>
      </c>
      <c r="H1121">
        <v>1942.4</v>
      </c>
      <c r="I1121" t="s">
        <v>40</v>
      </c>
      <c r="J1121" t="s">
        <v>150</v>
      </c>
      <c r="K1121">
        <v>572</v>
      </c>
      <c r="L1121">
        <v>89.172199000000006</v>
      </c>
      <c r="M1121">
        <v>79.537850000000006</v>
      </c>
      <c r="N1121">
        <v>73</v>
      </c>
      <c r="O1121">
        <v>99</v>
      </c>
      <c r="P1121">
        <v>26</v>
      </c>
      <c r="Q1121">
        <v>21</v>
      </c>
      <c r="R1121">
        <v>197.55846299999999</v>
      </c>
    </row>
    <row r="1122" spans="1:18" x14ac:dyDescent="0.25">
      <c r="A1122">
        <v>2017</v>
      </c>
      <c r="B1122" t="s">
        <v>34</v>
      </c>
      <c r="C1122" t="s">
        <v>36</v>
      </c>
      <c r="D1122" t="s">
        <v>1</v>
      </c>
      <c r="E1122" t="s">
        <v>66</v>
      </c>
      <c r="F1122">
        <v>146</v>
      </c>
      <c r="G1122" t="s">
        <v>62</v>
      </c>
      <c r="H1122">
        <v>26349.205000000002</v>
      </c>
      <c r="I1122" t="s">
        <v>40</v>
      </c>
      <c r="J1122" t="s">
        <v>150</v>
      </c>
      <c r="K1122">
        <v>1078</v>
      </c>
      <c r="L1122">
        <v>12.351122</v>
      </c>
      <c r="M1122">
        <v>7.9839669999999998</v>
      </c>
      <c r="N1122">
        <v>14</v>
      </c>
      <c r="O1122">
        <v>45</v>
      </c>
      <c r="P1122">
        <v>2</v>
      </c>
      <c r="Q1122">
        <v>2</v>
      </c>
      <c r="R1122">
        <v>30.577472</v>
      </c>
    </row>
    <row r="1123" spans="1:18" x14ac:dyDescent="0.25">
      <c r="A1123">
        <v>2017</v>
      </c>
      <c r="B1123" t="s">
        <v>34</v>
      </c>
      <c r="C1123" t="s">
        <v>5</v>
      </c>
      <c r="D1123" t="s">
        <v>1</v>
      </c>
      <c r="E1123" t="s">
        <v>44</v>
      </c>
      <c r="F1123">
        <v>743</v>
      </c>
      <c r="G1123">
        <v>385.77013399999998</v>
      </c>
      <c r="H1123">
        <v>1969.37</v>
      </c>
      <c r="I1123" t="s">
        <v>39</v>
      </c>
      <c r="J1123" t="s">
        <v>150</v>
      </c>
      <c r="K1123">
        <v>745</v>
      </c>
      <c r="L1123">
        <v>191.28532000000001</v>
      </c>
      <c r="M1123">
        <v>140.93396000000001</v>
      </c>
      <c r="N1123">
        <v>91</v>
      </c>
      <c r="O1123">
        <v>40</v>
      </c>
      <c r="P1123">
        <v>7</v>
      </c>
      <c r="Q1123">
        <v>9</v>
      </c>
      <c r="R1123">
        <v>385.77013399999998</v>
      </c>
    </row>
    <row r="1124" spans="1:18" x14ac:dyDescent="0.25">
      <c r="A1124">
        <v>2017</v>
      </c>
      <c r="B1124" t="s">
        <v>34</v>
      </c>
      <c r="C1124" t="s">
        <v>5</v>
      </c>
      <c r="D1124" t="s">
        <v>1</v>
      </c>
      <c r="E1124" t="s">
        <v>66</v>
      </c>
      <c r="F1124">
        <v>93</v>
      </c>
      <c r="G1124" t="s">
        <v>62</v>
      </c>
      <c r="H1124">
        <v>29792.42</v>
      </c>
      <c r="I1124" t="s">
        <v>39</v>
      </c>
      <c r="J1124" t="s">
        <v>150</v>
      </c>
      <c r="K1124">
        <v>520</v>
      </c>
      <c r="L1124">
        <v>6.6579990000000002</v>
      </c>
      <c r="M1124">
        <v>4.1534880000000003</v>
      </c>
      <c r="N1124">
        <v>18</v>
      </c>
      <c r="O1124">
        <v>22</v>
      </c>
      <c r="P1124">
        <v>3</v>
      </c>
      <c r="Q1124">
        <v>0</v>
      </c>
      <c r="R1124">
        <v>21.090602000000001</v>
      </c>
    </row>
    <row r="1125" spans="1:18" x14ac:dyDescent="0.25">
      <c r="A1125">
        <v>2017</v>
      </c>
      <c r="B1125" t="s">
        <v>34</v>
      </c>
      <c r="C1125" t="s">
        <v>5</v>
      </c>
      <c r="D1125" t="s">
        <v>1</v>
      </c>
      <c r="E1125" t="s">
        <v>44</v>
      </c>
      <c r="F1125">
        <v>608</v>
      </c>
      <c r="G1125">
        <v>268.46628299999998</v>
      </c>
      <c r="H1125">
        <v>1886</v>
      </c>
      <c r="I1125" t="s">
        <v>40</v>
      </c>
      <c r="J1125" t="s">
        <v>150</v>
      </c>
      <c r="K1125">
        <v>618</v>
      </c>
      <c r="L1125">
        <v>130.685306</v>
      </c>
      <c r="M1125">
        <v>102.779948</v>
      </c>
      <c r="N1125">
        <v>97</v>
      </c>
      <c r="O1125">
        <v>73</v>
      </c>
      <c r="P1125">
        <v>15</v>
      </c>
      <c r="Q1125">
        <v>11</v>
      </c>
      <c r="R1125">
        <v>268.46628299999998</v>
      </c>
    </row>
    <row r="1126" spans="1:18" x14ac:dyDescent="0.25">
      <c r="A1126">
        <v>2017</v>
      </c>
      <c r="B1126" t="s">
        <v>34</v>
      </c>
      <c r="C1126" t="s">
        <v>5</v>
      </c>
      <c r="D1126" t="s">
        <v>1</v>
      </c>
      <c r="E1126" t="s">
        <v>66</v>
      </c>
      <c r="F1126">
        <v>110</v>
      </c>
      <c r="G1126" t="s">
        <v>62</v>
      </c>
      <c r="H1126">
        <v>21373.965</v>
      </c>
      <c r="I1126" t="s">
        <v>40</v>
      </c>
      <c r="J1126" t="s">
        <v>150</v>
      </c>
      <c r="K1126">
        <v>645</v>
      </c>
      <c r="L1126">
        <v>12.870245000000001</v>
      </c>
      <c r="M1126">
        <v>4.1986140000000001</v>
      </c>
      <c r="N1126">
        <v>13</v>
      </c>
      <c r="O1126">
        <v>21</v>
      </c>
      <c r="P1126">
        <v>2</v>
      </c>
      <c r="Q1126">
        <v>1</v>
      </c>
      <c r="R1126">
        <v>31.293066</v>
      </c>
    </row>
    <row r="1127" spans="1:18" x14ac:dyDescent="0.25">
      <c r="A1127">
        <v>2017</v>
      </c>
      <c r="B1127" t="s">
        <v>34</v>
      </c>
      <c r="C1127" t="s">
        <v>13</v>
      </c>
      <c r="D1127" t="s">
        <v>1</v>
      </c>
      <c r="E1127" t="s">
        <v>44</v>
      </c>
      <c r="F1127">
        <v>101</v>
      </c>
      <c r="G1127">
        <v>49.287149999999997</v>
      </c>
      <c r="H1127">
        <v>2014.3</v>
      </c>
      <c r="I1127" t="s">
        <v>39</v>
      </c>
      <c r="J1127" t="s">
        <v>150</v>
      </c>
      <c r="K1127">
        <v>103</v>
      </c>
      <c r="L1127">
        <v>23.253578000000001</v>
      </c>
      <c r="M1127">
        <v>15.354047</v>
      </c>
      <c r="N1127">
        <v>10</v>
      </c>
      <c r="O1127">
        <v>11</v>
      </c>
      <c r="P1127">
        <v>2</v>
      </c>
      <c r="Q1127">
        <v>1</v>
      </c>
      <c r="R1127">
        <v>49.287149999999997</v>
      </c>
    </row>
    <row r="1128" spans="1:18" x14ac:dyDescent="0.25">
      <c r="A1128">
        <v>2017</v>
      </c>
      <c r="B1128" t="s">
        <v>34</v>
      </c>
      <c r="C1128" t="s">
        <v>13</v>
      </c>
      <c r="D1128" t="s">
        <v>1</v>
      </c>
      <c r="E1128" t="s">
        <v>66</v>
      </c>
      <c r="F1128">
        <v>25</v>
      </c>
      <c r="G1128" t="s">
        <v>62</v>
      </c>
      <c r="H1128">
        <v>32594.61</v>
      </c>
      <c r="I1128" t="s">
        <v>39</v>
      </c>
      <c r="J1128" t="s">
        <v>150</v>
      </c>
      <c r="K1128">
        <v>168</v>
      </c>
      <c r="L1128">
        <v>2.5691700000000002</v>
      </c>
      <c r="M1128">
        <v>1.336111</v>
      </c>
      <c r="N1128">
        <v>3</v>
      </c>
      <c r="O1128">
        <v>3</v>
      </c>
      <c r="P1128">
        <v>3</v>
      </c>
      <c r="Q1128">
        <v>0</v>
      </c>
      <c r="R1128">
        <v>7.0436019999999999</v>
      </c>
    </row>
    <row r="1129" spans="1:18" x14ac:dyDescent="0.25">
      <c r="A1129">
        <v>2017</v>
      </c>
      <c r="B1129" t="s">
        <v>34</v>
      </c>
      <c r="C1129" t="s">
        <v>13</v>
      </c>
      <c r="D1129" t="s">
        <v>1</v>
      </c>
      <c r="E1129" t="s">
        <v>44</v>
      </c>
      <c r="F1129">
        <v>103</v>
      </c>
      <c r="G1129">
        <v>40.183394</v>
      </c>
      <c r="H1129">
        <v>1814</v>
      </c>
      <c r="I1129" t="s">
        <v>40</v>
      </c>
      <c r="J1129" t="s">
        <v>150</v>
      </c>
      <c r="K1129">
        <v>105</v>
      </c>
      <c r="L1129">
        <v>17.655968999999999</v>
      </c>
      <c r="M1129">
        <v>14.732778</v>
      </c>
      <c r="N1129">
        <v>14</v>
      </c>
      <c r="O1129">
        <v>18</v>
      </c>
      <c r="P1129">
        <v>12</v>
      </c>
      <c r="Q1129">
        <v>3</v>
      </c>
      <c r="R1129">
        <v>40.183394</v>
      </c>
    </row>
    <row r="1130" spans="1:18" x14ac:dyDescent="0.25">
      <c r="A1130">
        <v>2017</v>
      </c>
      <c r="B1130" t="s">
        <v>34</v>
      </c>
      <c r="C1130" t="s">
        <v>13</v>
      </c>
      <c r="D1130" t="s">
        <v>1</v>
      </c>
      <c r="E1130" t="s">
        <v>66</v>
      </c>
      <c r="F1130">
        <v>23</v>
      </c>
      <c r="G1130" t="s">
        <v>62</v>
      </c>
      <c r="H1130">
        <v>33167.230000000003</v>
      </c>
      <c r="I1130" t="s">
        <v>40</v>
      </c>
      <c r="J1130" t="s">
        <v>150</v>
      </c>
      <c r="K1130">
        <v>333</v>
      </c>
      <c r="L1130">
        <v>0.230769</v>
      </c>
      <c r="M1130">
        <v>0.66666700000000001</v>
      </c>
      <c r="N1130">
        <v>4</v>
      </c>
      <c r="O1130">
        <v>5</v>
      </c>
      <c r="P1130">
        <v>0</v>
      </c>
      <c r="Q1130">
        <v>1</v>
      </c>
      <c r="R1130">
        <v>2.8974359999999999</v>
      </c>
    </row>
    <row r="1131" spans="1:18" x14ac:dyDescent="0.25">
      <c r="A1131">
        <v>2017</v>
      </c>
      <c r="B1131" t="s">
        <v>34</v>
      </c>
      <c r="C1131" t="s">
        <v>37</v>
      </c>
      <c r="D1131" t="s">
        <v>1</v>
      </c>
      <c r="E1131" t="s">
        <v>44</v>
      </c>
      <c r="F1131">
        <v>2018</v>
      </c>
      <c r="G1131">
        <v>945.06650999999999</v>
      </c>
      <c r="H1131">
        <v>1965.46</v>
      </c>
      <c r="I1131" t="s">
        <v>39</v>
      </c>
      <c r="J1131" t="s">
        <v>150</v>
      </c>
      <c r="K1131">
        <v>2029</v>
      </c>
      <c r="L1131">
        <v>443.67169100000001</v>
      </c>
      <c r="M1131">
        <v>379.36638099999999</v>
      </c>
      <c r="N1131">
        <v>341</v>
      </c>
      <c r="O1131">
        <v>194</v>
      </c>
      <c r="P1131">
        <v>30</v>
      </c>
      <c r="Q1131">
        <v>14</v>
      </c>
      <c r="R1131">
        <v>945.06650999999999</v>
      </c>
    </row>
    <row r="1132" spans="1:18" x14ac:dyDescent="0.25">
      <c r="A1132">
        <v>2017</v>
      </c>
      <c r="B1132" t="s">
        <v>34</v>
      </c>
      <c r="C1132" t="s">
        <v>37</v>
      </c>
      <c r="D1132" t="s">
        <v>1</v>
      </c>
      <c r="E1132" t="s">
        <v>66</v>
      </c>
      <c r="F1132">
        <v>344</v>
      </c>
      <c r="G1132" t="s">
        <v>62</v>
      </c>
      <c r="H1132">
        <v>23364.674999999999</v>
      </c>
      <c r="I1132" t="s">
        <v>39</v>
      </c>
      <c r="J1132" t="s">
        <v>150</v>
      </c>
      <c r="K1132">
        <v>2078</v>
      </c>
      <c r="L1132">
        <v>37.975527999999997</v>
      </c>
      <c r="M1132">
        <v>13.910848</v>
      </c>
      <c r="N1132">
        <v>46</v>
      </c>
      <c r="O1132">
        <v>93</v>
      </c>
      <c r="P1132">
        <v>4</v>
      </c>
      <c r="Q1132">
        <v>6</v>
      </c>
      <c r="R1132">
        <v>85.582437999999996</v>
      </c>
    </row>
    <row r="1133" spans="1:18" x14ac:dyDescent="0.25">
      <c r="A1133">
        <v>2017</v>
      </c>
      <c r="B1133" t="s">
        <v>34</v>
      </c>
      <c r="C1133" t="s">
        <v>37</v>
      </c>
      <c r="D1133" t="s">
        <v>1</v>
      </c>
      <c r="E1133" t="s">
        <v>44</v>
      </c>
      <c r="F1133">
        <v>1524</v>
      </c>
      <c r="G1133">
        <v>534.63029600000004</v>
      </c>
      <c r="H1133">
        <v>1834.39</v>
      </c>
      <c r="I1133" t="s">
        <v>40</v>
      </c>
      <c r="J1133" t="s">
        <v>150</v>
      </c>
      <c r="K1133">
        <v>1562</v>
      </c>
      <c r="L1133">
        <v>256.07124499999998</v>
      </c>
      <c r="M1133">
        <v>213.786069</v>
      </c>
      <c r="N1133">
        <v>283</v>
      </c>
      <c r="O1133">
        <v>227</v>
      </c>
      <c r="P1133">
        <v>103</v>
      </c>
      <c r="Q1133">
        <v>26</v>
      </c>
      <c r="R1133">
        <v>534.63029600000004</v>
      </c>
    </row>
    <row r="1134" spans="1:18" x14ac:dyDescent="0.25">
      <c r="A1134">
        <v>2017</v>
      </c>
      <c r="B1134" t="s">
        <v>34</v>
      </c>
      <c r="C1134" t="s">
        <v>37</v>
      </c>
      <c r="D1134" t="s">
        <v>1</v>
      </c>
      <c r="E1134" t="s">
        <v>66</v>
      </c>
      <c r="F1134">
        <v>307</v>
      </c>
      <c r="G1134" t="s">
        <v>62</v>
      </c>
      <c r="H1134">
        <v>24430.7</v>
      </c>
      <c r="I1134" t="s">
        <v>40</v>
      </c>
      <c r="J1134" t="s">
        <v>150</v>
      </c>
      <c r="K1134">
        <v>2330</v>
      </c>
      <c r="L1134">
        <v>28.247857</v>
      </c>
      <c r="M1134">
        <v>12.24461</v>
      </c>
      <c r="N1134">
        <v>29</v>
      </c>
      <c r="O1134">
        <v>92</v>
      </c>
      <c r="P1134">
        <v>9</v>
      </c>
      <c r="Q1134">
        <v>1</v>
      </c>
      <c r="R1134">
        <v>55.833784999999999</v>
      </c>
    </row>
    <row r="1135" spans="1:18" x14ac:dyDescent="0.25">
      <c r="A1135">
        <v>2017</v>
      </c>
      <c r="B1135" t="s">
        <v>34</v>
      </c>
      <c r="C1135" t="s">
        <v>36</v>
      </c>
      <c r="D1135" t="s">
        <v>1</v>
      </c>
      <c r="E1135" t="s">
        <v>44</v>
      </c>
      <c r="F1135">
        <v>1422</v>
      </c>
      <c r="G1135">
        <v>705.08268599999997</v>
      </c>
      <c r="H1135">
        <v>2341.4</v>
      </c>
      <c r="I1135" t="s">
        <v>39</v>
      </c>
      <c r="J1135" t="s">
        <v>149</v>
      </c>
      <c r="K1135">
        <v>1457</v>
      </c>
      <c r="L1135">
        <v>329.99912899999998</v>
      </c>
      <c r="M1135">
        <v>305.24979200000001</v>
      </c>
      <c r="N1135">
        <v>166</v>
      </c>
      <c r="O1135">
        <v>106</v>
      </c>
      <c r="P1135">
        <v>17</v>
      </c>
      <c r="Q1135">
        <v>11</v>
      </c>
      <c r="R1135">
        <v>705.08268599999997</v>
      </c>
    </row>
    <row r="1136" spans="1:18" x14ac:dyDescent="0.25">
      <c r="A1136">
        <v>2017</v>
      </c>
      <c r="B1136" t="s">
        <v>34</v>
      </c>
      <c r="C1136" t="s">
        <v>36</v>
      </c>
      <c r="D1136" t="s">
        <v>1</v>
      </c>
      <c r="E1136" t="s">
        <v>66</v>
      </c>
      <c r="F1136">
        <v>353</v>
      </c>
      <c r="G1136" t="s">
        <v>62</v>
      </c>
      <c r="H1136">
        <v>25911.25</v>
      </c>
      <c r="I1136" t="s">
        <v>39</v>
      </c>
      <c r="J1136" t="s">
        <v>149</v>
      </c>
      <c r="K1136">
        <v>2329</v>
      </c>
      <c r="L1136">
        <v>43.558444000000001</v>
      </c>
      <c r="M1136">
        <v>10.853362000000001</v>
      </c>
      <c r="N1136">
        <v>21</v>
      </c>
      <c r="O1136">
        <v>98</v>
      </c>
      <c r="P1136">
        <v>0</v>
      </c>
      <c r="Q1136">
        <v>1</v>
      </c>
      <c r="R1136">
        <v>83.447014999999993</v>
      </c>
    </row>
    <row r="1137" spans="1:18" x14ac:dyDescent="0.25">
      <c r="A1137">
        <v>2017</v>
      </c>
      <c r="B1137" t="s">
        <v>34</v>
      </c>
      <c r="C1137" t="s">
        <v>36</v>
      </c>
      <c r="D1137" t="s">
        <v>1</v>
      </c>
      <c r="E1137" t="s">
        <v>44</v>
      </c>
      <c r="F1137">
        <v>927</v>
      </c>
      <c r="G1137">
        <v>394.85842000000002</v>
      </c>
      <c r="H1137">
        <v>2086.4499999999998</v>
      </c>
      <c r="I1137" t="s">
        <v>40</v>
      </c>
      <c r="J1137" t="s">
        <v>149</v>
      </c>
      <c r="K1137">
        <v>949</v>
      </c>
      <c r="L1137">
        <v>193.61247499999999</v>
      </c>
      <c r="M1137">
        <v>144.96572599999999</v>
      </c>
      <c r="N1137">
        <v>138</v>
      </c>
      <c r="O1137">
        <v>112</v>
      </c>
      <c r="P1137">
        <v>9</v>
      </c>
      <c r="Q1137">
        <v>19</v>
      </c>
      <c r="R1137">
        <v>394.85842000000002</v>
      </c>
    </row>
    <row r="1138" spans="1:18" x14ac:dyDescent="0.25">
      <c r="A1138">
        <v>2017</v>
      </c>
      <c r="B1138" t="s">
        <v>34</v>
      </c>
      <c r="C1138" t="s">
        <v>36</v>
      </c>
      <c r="D1138" t="s">
        <v>1</v>
      </c>
      <c r="E1138" t="s">
        <v>66</v>
      </c>
      <c r="F1138">
        <v>275</v>
      </c>
      <c r="G1138" t="s">
        <v>62</v>
      </c>
      <c r="H1138">
        <v>30193.87</v>
      </c>
      <c r="I1138" t="s">
        <v>40</v>
      </c>
      <c r="J1138" t="s">
        <v>149</v>
      </c>
      <c r="K1138">
        <v>2287</v>
      </c>
      <c r="L1138">
        <v>17.406797999999998</v>
      </c>
      <c r="M1138">
        <v>7.003851</v>
      </c>
      <c r="N1138">
        <v>13</v>
      </c>
      <c r="O1138">
        <v>135</v>
      </c>
      <c r="P1138">
        <v>4</v>
      </c>
      <c r="Q1138">
        <v>4</v>
      </c>
      <c r="R1138">
        <v>50.503312000000001</v>
      </c>
    </row>
    <row r="1139" spans="1:18" x14ac:dyDescent="0.25">
      <c r="A1139">
        <v>2017</v>
      </c>
      <c r="B1139" t="s">
        <v>34</v>
      </c>
      <c r="C1139" t="s">
        <v>5</v>
      </c>
      <c r="D1139" t="s">
        <v>1</v>
      </c>
      <c r="E1139" t="s">
        <v>44</v>
      </c>
      <c r="F1139">
        <v>1429</v>
      </c>
      <c r="G1139">
        <v>797.434752</v>
      </c>
      <c r="H1139">
        <v>2037.98</v>
      </c>
      <c r="I1139" t="s">
        <v>39</v>
      </c>
      <c r="J1139" t="s">
        <v>149</v>
      </c>
      <c r="K1139">
        <v>1430</v>
      </c>
      <c r="L1139">
        <v>358.38885299999998</v>
      </c>
      <c r="M1139">
        <v>322.88516800000002</v>
      </c>
      <c r="N1139">
        <v>160</v>
      </c>
      <c r="O1139">
        <v>79</v>
      </c>
      <c r="P1139">
        <v>10</v>
      </c>
      <c r="Q1139">
        <v>21</v>
      </c>
      <c r="R1139">
        <v>797.434752</v>
      </c>
    </row>
    <row r="1140" spans="1:18" x14ac:dyDescent="0.25">
      <c r="A1140">
        <v>2017</v>
      </c>
      <c r="B1140" t="s">
        <v>34</v>
      </c>
      <c r="C1140" t="s">
        <v>5</v>
      </c>
      <c r="D1140" t="s">
        <v>1</v>
      </c>
      <c r="E1140" t="s">
        <v>66</v>
      </c>
      <c r="F1140">
        <v>145</v>
      </c>
      <c r="G1140" t="s">
        <v>62</v>
      </c>
      <c r="H1140">
        <v>26668.560000000001</v>
      </c>
      <c r="I1140" t="s">
        <v>39</v>
      </c>
      <c r="J1140" t="s">
        <v>149</v>
      </c>
      <c r="K1140">
        <v>853</v>
      </c>
      <c r="L1140">
        <v>13.019226</v>
      </c>
      <c r="M1140">
        <v>7.077413</v>
      </c>
      <c r="N1140">
        <v>17</v>
      </c>
      <c r="O1140">
        <v>43</v>
      </c>
      <c r="P1140">
        <v>4</v>
      </c>
      <c r="Q1140">
        <v>1</v>
      </c>
      <c r="R1140">
        <v>40.258851999999997</v>
      </c>
    </row>
    <row r="1141" spans="1:18" x14ac:dyDescent="0.25">
      <c r="A1141">
        <v>2017</v>
      </c>
      <c r="B1141" t="s">
        <v>34</v>
      </c>
      <c r="C1141" t="s">
        <v>5</v>
      </c>
      <c r="D1141" t="s">
        <v>1</v>
      </c>
      <c r="E1141" t="s">
        <v>44</v>
      </c>
      <c r="F1141">
        <v>1220</v>
      </c>
      <c r="G1141">
        <v>559.58841600000005</v>
      </c>
      <c r="H1141">
        <v>1848.03</v>
      </c>
      <c r="I1141" t="s">
        <v>40</v>
      </c>
      <c r="J1141" t="s">
        <v>149</v>
      </c>
      <c r="K1141">
        <v>1228</v>
      </c>
      <c r="L1141">
        <v>256.366152</v>
      </c>
      <c r="M1141">
        <v>222.27388500000001</v>
      </c>
      <c r="N1141">
        <v>190</v>
      </c>
      <c r="O1141">
        <v>108</v>
      </c>
      <c r="P1141">
        <v>14</v>
      </c>
      <c r="Q1141">
        <v>20</v>
      </c>
      <c r="R1141">
        <v>559.58841600000005</v>
      </c>
    </row>
    <row r="1142" spans="1:18" x14ac:dyDescent="0.25">
      <c r="A1142">
        <v>2017</v>
      </c>
      <c r="B1142" t="s">
        <v>34</v>
      </c>
      <c r="C1142" t="s">
        <v>5</v>
      </c>
      <c r="D1142" t="s">
        <v>1</v>
      </c>
      <c r="E1142" t="s">
        <v>66</v>
      </c>
      <c r="F1142">
        <v>187</v>
      </c>
      <c r="G1142" t="s">
        <v>62</v>
      </c>
      <c r="H1142">
        <v>28298.94</v>
      </c>
      <c r="I1142" t="s">
        <v>40</v>
      </c>
      <c r="J1142" t="s">
        <v>149</v>
      </c>
      <c r="K1142">
        <v>1717</v>
      </c>
      <c r="L1142">
        <v>11.610087</v>
      </c>
      <c r="M1142">
        <v>5.6792420000000003</v>
      </c>
      <c r="N1142">
        <v>18</v>
      </c>
      <c r="O1142">
        <v>72</v>
      </c>
      <c r="P1142">
        <v>8</v>
      </c>
      <c r="Q1142">
        <v>5</v>
      </c>
      <c r="R1142">
        <v>22.818180000000002</v>
      </c>
    </row>
    <row r="1143" spans="1:18" x14ac:dyDescent="0.25">
      <c r="A1143">
        <v>2017</v>
      </c>
      <c r="B1143" t="s">
        <v>34</v>
      </c>
      <c r="C1143" t="s">
        <v>13</v>
      </c>
      <c r="D1143" t="s">
        <v>1</v>
      </c>
      <c r="E1143" t="s">
        <v>44</v>
      </c>
      <c r="F1143">
        <v>196</v>
      </c>
      <c r="G1143">
        <v>98.019092000000001</v>
      </c>
      <c r="H1143">
        <v>1962.6849999999999</v>
      </c>
      <c r="I1143" t="s">
        <v>39</v>
      </c>
      <c r="J1143" t="s">
        <v>149</v>
      </c>
      <c r="K1143">
        <v>196</v>
      </c>
      <c r="L1143">
        <v>47.890915</v>
      </c>
      <c r="M1143">
        <v>33.277841000000002</v>
      </c>
      <c r="N1143">
        <v>25</v>
      </c>
      <c r="O1143">
        <v>15</v>
      </c>
      <c r="P1143">
        <v>4</v>
      </c>
      <c r="Q1143">
        <v>1</v>
      </c>
      <c r="R1143">
        <v>98.019092000000001</v>
      </c>
    </row>
    <row r="1144" spans="1:18" x14ac:dyDescent="0.25">
      <c r="A1144">
        <v>2017</v>
      </c>
      <c r="B1144" t="s">
        <v>34</v>
      </c>
      <c r="C1144" t="s">
        <v>13</v>
      </c>
      <c r="D1144" t="s">
        <v>1</v>
      </c>
      <c r="E1144" t="s">
        <v>66</v>
      </c>
      <c r="F1144">
        <v>42</v>
      </c>
      <c r="G1144" t="s">
        <v>62</v>
      </c>
      <c r="H1144">
        <v>31221.314999999999</v>
      </c>
      <c r="I1144" t="s">
        <v>39</v>
      </c>
      <c r="J1144" t="s">
        <v>149</v>
      </c>
      <c r="K1144">
        <v>445</v>
      </c>
      <c r="L1144">
        <v>4.7524810000000004</v>
      </c>
      <c r="M1144">
        <v>1.6170340000000001</v>
      </c>
      <c r="N1144">
        <v>7</v>
      </c>
      <c r="O1144">
        <v>14</v>
      </c>
      <c r="P1144">
        <v>1</v>
      </c>
      <c r="Q1144">
        <v>0</v>
      </c>
      <c r="R1144">
        <v>7.9106949999999996</v>
      </c>
    </row>
    <row r="1145" spans="1:18" x14ac:dyDescent="0.25">
      <c r="A1145">
        <v>2017</v>
      </c>
      <c r="B1145" t="s">
        <v>34</v>
      </c>
      <c r="C1145" t="s">
        <v>13</v>
      </c>
      <c r="D1145" t="s">
        <v>1</v>
      </c>
      <c r="E1145" t="s">
        <v>44</v>
      </c>
      <c r="F1145">
        <v>147</v>
      </c>
      <c r="G1145">
        <v>59.265368000000002</v>
      </c>
      <c r="H1145">
        <v>1747.59</v>
      </c>
      <c r="I1145" t="s">
        <v>40</v>
      </c>
      <c r="J1145" t="s">
        <v>149</v>
      </c>
      <c r="K1145">
        <v>169</v>
      </c>
      <c r="L1145">
        <v>29.720005</v>
      </c>
      <c r="M1145">
        <v>24.764218</v>
      </c>
      <c r="N1145">
        <v>20</v>
      </c>
      <c r="O1145">
        <v>24</v>
      </c>
      <c r="P1145">
        <v>1</v>
      </c>
      <c r="Q1145">
        <v>1</v>
      </c>
      <c r="R1145">
        <v>59.265368000000002</v>
      </c>
    </row>
    <row r="1146" spans="1:18" x14ac:dyDescent="0.25">
      <c r="A1146">
        <v>2017</v>
      </c>
      <c r="B1146" t="s">
        <v>34</v>
      </c>
      <c r="C1146" t="s">
        <v>13</v>
      </c>
      <c r="D1146" t="s">
        <v>1</v>
      </c>
      <c r="E1146" t="s">
        <v>66</v>
      </c>
      <c r="F1146">
        <v>41</v>
      </c>
      <c r="G1146" t="s">
        <v>62</v>
      </c>
      <c r="H1146">
        <v>25494.240000000002</v>
      </c>
      <c r="I1146" t="s">
        <v>40</v>
      </c>
      <c r="J1146" t="s">
        <v>149</v>
      </c>
      <c r="K1146">
        <v>284</v>
      </c>
      <c r="L1146">
        <v>3.4342109999999999</v>
      </c>
      <c r="M1146">
        <v>1.6873450000000001</v>
      </c>
      <c r="N1146">
        <v>6</v>
      </c>
      <c r="O1146">
        <v>21</v>
      </c>
      <c r="P1146">
        <v>1</v>
      </c>
      <c r="Q1146">
        <v>0</v>
      </c>
      <c r="R1146">
        <v>8.3324130000000007</v>
      </c>
    </row>
    <row r="1147" spans="1:18" x14ac:dyDescent="0.25">
      <c r="A1147">
        <v>2017</v>
      </c>
      <c r="B1147" t="s">
        <v>34</v>
      </c>
      <c r="C1147" t="s">
        <v>37</v>
      </c>
      <c r="D1147" t="s">
        <v>1</v>
      </c>
      <c r="E1147" t="s">
        <v>44</v>
      </c>
      <c r="F1147">
        <v>3588</v>
      </c>
      <c r="G1147">
        <v>1738.203622</v>
      </c>
      <c r="H1147">
        <v>2087.2049999999999</v>
      </c>
      <c r="I1147" t="s">
        <v>39</v>
      </c>
      <c r="J1147" t="s">
        <v>149</v>
      </c>
      <c r="K1147">
        <v>3606</v>
      </c>
      <c r="L1147">
        <v>829.19552899999996</v>
      </c>
      <c r="M1147">
        <v>701.52350899999999</v>
      </c>
      <c r="N1147">
        <v>517</v>
      </c>
      <c r="O1147">
        <v>367</v>
      </c>
      <c r="P1147">
        <v>20</v>
      </c>
      <c r="Q1147">
        <v>37</v>
      </c>
      <c r="R1147">
        <v>1738.203622</v>
      </c>
    </row>
    <row r="1148" spans="1:18" x14ac:dyDescent="0.25">
      <c r="A1148">
        <v>2017</v>
      </c>
      <c r="B1148" t="s">
        <v>34</v>
      </c>
      <c r="C1148" t="s">
        <v>37</v>
      </c>
      <c r="D1148" t="s">
        <v>1</v>
      </c>
      <c r="E1148" t="s">
        <v>66</v>
      </c>
      <c r="F1148">
        <v>569</v>
      </c>
      <c r="G1148" t="s">
        <v>62</v>
      </c>
      <c r="H1148">
        <v>24736.93</v>
      </c>
      <c r="I1148" t="s">
        <v>39</v>
      </c>
      <c r="J1148" t="s">
        <v>149</v>
      </c>
      <c r="K1148">
        <v>3945</v>
      </c>
      <c r="L1148">
        <v>47.615712000000002</v>
      </c>
      <c r="M1148">
        <v>25.592746000000002</v>
      </c>
      <c r="N1148">
        <v>45</v>
      </c>
      <c r="O1148">
        <v>227</v>
      </c>
      <c r="P1148">
        <v>16</v>
      </c>
      <c r="Q1148">
        <v>9</v>
      </c>
      <c r="R1148">
        <v>117.268282</v>
      </c>
    </row>
    <row r="1149" spans="1:18" x14ac:dyDescent="0.25">
      <c r="A1149">
        <v>2017</v>
      </c>
      <c r="B1149" t="s">
        <v>34</v>
      </c>
      <c r="C1149" t="s">
        <v>37</v>
      </c>
      <c r="D1149" t="s">
        <v>1</v>
      </c>
      <c r="E1149" t="s">
        <v>44</v>
      </c>
      <c r="F1149">
        <v>2435</v>
      </c>
      <c r="G1149">
        <v>985.39654900000005</v>
      </c>
      <c r="H1149">
        <v>1832.91</v>
      </c>
      <c r="I1149" t="s">
        <v>40</v>
      </c>
      <c r="J1149" t="s">
        <v>149</v>
      </c>
      <c r="K1149">
        <v>2465</v>
      </c>
      <c r="L1149">
        <v>468.46658300000001</v>
      </c>
      <c r="M1149">
        <v>401.47556800000001</v>
      </c>
      <c r="N1149">
        <v>467</v>
      </c>
      <c r="O1149">
        <v>313</v>
      </c>
      <c r="P1149">
        <v>92</v>
      </c>
      <c r="Q1149">
        <v>39</v>
      </c>
      <c r="R1149">
        <v>985.39654900000005</v>
      </c>
    </row>
    <row r="1150" spans="1:18" x14ac:dyDescent="0.25">
      <c r="A1150">
        <v>2017</v>
      </c>
      <c r="B1150" t="s">
        <v>34</v>
      </c>
      <c r="C1150" t="s">
        <v>37</v>
      </c>
      <c r="D1150" t="s">
        <v>1</v>
      </c>
      <c r="E1150" t="s">
        <v>66</v>
      </c>
      <c r="F1150">
        <v>580</v>
      </c>
      <c r="G1150" t="s">
        <v>62</v>
      </c>
      <c r="H1150">
        <v>25981.375</v>
      </c>
      <c r="I1150" t="s">
        <v>40</v>
      </c>
      <c r="J1150" t="s">
        <v>149</v>
      </c>
      <c r="K1150">
        <v>4776</v>
      </c>
      <c r="L1150">
        <v>31.117857999999998</v>
      </c>
      <c r="M1150">
        <v>12.278302</v>
      </c>
      <c r="N1150">
        <v>39</v>
      </c>
      <c r="O1150">
        <v>280</v>
      </c>
      <c r="P1150">
        <v>28</v>
      </c>
      <c r="Q1150">
        <v>11</v>
      </c>
      <c r="R1150">
        <v>67.973313000000005</v>
      </c>
    </row>
    <row r="1151" spans="1:18" x14ac:dyDescent="0.25">
      <c r="A1151">
        <v>2017</v>
      </c>
      <c r="B1151" t="s">
        <v>34</v>
      </c>
      <c r="C1151" t="s">
        <v>36</v>
      </c>
      <c r="D1151" t="s">
        <v>1</v>
      </c>
      <c r="E1151" t="s">
        <v>44</v>
      </c>
      <c r="F1151">
        <v>389</v>
      </c>
      <c r="G1151">
        <v>161.03384299999999</v>
      </c>
      <c r="H1151">
        <v>2414</v>
      </c>
      <c r="I1151" t="s">
        <v>39</v>
      </c>
      <c r="J1151" t="s">
        <v>148</v>
      </c>
      <c r="K1151">
        <v>389</v>
      </c>
      <c r="L1151">
        <v>78.333768000000006</v>
      </c>
      <c r="M1151">
        <v>67.691466000000005</v>
      </c>
      <c r="N1151">
        <v>45</v>
      </c>
      <c r="O1151">
        <v>47</v>
      </c>
      <c r="P1151">
        <v>9</v>
      </c>
      <c r="Q1151">
        <v>8</v>
      </c>
      <c r="R1151">
        <v>161.03384299999999</v>
      </c>
    </row>
    <row r="1152" spans="1:18" x14ac:dyDescent="0.25">
      <c r="A1152">
        <v>2017</v>
      </c>
      <c r="B1152" t="s">
        <v>34</v>
      </c>
      <c r="C1152" t="s">
        <v>36</v>
      </c>
      <c r="D1152" t="s">
        <v>1</v>
      </c>
      <c r="E1152" t="s">
        <v>66</v>
      </c>
      <c r="F1152">
        <v>139</v>
      </c>
      <c r="G1152" t="s">
        <v>62</v>
      </c>
      <c r="H1152">
        <v>26156.95</v>
      </c>
      <c r="I1152" t="s">
        <v>39</v>
      </c>
      <c r="J1152" t="s">
        <v>148</v>
      </c>
      <c r="K1152">
        <v>662</v>
      </c>
      <c r="L1152">
        <v>19.966246999999999</v>
      </c>
      <c r="M1152">
        <v>8.0958229999999993</v>
      </c>
      <c r="N1152">
        <v>9</v>
      </c>
      <c r="O1152">
        <v>18</v>
      </c>
      <c r="P1152">
        <v>0</v>
      </c>
      <c r="Q1152">
        <v>0</v>
      </c>
      <c r="R1152">
        <v>44.884016000000003</v>
      </c>
    </row>
    <row r="1153" spans="1:18" x14ac:dyDescent="0.25">
      <c r="A1153">
        <v>2017</v>
      </c>
      <c r="B1153" t="s">
        <v>34</v>
      </c>
      <c r="C1153" t="s">
        <v>36</v>
      </c>
      <c r="D1153" t="s">
        <v>1</v>
      </c>
      <c r="E1153" t="s">
        <v>44</v>
      </c>
      <c r="F1153">
        <v>458</v>
      </c>
      <c r="G1153">
        <v>164.20035200000001</v>
      </c>
      <c r="H1153">
        <v>1870.79</v>
      </c>
      <c r="I1153" t="s">
        <v>40</v>
      </c>
      <c r="J1153" t="s">
        <v>148</v>
      </c>
      <c r="K1153">
        <v>458</v>
      </c>
      <c r="L1153">
        <v>80.427135000000007</v>
      </c>
      <c r="M1153">
        <v>56.758856000000002</v>
      </c>
      <c r="N1153">
        <v>55</v>
      </c>
      <c r="O1153">
        <v>71</v>
      </c>
      <c r="P1153">
        <v>22</v>
      </c>
      <c r="Q1153">
        <v>18</v>
      </c>
      <c r="R1153">
        <v>164.20035200000001</v>
      </c>
    </row>
    <row r="1154" spans="1:18" x14ac:dyDescent="0.25">
      <c r="A1154">
        <v>2017</v>
      </c>
      <c r="B1154" t="s">
        <v>34</v>
      </c>
      <c r="C1154" t="s">
        <v>36</v>
      </c>
      <c r="D1154" t="s">
        <v>1</v>
      </c>
      <c r="E1154" t="s">
        <v>66</v>
      </c>
      <c r="F1154">
        <v>91</v>
      </c>
      <c r="G1154" t="s">
        <v>62</v>
      </c>
      <c r="H1154">
        <v>20657.66</v>
      </c>
      <c r="I1154" t="s">
        <v>40</v>
      </c>
      <c r="J1154" t="s">
        <v>148</v>
      </c>
      <c r="K1154">
        <v>400</v>
      </c>
      <c r="L1154">
        <v>9.1923010000000005</v>
      </c>
      <c r="M1154">
        <v>6.8466040000000001</v>
      </c>
      <c r="N1154">
        <v>11</v>
      </c>
      <c r="O1154">
        <v>13</v>
      </c>
      <c r="P1154">
        <v>1</v>
      </c>
      <c r="Q1154">
        <v>1</v>
      </c>
      <c r="R1154">
        <v>20.387179</v>
      </c>
    </row>
    <row r="1155" spans="1:18" x14ac:dyDescent="0.25">
      <c r="A1155">
        <v>2017</v>
      </c>
      <c r="B1155" t="s">
        <v>34</v>
      </c>
      <c r="C1155" t="s">
        <v>5</v>
      </c>
      <c r="D1155" t="s">
        <v>1</v>
      </c>
      <c r="E1155" t="s">
        <v>44</v>
      </c>
      <c r="F1155">
        <v>294</v>
      </c>
      <c r="G1155">
        <v>144.25976600000001</v>
      </c>
      <c r="H1155">
        <v>2119.585</v>
      </c>
      <c r="I1155" t="s">
        <v>39</v>
      </c>
      <c r="J1155" t="s">
        <v>148</v>
      </c>
      <c r="K1155">
        <v>294</v>
      </c>
      <c r="L1155">
        <v>64.862273000000002</v>
      </c>
      <c r="M1155">
        <v>49.899779000000002</v>
      </c>
      <c r="N1155">
        <v>41</v>
      </c>
      <c r="O1155">
        <v>17</v>
      </c>
      <c r="P1155">
        <v>5</v>
      </c>
      <c r="Q1155">
        <v>7</v>
      </c>
      <c r="R1155">
        <v>144.25976600000001</v>
      </c>
    </row>
    <row r="1156" spans="1:18" x14ac:dyDescent="0.25">
      <c r="A1156">
        <v>2017</v>
      </c>
      <c r="B1156" t="s">
        <v>34</v>
      </c>
      <c r="C1156" t="s">
        <v>5</v>
      </c>
      <c r="D1156" t="s">
        <v>1</v>
      </c>
      <c r="E1156" t="s">
        <v>66</v>
      </c>
      <c r="F1156">
        <v>71</v>
      </c>
      <c r="G1156" t="s">
        <v>62</v>
      </c>
      <c r="H1156">
        <v>24409.98</v>
      </c>
      <c r="I1156" t="s">
        <v>39</v>
      </c>
      <c r="J1156" t="s">
        <v>148</v>
      </c>
      <c r="K1156">
        <v>332</v>
      </c>
      <c r="L1156">
        <v>9.8962409999999998</v>
      </c>
      <c r="M1156">
        <v>3.2013389999999999</v>
      </c>
      <c r="N1156">
        <v>9</v>
      </c>
      <c r="O1156">
        <v>5</v>
      </c>
      <c r="P1156">
        <v>1</v>
      </c>
      <c r="Q1156">
        <v>2</v>
      </c>
      <c r="R1156">
        <v>20.976859000000001</v>
      </c>
    </row>
    <row r="1157" spans="1:18" x14ac:dyDescent="0.25">
      <c r="A1157">
        <v>2017</v>
      </c>
      <c r="B1157" t="s">
        <v>34</v>
      </c>
      <c r="C1157" t="s">
        <v>5</v>
      </c>
      <c r="D1157" t="s">
        <v>1</v>
      </c>
      <c r="E1157" t="s">
        <v>44</v>
      </c>
      <c r="F1157">
        <v>367</v>
      </c>
      <c r="G1157">
        <v>168.43742800000001</v>
      </c>
      <c r="H1157">
        <v>2016.15</v>
      </c>
      <c r="I1157" t="s">
        <v>40</v>
      </c>
      <c r="J1157" t="s">
        <v>148</v>
      </c>
      <c r="K1157">
        <v>367</v>
      </c>
      <c r="L1157">
        <v>71.065657000000002</v>
      </c>
      <c r="M1157">
        <v>74.888307999999995</v>
      </c>
      <c r="N1157">
        <v>56</v>
      </c>
      <c r="O1157">
        <v>34</v>
      </c>
      <c r="P1157">
        <v>13</v>
      </c>
      <c r="Q1157">
        <v>5</v>
      </c>
      <c r="R1157">
        <v>168.43742800000001</v>
      </c>
    </row>
    <row r="1158" spans="1:18" x14ac:dyDescent="0.25">
      <c r="A1158">
        <v>2017</v>
      </c>
      <c r="B1158" t="s">
        <v>34</v>
      </c>
      <c r="C1158" t="s">
        <v>5</v>
      </c>
      <c r="D1158" t="s">
        <v>1</v>
      </c>
      <c r="E1158" t="s">
        <v>66</v>
      </c>
      <c r="F1158">
        <v>68</v>
      </c>
      <c r="G1158" t="s">
        <v>62</v>
      </c>
      <c r="H1158">
        <v>27309.465</v>
      </c>
      <c r="I1158" t="s">
        <v>40</v>
      </c>
      <c r="J1158" t="s">
        <v>148</v>
      </c>
      <c r="K1158">
        <v>341</v>
      </c>
      <c r="L1158">
        <v>8.6010410000000004</v>
      </c>
      <c r="M1158">
        <v>1.4554959999999999</v>
      </c>
      <c r="N1158">
        <v>7</v>
      </c>
      <c r="O1158">
        <v>5</v>
      </c>
      <c r="P1158">
        <v>5</v>
      </c>
      <c r="Q1158">
        <v>1</v>
      </c>
      <c r="R1158">
        <v>16.946964999999999</v>
      </c>
    </row>
    <row r="1159" spans="1:18" x14ac:dyDescent="0.25">
      <c r="A1159">
        <v>2017</v>
      </c>
      <c r="B1159" t="s">
        <v>34</v>
      </c>
      <c r="C1159" t="s">
        <v>13</v>
      </c>
      <c r="D1159" t="s">
        <v>1</v>
      </c>
      <c r="E1159" t="s">
        <v>44</v>
      </c>
      <c r="F1159">
        <v>47</v>
      </c>
      <c r="G1159">
        <v>18.504605999999999</v>
      </c>
      <c r="H1159">
        <v>1843.96</v>
      </c>
      <c r="I1159" t="s">
        <v>39</v>
      </c>
      <c r="J1159" t="s">
        <v>148</v>
      </c>
      <c r="K1159">
        <v>47</v>
      </c>
      <c r="L1159">
        <v>9.4870549999999998</v>
      </c>
      <c r="M1159">
        <v>5.8678869999999996</v>
      </c>
      <c r="N1159">
        <v>10</v>
      </c>
      <c r="O1159">
        <v>6</v>
      </c>
      <c r="P1159">
        <v>0</v>
      </c>
      <c r="Q1159">
        <v>0</v>
      </c>
      <c r="R1159">
        <v>18.504605999999999</v>
      </c>
    </row>
    <row r="1160" spans="1:18" x14ac:dyDescent="0.25">
      <c r="A1160">
        <v>2017</v>
      </c>
      <c r="B1160" t="s">
        <v>34</v>
      </c>
      <c r="C1160" t="s">
        <v>13</v>
      </c>
      <c r="D1160" t="s">
        <v>1</v>
      </c>
      <c r="E1160" t="s">
        <v>66</v>
      </c>
      <c r="F1160">
        <v>10</v>
      </c>
      <c r="G1160" t="s">
        <v>62</v>
      </c>
      <c r="H1160">
        <v>34394.75</v>
      </c>
      <c r="I1160" t="s">
        <v>39</v>
      </c>
      <c r="J1160" t="s">
        <v>148</v>
      </c>
      <c r="K1160">
        <v>72</v>
      </c>
      <c r="L1160">
        <v>0.90049400000000002</v>
      </c>
      <c r="M1160">
        <v>0</v>
      </c>
      <c r="N1160">
        <v>0</v>
      </c>
      <c r="O1160">
        <v>2</v>
      </c>
      <c r="P1160">
        <v>3</v>
      </c>
      <c r="Q1160">
        <v>0</v>
      </c>
      <c r="R1160">
        <v>1.9004939999999999</v>
      </c>
    </row>
    <row r="1161" spans="1:18" x14ac:dyDescent="0.25">
      <c r="A1161">
        <v>2017</v>
      </c>
      <c r="B1161" t="s">
        <v>34</v>
      </c>
      <c r="C1161" t="s">
        <v>13</v>
      </c>
      <c r="D1161" t="s">
        <v>1</v>
      </c>
      <c r="E1161" t="s">
        <v>44</v>
      </c>
      <c r="F1161">
        <v>30</v>
      </c>
      <c r="G1161">
        <v>9.2488209999999995</v>
      </c>
      <c r="H1161">
        <v>2380.9850000000001</v>
      </c>
      <c r="I1161" t="s">
        <v>40</v>
      </c>
      <c r="J1161" t="s">
        <v>148</v>
      </c>
      <c r="K1161">
        <v>30</v>
      </c>
      <c r="L1161">
        <v>4.0455420000000002</v>
      </c>
      <c r="M1161">
        <v>4.3133179999999998</v>
      </c>
      <c r="N1161">
        <v>3</v>
      </c>
      <c r="O1161">
        <v>3</v>
      </c>
      <c r="P1161">
        <v>2</v>
      </c>
      <c r="Q1161">
        <v>0</v>
      </c>
      <c r="R1161">
        <v>9.2488209999999995</v>
      </c>
    </row>
    <row r="1162" spans="1:18" x14ac:dyDescent="0.25">
      <c r="A1162">
        <v>2017</v>
      </c>
      <c r="B1162" t="s">
        <v>34</v>
      </c>
      <c r="C1162" t="s">
        <v>13</v>
      </c>
      <c r="D1162" t="s">
        <v>1</v>
      </c>
      <c r="E1162" t="s">
        <v>66</v>
      </c>
      <c r="F1162">
        <v>17</v>
      </c>
      <c r="G1162" t="s">
        <v>62</v>
      </c>
      <c r="H1162">
        <v>16461.53</v>
      </c>
      <c r="I1162" t="s">
        <v>40</v>
      </c>
      <c r="J1162" t="s">
        <v>148</v>
      </c>
      <c r="K1162">
        <v>67</v>
      </c>
      <c r="L1162">
        <v>1.8817520000000001</v>
      </c>
      <c r="M1162">
        <v>1.1282049999999999</v>
      </c>
      <c r="N1162">
        <v>2</v>
      </c>
      <c r="O1162">
        <v>2</v>
      </c>
      <c r="P1162">
        <v>1</v>
      </c>
      <c r="Q1162">
        <v>1</v>
      </c>
      <c r="R1162">
        <v>5.5897439999999996</v>
      </c>
    </row>
    <row r="1163" spans="1:18" x14ac:dyDescent="0.25">
      <c r="A1163">
        <v>2017</v>
      </c>
      <c r="B1163" t="s">
        <v>34</v>
      </c>
      <c r="C1163" t="s">
        <v>37</v>
      </c>
      <c r="D1163" t="s">
        <v>1</v>
      </c>
      <c r="E1163" t="s">
        <v>44</v>
      </c>
      <c r="F1163">
        <v>747</v>
      </c>
      <c r="G1163">
        <v>355.55108000000001</v>
      </c>
      <c r="H1163">
        <v>2157.02</v>
      </c>
      <c r="I1163" t="s">
        <v>39</v>
      </c>
      <c r="J1163" t="s">
        <v>148</v>
      </c>
      <c r="K1163">
        <v>749</v>
      </c>
      <c r="L1163">
        <v>164.78882100000001</v>
      </c>
      <c r="M1163">
        <v>140.82987499999999</v>
      </c>
      <c r="N1163">
        <v>88</v>
      </c>
      <c r="O1163">
        <v>76</v>
      </c>
      <c r="P1163">
        <v>24</v>
      </c>
      <c r="Q1163">
        <v>9</v>
      </c>
      <c r="R1163">
        <v>355.55108000000001</v>
      </c>
    </row>
    <row r="1164" spans="1:18" x14ac:dyDescent="0.25">
      <c r="A1164">
        <v>2017</v>
      </c>
      <c r="B1164" t="s">
        <v>34</v>
      </c>
      <c r="C1164" t="s">
        <v>37</v>
      </c>
      <c r="D1164" t="s">
        <v>1</v>
      </c>
      <c r="E1164" t="s">
        <v>66</v>
      </c>
      <c r="F1164">
        <v>209</v>
      </c>
      <c r="G1164" t="s">
        <v>62</v>
      </c>
      <c r="H1164">
        <v>20441.560000000001</v>
      </c>
      <c r="I1164" t="s">
        <v>39</v>
      </c>
      <c r="J1164" t="s">
        <v>148</v>
      </c>
      <c r="K1164">
        <v>958</v>
      </c>
      <c r="L1164">
        <v>22.806096</v>
      </c>
      <c r="M1164">
        <v>12.074941000000001</v>
      </c>
      <c r="N1164">
        <v>31</v>
      </c>
      <c r="O1164">
        <v>22</v>
      </c>
      <c r="P1164">
        <v>7</v>
      </c>
      <c r="Q1164">
        <v>1</v>
      </c>
      <c r="R1164">
        <v>59.408169999999998</v>
      </c>
    </row>
    <row r="1165" spans="1:18" x14ac:dyDescent="0.25">
      <c r="A1165">
        <v>2017</v>
      </c>
      <c r="B1165" t="s">
        <v>34</v>
      </c>
      <c r="C1165" t="s">
        <v>37</v>
      </c>
      <c r="D1165" t="s">
        <v>1</v>
      </c>
      <c r="E1165" t="s">
        <v>44</v>
      </c>
      <c r="F1165">
        <v>794</v>
      </c>
      <c r="G1165">
        <v>285.75795199999999</v>
      </c>
      <c r="H1165">
        <v>1877.5</v>
      </c>
      <c r="I1165" t="s">
        <v>40</v>
      </c>
      <c r="J1165" t="s">
        <v>148</v>
      </c>
      <c r="K1165">
        <v>801</v>
      </c>
      <c r="L1165">
        <v>152.72331299999999</v>
      </c>
      <c r="M1165">
        <v>101.331329</v>
      </c>
      <c r="N1165">
        <v>115</v>
      </c>
      <c r="O1165">
        <v>106</v>
      </c>
      <c r="P1165">
        <v>70</v>
      </c>
      <c r="Q1165">
        <v>18</v>
      </c>
      <c r="R1165">
        <v>285.75795199999999</v>
      </c>
    </row>
    <row r="1166" spans="1:18" x14ac:dyDescent="0.25">
      <c r="A1166">
        <v>2017</v>
      </c>
      <c r="B1166" t="s">
        <v>34</v>
      </c>
      <c r="C1166" t="s">
        <v>37</v>
      </c>
      <c r="D1166" t="s">
        <v>1</v>
      </c>
      <c r="E1166" t="s">
        <v>66</v>
      </c>
      <c r="F1166">
        <v>183</v>
      </c>
      <c r="G1166" t="s">
        <v>62</v>
      </c>
      <c r="H1166">
        <v>23168.95</v>
      </c>
      <c r="I1166" t="s">
        <v>40</v>
      </c>
      <c r="J1166" t="s">
        <v>148</v>
      </c>
      <c r="K1166">
        <v>957</v>
      </c>
      <c r="L1166">
        <v>14.304622</v>
      </c>
      <c r="M1166">
        <v>9.4962129999999991</v>
      </c>
      <c r="N1166">
        <v>21</v>
      </c>
      <c r="O1166">
        <v>37</v>
      </c>
      <c r="P1166">
        <v>8</v>
      </c>
      <c r="Q1166">
        <v>0</v>
      </c>
      <c r="R1166">
        <v>34.995686999999997</v>
      </c>
    </row>
    <row r="1167" spans="1:18" x14ac:dyDescent="0.25">
      <c r="A1167">
        <v>2017</v>
      </c>
      <c r="B1167" t="s">
        <v>34</v>
      </c>
      <c r="C1167" t="s">
        <v>36</v>
      </c>
      <c r="D1167" t="s">
        <v>2</v>
      </c>
      <c r="E1167" t="s">
        <v>44</v>
      </c>
      <c r="F1167">
        <v>1264</v>
      </c>
      <c r="G1167">
        <v>656.30782699999997</v>
      </c>
      <c r="H1167">
        <v>2430.5</v>
      </c>
      <c r="I1167" t="s">
        <v>39</v>
      </c>
      <c r="J1167" t="s">
        <v>150</v>
      </c>
      <c r="K1167">
        <v>1267</v>
      </c>
      <c r="L1167">
        <v>300.85179499999998</v>
      </c>
      <c r="M1167">
        <v>265.51623999999998</v>
      </c>
      <c r="N1167">
        <v>199</v>
      </c>
      <c r="O1167">
        <v>43</v>
      </c>
      <c r="P1167">
        <v>13</v>
      </c>
      <c r="Q1167">
        <v>4</v>
      </c>
      <c r="R1167">
        <v>656.30782699999997</v>
      </c>
    </row>
    <row r="1168" spans="1:18" x14ac:dyDescent="0.25">
      <c r="A1168">
        <v>2017</v>
      </c>
      <c r="B1168" t="s">
        <v>34</v>
      </c>
      <c r="C1168" t="s">
        <v>36</v>
      </c>
      <c r="D1168" t="s">
        <v>2</v>
      </c>
      <c r="E1168" t="s">
        <v>66</v>
      </c>
      <c r="F1168">
        <v>554</v>
      </c>
      <c r="G1168" t="s">
        <v>62</v>
      </c>
      <c r="H1168">
        <v>32536.615000000002</v>
      </c>
      <c r="I1168" t="s">
        <v>39</v>
      </c>
      <c r="J1168" t="s">
        <v>150</v>
      </c>
      <c r="K1168">
        <v>3448</v>
      </c>
      <c r="L1168">
        <v>62.773321000000003</v>
      </c>
      <c r="M1168">
        <v>31.214469999999999</v>
      </c>
      <c r="N1168">
        <v>52</v>
      </c>
      <c r="O1168">
        <v>41</v>
      </c>
      <c r="P1168">
        <v>5</v>
      </c>
      <c r="Q1168">
        <v>2</v>
      </c>
      <c r="R1168">
        <v>147.774744</v>
      </c>
    </row>
    <row r="1169" spans="1:18" x14ac:dyDescent="0.25">
      <c r="A1169">
        <v>2017</v>
      </c>
      <c r="B1169" t="s">
        <v>34</v>
      </c>
      <c r="C1169" t="s">
        <v>36</v>
      </c>
      <c r="D1169" t="s">
        <v>2</v>
      </c>
      <c r="E1169" t="s">
        <v>44</v>
      </c>
      <c r="F1169">
        <v>937</v>
      </c>
      <c r="G1169">
        <v>411.66783500000003</v>
      </c>
      <c r="H1169">
        <v>2283.71</v>
      </c>
      <c r="I1169" t="s">
        <v>40</v>
      </c>
      <c r="J1169" t="s">
        <v>150</v>
      </c>
      <c r="K1169">
        <v>950</v>
      </c>
      <c r="L1169">
        <v>170.43243699999999</v>
      </c>
      <c r="M1169">
        <v>168.65924100000001</v>
      </c>
      <c r="N1169">
        <v>140</v>
      </c>
      <c r="O1169">
        <v>57</v>
      </c>
      <c r="P1169">
        <v>72</v>
      </c>
      <c r="Q1169">
        <v>15</v>
      </c>
      <c r="R1169">
        <v>411.66783500000003</v>
      </c>
    </row>
    <row r="1170" spans="1:18" x14ac:dyDescent="0.25">
      <c r="A1170">
        <v>2017</v>
      </c>
      <c r="B1170" t="s">
        <v>34</v>
      </c>
      <c r="C1170" t="s">
        <v>36</v>
      </c>
      <c r="D1170" t="s">
        <v>2</v>
      </c>
      <c r="E1170" t="s">
        <v>66</v>
      </c>
      <c r="F1170">
        <v>527</v>
      </c>
      <c r="G1170" t="s">
        <v>62</v>
      </c>
      <c r="H1170">
        <v>31429.79</v>
      </c>
      <c r="I1170" t="s">
        <v>40</v>
      </c>
      <c r="J1170" t="s">
        <v>150</v>
      </c>
      <c r="K1170">
        <v>3611</v>
      </c>
      <c r="L1170">
        <v>57.378155999999997</v>
      </c>
      <c r="M1170">
        <v>35.612057</v>
      </c>
      <c r="N1170">
        <v>47</v>
      </c>
      <c r="O1170">
        <v>38</v>
      </c>
      <c r="P1170">
        <v>22</v>
      </c>
      <c r="Q1170">
        <v>5</v>
      </c>
      <c r="R1170">
        <v>135.65658199999999</v>
      </c>
    </row>
    <row r="1171" spans="1:18" x14ac:dyDescent="0.25">
      <c r="A1171">
        <v>2017</v>
      </c>
      <c r="B1171" t="s">
        <v>34</v>
      </c>
      <c r="C1171" t="s">
        <v>5</v>
      </c>
      <c r="D1171" t="s">
        <v>2</v>
      </c>
      <c r="E1171" t="s">
        <v>44</v>
      </c>
      <c r="F1171">
        <v>1350</v>
      </c>
      <c r="G1171">
        <v>756.01810499999999</v>
      </c>
      <c r="H1171">
        <v>2277.79</v>
      </c>
      <c r="I1171" t="s">
        <v>39</v>
      </c>
      <c r="J1171" t="s">
        <v>150</v>
      </c>
      <c r="K1171">
        <v>1357</v>
      </c>
      <c r="L1171">
        <v>331.44935900000002</v>
      </c>
      <c r="M1171">
        <v>298.41614199999998</v>
      </c>
      <c r="N1171">
        <v>194</v>
      </c>
      <c r="O1171">
        <v>45</v>
      </c>
      <c r="P1171">
        <v>16</v>
      </c>
      <c r="Q1171">
        <v>3</v>
      </c>
      <c r="R1171">
        <v>756.01810499999999</v>
      </c>
    </row>
    <row r="1172" spans="1:18" x14ac:dyDescent="0.25">
      <c r="A1172">
        <v>2017</v>
      </c>
      <c r="B1172" t="s">
        <v>34</v>
      </c>
      <c r="C1172" t="s">
        <v>5</v>
      </c>
      <c r="D1172" t="s">
        <v>2</v>
      </c>
      <c r="E1172" t="s">
        <v>66</v>
      </c>
      <c r="F1172">
        <v>338</v>
      </c>
      <c r="G1172" t="s">
        <v>62</v>
      </c>
      <c r="H1172">
        <v>26723.75</v>
      </c>
      <c r="I1172" t="s">
        <v>39</v>
      </c>
      <c r="J1172" t="s">
        <v>150</v>
      </c>
      <c r="K1172">
        <v>2035</v>
      </c>
      <c r="L1172">
        <v>48.852187000000001</v>
      </c>
      <c r="M1172">
        <v>19.765592000000002</v>
      </c>
      <c r="N1172">
        <v>39</v>
      </c>
      <c r="O1172">
        <v>19</v>
      </c>
      <c r="P1172">
        <v>2</v>
      </c>
      <c r="Q1172">
        <v>0</v>
      </c>
      <c r="R1172">
        <v>120.46457100000001</v>
      </c>
    </row>
    <row r="1173" spans="1:18" x14ac:dyDescent="0.25">
      <c r="A1173">
        <v>2017</v>
      </c>
      <c r="B1173" t="s">
        <v>34</v>
      </c>
      <c r="C1173" t="s">
        <v>5</v>
      </c>
      <c r="D1173" t="s">
        <v>2</v>
      </c>
      <c r="E1173" t="s">
        <v>44</v>
      </c>
      <c r="F1173">
        <v>1100</v>
      </c>
      <c r="G1173">
        <v>507.00917399999997</v>
      </c>
      <c r="H1173">
        <v>2200</v>
      </c>
      <c r="I1173" t="s">
        <v>40</v>
      </c>
      <c r="J1173" t="s">
        <v>150</v>
      </c>
      <c r="K1173">
        <v>1108</v>
      </c>
      <c r="L1173">
        <v>221.244338</v>
      </c>
      <c r="M1173">
        <v>198.15964600000001</v>
      </c>
      <c r="N1173">
        <v>188</v>
      </c>
      <c r="O1173">
        <v>61</v>
      </c>
      <c r="P1173">
        <v>46</v>
      </c>
      <c r="Q1173">
        <v>15</v>
      </c>
      <c r="R1173">
        <v>507.00917399999997</v>
      </c>
    </row>
    <row r="1174" spans="1:18" x14ac:dyDescent="0.25">
      <c r="A1174">
        <v>2017</v>
      </c>
      <c r="B1174" t="s">
        <v>34</v>
      </c>
      <c r="C1174" t="s">
        <v>5</v>
      </c>
      <c r="D1174" t="s">
        <v>2</v>
      </c>
      <c r="E1174" t="s">
        <v>66</v>
      </c>
      <c r="F1174">
        <v>385</v>
      </c>
      <c r="G1174" t="s">
        <v>62</v>
      </c>
      <c r="H1174">
        <v>28043.29</v>
      </c>
      <c r="I1174" t="s">
        <v>40</v>
      </c>
      <c r="J1174" t="s">
        <v>150</v>
      </c>
      <c r="K1174">
        <v>2394</v>
      </c>
      <c r="L1174">
        <v>47.141444</v>
      </c>
      <c r="M1174">
        <v>18.141480000000001</v>
      </c>
      <c r="N1174">
        <v>34</v>
      </c>
      <c r="O1174">
        <v>39</v>
      </c>
      <c r="P1174">
        <v>15</v>
      </c>
      <c r="Q1174">
        <v>1</v>
      </c>
      <c r="R1174">
        <v>101.42606600000001</v>
      </c>
    </row>
    <row r="1175" spans="1:18" x14ac:dyDescent="0.25">
      <c r="A1175">
        <v>2017</v>
      </c>
      <c r="B1175" t="s">
        <v>34</v>
      </c>
      <c r="C1175" t="s">
        <v>13</v>
      </c>
      <c r="D1175" t="s">
        <v>2</v>
      </c>
      <c r="E1175" t="s">
        <v>44</v>
      </c>
      <c r="F1175">
        <v>178</v>
      </c>
      <c r="G1175">
        <v>91.929096000000001</v>
      </c>
      <c r="H1175">
        <v>2257.5700000000002</v>
      </c>
      <c r="I1175" t="s">
        <v>39</v>
      </c>
      <c r="J1175" t="s">
        <v>150</v>
      </c>
      <c r="K1175">
        <v>181</v>
      </c>
      <c r="L1175">
        <v>35.928429000000001</v>
      </c>
      <c r="M1175">
        <v>43.239280999999998</v>
      </c>
      <c r="N1175">
        <v>23</v>
      </c>
      <c r="O1175">
        <v>15</v>
      </c>
      <c r="P1175">
        <v>6</v>
      </c>
      <c r="Q1175">
        <v>0</v>
      </c>
      <c r="R1175">
        <v>91.929096000000001</v>
      </c>
    </row>
    <row r="1176" spans="1:18" x14ac:dyDescent="0.25">
      <c r="A1176">
        <v>2017</v>
      </c>
      <c r="B1176" t="s">
        <v>34</v>
      </c>
      <c r="C1176" t="s">
        <v>13</v>
      </c>
      <c r="D1176" t="s">
        <v>2</v>
      </c>
      <c r="E1176" t="s">
        <v>66</v>
      </c>
      <c r="F1176">
        <v>60</v>
      </c>
      <c r="G1176" t="s">
        <v>62</v>
      </c>
      <c r="H1176">
        <v>33252.089999999997</v>
      </c>
      <c r="I1176" t="s">
        <v>39</v>
      </c>
      <c r="J1176" t="s">
        <v>150</v>
      </c>
      <c r="K1176">
        <v>468</v>
      </c>
      <c r="L1176">
        <v>6.5973129999999998</v>
      </c>
      <c r="M1176">
        <v>1.6156699999999999</v>
      </c>
      <c r="N1176">
        <v>8</v>
      </c>
      <c r="O1176">
        <v>5</v>
      </c>
      <c r="P1176">
        <v>0</v>
      </c>
      <c r="Q1176">
        <v>0</v>
      </c>
      <c r="R1176">
        <v>14.624517000000001</v>
      </c>
    </row>
    <row r="1177" spans="1:18" x14ac:dyDescent="0.25">
      <c r="A1177">
        <v>2017</v>
      </c>
      <c r="B1177" t="s">
        <v>34</v>
      </c>
      <c r="C1177" t="s">
        <v>13</v>
      </c>
      <c r="D1177" t="s">
        <v>2</v>
      </c>
      <c r="E1177" t="s">
        <v>44</v>
      </c>
      <c r="F1177">
        <v>136</v>
      </c>
      <c r="G1177">
        <v>63.911372</v>
      </c>
      <c r="H1177">
        <v>2006.23</v>
      </c>
      <c r="I1177" t="s">
        <v>40</v>
      </c>
      <c r="J1177" t="s">
        <v>150</v>
      </c>
      <c r="K1177">
        <v>137</v>
      </c>
      <c r="L1177">
        <v>29.454872999999999</v>
      </c>
      <c r="M1177">
        <v>22.627386000000001</v>
      </c>
      <c r="N1177">
        <v>20</v>
      </c>
      <c r="O1177">
        <v>8</v>
      </c>
      <c r="P1177">
        <v>8</v>
      </c>
      <c r="Q1177">
        <v>0</v>
      </c>
      <c r="R1177">
        <v>63.911372</v>
      </c>
    </row>
    <row r="1178" spans="1:18" x14ac:dyDescent="0.25">
      <c r="A1178">
        <v>2017</v>
      </c>
      <c r="B1178" t="s">
        <v>34</v>
      </c>
      <c r="C1178" t="s">
        <v>13</v>
      </c>
      <c r="D1178" t="s">
        <v>2</v>
      </c>
      <c r="E1178" t="s">
        <v>66</v>
      </c>
      <c r="F1178">
        <v>73</v>
      </c>
      <c r="G1178" t="s">
        <v>62</v>
      </c>
      <c r="H1178">
        <v>31345.32</v>
      </c>
      <c r="I1178" t="s">
        <v>40</v>
      </c>
      <c r="J1178" t="s">
        <v>150</v>
      </c>
      <c r="K1178">
        <v>666</v>
      </c>
      <c r="L1178">
        <v>7.9344440000000001</v>
      </c>
      <c r="M1178">
        <v>4.8480350000000003</v>
      </c>
      <c r="N1178">
        <v>8</v>
      </c>
      <c r="O1178">
        <v>4</v>
      </c>
      <c r="P1178">
        <v>1</v>
      </c>
      <c r="Q1178">
        <v>1</v>
      </c>
      <c r="R1178">
        <v>19.701620999999999</v>
      </c>
    </row>
    <row r="1179" spans="1:18" x14ac:dyDescent="0.25">
      <c r="A1179">
        <v>2017</v>
      </c>
      <c r="B1179" t="s">
        <v>34</v>
      </c>
      <c r="C1179" t="s">
        <v>37</v>
      </c>
      <c r="D1179" t="s">
        <v>2</v>
      </c>
      <c r="E1179" t="s">
        <v>44</v>
      </c>
      <c r="F1179">
        <v>4632</v>
      </c>
      <c r="G1179">
        <v>2012.582962</v>
      </c>
      <c r="H1179">
        <v>2084.87</v>
      </c>
      <c r="I1179" t="s">
        <v>39</v>
      </c>
      <c r="J1179" t="s">
        <v>150</v>
      </c>
      <c r="K1179">
        <v>4670</v>
      </c>
      <c r="L1179">
        <v>912.15138999999999</v>
      </c>
      <c r="M1179">
        <v>837.92685400000005</v>
      </c>
      <c r="N1179">
        <v>919</v>
      </c>
      <c r="O1179">
        <v>336</v>
      </c>
      <c r="P1179">
        <v>156</v>
      </c>
      <c r="Q1179">
        <v>37</v>
      </c>
      <c r="R1179">
        <v>2012.582962</v>
      </c>
    </row>
    <row r="1180" spans="1:18" x14ac:dyDescent="0.25">
      <c r="A1180">
        <v>2017</v>
      </c>
      <c r="B1180" t="s">
        <v>34</v>
      </c>
      <c r="C1180" t="s">
        <v>37</v>
      </c>
      <c r="D1180" t="s">
        <v>2</v>
      </c>
      <c r="E1180" t="s">
        <v>66</v>
      </c>
      <c r="F1180">
        <v>2045</v>
      </c>
      <c r="G1180" t="s">
        <v>62</v>
      </c>
      <c r="H1180">
        <v>26195.24</v>
      </c>
      <c r="I1180" t="s">
        <v>39</v>
      </c>
      <c r="J1180" t="s">
        <v>150</v>
      </c>
      <c r="K1180">
        <v>12843</v>
      </c>
      <c r="L1180">
        <v>244.827236</v>
      </c>
      <c r="M1180">
        <v>84.224075999999997</v>
      </c>
      <c r="N1180">
        <v>244</v>
      </c>
      <c r="O1180">
        <v>222</v>
      </c>
      <c r="P1180">
        <v>70</v>
      </c>
      <c r="Q1180">
        <v>12</v>
      </c>
      <c r="R1180">
        <v>521.79104500000005</v>
      </c>
    </row>
    <row r="1181" spans="1:18" x14ac:dyDescent="0.25">
      <c r="A1181">
        <v>2017</v>
      </c>
      <c r="B1181" t="s">
        <v>34</v>
      </c>
      <c r="C1181" t="s">
        <v>37</v>
      </c>
      <c r="D1181" t="s">
        <v>2</v>
      </c>
      <c r="E1181" t="s">
        <v>44</v>
      </c>
      <c r="F1181">
        <v>4355</v>
      </c>
      <c r="G1181">
        <v>1687.5311569999999</v>
      </c>
      <c r="H1181">
        <v>2048</v>
      </c>
      <c r="I1181" t="s">
        <v>40</v>
      </c>
      <c r="J1181" t="s">
        <v>150</v>
      </c>
      <c r="K1181">
        <v>4424</v>
      </c>
      <c r="L1181">
        <v>792.80852900000002</v>
      </c>
      <c r="M1181">
        <v>624.78814699999998</v>
      </c>
      <c r="N1181">
        <v>808</v>
      </c>
      <c r="O1181">
        <v>387</v>
      </c>
      <c r="P1181">
        <v>334</v>
      </c>
      <c r="Q1181">
        <v>54</v>
      </c>
      <c r="R1181">
        <v>1687.5311569999999</v>
      </c>
    </row>
    <row r="1182" spans="1:18" x14ac:dyDescent="0.25">
      <c r="A1182">
        <v>2017</v>
      </c>
      <c r="B1182" t="s">
        <v>34</v>
      </c>
      <c r="C1182" t="s">
        <v>37</v>
      </c>
      <c r="D1182" t="s">
        <v>2</v>
      </c>
      <c r="E1182" t="s">
        <v>66</v>
      </c>
      <c r="F1182">
        <v>2130</v>
      </c>
      <c r="G1182" t="s">
        <v>62</v>
      </c>
      <c r="H1182">
        <v>28561.87</v>
      </c>
      <c r="I1182" t="s">
        <v>40</v>
      </c>
      <c r="J1182" t="s">
        <v>150</v>
      </c>
      <c r="K1182">
        <v>13793</v>
      </c>
      <c r="L1182">
        <v>265.97917699999999</v>
      </c>
      <c r="M1182">
        <v>81.732626999999994</v>
      </c>
      <c r="N1182">
        <v>226</v>
      </c>
      <c r="O1182">
        <v>201</v>
      </c>
      <c r="P1182">
        <v>132</v>
      </c>
      <c r="Q1182">
        <v>8</v>
      </c>
      <c r="R1182">
        <v>552.47497699999997</v>
      </c>
    </row>
    <row r="1183" spans="1:18" x14ac:dyDescent="0.25">
      <c r="A1183">
        <v>2017</v>
      </c>
      <c r="B1183" t="s">
        <v>34</v>
      </c>
      <c r="C1183" t="s">
        <v>36</v>
      </c>
      <c r="D1183" t="s">
        <v>2</v>
      </c>
      <c r="E1183" t="s">
        <v>44</v>
      </c>
      <c r="F1183">
        <v>3085</v>
      </c>
      <c r="G1183">
        <v>1623.1267270000001</v>
      </c>
      <c r="H1183">
        <v>2358</v>
      </c>
      <c r="I1183" t="s">
        <v>39</v>
      </c>
      <c r="J1183" t="s">
        <v>149</v>
      </c>
      <c r="K1183">
        <v>3103</v>
      </c>
      <c r="L1183">
        <v>717.36704199999997</v>
      </c>
      <c r="M1183">
        <v>699.15986899999996</v>
      </c>
      <c r="N1183">
        <v>506</v>
      </c>
      <c r="O1183">
        <v>95</v>
      </c>
      <c r="P1183">
        <v>15</v>
      </c>
      <c r="Q1183">
        <v>7</v>
      </c>
      <c r="R1183">
        <v>1623.1267270000001</v>
      </c>
    </row>
    <row r="1184" spans="1:18" x14ac:dyDescent="0.25">
      <c r="A1184">
        <v>2017</v>
      </c>
      <c r="B1184" t="s">
        <v>34</v>
      </c>
      <c r="C1184" t="s">
        <v>36</v>
      </c>
      <c r="D1184" t="s">
        <v>2</v>
      </c>
      <c r="E1184" t="s">
        <v>66</v>
      </c>
      <c r="F1184">
        <v>834</v>
      </c>
      <c r="G1184" t="s">
        <v>62</v>
      </c>
      <c r="H1184">
        <v>32271.46</v>
      </c>
      <c r="I1184" t="s">
        <v>39</v>
      </c>
      <c r="J1184" t="s">
        <v>149</v>
      </c>
      <c r="K1184">
        <v>5211</v>
      </c>
      <c r="L1184">
        <v>109.00233299999999</v>
      </c>
      <c r="M1184">
        <v>46.232151000000002</v>
      </c>
      <c r="N1184">
        <v>59</v>
      </c>
      <c r="O1184">
        <v>104</v>
      </c>
      <c r="P1184">
        <v>9</v>
      </c>
      <c r="Q1184">
        <v>3</v>
      </c>
      <c r="R1184">
        <v>242.778582</v>
      </c>
    </row>
    <row r="1185" spans="1:18" x14ac:dyDescent="0.25">
      <c r="A1185">
        <v>2017</v>
      </c>
      <c r="B1185" t="s">
        <v>34</v>
      </c>
      <c r="C1185" t="s">
        <v>36</v>
      </c>
      <c r="D1185" t="s">
        <v>2</v>
      </c>
      <c r="E1185" t="s">
        <v>44</v>
      </c>
      <c r="F1185">
        <v>2419</v>
      </c>
      <c r="G1185">
        <v>1201.3171030000001</v>
      </c>
      <c r="H1185">
        <v>2188.58</v>
      </c>
      <c r="I1185" t="s">
        <v>40</v>
      </c>
      <c r="J1185" t="s">
        <v>149</v>
      </c>
      <c r="K1185">
        <v>2480</v>
      </c>
      <c r="L1185">
        <v>495.57986199999999</v>
      </c>
      <c r="M1185">
        <v>508.88449700000001</v>
      </c>
      <c r="N1185">
        <v>348</v>
      </c>
      <c r="O1185">
        <v>108</v>
      </c>
      <c r="P1185">
        <v>77</v>
      </c>
      <c r="Q1185">
        <v>19</v>
      </c>
      <c r="R1185">
        <v>1201.3171030000001</v>
      </c>
    </row>
    <row r="1186" spans="1:18" x14ac:dyDescent="0.25">
      <c r="A1186">
        <v>2017</v>
      </c>
      <c r="B1186" t="s">
        <v>34</v>
      </c>
      <c r="C1186" t="s">
        <v>36</v>
      </c>
      <c r="D1186" t="s">
        <v>2</v>
      </c>
      <c r="E1186" t="s">
        <v>66</v>
      </c>
      <c r="F1186">
        <v>918</v>
      </c>
      <c r="G1186" t="s">
        <v>62</v>
      </c>
      <c r="H1186">
        <v>32131.384999999998</v>
      </c>
      <c r="I1186" t="s">
        <v>40</v>
      </c>
      <c r="J1186" t="s">
        <v>149</v>
      </c>
      <c r="K1186">
        <v>5952</v>
      </c>
      <c r="L1186">
        <v>100.025587</v>
      </c>
      <c r="M1186">
        <v>58.674720000000001</v>
      </c>
      <c r="N1186">
        <v>81</v>
      </c>
      <c r="O1186">
        <v>105</v>
      </c>
      <c r="P1186">
        <v>30</v>
      </c>
      <c r="Q1186">
        <v>7</v>
      </c>
      <c r="R1186">
        <v>259.67456299999998</v>
      </c>
    </row>
    <row r="1187" spans="1:18" x14ac:dyDescent="0.25">
      <c r="A1187">
        <v>2017</v>
      </c>
      <c r="B1187" t="s">
        <v>34</v>
      </c>
      <c r="C1187" t="s">
        <v>5</v>
      </c>
      <c r="D1187" t="s">
        <v>2</v>
      </c>
      <c r="E1187" t="s">
        <v>44</v>
      </c>
      <c r="F1187">
        <v>3293</v>
      </c>
      <c r="G1187">
        <v>1895.4801829999999</v>
      </c>
      <c r="H1187">
        <v>2264</v>
      </c>
      <c r="I1187" t="s">
        <v>39</v>
      </c>
      <c r="J1187" t="s">
        <v>149</v>
      </c>
      <c r="K1187">
        <v>3342</v>
      </c>
      <c r="L1187">
        <v>815.18891499999995</v>
      </c>
      <c r="M1187">
        <v>772.53896699999996</v>
      </c>
      <c r="N1187">
        <v>438</v>
      </c>
      <c r="O1187">
        <v>107</v>
      </c>
      <c r="P1187">
        <v>28</v>
      </c>
      <c r="Q1187">
        <v>8</v>
      </c>
      <c r="R1187">
        <v>1895.4801829999999</v>
      </c>
    </row>
    <row r="1188" spans="1:18" x14ac:dyDescent="0.25">
      <c r="A1188">
        <v>2017</v>
      </c>
      <c r="B1188" t="s">
        <v>34</v>
      </c>
      <c r="C1188" t="s">
        <v>5</v>
      </c>
      <c r="D1188" t="s">
        <v>2</v>
      </c>
      <c r="E1188" t="s">
        <v>66</v>
      </c>
      <c r="F1188">
        <v>529</v>
      </c>
      <c r="G1188" t="s">
        <v>62</v>
      </c>
      <c r="H1188">
        <v>26926.91</v>
      </c>
      <c r="I1188" t="s">
        <v>39</v>
      </c>
      <c r="J1188" t="s">
        <v>149</v>
      </c>
      <c r="K1188">
        <v>2879</v>
      </c>
      <c r="L1188">
        <v>70.655930999999995</v>
      </c>
      <c r="M1188">
        <v>27.998093000000001</v>
      </c>
      <c r="N1188">
        <v>46</v>
      </c>
      <c r="O1188">
        <v>58</v>
      </c>
      <c r="P1188">
        <v>6</v>
      </c>
      <c r="Q1188">
        <v>1</v>
      </c>
      <c r="R1188">
        <v>172.204004</v>
      </c>
    </row>
    <row r="1189" spans="1:18" x14ac:dyDescent="0.25">
      <c r="A1189">
        <v>2017</v>
      </c>
      <c r="B1189" t="s">
        <v>34</v>
      </c>
      <c r="C1189" t="s">
        <v>5</v>
      </c>
      <c r="D1189" t="s">
        <v>2</v>
      </c>
      <c r="E1189" t="s">
        <v>44</v>
      </c>
      <c r="F1189">
        <v>2559</v>
      </c>
      <c r="G1189">
        <v>1326.302541</v>
      </c>
      <c r="H1189">
        <v>2109.35</v>
      </c>
      <c r="I1189" t="s">
        <v>40</v>
      </c>
      <c r="J1189" t="s">
        <v>149</v>
      </c>
      <c r="K1189">
        <v>2577</v>
      </c>
      <c r="L1189">
        <v>598.178628</v>
      </c>
      <c r="M1189">
        <v>541.52962200000002</v>
      </c>
      <c r="N1189">
        <v>392</v>
      </c>
      <c r="O1189">
        <v>118</v>
      </c>
      <c r="P1189">
        <v>40</v>
      </c>
      <c r="Q1189">
        <v>22</v>
      </c>
      <c r="R1189">
        <v>1326.302541</v>
      </c>
    </row>
    <row r="1190" spans="1:18" x14ac:dyDescent="0.25">
      <c r="A1190">
        <v>2017</v>
      </c>
      <c r="B1190" t="s">
        <v>34</v>
      </c>
      <c r="C1190" t="s">
        <v>5</v>
      </c>
      <c r="D1190" t="s">
        <v>2</v>
      </c>
      <c r="E1190" t="s">
        <v>66</v>
      </c>
      <c r="F1190">
        <v>600</v>
      </c>
      <c r="G1190" t="s">
        <v>62</v>
      </c>
      <c r="H1190">
        <v>29963.46</v>
      </c>
      <c r="I1190" t="s">
        <v>40</v>
      </c>
      <c r="J1190" t="s">
        <v>149</v>
      </c>
      <c r="K1190">
        <v>3710</v>
      </c>
      <c r="L1190">
        <v>69.361013</v>
      </c>
      <c r="M1190">
        <v>34.579830999999999</v>
      </c>
      <c r="N1190">
        <v>50</v>
      </c>
      <c r="O1190">
        <v>68</v>
      </c>
      <c r="P1190">
        <v>21</v>
      </c>
      <c r="Q1190">
        <v>6</v>
      </c>
      <c r="R1190">
        <v>162.63178099999999</v>
      </c>
    </row>
    <row r="1191" spans="1:18" x14ac:dyDescent="0.25">
      <c r="A1191">
        <v>2017</v>
      </c>
      <c r="B1191" t="s">
        <v>34</v>
      </c>
      <c r="C1191" t="s">
        <v>13</v>
      </c>
      <c r="D1191" t="s">
        <v>2</v>
      </c>
      <c r="E1191" t="s">
        <v>44</v>
      </c>
      <c r="F1191">
        <v>385</v>
      </c>
      <c r="G1191">
        <v>205.18279100000001</v>
      </c>
      <c r="H1191">
        <v>1980</v>
      </c>
      <c r="I1191" t="s">
        <v>39</v>
      </c>
      <c r="J1191" t="s">
        <v>149</v>
      </c>
      <c r="K1191">
        <v>386</v>
      </c>
      <c r="L1191">
        <v>86.108817000000002</v>
      </c>
      <c r="M1191">
        <v>94.274910000000006</v>
      </c>
      <c r="N1191">
        <v>67</v>
      </c>
      <c r="O1191">
        <v>12</v>
      </c>
      <c r="P1191">
        <v>2</v>
      </c>
      <c r="Q1191">
        <v>3</v>
      </c>
      <c r="R1191">
        <v>205.18279100000001</v>
      </c>
    </row>
    <row r="1192" spans="1:18" x14ac:dyDescent="0.25">
      <c r="A1192">
        <v>2017</v>
      </c>
      <c r="B1192" t="s">
        <v>34</v>
      </c>
      <c r="C1192" t="s">
        <v>13</v>
      </c>
      <c r="D1192" t="s">
        <v>2</v>
      </c>
      <c r="E1192" t="s">
        <v>66</v>
      </c>
      <c r="F1192">
        <v>78</v>
      </c>
      <c r="G1192" t="s">
        <v>62</v>
      </c>
      <c r="H1192">
        <v>26849.52</v>
      </c>
      <c r="I1192" t="s">
        <v>39</v>
      </c>
      <c r="J1192" t="s">
        <v>149</v>
      </c>
      <c r="K1192">
        <v>478</v>
      </c>
      <c r="L1192">
        <v>6.7461159999999998</v>
      </c>
      <c r="M1192">
        <v>1.234332</v>
      </c>
      <c r="N1192">
        <v>11</v>
      </c>
      <c r="O1192">
        <v>10</v>
      </c>
      <c r="P1192">
        <v>2</v>
      </c>
      <c r="Q1192">
        <v>0</v>
      </c>
      <c r="R1192">
        <v>15.124043</v>
      </c>
    </row>
    <row r="1193" spans="1:18" x14ac:dyDescent="0.25">
      <c r="A1193">
        <v>2017</v>
      </c>
      <c r="B1193" t="s">
        <v>34</v>
      </c>
      <c r="C1193" t="s">
        <v>13</v>
      </c>
      <c r="D1193" t="s">
        <v>2</v>
      </c>
      <c r="E1193" t="s">
        <v>44</v>
      </c>
      <c r="F1193">
        <v>396</v>
      </c>
      <c r="G1193">
        <v>197.64687599999999</v>
      </c>
      <c r="H1193">
        <v>1954.5650000000001</v>
      </c>
      <c r="I1193" t="s">
        <v>40</v>
      </c>
      <c r="J1193" t="s">
        <v>149</v>
      </c>
      <c r="K1193">
        <v>399</v>
      </c>
      <c r="L1193">
        <v>84.615317000000005</v>
      </c>
      <c r="M1193">
        <v>87.106385000000003</v>
      </c>
      <c r="N1193">
        <v>60</v>
      </c>
      <c r="O1193">
        <v>25</v>
      </c>
      <c r="P1193">
        <v>14</v>
      </c>
      <c r="Q1193">
        <v>7</v>
      </c>
      <c r="R1193">
        <v>197.64687599999999</v>
      </c>
    </row>
    <row r="1194" spans="1:18" x14ac:dyDescent="0.25">
      <c r="A1194">
        <v>2017</v>
      </c>
      <c r="B1194" t="s">
        <v>34</v>
      </c>
      <c r="C1194" t="s">
        <v>13</v>
      </c>
      <c r="D1194" t="s">
        <v>2</v>
      </c>
      <c r="E1194" t="s">
        <v>66</v>
      </c>
      <c r="F1194">
        <v>108</v>
      </c>
      <c r="G1194" t="s">
        <v>62</v>
      </c>
      <c r="H1194">
        <v>26227.99</v>
      </c>
      <c r="I1194" t="s">
        <v>40</v>
      </c>
      <c r="J1194" t="s">
        <v>149</v>
      </c>
      <c r="K1194">
        <v>522</v>
      </c>
      <c r="L1194">
        <v>10.084902</v>
      </c>
      <c r="M1194">
        <v>6.8906980000000004</v>
      </c>
      <c r="N1194">
        <v>13</v>
      </c>
      <c r="O1194">
        <v>10</v>
      </c>
      <c r="P1194">
        <v>1</v>
      </c>
      <c r="Q1194">
        <v>1</v>
      </c>
      <c r="R1194">
        <v>27.932176999999999</v>
      </c>
    </row>
    <row r="1195" spans="1:18" x14ac:dyDescent="0.25">
      <c r="A1195">
        <v>2017</v>
      </c>
      <c r="B1195" t="s">
        <v>34</v>
      </c>
      <c r="C1195" t="s">
        <v>37</v>
      </c>
      <c r="D1195" t="s">
        <v>2</v>
      </c>
      <c r="E1195" t="s">
        <v>44</v>
      </c>
      <c r="F1195">
        <v>11609</v>
      </c>
      <c r="G1195">
        <v>5459.5624090000001</v>
      </c>
      <c r="H1195">
        <v>2200</v>
      </c>
      <c r="I1195" t="s">
        <v>39</v>
      </c>
      <c r="J1195" t="s">
        <v>149</v>
      </c>
      <c r="K1195">
        <v>11708</v>
      </c>
      <c r="L1195">
        <v>2458.1105240000002</v>
      </c>
      <c r="M1195">
        <v>2287.3265160000001</v>
      </c>
      <c r="N1195">
        <v>2305</v>
      </c>
      <c r="O1195">
        <v>732</v>
      </c>
      <c r="P1195">
        <v>183</v>
      </c>
      <c r="Q1195">
        <v>99</v>
      </c>
      <c r="R1195">
        <v>5459.5624090000001</v>
      </c>
    </row>
    <row r="1196" spans="1:18" x14ac:dyDescent="0.25">
      <c r="A1196">
        <v>2017</v>
      </c>
      <c r="B1196" t="s">
        <v>34</v>
      </c>
      <c r="C1196" t="s">
        <v>37</v>
      </c>
      <c r="D1196" t="s">
        <v>2</v>
      </c>
      <c r="E1196" t="s">
        <v>66</v>
      </c>
      <c r="F1196">
        <v>2960</v>
      </c>
      <c r="G1196" t="s">
        <v>62</v>
      </c>
      <c r="H1196">
        <v>26946.705000000002</v>
      </c>
      <c r="I1196" t="s">
        <v>39</v>
      </c>
      <c r="J1196" t="s">
        <v>149</v>
      </c>
      <c r="K1196">
        <v>18816</v>
      </c>
      <c r="L1196">
        <v>338.52663899999999</v>
      </c>
      <c r="M1196">
        <v>123.886505</v>
      </c>
      <c r="N1196">
        <v>300</v>
      </c>
      <c r="O1196">
        <v>501</v>
      </c>
      <c r="P1196">
        <v>77</v>
      </c>
      <c r="Q1196">
        <v>17</v>
      </c>
      <c r="R1196">
        <v>745.82508099999995</v>
      </c>
    </row>
    <row r="1197" spans="1:18" x14ac:dyDescent="0.25">
      <c r="A1197">
        <v>2017</v>
      </c>
      <c r="B1197" t="s">
        <v>34</v>
      </c>
      <c r="C1197" t="s">
        <v>37</v>
      </c>
      <c r="D1197" t="s">
        <v>2</v>
      </c>
      <c r="E1197" t="s">
        <v>44</v>
      </c>
      <c r="F1197">
        <v>9929</v>
      </c>
      <c r="G1197">
        <v>4226.2161139999998</v>
      </c>
      <c r="H1197">
        <v>2116.4</v>
      </c>
      <c r="I1197" t="s">
        <v>40</v>
      </c>
      <c r="J1197" t="s">
        <v>149</v>
      </c>
      <c r="K1197">
        <v>10024</v>
      </c>
      <c r="L1197">
        <v>1960.9468320000001</v>
      </c>
      <c r="M1197">
        <v>1657.8794009999999</v>
      </c>
      <c r="N1197">
        <v>1839</v>
      </c>
      <c r="O1197">
        <v>727</v>
      </c>
      <c r="P1197">
        <v>447</v>
      </c>
      <c r="Q1197">
        <v>83</v>
      </c>
      <c r="R1197">
        <v>4226.2161139999998</v>
      </c>
    </row>
    <row r="1198" spans="1:18" x14ac:dyDescent="0.25">
      <c r="A1198">
        <v>2017</v>
      </c>
      <c r="B1198" t="s">
        <v>34</v>
      </c>
      <c r="C1198" t="s">
        <v>37</v>
      </c>
      <c r="D1198" t="s">
        <v>2</v>
      </c>
      <c r="E1198" t="s">
        <v>66</v>
      </c>
      <c r="F1198">
        <v>3276</v>
      </c>
      <c r="G1198" t="s">
        <v>62</v>
      </c>
      <c r="H1198">
        <v>27797.97</v>
      </c>
      <c r="I1198" t="s">
        <v>40</v>
      </c>
      <c r="J1198" t="s">
        <v>149</v>
      </c>
      <c r="K1198">
        <v>21497</v>
      </c>
      <c r="L1198">
        <v>355.22288700000001</v>
      </c>
      <c r="M1198">
        <v>98.941385999999994</v>
      </c>
      <c r="N1198">
        <v>321</v>
      </c>
      <c r="O1198">
        <v>511</v>
      </c>
      <c r="P1198">
        <v>211</v>
      </c>
      <c r="Q1198">
        <v>14</v>
      </c>
      <c r="R1198">
        <v>716.21911699999998</v>
      </c>
    </row>
    <row r="1199" spans="1:18" x14ac:dyDescent="0.25">
      <c r="A1199">
        <v>2017</v>
      </c>
      <c r="B1199" t="s">
        <v>34</v>
      </c>
      <c r="C1199" t="s">
        <v>36</v>
      </c>
      <c r="D1199" t="s">
        <v>2</v>
      </c>
      <c r="E1199" t="s">
        <v>44</v>
      </c>
      <c r="F1199">
        <v>636</v>
      </c>
      <c r="G1199">
        <v>340.49676299999999</v>
      </c>
      <c r="H1199">
        <v>2131.19</v>
      </c>
      <c r="I1199" t="s">
        <v>39</v>
      </c>
      <c r="J1199" t="s">
        <v>148</v>
      </c>
      <c r="K1199">
        <v>637</v>
      </c>
      <c r="L1199">
        <v>147.35973200000001</v>
      </c>
      <c r="M1199">
        <v>144.08281500000001</v>
      </c>
      <c r="N1199">
        <v>93</v>
      </c>
      <c r="O1199">
        <v>29</v>
      </c>
      <c r="P1199">
        <v>1</v>
      </c>
      <c r="Q1199">
        <v>3</v>
      </c>
      <c r="R1199">
        <v>340.49676299999999</v>
      </c>
    </row>
    <row r="1200" spans="1:18" x14ac:dyDescent="0.25">
      <c r="A1200">
        <v>2017</v>
      </c>
      <c r="B1200" t="s">
        <v>34</v>
      </c>
      <c r="C1200" t="s">
        <v>36</v>
      </c>
      <c r="D1200" t="s">
        <v>2</v>
      </c>
      <c r="E1200" t="s">
        <v>66</v>
      </c>
      <c r="F1200">
        <v>352</v>
      </c>
      <c r="G1200" t="s">
        <v>62</v>
      </c>
      <c r="H1200">
        <v>28035.075000000001</v>
      </c>
      <c r="I1200" t="s">
        <v>39</v>
      </c>
      <c r="J1200" t="s">
        <v>148</v>
      </c>
      <c r="K1200">
        <v>2015</v>
      </c>
      <c r="L1200">
        <v>44.404460999999998</v>
      </c>
      <c r="M1200">
        <v>22.9879</v>
      </c>
      <c r="N1200">
        <v>35</v>
      </c>
      <c r="O1200">
        <v>15</v>
      </c>
      <c r="P1200">
        <v>6</v>
      </c>
      <c r="Q1200">
        <v>3</v>
      </c>
      <c r="R1200">
        <v>111.28710700000001</v>
      </c>
    </row>
    <row r="1201" spans="1:18" x14ac:dyDescent="0.25">
      <c r="A1201">
        <v>2017</v>
      </c>
      <c r="B1201" t="s">
        <v>34</v>
      </c>
      <c r="C1201" t="s">
        <v>36</v>
      </c>
      <c r="D1201" t="s">
        <v>2</v>
      </c>
      <c r="E1201" t="s">
        <v>44</v>
      </c>
      <c r="F1201">
        <v>702</v>
      </c>
      <c r="G1201">
        <v>341.46787999999998</v>
      </c>
      <c r="H1201">
        <v>2009.3</v>
      </c>
      <c r="I1201" t="s">
        <v>40</v>
      </c>
      <c r="J1201" t="s">
        <v>148</v>
      </c>
      <c r="K1201">
        <v>719</v>
      </c>
      <c r="L1201">
        <v>151.33569700000001</v>
      </c>
      <c r="M1201">
        <v>135.890196</v>
      </c>
      <c r="N1201">
        <v>81</v>
      </c>
      <c r="O1201">
        <v>40</v>
      </c>
      <c r="P1201">
        <v>40</v>
      </c>
      <c r="Q1201">
        <v>8</v>
      </c>
      <c r="R1201">
        <v>341.46787999999998</v>
      </c>
    </row>
    <row r="1202" spans="1:18" x14ac:dyDescent="0.25">
      <c r="A1202">
        <v>2017</v>
      </c>
      <c r="B1202" t="s">
        <v>34</v>
      </c>
      <c r="C1202" t="s">
        <v>36</v>
      </c>
      <c r="D1202" t="s">
        <v>2</v>
      </c>
      <c r="E1202" t="s">
        <v>66</v>
      </c>
      <c r="F1202">
        <v>356</v>
      </c>
      <c r="G1202" t="s">
        <v>62</v>
      </c>
      <c r="H1202">
        <v>27121.205000000002</v>
      </c>
      <c r="I1202" t="s">
        <v>40</v>
      </c>
      <c r="J1202" t="s">
        <v>148</v>
      </c>
      <c r="K1202">
        <v>1812</v>
      </c>
      <c r="L1202">
        <v>39.123117000000001</v>
      </c>
      <c r="M1202">
        <v>20.115523</v>
      </c>
      <c r="N1202">
        <v>37</v>
      </c>
      <c r="O1202">
        <v>14</v>
      </c>
      <c r="P1202">
        <v>12</v>
      </c>
      <c r="Q1202">
        <v>0</v>
      </c>
      <c r="R1202">
        <v>96.411227999999994</v>
      </c>
    </row>
    <row r="1203" spans="1:18" x14ac:dyDescent="0.25">
      <c r="A1203">
        <v>2017</v>
      </c>
      <c r="B1203" t="s">
        <v>34</v>
      </c>
      <c r="C1203" t="s">
        <v>5</v>
      </c>
      <c r="D1203" t="s">
        <v>2</v>
      </c>
      <c r="E1203" t="s">
        <v>44</v>
      </c>
      <c r="F1203">
        <v>549</v>
      </c>
      <c r="G1203">
        <v>310.33371099999999</v>
      </c>
      <c r="H1203">
        <v>2322.0300000000002</v>
      </c>
      <c r="I1203" t="s">
        <v>39</v>
      </c>
      <c r="J1203" t="s">
        <v>148</v>
      </c>
      <c r="K1203">
        <v>549</v>
      </c>
      <c r="L1203">
        <v>125.796306</v>
      </c>
      <c r="M1203">
        <v>122.606182</v>
      </c>
      <c r="N1203">
        <v>78</v>
      </c>
      <c r="O1203">
        <v>20</v>
      </c>
      <c r="P1203">
        <v>10</v>
      </c>
      <c r="Q1203">
        <v>1</v>
      </c>
      <c r="R1203">
        <v>310.33371099999999</v>
      </c>
    </row>
    <row r="1204" spans="1:18" x14ac:dyDescent="0.25">
      <c r="A1204">
        <v>2017</v>
      </c>
      <c r="B1204" t="s">
        <v>34</v>
      </c>
      <c r="C1204" t="s">
        <v>5</v>
      </c>
      <c r="D1204" t="s">
        <v>2</v>
      </c>
      <c r="E1204" t="s">
        <v>66</v>
      </c>
      <c r="F1204">
        <v>202</v>
      </c>
      <c r="G1204" t="s">
        <v>62</v>
      </c>
      <c r="H1204">
        <v>23577.03</v>
      </c>
      <c r="I1204" t="s">
        <v>39</v>
      </c>
      <c r="J1204" t="s">
        <v>148</v>
      </c>
      <c r="K1204">
        <v>1086</v>
      </c>
      <c r="L1204">
        <v>18.929037000000001</v>
      </c>
      <c r="M1204">
        <v>11.736981999999999</v>
      </c>
      <c r="N1204">
        <v>21</v>
      </c>
      <c r="O1204">
        <v>5</v>
      </c>
      <c r="P1204">
        <v>5</v>
      </c>
      <c r="Q1204">
        <v>0</v>
      </c>
      <c r="R1204">
        <v>50.473865000000004</v>
      </c>
    </row>
    <row r="1205" spans="1:18" x14ac:dyDescent="0.25">
      <c r="A1205">
        <v>2017</v>
      </c>
      <c r="B1205" t="s">
        <v>34</v>
      </c>
      <c r="C1205" t="s">
        <v>5</v>
      </c>
      <c r="D1205" t="s">
        <v>2</v>
      </c>
      <c r="E1205" t="s">
        <v>44</v>
      </c>
      <c r="F1205">
        <v>623</v>
      </c>
      <c r="G1205">
        <v>306.39927699999998</v>
      </c>
      <c r="H1205">
        <v>2075.38</v>
      </c>
      <c r="I1205" t="s">
        <v>40</v>
      </c>
      <c r="J1205" t="s">
        <v>148</v>
      </c>
      <c r="K1205">
        <v>626</v>
      </c>
      <c r="L1205">
        <v>136.188873</v>
      </c>
      <c r="M1205">
        <v>114.11728600000001</v>
      </c>
      <c r="N1205">
        <v>76</v>
      </c>
      <c r="O1205">
        <v>46</v>
      </c>
      <c r="P1205">
        <v>17</v>
      </c>
      <c r="Q1205">
        <v>9</v>
      </c>
      <c r="R1205">
        <v>306.39927699999998</v>
      </c>
    </row>
    <row r="1206" spans="1:18" x14ac:dyDescent="0.25">
      <c r="A1206">
        <v>2017</v>
      </c>
      <c r="B1206" t="s">
        <v>34</v>
      </c>
      <c r="C1206" t="s">
        <v>5</v>
      </c>
      <c r="D1206" t="s">
        <v>2</v>
      </c>
      <c r="E1206" t="s">
        <v>66</v>
      </c>
      <c r="F1206">
        <v>278</v>
      </c>
      <c r="G1206" t="s">
        <v>62</v>
      </c>
      <c r="H1206">
        <v>25846.735000000001</v>
      </c>
      <c r="I1206" t="s">
        <v>40</v>
      </c>
      <c r="J1206" t="s">
        <v>148</v>
      </c>
      <c r="K1206">
        <v>1340</v>
      </c>
      <c r="L1206">
        <v>31.830840999999999</v>
      </c>
      <c r="M1206">
        <v>20.670002</v>
      </c>
      <c r="N1206">
        <v>24</v>
      </c>
      <c r="O1206">
        <v>10</v>
      </c>
      <c r="P1206">
        <v>10</v>
      </c>
      <c r="Q1206">
        <v>0</v>
      </c>
      <c r="R1206">
        <v>72.460764999999995</v>
      </c>
    </row>
    <row r="1207" spans="1:18" x14ac:dyDescent="0.25">
      <c r="A1207">
        <v>2017</v>
      </c>
      <c r="B1207" t="s">
        <v>34</v>
      </c>
      <c r="C1207" t="s">
        <v>13</v>
      </c>
      <c r="D1207" t="s">
        <v>2</v>
      </c>
      <c r="E1207" t="s">
        <v>44</v>
      </c>
      <c r="F1207">
        <v>67</v>
      </c>
      <c r="G1207">
        <v>34.204224000000004</v>
      </c>
      <c r="H1207">
        <v>1815.59</v>
      </c>
      <c r="I1207" t="s">
        <v>39</v>
      </c>
      <c r="J1207" t="s">
        <v>148</v>
      </c>
      <c r="K1207">
        <v>67</v>
      </c>
      <c r="L1207">
        <v>14.770071</v>
      </c>
      <c r="M1207">
        <v>17.110665000000001</v>
      </c>
      <c r="N1207">
        <v>8</v>
      </c>
      <c r="O1207">
        <v>6</v>
      </c>
      <c r="P1207">
        <v>1</v>
      </c>
      <c r="Q1207">
        <v>0</v>
      </c>
      <c r="R1207">
        <v>34.204224000000004</v>
      </c>
    </row>
    <row r="1208" spans="1:18" x14ac:dyDescent="0.25">
      <c r="A1208">
        <v>2017</v>
      </c>
      <c r="B1208" t="s">
        <v>34</v>
      </c>
      <c r="C1208" t="s">
        <v>13</v>
      </c>
      <c r="D1208" t="s">
        <v>2</v>
      </c>
      <c r="E1208" t="s">
        <v>66</v>
      </c>
      <c r="F1208">
        <v>37</v>
      </c>
      <c r="G1208" t="s">
        <v>62</v>
      </c>
      <c r="H1208">
        <v>26609.02</v>
      </c>
      <c r="I1208" t="s">
        <v>39</v>
      </c>
      <c r="J1208" t="s">
        <v>148</v>
      </c>
      <c r="K1208">
        <v>230</v>
      </c>
      <c r="L1208">
        <v>2.5031840000000001</v>
      </c>
      <c r="M1208">
        <v>1.044872</v>
      </c>
      <c r="N1208">
        <v>2</v>
      </c>
      <c r="O1208">
        <v>4</v>
      </c>
      <c r="P1208">
        <v>0</v>
      </c>
      <c r="Q1208">
        <v>1</v>
      </c>
      <c r="R1208">
        <v>6.4423079999999997</v>
      </c>
    </row>
    <row r="1209" spans="1:18" x14ac:dyDescent="0.25">
      <c r="A1209">
        <v>2017</v>
      </c>
      <c r="B1209" t="s">
        <v>34</v>
      </c>
      <c r="C1209" t="s">
        <v>13</v>
      </c>
      <c r="D1209" t="s">
        <v>2</v>
      </c>
      <c r="E1209" t="s">
        <v>44</v>
      </c>
      <c r="F1209">
        <v>94</v>
      </c>
      <c r="G1209">
        <v>42.958108000000003</v>
      </c>
      <c r="H1209">
        <v>2292.85</v>
      </c>
      <c r="I1209" t="s">
        <v>40</v>
      </c>
      <c r="J1209" t="s">
        <v>148</v>
      </c>
      <c r="K1209">
        <v>94</v>
      </c>
      <c r="L1209">
        <v>16.977504</v>
      </c>
      <c r="M1209">
        <v>17.331524999999999</v>
      </c>
      <c r="N1209">
        <v>16</v>
      </c>
      <c r="O1209">
        <v>3</v>
      </c>
      <c r="P1209">
        <v>4</v>
      </c>
      <c r="Q1209">
        <v>2</v>
      </c>
      <c r="R1209">
        <v>42.958108000000003</v>
      </c>
    </row>
    <row r="1210" spans="1:18" x14ac:dyDescent="0.25">
      <c r="A1210">
        <v>2017</v>
      </c>
      <c r="B1210" t="s">
        <v>34</v>
      </c>
      <c r="C1210" t="s">
        <v>13</v>
      </c>
      <c r="D1210" t="s">
        <v>2</v>
      </c>
      <c r="E1210" t="s">
        <v>66</v>
      </c>
      <c r="F1210">
        <v>39</v>
      </c>
      <c r="G1210" t="s">
        <v>62</v>
      </c>
      <c r="H1210">
        <v>30030.41</v>
      </c>
      <c r="I1210" t="s">
        <v>40</v>
      </c>
      <c r="J1210" t="s">
        <v>148</v>
      </c>
      <c r="K1210">
        <v>266</v>
      </c>
      <c r="L1210">
        <v>3.8418549999999998</v>
      </c>
      <c r="M1210">
        <v>1.050878</v>
      </c>
      <c r="N1210">
        <v>5</v>
      </c>
      <c r="O1210">
        <v>1</v>
      </c>
      <c r="P1210">
        <v>1</v>
      </c>
      <c r="Q1210">
        <v>0</v>
      </c>
      <c r="R1210">
        <v>7.8070510000000004</v>
      </c>
    </row>
    <row r="1211" spans="1:18" x14ac:dyDescent="0.25">
      <c r="A1211">
        <v>2017</v>
      </c>
      <c r="B1211" t="s">
        <v>34</v>
      </c>
      <c r="C1211" t="s">
        <v>37</v>
      </c>
      <c r="D1211" t="s">
        <v>2</v>
      </c>
      <c r="E1211" t="s">
        <v>44</v>
      </c>
      <c r="F1211">
        <v>2054</v>
      </c>
      <c r="G1211">
        <v>960.32635500000004</v>
      </c>
      <c r="H1211">
        <v>2052.98</v>
      </c>
      <c r="I1211" t="s">
        <v>39</v>
      </c>
      <c r="J1211" t="s">
        <v>148</v>
      </c>
      <c r="K1211">
        <v>2066</v>
      </c>
      <c r="L1211">
        <v>443.82617800000003</v>
      </c>
      <c r="M1211">
        <v>386.98695700000002</v>
      </c>
      <c r="N1211">
        <v>316</v>
      </c>
      <c r="O1211">
        <v>172</v>
      </c>
      <c r="P1211">
        <v>54</v>
      </c>
      <c r="Q1211">
        <v>19</v>
      </c>
      <c r="R1211">
        <v>960.32635500000004</v>
      </c>
    </row>
    <row r="1212" spans="1:18" x14ac:dyDescent="0.25">
      <c r="A1212">
        <v>2017</v>
      </c>
      <c r="B1212" t="s">
        <v>34</v>
      </c>
      <c r="C1212" t="s">
        <v>37</v>
      </c>
      <c r="D1212" t="s">
        <v>2</v>
      </c>
      <c r="E1212" t="s">
        <v>66</v>
      </c>
      <c r="F1212">
        <v>993</v>
      </c>
      <c r="G1212" t="s">
        <v>62</v>
      </c>
      <c r="H1212">
        <v>27029.25</v>
      </c>
      <c r="I1212" t="s">
        <v>39</v>
      </c>
      <c r="J1212" t="s">
        <v>148</v>
      </c>
      <c r="K1212">
        <v>5466</v>
      </c>
      <c r="L1212">
        <v>124.518905</v>
      </c>
      <c r="M1212">
        <v>48.979878999999997</v>
      </c>
      <c r="N1212">
        <v>120</v>
      </c>
      <c r="O1212">
        <v>41</v>
      </c>
      <c r="P1212">
        <v>44</v>
      </c>
      <c r="Q1212">
        <v>5</v>
      </c>
      <c r="R1212">
        <v>255.941461</v>
      </c>
    </row>
    <row r="1213" spans="1:18" x14ac:dyDescent="0.25">
      <c r="A1213">
        <v>2017</v>
      </c>
      <c r="B1213" t="s">
        <v>34</v>
      </c>
      <c r="C1213" t="s">
        <v>37</v>
      </c>
      <c r="D1213" t="s">
        <v>2</v>
      </c>
      <c r="E1213" t="s">
        <v>44</v>
      </c>
      <c r="F1213">
        <v>2426</v>
      </c>
      <c r="G1213">
        <v>1015.682506</v>
      </c>
      <c r="H1213">
        <v>1997.635</v>
      </c>
      <c r="I1213" t="s">
        <v>40</v>
      </c>
      <c r="J1213" t="s">
        <v>148</v>
      </c>
      <c r="K1213">
        <v>2448</v>
      </c>
      <c r="L1213">
        <v>468.81447100000003</v>
      </c>
      <c r="M1213">
        <v>420.74157100000002</v>
      </c>
      <c r="N1213">
        <v>384</v>
      </c>
      <c r="O1213">
        <v>170</v>
      </c>
      <c r="P1213">
        <v>121</v>
      </c>
      <c r="Q1213">
        <v>32</v>
      </c>
      <c r="R1213">
        <v>1015.682506</v>
      </c>
    </row>
    <row r="1214" spans="1:18" x14ac:dyDescent="0.25">
      <c r="A1214">
        <v>2017</v>
      </c>
      <c r="B1214" t="s">
        <v>34</v>
      </c>
      <c r="C1214" t="s">
        <v>37</v>
      </c>
      <c r="D1214" t="s">
        <v>2</v>
      </c>
      <c r="E1214" t="s">
        <v>66</v>
      </c>
      <c r="F1214">
        <v>1119</v>
      </c>
      <c r="G1214" t="s">
        <v>62</v>
      </c>
      <c r="H1214">
        <v>26347.98</v>
      </c>
      <c r="I1214" t="s">
        <v>40</v>
      </c>
      <c r="J1214" t="s">
        <v>148</v>
      </c>
      <c r="K1214">
        <v>6150</v>
      </c>
      <c r="L1214">
        <v>124.050307</v>
      </c>
      <c r="M1214">
        <v>39.232982</v>
      </c>
      <c r="N1214">
        <v>115</v>
      </c>
      <c r="O1214">
        <v>43</v>
      </c>
      <c r="P1214">
        <v>84</v>
      </c>
      <c r="Q1214">
        <v>5</v>
      </c>
      <c r="R1214">
        <v>260.18374799999998</v>
      </c>
    </row>
    <row r="1215" spans="1:18" x14ac:dyDescent="0.25">
      <c r="A1215">
        <v>2017</v>
      </c>
      <c r="B1215" t="s">
        <v>34</v>
      </c>
      <c r="C1215" t="s">
        <v>36</v>
      </c>
      <c r="D1215" t="s">
        <v>3</v>
      </c>
      <c r="E1215" t="s">
        <v>44</v>
      </c>
      <c r="F1215">
        <v>1837</v>
      </c>
      <c r="G1215">
        <v>937.01241200000004</v>
      </c>
      <c r="H1215">
        <v>3088.09</v>
      </c>
      <c r="I1215" t="s">
        <v>39</v>
      </c>
      <c r="J1215" t="s">
        <v>150</v>
      </c>
      <c r="K1215">
        <v>1850</v>
      </c>
      <c r="L1215">
        <v>369.21984400000002</v>
      </c>
      <c r="M1215">
        <v>434.99856499999999</v>
      </c>
      <c r="N1215">
        <v>370</v>
      </c>
      <c r="O1215">
        <v>43</v>
      </c>
      <c r="P1215">
        <v>7</v>
      </c>
      <c r="Q1215">
        <v>2</v>
      </c>
      <c r="R1215">
        <v>937.01241200000004</v>
      </c>
    </row>
    <row r="1216" spans="1:18" x14ac:dyDescent="0.25">
      <c r="A1216">
        <v>2017</v>
      </c>
      <c r="B1216" t="s">
        <v>34</v>
      </c>
      <c r="C1216" t="s">
        <v>36</v>
      </c>
      <c r="D1216" t="s">
        <v>3</v>
      </c>
      <c r="E1216" t="s">
        <v>66</v>
      </c>
      <c r="F1216">
        <v>1618</v>
      </c>
      <c r="G1216" t="s">
        <v>62</v>
      </c>
      <c r="H1216">
        <v>32874.370000000003</v>
      </c>
      <c r="I1216" t="s">
        <v>39</v>
      </c>
      <c r="J1216" t="s">
        <v>150</v>
      </c>
      <c r="K1216">
        <v>10479</v>
      </c>
      <c r="L1216">
        <v>186.01503600000001</v>
      </c>
      <c r="M1216">
        <v>125.899128</v>
      </c>
      <c r="N1216">
        <v>125</v>
      </c>
      <c r="O1216">
        <v>34</v>
      </c>
      <c r="P1216">
        <v>2</v>
      </c>
      <c r="Q1216">
        <v>1</v>
      </c>
      <c r="R1216">
        <v>459.74751800000001</v>
      </c>
    </row>
    <row r="1217" spans="1:18" x14ac:dyDescent="0.25">
      <c r="A1217">
        <v>2017</v>
      </c>
      <c r="B1217" t="s">
        <v>34</v>
      </c>
      <c r="C1217" t="s">
        <v>36</v>
      </c>
      <c r="D1217" t="s">
        <v>3</v>
      </c>
      <c r="E1217" t="s">
        <v>44</v>
      </c>
      <c r="F1217">
        <v>1088</v>
      </c>
      <c r="G1217">
        <v>482.53468700000002</v>
      </c>
      <c r="H1217">
        <v>2815.665</v>
      </c>
      <c r="I1217" t="s">
        <v>40</v>
      </c>
      <c r="J1217" t="s">
        <v>150</v>
      </c>
      <c r="K1217">
        <v>1094</v>
      </c>
      <c r="L1217">
        <v>204.42600400000001</v>
      </c>
      <c r="M1217">
        <v>196.39522199999999</v>
      </c>
      <c r="N1217">
        <v>203</v>
      </c>
      <c r="O1217">
        <v>22</v>
      </c>
      <c r="P1217">
        <v>47</v>
      </c>
      <c r="Q1217">
        <v>2</v>
      </c>
      <c r="R1217">
        <v>482.53468700000002</v>
      </c>
    </row>
    <row r="1218" spans="1:18" x14ac:dyDescent="0.25">
      <c r="A1218">
        <v>2017</v>
      </c>
      <c r="B1218" t="s">
        <v>34</v>
      </c>
      <c r="C1218" t="s">
        <v>36</v>
      </c>
      <c r="D1218" t="s">
        <v>3</v>
      </c>
      <c r="E1218" t="s">
        <v>66</v>
      </c>
      <c r="F1218">
        <v>1145</v>
      </c>
      <c r="G1218" t="s">
        <v>62</v>
      </c>
      <c r="H1218">
        <v>35194.39</v>
      </c>
      <c r="I1218" t="s">
        <v>40</v>
      </c>
      <c r="J1218" t="s">
        <v>150</v>
      </c>
      <c r="K1218">
        <v>7929</v>
      </c>
      <c r="L1218">
        <v>122.54859399999999</v>
      </c>
      <c r="M1218">
        <v>64.891976</v>
      </c>
      <c r="N1218">
        <v>93</v>
      </c>
      <c r="O1218">
        <v>9</v>
      </c>
      <c r="P1218">
        <v>13</v>
      </c>
      <c r="Q1218">
        <v>0</v>
      </c>
      <c r="R1218">
        <v>270.94621599999999</v>
      </c>
    </row>
    <row r="1219" spans="1:18" x14ac:dyDescent="0.25">
      <c r="A1219">
        <v>2017</v>
      </c>
      <c r="B1219" t="s">
        <v>34</v>
      </c>
      <c r="C1219" t="s">
        <v>5</v>
      </c>
      <c r="D1219" t="s">
        <v>3</v>
      </c>
      <c r="E1219" t="s">
        <v>44</v>
      </c>
      <c r="F1219">
        <v>1678</v>
      </c>
      <c r="G1219">
        <v>935.37499300000002</v>
      </c>
      <c r="H1219">
        <v>2814.29</v>
      </c>
      <c r="I1219" t="s">
        <v>39</v>
      </c>
      <c r="J1219" t="s">
        <v>150</v>
      </c>
      <c r="K1219">
        <v>1682</v>
      </c>
      <c r="L1219">
        <v>405.12327599999998</v>
      </c>
      <c r="M1219">
        <v>367.73010099999999</v>
      </c>
      <c r="N1219">
        <v>281</v>
      </c>
      <c r="O1219">
        <v>37</v>
      </c>
      <c r="P1219">
        <v>5</v>
      </c>
      <c r="Q1219">
        <v>1</v>
      </c>
      <c r="R1219">
        <v>935.37499300000002</v>
      </c>
    </row>
    <row r="1220" spans="1:18" x14ac:dyDescent="0.25">
      <c r="A1220">
        <v>2017</v>
      </c>
      <c r="B1220" t="s">
        <v>34</v>
      </c>
      <c r="C1220" t="s">
        <v>5</v>
      </c>
      <c r="D1220" t="s">
        <v>3</v>
      </c>
      <c r="E1220" t="s">
        <v>66</v>
      </c>
      <c r="F1220">
        <v>1064</v>
      </c>
      <c r="G1220" t="s">
        <v>62</v>
      </c>
      <c r="H1220">
        <v>29061.66</v>
      </c>
      <c r="I1220" t="s">
        <v>39</v>
      </c>
      <c r="J1220" t="s">
        <v>150</v>
      </c>
      <c r="K1220">
        <v>6193</v>
      </c>
      <c r="L1220">
        <v>133.308224</v>
      </c>
      <c r="M1220">
        <v>81.460728000000003</v>
      </c>
      <c r="N1220">
        <v>83</v>
      </c>
      <c r="O1220">
        <v>11</v>
      </c>
      <c r="P1220">
        <v>4</v>
      </c>
      <c r="Q1220">
        <v>0</v>
      </c>
      <c r="R1220">
        <v>337.046965</v>
      </c>
    </row>
    <row r="1221" spans="1:18" x14ac:dyDescent="0.25">
      <c r="A1221">
        <v>2017</v>
      </c>
      <c r="B1221" t="s">
        <v>34</v>
      </c>
      <c r="C1221" t="s">
        <v>5</v>
      </c>
      <c r="D1221" t="s">
        <v>3</v>
      </c>
      <c r="E1221" t="s">
        <v>44</v>
      </c>
      <c r="F1221">
        <v>1033</v>
      </c>
      <c r="G1221">
        <v>483.56458800000001</v>
      </c>
      <c r="H1221">
        <v>2538.77</v>
      </c>
      <c r="I1221" t="s">
        <v>40</v>
      </c>
      <c r="J1221" t="s">
        <v>150</v>
      </c>
      <c r="K1221">
        <v>1040</v>
      </c>
      <c r="L1221">
        <v>219.57676900000001</v>
      </c>
      <c r="M1221">
        <v>177.941363</v>
      </c>
      <c r="N1221">
        <v>197</v>
      </c>
      <c r="O1221">
        <v>26</v>
      </c>
      <c r="P1221">
        <v>36</v>
      </c>
      <c r="Q1221">
        <v>3</v>
      </c>
      <c r="R1221">
        <v>483.56458800000001</v>
      </c>
    </row>
    <row r="1222" spans="1:18" x14ac:dyDescent="0.25">
      <c r="A1222">
        <v>2017</v>
      </c>
      <c r="B1222" t="s">
        <v>34</v>
      </c>
      <c r="C1222" t="s">
        <v>5</v>
      </c>
      <c r="D1222" t="s">
        <v>3</v>
      </c>
      <c r="E1222" t="s">
        <v>66</v>
      </c>
      <c r="F1222">
        <v>834</v>
      </c>
      <c r="G1222" t="s">
        <v>62</v>
      </c>
      <c r="H1222">
        <v>31325.775000000001</v>
      </c>
      <c r="I1222" t="s">
        <v>40</v>
      </c>
      <c r="J1222" t="s">
        <v>150</v>
      </c>
      <c r="K1222">
        <v>4866</v>
      </c>
      <c r="L1222">
        <v>90.422292999999996</v>
      </c>
      <c r="M1222">
        <v>45.0246</v>
      </c>
      <c r="N1222">
        <v>60</v>
      </c>
      <c r="O1222">
        <v>4</v>
      </c>
      <c r="P1222">
        <v>17</v>
      </c>
      <c r="Q1222">
        <v>2</v>
      </c>
      <c r="R1222">
        <v>200.23527799999999</v>
      </c>
    </row>
    <row r="1223" spans="1:18" x14ac:dyDescent="0.25">
      <c r="A1223">
        <v>2017</v>
      </c>
      <c r="B1223" t="s">
        <v>34</v>
      </c>
      <c r="C1223" t="s">
        <v>13</v>
      </c>
      <c r="D1223" t="s">
        <v>3</v>
      </c>
      <c r="E1223" t="s">
        <v>44</v>
      </c>
      <c r="F1223">
        <v>609</v>
      </c>
      <c r="G1223">
        <v>273.616647</v>
      </c>
      <c r="H1223">
        <v>2833.51</v>
      </c>
      <c r="I1223" t="s">
        <v>39</v>
      </c>
      <c r="J1223" t="s">
        <v>150</v>
      </c>
      <c r="K1223">
        <v>611</v>
      </c>
      <c r="L1223">
        <v>116.822442</v>
      </c>
      <c r="M1223">
        <v>122.16719999999999</v>
      </c>
      <c r="N1223">
        <v>169</v>
      </c>
      <c r="O1223">
        <v>10</v>
      </c>
      <c r="P1223">
        <v>3</v>
      </c>
      <c r="Q1223">
        <v>0</v>
      </c>
      <c r="R1223">
        <v>273.616647</v>
      </c>
    </row>
    <row r="1224" spans="1:18" x14ac:dyDescent="0.25">
      <c r="A1224">
        <v>2017</v>
      </c>
      <c r="B1224" t="s">
        <v>34</v>
      </c>
      <c r="C1224" t="s">
        <v>13</v>
      </c>
      <c r="D1224" t="s">
        <v>3</v>
      </c>
      <c r="E1224" t="s">
        <v>66</v>
      </c>
      <c r="F1224">
        <v>547</v>
      </c>
      <c r="G1224" t="s">
        <v>62</v>
      </c>
      <c r="H1224">
        <v>29669.59</v>
      </c>
      <c r="I1224" t="s">
        <v>39</v>
      </c>
      <c r="J1224" t="s">
        <v>150</v>
      </c>
      <c r="K1224">
        <v>3008</v>
      </c>
      <c r="L1224">
        <v>55.081935000000001</v>
      </c>
      <c r="M1224">
        <v>33.6721</v>
      </c>
      <c r="N1224">
        <v>81</v>
      </c>
      <c r="O1224">
        <v>6</v>
      </c>
      <c r="P1224">
        <v>1</v>
      </c>
      <c r="Q1224">
        <v>0</v>
      </c>
      <c r="R1224">
        <v>135.104206</v>
      </c>
    </row>
    <row r="1225" spans="1:18" x14ac:dyDescent="0.25">
      <c r="A1225">
        <v>2017</v>
      </c>
      <c r="B1225" t="s">
        <v>34</v>
      </c>
      <c r="C1225" t="s">
        <v>13</v>
      </c>
      <c r="D1225" t="s">
        <v>3</v>
      </c>
      <c r="E1225" t="s">
        <v>44</v>
      </c>
      <c r="F1225">
        <v>482</v>
      </c>
      <c r="G1225">
        <v>190.41938999999999</v>
      </c>
      <c r="H1225">
        <v>2803.3850000000002</v>
      </c>
      <c r="I1225" t="s">
        <v>40</v>
      </c>
      <c r="J1225" t="s">
        <v>150</v>
      </c>
      <c r="K1225">
        <v>483</v>
      </c>
      <c r="L1225">
        <v>93.485893000000004</v>
      </c>
      <c r="M1225">
        <v>65.662818000000001</v>
      </c>
      <c r="N1225">
        <v>128</v>
      </c>
      <c r="O1225">
        <v>19</v>
      </c>
      <c r="P1225">
        <v>7</v>
      </c>
      <c r="Q1225">
        <v>0</v>
      </c>
      <c r="R1225">
        <v>190.41938999999999</v>
      </c>
    </row>
    <row r="1226" spans="1:18" x14ac:dyDescent="0.25">
      <c r="A1226">
        <v>2017</v>
      </c>
      <c r="B1226" t="s">
        <v>34</v>
      </c>
      <c r="C1226" t="s">
        <v>13</v>
      </c>
      <c r="D1226" t="s">
        <v>3</v>
      </c>
      <c r="E1226" t="s">
        <v>66</v>
      </c>
      <c r="F1226">
        <v>461</v>
      </c>
      <c r="G1226" t="s">
        <v>62</v>
      </c>
      <c r="H1226">
        <v>32523.43</v>
      </c>
      <c r="I1226" t="s">
        <v>40</v>
      </c>
      <c r="J1226" t="s">
        <v>150</v>
      </c>
      <c r="K1226">
        <v>2815</v>
      </c>
      <c r="L1226">
        <v>54.451186999999997</v>
      </c>
      <c r="M1226">
        <v>27.829658999999999</v>
      </c>
      <c r="N1226">
        <v>60</v>
      </c>
      <c r="O1226">
        <v>5</v>
      </c>
      <c r="P1226">
        <v>1</v>
      </c>
      <c r="Q1226">
        <v>0</v>
      </c>
      <c r="R1226">
        <v>111.242638</v>
      </c>
    </row>
    <row r="1227" spans="1:18" x14ac:dyDescent="0.25">
      <c r="A1227">
        <v>2017</v>
      </c>
      <c r="B1227" t="s">
        <v>34</v>
      </c>
      <c r="C1227" t="s">
        <v>37</v>
      </c>
      <c r="D1227" t="s">
        <v>3</v>
      </c>
      <c r="E1227" t="s">
        <v>44</v>
      </c>
      <c r="F1227">
        <v>17225</v>
      </c>
      <c r="G1227">
        <v>7014.7138070000001</v>
      </c>
      <c r="H1227">
        <v>2832.68</v>
      </c>
      <c r="I1227" t="s">
        <v>39</v>
      </c>
      <c r="J1227" t="s">
        <v>150</v>
      </c>
      <c r="K1227">
        <v>17361</v>
      </c>
      <c r="L1227">
        <v>3107.508527</v>
      </c>
      <c r="M1227">
        <v>2996.418357</v>
      </c>
      <c r="N1227">
        <v>5413</v>
      </c>
      <c r="O1227">
        <v>461</v>
      </c>
      <c r="P1227">
        <v>100</v>
      </c>
      <c r="Q1227">
        <v>13</v>
      </c>
      <c r="R1227">
        <v>7014.7138070000001</v>
      </c>
    </row>
    <row r="1228" spans="1:18" x14ac:dyDescent="0.25">
      <c r="A1228">
        <v>2017</v>
      </c>
      <c r="B1228" t="s">
        <v>34</v>
      </c>
      <c r="C1228" t="s">
        <v>37</v>
      </c>
      <c r="D1228" t="s">
        <v>3</v>
      </c>
      <c r="E1228" t="s">
        <v>66</v>
      </c>
      <c r="F1228">
        <v>17103</v>
      </c>
      <c r="G1228" t="s">
        <v>62</v>
      </c>
      <c r="H1228">
        <v>28677.279999999999</v>
      </c>
      <c r="I1228" t="s">
        <v>39</v>
      </c>
      <c r="J1228" t="s">
        <v>150</v>
      </c>
      <c r="K1228">
        <v>92751</v>
      </c>
      <c r="L1228">
        <v>1965.5048750000001</v>
      </c>
      <c r="M1228">
        <v>1175.7019270000001</v>
      </c>
      <c r="N1228">
        <v>2312</v>
      </c>
      <c r="O1228">
        <v>217</v>
      </c>
      <c r="P1228">
        <v>54</v>
      </c>
      <c r="Q1228">
        <v>12</v>
      </c>
      <c r="R1228">
        <v>4678.7528140000004</v>
      </c>
    </row>
    <row r="1229" spans="1:18" x14ac:dyDescent="0.25">
      <c r="A1229">
        <v>2017</v>
      </c>
      <c r="B1229" t="s">
        <v>34</v>
      </c>
      <c r="C1229" t="s">
        <v>37</v>
      </c>
      <c r="D1229" t="s">
        <v>3</v>
      </c>
      <c r="E1229" t="s">
        <v>44</v>
      </c>
      <c r="F1229">
        <v>12076</v>
      </c>
      <c r="G1229">
        <v>4481.091625</v>
      </c>
      <c r="H1229">
        <v>2568.9650000000001</v>
      </c>
      <c r="I1229" t="s">
        <v>40</v>
      </c>
      <c r="J1229" t="s">
        <v>150</v>
      </c>
      <c r="K1229">
        <v>12169</v>
      </c>
      <c r="L1229">
        <v>2220.1804630000001</v>
      </c>
      <c r="M1229">
        <v>1628.037012</v>
      </c>
      <c r="N1229">
        <v>3272</v>
      </c>
      <c r="O1229">
        <v>335</v>
      </c>
      <c r="P1229">
        <v>294</v>
      </c>
      <c r="Q1229">
        <v>8</v>
      </c>
      <c r="R1229">
        <v>4481.091625</v>
      </c>
    </row>
    <row r="1230" spans="1:18" x14ac:dyDescent="0.25">
      <c r="A1230">
        <v>2017</v>
      </c>
      <c r="B1230" t="s">
        <v>34</v>
      </c>
      <c r="C1230" t="s">
        <v>37</v>
      </c>
      <c r="D1230" t="s">
        <v>3</v>
      </c>
      <c r="E1230" t="s">
        <v>66</v>
      </c>
      <c r="F1230">
        <v>13161</v>
      </c>
      <c r="G1230" t="s">
        <v>62</v>
      </c>
      <c r="H1230">
        <v>29421.94</v>
      </c>
      <c r="I1230" t="s">
        <v>40</v>
      </c>
      <c r="J1230" t="s">
        <v>150</v>
      </c>
      <c r="K1230">
        <v>74658</v>
      </c>
      <c r="L1230">
        <v>1511.77016</v>
      </c>
      <c r="M1230">
        <v>737.96314199999995</v>
      </c>
      <c r="N1230">
        <v>1339</v>
      </c>
      <c r="O1230">
        <v>138</v>
      </c>
      <c r="P1230">
        <v>97</v>
      </c>
      <c r="Q1230">
        <v>1</v>
      </c>
      <c r="R1230">
        <v>3359.3109119999999</v>
      </c>
    </row>
    <row r="1231" spans="1:18" x14ac:dyDescent="0.25">
      <c r="A1231">
        <v>2017</v>
      </c>
      <c r="B1231" t="s">
        <v>34</v>
      </c>
      <c r="C1231" t="s">
        <v>36</v>
      </c>
      <c r="D1231" t="s">
        <v>3</v>
      </c>
      <c r="E1231" t="s">
        <v>44</v>
      </c>
      <c r="F1231">
        <v>5782</v>
      </c>
      <c r="G1231">
        <v>3038.8336060000001</v>
      </c>
      <c r="H1231">
        <v>2991.71</v>
      </c>
      <c r="I1231" t="s">
        <v>39</v>
      </c>
      <c r="J1231" t="s">
        <v>149</v>
      </c>
      <c r="K1231">
        <v>5810</v>
      </c>
      <c r="L1231">
        <v>1251.4014850000001</v>
      </c>
      <c r="M1231">
        <v>1435.430967</v>
      </c>
      <c r="N1231">
        <v>984</v>
      </c>
      <c r="O1231">
        <v>112</v>
      </c>
      <c r="P1231">
        <v>7</v>
      </c>
      <c r="Q1231">
        <v>6</v>
      </c>
      <c r="R1231">
        <v>3038.8336060000001</v>
      </c>
    </row>
    <row r="1232" spans="1:18" x14ac:dyDescent="0.25">
      <c r="A1232">
        <v>2017</v>
      </c>
      <c r="B1232" t="s">
        <v>34</v>
      </c>
      <c r="C1232" t="s">
        <v>36</v>
      </c>
      <c r="D1232" t="s">
        <v>3</v>
      </c>
      <c r="E1232" t="s">
        <v>66</v>
      </c>
      <c r="F1232">
        <v>2596</v>
      </c>
      <c r="G1232" t="s">
        <v>62</v>
      </c>
      <c r="H1232">
        <v>31707.505000000001</v>
      </c>
      <c r="I1232" t="s">
        <v>39</v>
      </c>
      <c r="J1232" t="s">
        <v>149</v>
      </c>
      <c r="K1232">
        <v>15199</v>
      </c>
      <c r="L1232">
        <v>290.157736</v>
      </c>
      <c r="M1232">
        <v>193.943342</v>
      </c>
      <c r="N1232">
        <v>181</v>
      </c>
      <c r="O1232">
        <v>41</v>
      </c>
      <c r="P1232">
        <v>4</v>
      </c>
      <c r="Q1232">
        <v>3</v>
      </c>
      <c r="R1232">
        <v>726.02709700000003</v>
      </c>
    </row>
    <row r="1233" spans="1:18" x14ac:dyDescent="0.25">
      <c r="A1233">
        <v>2017</v>
      </c>
      <c r="B1233" t="s">
        <v>34</v>
      </c>
      <c r="C1233" t="s">
        <v>36</v>
      </c>
      <c r="D1233" t="s">
        <v>3</v>
      </c>
      <c r="E1233" t="s">
        <v>44</v>
      </c>
      <c r="F1233">
        <v>3310</v>
      </c>
      <c r="G1233">
        <v>1574.9000390000001</v>
      </c>
      <c r="H1233">
        <v>2736.2849999999999</v>
      </c>
      <c r="I1233" t="s">
        <v>40</v>
      </c>
      <c r="J1233" t="s">
        <v>149</v>
      </c>
      <c r="K1233">
        <v>3355</v>
      </c>
      <c r="L1233">
        <v>693.66980000000001</v>
      </c>
      <c r="M1233">
        <v>679.01155900000003</v>
      </c>
      <c r="N1233">
        <v>508</v>
      </c>
      <c r="O1233">
        <v>73</v>
      </c>
      <c r="P1233">
        <v>76</v>
      </c>
      <c r="Q1233">
        <v>9</v>
      </c>
      <c r="R1233">
        <v>1574.9000390000001</v>
      </c>
    </row>
    <row r="1234" spans="1:18" x14ac:dyDescent="0.25">
      <c r="A1234">
        <v>2017</v>
      </c>
      <c r="B1234" t="s">
        <v>34</v>
      </c>
      <c r="C1234" t="s">
        <v>36</v>
      </c>
      <c r="D1234" t="s">
        <v>3</v>
      </c>
      <c r="E1234" t="s">
        <v>66</v>
      </c>
      <c r="F1234">
        <v>1776</v>
      </c>
      <c r="G1234" t="s">
        <v>62</v>
      </c>
      <c r="H1234">
        <v>34157.485000000001</v>
      </c>
      <c r="I1234" t="s">
        <v>40</v>
      </c>
      <c r="J1234" t="s">
        <v>149</v>
      </c>
      <c r="K1234">
        <v>11349</v>
      </c>
      <c r="L1234">
        <v>198.083294</v>
      </c>
      <c r="M1234">
        <v>106.244489</v>
      </c>
      <c r="N1234">
        <v>140</v>
      </c>
      <c r="O1234">
        <v>33</v>
      </c>
      <c r="P1234">
        <v>23</v>
      </c>
      <c r="Q1234">
        <v>0</v>
      </c>
      <c r="R1234">
        <v>444.05912799999999</v>
      </c>
    </row>
    <row r="1235" spans="1:18" x14ac:dyDescent="0.25">
      <c r="A1235">
        <v>2017</v>
      </c>
      <c r="B1235" t="s">
        <v>34</v>
      </c>
      <c r="C1235" t="s">
        <v>5</v>
      </c>
      <c r="D1235" t="s">
        <v>3</v>
      </c>
      <c r="E1235" t="s">
        <v>44</v>
      </c>
      <c r="F1235">
        <v>5576</v>
      </c>
      <c r="G1235">
        <v>3181.4135419999998</v>
      </c>
      <c r="H1235">
        <v>2787.34</v>
      </c>
      <c r="I1235" t="s">
        <v>39</v>
      </c>
      <c r="J1235" t="s">
        <v>149</v>
      </c>
      <c r="K1235">
        <v>5611</v>
      </c>
      <c r="L1235">
        <v>1375.647099</v>
      </c>
      <c r="M1235">
        <v>1315.861768</v>
      </c>
      <c r="N1235">
        <v>907</v>
      </c>
      <c r="O1235">
        <v>97</v>
      </c>
      <c r="P1235">
        <v>6</v>
      </c>
      <c r="Q1235">
        <v>4</v>
      </c>
      <c r="R1235">
        <v>3181.4135419999998</v>
      </c>
    </row>
    <row r="1236" spans="1:18" x14ac:dyDescent="0.25">
      <c r="A1236">
        <v>2017</v>
      </c>
      <c r="B1236" t="s">
        <v>34</v>
      </c>
      <c r="C1236" t="s">
        <v>5</v>
      </c>
      <c r="D1236" t="s">
        <v>3</v>
      </c>
      <c r="E1236" t="s">
        <v>66</v>
      </c>
      <c r="F1236">
        <v>1512</v>
      </c>
      <c r="G1236" t="s">
        <v>62</v>
      </c>
      <c r="H1236">
        <v>28449.205000000002</v>
      </c>
      <c r="I1236" t="s">
        <v>39</v>
      </c>
      <c r="J1236" t="s">
        <v>149</v>
      </c>
      <c r="K1236">
        <v>7842</v>
      </c>
      <c r="L1236">
        <v>192.751161</v>
      </c>
      <c r="M1236">
        <v>106.567705</v>
      </c>
      <c r="N1236">
        <v>139</v>
      </c>
      <c r="O1236">
        <v>23</v>
      </c>
      <c r="P1236">
        <v>4</v>
      </c>
      <c r="Q1236">
        <v>1</v>
      </c>
      <c r="R1236">
        <v>466.52589999999998</v>
      </c>
    </row>
    <row r="1237" spans="1:18" x14ac:dyDescent="0.25">
      <c r="A1237">
        <v>2017</v>
      </c>
      <c r="B1237" t="s">
        <v>34</v>
      </c>
      <c r="C1237" t="s">
        <v>5</v>
      </c>
      <c r="D1237" t="s">
        <v>3</v>
      </c>
      <c r="E1237" t="s">
        <v>44</v>
      </c>
      <c r="F1237">
        <v>3430</v>
      </c>
      <c r="G1237">
        <v>1731.7230460000001</v>
      </c>
      <c r="H1237">
        <v>2508.2750000000001</v>
      </c>
      <c r="I1237" t="s">
        <v>40</v>
      </c>
      <c r="J1237" t="s">
        <v>149</v>
      </c>
      <c r="K1237">
        <v>3469</v>
      </c>
      <c r="L1237">
        <v>770.246667</v>
      </c>
      <c r="M1237">
        <v>710.28766299999995</v>
      </c>
      <c r="N1237">
        <v>531</v>
      </c>
      <c r="O1237">
        <v>75</v>
      </c>
      <c r="P1237">
        <v>52</v>
      </c>
      <c r="Q1237">
        <v>12</v>
      </c>
      <c r="R1237">
        <v>1731.7230460000001</v>
      </c>
    </row>
    <row r="1238" spans="1:18" x14ac:dyDescent="0.25">
      <c r="A1238">
        <v>2017</v>
      </c>
      <c r="B1238" t="s">
        <v>34</v>
      </c>
      <c r="C1238" t="s">
        <v>5</v>
      </c>
      <c r="D1238" t="s">
        <v>3</v>
      </c>
      <c r="E1238" t="s">
        <v>66</v>
      </c>
      <c r="F1238">
        <v>1317</v>
      </c>
      <c r="G1238" t="s">
        <v>62</v>
      </c>
      <c r="H1238">
        <v>30450.66</v>
      </c>
      <c r="I1238" t="s">
        <v>40</v>
      </c>
      <c r="J1238" t="s">
        <v>149</v>
      </c>
      <c r="K1238">
        <v>7529</v>
      </c>
      <c r="L1238">
        <v>143.86146099999999</v>
      </c>
      <c r="M1238">
        <v>88.516431999999995</v>
      </c>
      <c r="N1238">
        <v>99</v>
      </c>
      <c r="O1238">
        <v>35</v>
      </c>
      <c r="P1238">
        <v>23</v>
      </c>
      <c r="Q1238">
        <v>4</v>
      </c>
      <c r="R1238">
        <v>346.67328900000001</v>
      </c>
    </row>
    <row r="1239" spans="1:18" x14ac:dyDescent="0.25">
      <c r="A1239">
        <v>2017</v>
      </c>
      <c r="B1239" t="s">
        <v>34</v>
      </c>
      <c r="C1239" t="s">
        <v>5</v>
      </c>
      <c r="D1239" t="s">
        <v>3</v>
      </c>
      <c r="E1239" t="s">
        <v>44</v>
      </c>
      <c r="F1239">
        <v>1</v>
      </c>
      <c r="G1239" t="s">
        <v>62</v>
      </c>
      <c r="H1239">
        <v>3436.74</v>
      </c>
      <c r="I1239" t="s">
        <v>41</v>
      </c>
      <c r="J1239" t="s">
        <v>149</v>
      </c>
      <c r="K1239">
        <v>1</v>
      </c>
      <c r="L1239" t="s">
        <v>62</v>
      </c>
      <c r="M1239" t="s">
        <v>62</v>
      </c>
      <c r="N1239" t="s">
        <v>62</v>
      </c>
      <c r="O1239" t="s">
        <v>62</v>
      </c>
      <c r="P1239" t="s">
        <v>62</v>
      </c>
      <c r="Q1239" t="s">
        <v>62</v>
      </c>
      <c r="R1239" t="s">
        <v>62</v>
      </c>
    </row>
    <row r="1240" spans="1:18" x14ac:dyDescent="0.25">
      <c r="A1240">
        <v>2017</v>
      </c>
      <c r="B1240" t="s">
        <v>34</v>
      </c>
      <c r="C1240" t="s">
        <v>13</v>
      </c>
      <c r="D1240" t="s">
        <v>3</v>
      </c>
      <c r="E1240" t="s">
        <v>44</v>
      </c>
      <c r="F1240">
        <v>1780</v>
      </c>
      <c r="G1240">
        <v>864.90022199999999</v>
      </c>
      <c r="H1240">
        <v>2798.75</v>
      </c>
      <c r="I1240" t="s">
        <v>39</v>
      </c>
      <c r="J1240" t="s">
        <v>149</v>
      </c>
      <c r="K1240">
        <v>1787</v>
      </c>
      <c r="L1240">
        <v>374.94663300000002</v>
      </c>
      <c r="M1240">
        <v>379.44304</v>
      </c>
      <c r="N1240">
        <v>426</v>
      </c>
      <c r="O1240">
        <v>34</v>
      </c>
      <c r="P1240">
        <v>1</v>
      </c>
      <c r="Q1240">
        <v>0</v>
      </c>
      <c r="R1240">
        <v>864.90022199999999</v>
      </c>
    </row>
    <row r="1241" spans="1:18" x14ac:dyDescent="0.25">
      <c r="A1241">
        <v>2017</v>
      </c>
      <c r="B1241" t="s">
        <v>34</v>
      </c>
      <c r="C1241" t="s">
        <v>13</v>
      </c>
      <c r="D1241" t="s">
        <v>3</v>
      </c>
      <c r="E1241" t="s">
        <v>66</v>
      </c>
      <c r="F1241">
        <v>703</v>
      </c>
      <c r="G1241" t="s">
        <v>62</v>
      </c>
      <c r="H1241">
        <v>29239.47</v>
      </c>
      <c r="I1241" t="s">
        <v>39</v>
      </c>
      <c r="J1241" t="s">
        <v>149</v>
      </c>
      <c r="K1241">
        <v>3700</v>
      </c>
      <c r="L1241">
        <v>83.863821999999999</v>
      </c>
      <c r="M1241">
        <v>45.617994000000003</v>
      </c>
      <c r="N1241">
        <v>85</v>
      </c>
      <c r="O1241">
        <v>15</v>
      </c>
      <c r="P1241">
        <v>0</v>
      </c>
      <c r="Q1241">
        <v>0</v>
      </c>
      <c r="R1241">
        <v>187.83976100000001</v>
      </c>
    </row>
    <row r="1242" spans="1:18" x14ac:dyDescent="0.25">
      <c r="A1242">
        <v>2017</v>
      </c>
      <c r="B1242" t="s">
        <v>34</v>
      </c>
      <c r="C1242" t="s">
        <v>13</v>
      </c>
      <c r="D1242" t="s">
        <v>3</v>
      </c>
      <c r="E1242" t="s">
        <v>44</v>
      </c>
      <c r="F1242">
        <v>1296</v>
      </c>
      <c r="G1242">
        <v>578.08840299999997</v>
      </c>
      <c r="H1242">
        <v>2686.45</v>
      </c>
      <c r="I1242" t="s">
        <v>40</v>
      </c>
      <c r="J1242" t="s">
        <v>149</v>
      </c>
      <c r="K1242">
        <v>1300</v>
      </c>
      <c r="L1242">
        <v>263.34176000000002</v>
      </c>
      <c r="M1242">
        <v>245.955555</v>
      </c>
      <c r="N1242">
        <v>284</v>
      </c>
      <c r="O1242">
        <v>19</v>
      </c>
      <c r="P1242">
        <v>5</v>
      </c>
      <c r="Q1242">
        <v>0</v>
      </c>
      <c r="R1242">
        <v>578.08840299999997</v>
      </c>
    </row>
    <row r="1243" spans="1:18" x14ac:dyDescent="0.25">
      <c r="A1243">
        <v>2017</v>
      </c>
      <c r="B1243" t="s">
        <v>34</v>
      </c>
      <c r="C1243" t="s">
        <v>13</v>
      </c>
      <c r="D1243" t="s">
        <v>3</v>
      </c>
      <c r="E1243" t="s">
        <v>66</v>
      </c>
      <c r="F1243">
        <v>684</v>
      </c>
      <c r="G1243" t="s">
        <v>62</v>
      </c>
      <c r="H1243">
        <v>29808.915000000001</v>
      </c>
      <c r="I1243" t="s">
        <v>40</v>
      </c>
      <c r="J1243" t="s">
        <v>149</v>
      </c>
      <c r="K1243">
        <v>3869</v>
      </c>
      <c r="L1243">
        <v>78.106515000000002</v>
      </c>
      <c r="M1243">
        <v>42.919106999999997</v>
      </c>
      <c r="N1243">
        <v>67</v>
      </c>
      <c r="O1243">
        <v>12</v>
      </c>
      <c r="P1243">
        <v>5</v>
      </c>
      <c r="Q1243">
        <v>0</v>
      </c>
      <c r="R1243">
        <v>165.7902</v>
      </c>
    </row>
    <row r="1244" spans="1:18" x14ac:dyDescent="0.25">
      <c r="A1244">
        <v>2017</v>
      </c>
      <c r="B1244" t="s">
        <v>34</v>
      </c>
      <c r="C1244" t="s">
        <v>37</v>
      </c>
      <c r="D1244" t="s">
        <v>3</v>
      </c>
      <c r="E1244" t="s">
        <v>44</v>
      </c>
      <c r="F1244">
        <v>54842</v>
      </c>
      <c r="G1244">
        <v>24382.760955000002</v>
      </c>
      <c r="H1244">
        <v>2872.2249999999999</v>
      </c>
      <c r="I1244" t="s">
        <v>39</v>
      </c>
      <c r="J1244" t="s">
        <v>149</v>
      </c>
      <c r="K1244">
        <v>55041</v>
      </c>
      <c r="L1244">
        <v>10947.354906</v>
      </c>
      <c r="M1244">
        <v>10434.268748</v>
      </c>
      <c r="N1244">
        <v>14897</v>
      </c>
      <c r="O1244">
        <v>1319</v>
      </c>
      <c r="P1244">
        <v>104</v>
      </c>
      <c r="Q1244">
        <v>33</v>
      </c>
      <c r="R1244">
        <v>24382.760955000002</v>
      </c>
    </row>
    <row r="1245" spans="1:18" x14ac:dyDescent="0.25">
      <c r="A1245">
        <v>2017</v>
      </c>
      <c r="B1245" t="s">
        <v>34</v>
      </c>
      <c r="C1245" t="s">
        <v>37</v>
      </c>
      <c r="D1245" t="s">
        <v>3</v>
      </c>
      <c r="E1245" t="s">
        <v>66</v>
      </c>
      <c r="F1245">
        <v>26665</v>
      </c>
      <c r="G1245" t="s">
        <v>62</v>
      </c>
      <c r="H1245">
        <v>27914.880000000001</v>
      </c>
      <c r="I1245" t="s">
        <v>39</v>
      </c>
      <c r="J1245" t="s">
        <v>149</v>
      </c>
      <c r="K1245">
        <v>133763</v>
      </c>
      <c r="L1245">
        <v>3080.0777659999999</v>
      </c>
      <c r="M1245">
        <v>1954.0282119999999</v>
      </c>
      <c r="N1245">
        <v>3197</v>
      </c>
      <c r="O1245">
        <v>470</v>
      </c>
      <c r="P1245">
        <v>78</v>
      </c>
      <c r="Q1245">
        <v>24</v>
      </c>
      <c r="R1245">
        <v>7443.034748</v>
      </c>
    </row>
    <row r="1246" spans="1:18" x14ac:dyDescent="0.25">
      <c r="A1246">
        <v>2017</v>
      </c>
      <c r="B1246" t="s">
        <v>34</v>
      </c>
      <c r="C1246" t="s">
        <v>37</v>
      </c>
      <c r="D1246" t="s">
        <v>3</v>
      </c>
      <c r="E1246" t="s">
        <v>44</v>
      </c>
      <c r="F1246">
        <v>36798</v>
      </c>
      <c r="G1246">
        <v>15172.916800999999</v>
      </c>
      <c r="H1246">
        <v>2653.4749999999999</v>
      </c>
      <c r="I1246" t="s">
        <v>40</v>
      </c>
      <c r="J1246" t="s">
        <v>149</v>
      </c>
      <c r="K1246">
        <v>36978</v>
      </c>
      <c r="L1246">
        <v>7321.1241120000004</v>
      </c>
      <c r="M1246">
        <v>5912.6272840000001</v>
      </c>
      <c r="N1246">
        <v>9298</v>
      </c>
      <c r="O1246">
        <v>755</v>
      </c>
      <c r="P1246">
        <v>262</v>
      </c>
      <c r="Q1246">
        <v>36</v>
      </c>
      <c r="R1246">
        <v>15172.916800999999</v>
      </c>
    </row>
    <row r="1247" spans="1:18" x14ac:dyDescent="0.25">
      <c r="A1247">
        <v>2017</v>
      </c>
      <c r="B1247" t="s">
        <v>34</v>
      </c>
      <c r="C1247" t="s">
        <v>37</v>
      </c>
      <c r="D1247" t="s">
        <v>3</v>
      </c>
      <c r="E1247" t="s">
        <v>66</v>
      </c>
      <c r="F1247">
        <v>21127</v>
      </c>
      <c r="G1247" t="s">
        <v>62</v>
      </c>
      <c r="H1247">
        <v>29335.03</v>
      </c>
      <c r="I1247" t="s">
        <v>40</v>
      </c>
      <c r="J1247" t="s">
        <v>149</v>
      </c>
      <c r="K1247">
        <v>110288</v>
      </c>
      <c r="L1247">
        <v>2444.555934</v>
      </c>
      <c r="M1247">
        <v>1185.1055490000001</v>
      </c>
      <c r="N1247">
        <v>1972</v>
      </c>
      <c r="O1247">
        <v>275</v>
      </c>
      <c r="P1247">
        <v>150</v>
      </c>
      <c r="Q1247">
        <v>14</v>
      </c>
      <c r="R1247">
        <v>5376.0866219999998</v>
      </c>
    </row>
    <row r="1248" spans="1:18" x14ac:dyDescent="0.25">
      <c r="A1248">
        <v>2017</v>
      </c>
      <c r="B1248" t="s">
        <v>34</v>
      </c>
      <c r="C1248" t="s">
        <v>36</v>
      </c>
      <c r="D1248" t="s">
        <v>3</v>
      </c>
      <c r="E1248" t="s">
        <v>44</v>
      </c>
      <c r="F1248">
        <v>1100</v>
      </c>
      <c r="G1248">
        <v>589.31134799999995</v>
      </c>
      <c r="H1248">
        <v>3174.53</v>
      </c>
      <c r="I1248" t="s">
        <v>39</v>
      </c>
      <c r="J1248" t="s">
        <v>148</v>
      </c>
      <c r="K1248">
        <v>1105</v>
      </c>
      <c r="L1248">
        <v>255.821268</v>
      </c>
      <c r="M1248">
        <v>253.079307</v>
      </c>
      <c r="N1248">
        <v>160</v>
      </c>
      <c r="O1248">
        <v>28</v>
      </c>
      <c r="P1248">
        <v>2</v>
      </c>
      <c r="Q1248">
        <v>0</v>
      </c>
      <c r="R1248">
        <v>589.31134799999995</v>
      </c>
    </row>
    <row r="1249" spans="1:18" x14ac:dyDescent="0.25">
      <c r="A1249">
        <v>2017</v>
      </c>
      <c r="B1249" t="s">
        <v>34</v>
      </c>
      <c r="C1249" t="s">
        <v>36</v>
      </c>
      <c r="D1249" t="s">
        <v>3</v>
      </c>
      <c r="E1249" t="s">
        <v>66</v>
      </c>
      <c r="F1249">
        <v>856</v>
      </c>
      <c r="G1249" t="s">
        <v>62</v>
      </c>
      <c r="H1249">
        <v>30742.705000000002</v>
      </c>
      <c r="I1249" t="s">
        <v>39</v>
      </c>
      <c r="J1249" t="s">
        <v>148</v>
      </c>
      <c r="K1249">
        <v>5046</v>
      </c>
      <c r="L1249">
        <v>90.966454999999996</v>
      </c>
      <c r="M1249">
        <v>69.310777000000002</v>
      </c>
      <c r="N1249">
        <v>71</v>
      </c>
      <c r="O1249">
        <v>6</v>
      </c>
      <c r="P1249">
        <v>2</v>
      </c>
      <c r="Q1249">
        <v>1</v>
      </c>
      <c r="R1249">
        <v>247.47475800000001</v>
      </c>
    </row>
    <row r="1250" spans="1:18" x14ac:dyDescent="0.25">
      <c r="A1250">
        <v>2017</v>
      </c>
      <c r="B1250" t="s">
        <v>34</v>
      </c>
      <c r="C1250" t="s">
        <v>36</v>
      </c>
      <c r="D1250" t="s">
        <v>3</v>
      </c>
      <c r="E1250" t="s">
        <v>44</v>
      </c>
      <c r="F1250">
        <v>805</v>
      </c>
      <c r="G1250">
        <v>399.38671900000003</v>
      </c>
      <c r="H1250">
        <v>2659.58</v>
      </c>
      <c r="I1250" t="s">
        <v>40</v>
      </c>
      <c r="J1250" t="s">
        <v>148</v>
      </c>
      <c r="K1250">
        <v>806</v>
      </c>
      <c r="L1250">
        <v>191.20250300000001</v>
      </c>
      <c r="M1250">
        <v>144.662882</v>
      </c>
      <c r="N1250">
        <v>105</v>
      </c>
      <c r="O1250">
        <v>10</v>
      </c>
      <c r="P1250">
        <v>16</v>
      </c>
      <c r="Q1250">
        <v>0</v>
      </c>
      <c r="R1250">
        <v>399.38671900000003</v>
      </c>
    </row>
    <row r="1251" spans="1:18" x14ac:dyDescent="0.25">
      <c r="A1251">
        <v>2017</v>
      </c>
      <c r="B1251" t="s">
        <v>34</v>
      </c>
      <c r="C1251" t="s">
        <v>36</v>
      </c>
      <c r="D1251" t="s">
        <v>3</v>
      </c>
      <c r="E1251" t="s">
        <v>66</v>
      </c>
      <c r="F1251">
        <v>673</v>
      </c>
      <c r="G1251" t="s">
        <v>62</v>
      </c>
      <c r="H1251">
        <v>32367.55</v>
      </c>
      <c r="I1251" t="s">
        <v>40</v>
      </c>
      <c r="J1251" t="s">
        <v>148</v>
      </c>
      <c r="K1251">
        <v>3842</v>
      </c>
      <c r="L1251">
        <v>69.829096000000007</v>
      </c>
      <c r="M1251">
        <v>42.645443999999998</v>
      </c>
      <c r="N1251">
        <v>57</v>
      </c>
      <c r="O1251">
        <v>5</v>
      </c>
      <c r="P1251">
        <v>10</v>
      </c>
      <c r="Q1251">
        <v>1</v>
      </c>
      <c r="R1251">
        <v>156.50572500000001</v>
      </c>
    </row>
    <row r="1252" spans="1:18" x14ac:dyDescent="0.25">
      <c r="A1252">
        <v>2017</v>
      </c>
      <c r="B1252" t="s">
        <v>34</v>
      </c>
      <c r="C1252" t="s">
        <v>5</v>
      </c>
      <c r="D1252" t="s">
        <v>3</v>
      </c>
      <c r="E1252" t="s">
        <v>44</v>
      </c>
      <c r="F1252">
        <v>814</v>
      </c>
      <c r="G1252">
        <v>484.29102399999999</v>
      </c>
      <c r="H1252">
        <v>2952.46</v>
      </c>
      <c r="I1252" t="s">
        <v>39</v>
      </c>
      <c r="J1252" t="s">
        <v>148</v>
      </c>
      <c r="K1252">
        <v>814</v>
      </c>
      <c r="L1252">
        <v>196.357609</v>
      </c>
      <c r="M1252">
        <v>208.873659</v>
      </c>
      <c r="N1252">
        <v>106</v>
      </c>
      <c r="O1252">
        <v>16</v>
      </c>
      <c r="P1252">
        <v>4</v>
      </c>
      <c r="Q1252">
        <v>1</v>
      </c>
      <c r="R1252">
        <v>484.29102399999999</v>
      </c>
    </row>
    <row r="1253" spans="1:18" x14ac:dyDescent="0.25">
      <c r="A1253">
        <v>2017</v>
      </c>
      <c r="B1253" t="s">
        <v>34</v>
      </c>
      <c r="C1253" t="s">
        <v>5</v>
      </c>
      <c r="D1253" t="s">
        <v>3</v>
      </c>
      <c r="E1253" t="s">
        <v>66</v>
      </c>
      <c r="F1253">
        <v>637</v>
      </c>
      <c r="G1253" t="s">
        <v>62</v>
      </c>
      <c r="H1253">
        <v>28078.87</v>
      </c>
      <c r="I1253" t="s">
        <v>39</v>
      </c>
      <c r="J1253" t="s">
        <v>148</v>
      </c>
      <c r="K1253">
        <v>3273</v>
      </c>
      <c r="L1253">
        <v>77.215772999999999</v>
      </c>
      <c r="M1253">
        <v>43.439222999999998</v>
      </c>
      <c r="N1253">
        <v>48</v>
      </c>
      <c r="O1253">
        <v>7</v>
      </c>
      <c r="P1253">
        <v>1</v>
      </c>
      <c r="Q1253">
        <v>0</v>
      </c>
      <c r="R1253">
        <v>200.27184800000001</v>
      </c>
    </row>
    <row r="1254" spans="1:18" x14ac:dyDescent="0.25">
      <c r="A1254">
        <v>2017</v>
      </c>
      <c r="B1254" t="s">
        <v>34</v>
      </c>
      <c r="C1254" t="s">
        <v>5</v>
      </c>
      <c r="D1254" t="s">
        <v>3</v>
      </c>
      <c r="E1254" t="s">
        <v>44</v>
      </c>
      <c r="F1254">
        <v>682</v>
      </c>
      <c r="G1254">
        <v>363.893146</v>
      </c>
      <c r="H1254">
        <v>2488.63</v>
      </c>
      <c r="I1254" t="s">
        <v>40</v>
      </c>
      <c r="J1254" t="s">
        <v>148</v>
      </c>
      <c r="K1254">
        <v>684</v>
      </c>
      <c r="L1254">
        <v>162.254863</v>
      </c>
      <c r="M1254">
        <v>149.66771900000001</v>
      </c>
      <c r="N1254">
        <v>82</v>
      </c>
      <c r="O1254">
        <v>12</v>
      </c>
      <c r="P1254">
        <v>8</v>
      </c>
      <c r="Q1254">
        <v>2</v>
      </c>
      <c r="R1254">
        <v>363.893146</v>
      </c>
    </row>
    <row r="1255" spans="1:18" x14ac:dyDescent="0.25">
      <c r="A1255">
        <v>2017</v>
      </c>
      <c r="B1255" t="s">
        <v>34</v>
      </c>
      <c r="C1255" t="s">
        <v>5</v>
      </c>
      <c r="D1255" t="s">
        <v>3</v>
      </c>
      <c r="E1255" t="s">
        <v>66</v>
      </c>
      <c r="F1255">
        <v>490</v>
      </c>
      <c r="G1255" t="s">
        <v>62</v>
      </c>
      <c r="H1255">
        <v>29592.27</v>
      </c>
      <c r="I1255" t="s">
        <v>40</v>
      </c>
      <c r="J1255" t="s">
        <v>148</v>
      </c>
      <c r="K1255">
        <v>2704</v>
      </c>
      <c r="L1255">
        <v>53.941782000000003</v>
      </c>
      <c r="M1255">
        <v>17.758621999999999</v>
      </c>
      <c r="N1255">
        <v>32</v>
      </c>
      <c r="O1255">
        <v>8</v>
      </c>
      <c r="P1255">
        <v>6</v>
      </c>
      <c r="Q1255">
        <v>1</v>
      </c>
      <c r="R1255">
        <v>112.432101</v>
      </c>
    </row>
    <row r="1256" spans="1:18" x14ac:dyDescent="0.25">
      <c r="A1256">
        <v>2017</v>
      </c>
      <c r="B1256" t="s">
        <v>34</v>
      </c>
      <c r="C1256" t="s">
        <v>13</v>
      </c>
      <c r="D1256" t="s">
        <v>3</v>
      </c>
      <c r="E1256" t="s">
        <v>44</v>
      </c>
      <c r="F1256">
        <v>297</v>
      </c>
      <c r="G1256">
        <v>151.40110200000001</v>
      </c>
      <c r="H1256">
        <v>2915</v>
      </c>
      <c r="I1256" t="s">
        <v>39</v>
      </c>
      <c r="J1256" t="s">
        <v>148</v>
      </c>
      <c r="K1256">
        <v>297</v>
      </c>
      <c r="L1256">
        <v>65.682579000000004</v>
      </c>
      <c r="M1256">
        <v>61.472583999999998</v>
      </c>
      <c r="N1256">
        <v>60</v>
      </c>
      <c r="O1256">
        <v>4</v>
      </c>
      <c r="P1256">
        <v>1</v>
      </c>
      <c r="Q1256">
        <v>0</v>
      </c>
      <c r="R1256">
        <v>151.40110200000001</v>
      </c>
    </row>
    <row r="1257" spans="1:18" x14ac:dyDescent="0.25">
      <c r="A1257">
        <v>2017</v>
      </c>
      <c r="B1257" t="s">
        <v>34</v>
      </c>
      <c r="C1257" t="s">
        <v>13</v>
      </c>
      <c r="D1257" t="s">
        <v>3</v>
      </c>
      <c r="E1257" t="s">
        <v>66</v>
      </c>
      <c r="F1257">
        <v>276</v>
      </c>
      <c r="G1257" t="s">
        <v>62</v>
      </c>
      <c r="H1257">
        <v>27529.595000000001</v>
      </c>
      <c r="I1257" t="s">
        <v>39</v>
      </c>
      <c r="J1257" t="s">
        <v>148</v>
      </c>
      <c r="K1257">
        <v>1308</v>
      </c>
      <c r="L1257">
        <v>27.381698</v>
      </c>
      <c r="M1257">
        <v>17.353783</v>
      </c>
      <c r="N1257">
        <v>34</v>
      </c>
      <c r="O1257">
        <v>3</v>
      </c>
      <c r="P1257">
        <v>0</v>
      </c>
      <c r="Q1257">
        <v>0</v>
      </c>
      <c r="R1257">
        <v>69.716059000000001</v>
      </c>
    </row>
    <row r="1258" spans="1:18" x14ac:dyDescent="0.25">
      <c r="A1258">
        <v>2017</v>
      </c>
      <c r="B1258" t="s">
        <v>34</v>
      </c>
      <c r="C1258" t="s">
        <v>13</v>
      </c>
      <c r="D1258" t="s">
        <v>3</v>
      </c>
      <c r="E1258" t="s">
        <v>44</v>
      </c>
      <c r="F1258">
        <v>250</v>
      </c>
      <c r="G1258">
        <v>110.909012</v>
      </c>
      <c r="H1258">
        <v>2523.5949999999998</v>
      </c>
      <c r="I1258" t="s">
        <v>40</v>
      </c>
      <c r="J1258" t="s">
        <v>148</v>
      </c>
      <c r="K1258">
        <v>250</v>
      </c>
      <c r="L1258">
        <v>57.501503</v>
      </c>
      <c r="M1258">
        <v>40.665219999999998</v>
      </c>
      <c r="N1258">
        <v>43</v>
      </c>
      <c r="O1258">
        <v>5</v>
      </c>
      <c r="P1258">
        <v>0</v>
      </c>
      <c r="Q1258">
        <v>1</v>
      </c>
      <c r="R1258">
        <v>110.909012</v>
      </c>
    </row>
    <row r="1259" spans="1:18" x14ac:dyDescent="0.25">
      <c r="A1259">
        <v>2017</v>
      </c>
      <c r="B1259" t="s">
        <v>34</v>
      </c>
      <c r="C1259" t="s">
        <v>13</v>
      </c>
      <c r="D1259" t="s">
        <v>3</v>
      </c>
      <c r="E1259" t="s">
        <v>66</v>
      </c>
      <c r="F1259">
        <v>248</v>
      </c>
      <c r="G1259" t="s">
        <v>62</v>
      </c>
      <c r="H1259">
        <v>31005.904999999999</v>
      </c>
      <c r="I1259" t="s">
        <v>40</v>
      </c>
      <c r="J1259" t="s">
        <v>148</v>
      </c>
      <c r="K1259">
        <v>1502</v>
      </c>
      <c r="L1259">
        <v>23.542081</v>
      </c>
      <c r="M1259">
        <v>13.976946999999999</v>
      </c>
      <c r="N1259">
        <v>35</v>
      </c>
      <c r="O1259">
        <v>3</v>
      </c>
      <c r="P1259">
        <v>3</v>
      </c>
      <c r="Q1259">
        <v>0</v>
      </c>
      <c r="R1259">
        <v>51.605808000000003</v>
      </c>
    </row>
    <row r="1260" spans="1:18" x14ac:dyDescent="0.25">
      <c r="A1260">
        <v>2017</v>
      </c>
      <c r="B1260" t="s">
        <v>34</v>
      </c>
      <c r="C1260" t="s">
        <v>37</v>
      </c>
      <c r="D1260" t="s">
        <v>3</v>
      </c>
      <c r="E1260" t="s">
        <v>44</v>
      </c>
      <c r="F1260">
        <v>9640</v>
      </c>
      <c r="G1260">
        <v>4237.4791670000004</v>
      </c>
      <c r="H1260">
        <v>2998.0749999999998</v>
      </c>
      <c r="I1260" t="s">
        <v>39</v>
      </c>
      <c r="J1260" t="s">
        <v>148</v>
      </c>
      <c r="K1260">
        <v>9679</v>
      </c>
      <c r="L1260">
        <v>1943.025862</v>
      </c>
      <c r="M1260">
        <v>1791.4394669999999</v>
      </c>
      <c r="N1260">
        <v>2457</v>
      </c>
      <c r="O1260">
        <v>281</v>
      </c>
      <c r="P1260">
        <v>40</v>
      </c>
      <c r="Q1260">
        <v>11</v>
      </c>
      <c r="R1260">
        <v>4237.4791670000004</v>
      </c>
    </row>
    <row r="1261" spans="1:18" x14ac:dyDescent="0.25">
      <c r="A1261">
        <v>2017</v>
      </c>
      <c r="B1261" t="s">
        <v>34</v>
      </c>
      <c r="C1261" t="s">
        <v>37</v>
      </c>
      <c r="D1261" t="s">
        <v>3</v>
      </c>
      <c r="E1261" t="s">
        <v>66</v>
      </c>
      <c r="F1261">
        <v>8642</v>
      </c>
      <c r="G1261" t="s">
        <v>62</v>
      </c>
      <c r="H1261">
        <v>27172.064999999999</v>
      </c>
      <c r="I1261" t="s">
        <v>39</v>
      </c>
      <c r="J1261" t="s">
        <v>148</v>
      </c>
      <c r="K1261">
        <v>41551</v>
      </c>
      <c r="L1261">
        <v>923.86470999999995</v>
      </c>
      <c r="M1261">
        <v>560.27661499999999</v>
      </c>
      <c r="N1261">
        <v>1231</v>
      </c>
      <c r="O1261">
        <v>49</v>
      </c>
      <c r="P1261">
        <v>26</v>
      </c>
      <c r="Q1261">
        <v>6</v>
      </c>
      <c r="R1261">
        <v>2178.51478</v>
      </c>
    </row>
    <row r="1262" spans="1:18" x14ac:dyDescent="0.25">
      <c r="A1262">
        <v>2017</v>
      </c>
      <c r="B1262" t="s">
        <v>34</v>
      </c>
      <c r="C1262" t="s">
        <v>37</v>
      </c>
      <c r="D1262" t="s">
        <v>3</v>
      </c>
      <c r="E1262" t="s">
        <v>44</v>
      </c>
      <c r="F1262">
        <v>7925</v>
      </c>
      <c r="G1262">
        <v>3193.3935839999999</v>
      </c>
      <c r="H1262">
        <v>2593.91</v>
      </c>
      <c r="I1262" t="s">
        <v>40</v>
      </c>
      <c r="J1262" t="s">
        <v>148</v>
      </c>
      <c r="K1262">
        <v>7961</v>
      </c>
      <c r="L1262">
        <v>1644.9318740000001</v>
      </c>
      <c r="M1262">
        <v>1168.198165</v>
      </c>
      <c r="N1262">
        <v>1637</v>
      </c>
      <c r="O1262">
        <v>202</v>
      </c>
      <c r="P1262">
        <v>96</v>
      </c>
      <c r="Q1262">
        <v>3</v>
      </c>
      <c r="R1262">
        <v>3193.3935839999999</v>
      </c>
    </row>
    <row r="1263" spans="1:18" x14ac:dyDescent="0.25">
      <c r="A1263">
        <v>2017</v>
      </c>
      <c r="B1263" t="s">
        <v>34</v>
      </c>
      <c r="C1263" t="s">
        <v>37</v>
      </c>
      <c r="D1263" t="s">
        <v>3</v>
      </c>
      <c r="E1263" t="s">
        <v>66</v>
      </c>
      <c r="F1263">
        <v>6791</v>
      </c>
      <c r="G1263" t="s">
        <v>62</v>
      </c>
      <c r="H1263">
        <v>28458.35</v>
      </c>
      <c r="I1263" t="s">
        <v>40</v>
      </c>
      <c r="J1263" t="s">
        <v>148</v>
      </c>
      <c r="K1263">
        <v>34873</v>
      </c>
      <c r="L1263">
        <v>727.67561699999999</v>
      </c>
      <c r="M1263">
        <v>352.48457500000001</v>
      </c>
      <c r="N1263">
        <v>763</v>
      </c>
      <c r="O1263">
        <v>44</v>
      </c>
      <c r="P1263">
        <v>53</v>
      </c>
      <c r="Q1263">
        <v>5</v>
      </c>
      <c r="R1263">
        <v>1600.7871869999999</v>
      </c>
    </row>
    <row r="1264" spans="1:18" x14ac:dyDescent="0.25">
      <c r="A1264">
        <v>2017</v>
      </c>
      <c r="B1264" t="s">
        <v>77</v>
      </c>
      <c r="C1264" t="s">
        <v>36</v>
      </c>
      <c r="D1264" t="s">
        <v>0</v>
      </c>
      <c r="E1264" t="s">
        <v>44</v>
      </c>
      <c r="F1264">
        <v>43</v>
      </c>
      <c r="G1264">
        <v>22.993112</v>
      </c>
      <c r="H1264">
        <v>1138</v>
      </c>
      <c r="I1264" t="s">
        <v>39</v>
      </c>
      <c r="J1264" t="s">
        <v>150</v>
      </c>
      <c r="K1264">
        <v>43</v>
      </c>
      <c r="L1264">
        <v>9.3435710000000007</v>
      </c>
      <c r="M1264">
        <v>9.4641380000000002</v>
      </c>
      <c r="N1264">
        <v>13</v>
      </c>
      <c r="O1264">
        <v>1</v>
      </c>
      <c r="P1264">
        <v>0</v>
      </c>
      <c r="Q1264">
        <v>0</v>
      </c>
      <c r="R1264">
        <v>22.993112</v>
      </c>
    </row>
    <row r="1265" spans="1:18" x14ac:dyDescent="0.25">
      <c r="A1265">
        <v>2017</v>
      </c>
      <c r="B1265" t="s">
        <v>77</v>
      </c>
      <c r="C1265" t="s">
        <v>36</v>
      </c>
      <c r="D1265" t="s">
        <v>0</v>
      </c>
      <c r="E1265" t="s">
        <v>66</v>
      </c>
      <c r="F1265">
        <v>1</v>
      </c>
      <c r="G1265" t="s">
        <v>62</v>
      </c>
      <c r="H1265">
        <v>17335.52</v>
      </c>
      <c r="I1265" t="s">
        <v>39</v>
      </c>
      <c r="J1265" t="s">
        <v>150</v>
      </c>
      <c r="K1265">
        <v>2</v>
      </c>
      <c r="L1265">
        <v>0.33333299999999999</v>
      </c>
      <c r="M1265">
        <v>0</v>
      </c>
      <c r="N1265">
        <v>0</v>
      </c>
      <c r="O1265">
        <v>0</v>
      </c>
      <c r="P1265">
        <v>0</v>
      </c>
      <c r="Q1265">
        <v>0</v>
      </c>
      <c r="R1265">
        <v>0.33333299999999999</v>
      </c>
    </row>
    <row r="1266" spans="1:18" x14ac:dyDescent="0.25">
      <c r="A1266">
        <v>2017</v>
      </c>
      <c r="B1266" t="s">
        <v>77</v>
      </c>
      <c r="C1266" t="s">
        <v>36</v>
      </c>
      <c r="D1266" t="s">
        <v>0</v>
      </c>
      <c r="E1266" t="s">
        <v>44</v>
      </c>
      <c r="F1266">
        <v>64</v>
      </c>
      <c r="G1266">
        <v>27.700596999999998</v>
      </c>
      <c r="H1266">
        <v>1047.075</v>
      </c>
      <c r="I1266" t="s">
        <v>40</v>
      </c>
      <c r="J1266" t="s">
        <v>150</v>
      </c>
      <c r="K1266">
        <v>64</v>
      </c>
      <c r="L1266">
        <v>11.997161999999999</v>
      </c>
      <c r="M1266">
        <v>13.764291999999999</v>
      </c>
      <c r="N1266">
        <v>21</v>
      </c>
      <c r="O1266">
        <v>4</v>
      </c>
      <c r="P1266">
        <v>0</v>
      </c>
      <c r="Q1266">
        <v>0</v>
      </c>
      <c r="R1266">
        <v>27.700596999999998</v>
      </c>
    </row>
    <row r="1267" spans="1:18" x14ac:dyDescent="0.25">
      <c r="A1267">
        <v>2017</v>
      </c>
      <c r="B1267" t="s">
        <v>77</v>
      </c>
      <c r="C1267" t="s">
        <v>5</v>
      </c>
      <c r="D1267" t="s">
        <v>0</v>
      </c>
      <c r="E1267" t="s">
        <v>44</v>
      </c>
      <c r="F1267">
        <v>52</v>
      </c>
      <c r="G1267">
        <v>29.174892</v>
      </c>
      <c r="H1267">
        <v>1295.08</v>
      </c>
      <c r="I1267" t="s">
        <v>39</v>
      </c>
      <c r="J1267" t="s">
        <v>150</v>
      </c>
      <c r="K1267">
        <v>55</v>
      </c>
      <c r="L1267">
        <v>13.6035</v>
      </c>
      <c r="M1267">
        <v>13.460520000000001</v>
      </c>
      <c r="N1267">
        <v>14</v>
      </c>
      <c r="O1267">
        <v>1</v>
      </c>
      <c r="P1267">
        <v>0</v>
      </c>
      <c r="Q1267">
        <v>0</v>
      </c>
      <c r="R1267">
        <v>29.174892</v>
      </c>
    </row>
    <row r="1268" spans="1:18" x14ac:dyDescent="0.25">
      <c r="A1268">
        <v>2017</v>
      </c>
      <c r="B1268" t="s">
        <v>77</v>
      </c>
      <c r="C1268" t="s">
        <v>5</v>
      </c>
      <c r="D1268" t="s">
        <v>0</v>
      </c>
      <c r="E1268" t="s">
        <v>66</v>
      </c>
      <c r="F1268">
        <v>3</v>
      </c>
      <c r="G1268" t="s">
        <v>62</v>
      </c>
      <c r="H1268">
        <v>33877</v>
      </c>
      <c r="I1268" t="s">
        <v>39</v>
      </c>
      <c r="J1268" t="s">
        <v>150</v>
      </c>
      <c r="K1268">
        <v>30</v>
      </c>
      <c r="L1268">
        <v>0.47150999999999998</v>
      </c>
      <c r="M1268">
        <v>9.2592999999999995E-2</v>
      </c>
      <c r="N1268">
        <v>1</v>
      </c>
      <c r="O1268">
        <v>0</v>
      </c>
      <c r="P1268">
        <v>0</v>
      </c>
      <c r="Q1268">
        <v>0</v>
      </c>
      <c r="R1268">
        <v>1.230769</v>
      </c>
    </row>
    <row r="1269" spans="1:18" x14ac:dyDescent="0.25">
      <c r="A1269">
        <v>2017</v>
      </c>
      <c r="B1269" t="s">
        <v>77</v>
      </c>
      <c r="C1269" t="s">
        <v>5</v>
      </c>
      <c r="D1269" t="s">
        <v>0</v>
      </c>
      <c r="E1269" t="s">
        <v>44</v>
      </c>
      <c r="F1269">
        <v>63</v>
      </c>
      <c r="G1269">
        <v>40.000253999999998</v>
      </c>
      <c r="H1269">
        <v>1038.43</v>
      </c>
      <c r="I1269" t="s">
        <v>40</v>
      </c>
      <c r="J1269" t="s">
        <v>150</v>
      </c>
      <c r="K1269">
        <v>63</v>
      </c>
      <c r="L1269">
        <v>20.235174000000001</v>
      </c>
      <c r="M1269">
        <v>14.623639000000001</v>
      </c>
      <c r="N1269">
        <v>12</v>
      </c>
      <c r="O1269">
        <v>0</v>
      </c>
      <c r="P1269">
        <v>0</v>
      </c>
      <c r="Q1269">
        <v>0</v>
      </c>
      <c r="R1269">
        <v>40.000253999999998</v>
      </c>
    </row>
    <row r="1270" spans="1:18" x14ac:dyDescent="0.25">
      <c r="A1270">
        <v>2017</v>
      </c>
      <c r="B1270" t="s">
        <v>77</v>
      </c>
      <c r="C1270" t="s">
        <v>5</v>
      </c>
      <c r="D1270" t="s">
        <v>0</v>
      </c>
      <c r="E1270" t="s">
        <v>66</v>
      </c>
      <c r="F1270">
        <v>2</v>
      </c>
      <c r="G1270" t="s">
        <v>62</v>
      </c>
      <c r="H1270">
        <v>30090.755000000001</v>
      </c>
      <c r="I1270" t="s">
        <v>40</v>
      </c>
      <c r="J1270" t="s">
        <v>150</v>
      </c>
      <c r="K1270">
        <v>5</v>
      </c>
      <c r="L1270" t="s">
        <v>62</v>
      </c>
      <c r="M1270" t="s">
        <v>62</v>
      </c>
      <c r="N1270" t="s">
        <v>62</v>
      </c>
      <c r="O1270" t="s">
        <v>62</v>
      </c>
      <c r="P1270" t="s">
        <v>62</v>
      </c>
      <c r="Q1270" t="s">
        <v>62</v>
      </c>
      <c r="R1270" t="s">
        <v>62</v>
      </c>
    </row>
    <row r="1271" spans="1:18" x14ac:dyDescent="0.25">
      <c r="A1271">
        <v>2017</v>
      </c>
      <c r="B1271" t="s">
        <v>77</v>
      </c>
      <c r="C1271" t="s">
        <v>13</v>
      </c>
      <c r="D1271" t="s">
        <v>0</v>
      </c>
      <c r="E1271" t="s">
        <v>44</v>
      </c>
      <c r="F1271">
        <v>63</v>
      </c>
      <c r="G1271">
        <v>34.03248</v>
      </c>
      <c r="H1271">
        <v>1039</v>
      </c>
      <c r="I1271" t="s">
        <v>39</v>
      </c>
      <c r="J1271" t="s">
        <v>150</v>
      </c>
      <c r="K1271">
        <v>63</v>
      </c>
      <c r="L1271">
        <v>14.889557999999999</v>
      </c>
      <c r="M1271">
        <v>15.96012</v>
      </c>
      <c r="N1271">
        <v>15</v>
      </c>
      <c r="O1271">
        <v>3</v>
      </c>
      <c r="P1271">
        <v>0</v>
      </c>
      <c r="Q1271">
        <v>0</v>
      </c>
      <c r="R1271">
        <v>34.03248</v>
      </c>
    </row>
    <row r="1272" spans="1:18" x14ac:dyDescent="0.25">
      <c r="A1272">
        <v>2017</v>
      </c>
      <c r="B1272" t="s">
        <v>77</v>
      </c>
      <c r="C1272" t="s">
        <v>13</v>
      </c>
      <c r="D1272" t="s">
        <v>0</v>
      </c>
      <c r="E1272" t="s">
        <v>66</v>
      </c>
      <c r="F1272">
        <v>3</v>
      </c>
      <c r="G1272" t="s">
        <v>62</v>
      </c>
      <c r="H1272">
        <v>17159.13</v>
      </c>
      <c r="I1272" t="s">
        <v>39</v>
      </c>
      <c r="J1272" t="s">
        <v>150</v>
      </c>
      <c r="K1272">
        <v>12</v>
      </c>
      <c r="L1272">
        <v>0.24074100000000001</v>
      </c>
      <c r="M1272">
        <v>9.2592999999999995E-2</v>
      </c>
      <c r="N1272">
        <v>1</v>
      </c>
      <c r="O1272">
        <v>0</v>
      </c>
      <c r="P1272">
        <v>0</v>
      </c>
      <c r="Q1272">
        <v>0</v>
      </c>
      <c r="R1272">
        <v>1</v>
      </c>
    </row>
    <row r="1273" spans="1:18" x14ac:dyDescent="0.25">
      <c r="A1273">
        <v>2017</v>
      </c>
      <c r="B1273" t="s">
        <v>77</v>
      </c>
      <c r="C1273" t="s">
        <v>13</v>
      </c>
      <c r="D1273" t="s">
        <v>0</v>
      </c>
      <c r="E1273" t="s">
        <v>44</v>
      </c>
      <c r="F1273">
        <v>51</v>
      </c>
      <c r="G1273">
        <v>25.391324000000001</v>
      </c>
      <c r="H1273">
        <v>1038.43</v>
      </c>
      <c r="I1273" t="s">
        <v>40</v>
      </c>
      <c r="J1273" t="s">
        <v>150</v>
      </c>
      <c r="K1273">
        <v>51</v>
      </c>
      <c r="L1273">
        <v>13.402177999999999</v>
      </c>
      <c r="M1273">
        <v>9.1409300000000009</v>
      </c>
      <c r="N1273">
        <v>13</v>
      </c>
      <c r="O1273">
        <v>1</v>
      </c>
      <c r="P1273">
        <v>0</v>
      </c>
      <c r="Q1273">
        <v>0</v>
      </c>
      <c r="R1273">
        <v>25.391324000000001</v>
      </c>
    </row>
    <row r="1274" spans="1:18" x14ac:dyDescent="0.25">
      <c r="A1274">
        <v>2017</v>
      </c>
      <c r="B1274" t="s">
        <v>77</v>
      </c>
      <c r="C1274" t="s">
        <v>37</v>
      </c>
      <c r="D1274" t="s">
        <v>0</v>
      </c>
      <c r="E1274" t="s">
        <v>44</v>
      </c>
      <c r="F1274">
        <v>511</v>
      </c>
      <c r="G1274">
        <v>245.78830300000001</v>
      </c>
      <c r="H1274">
        <v>1068.1500000000001</v>
      </c>
      <c r="I1274" t="s">
        <v>39</v>
      </c>
      <c r="J1274" t="s">
        <v>150</v>
      </c>
      <c r="K1274">
        <v>511</v>
      </c>
      <c r="L1274">
        <v>114.30687</v>
      </c>
      <c r="M1274">
        <v>115.16951400000001</v>
      </c>
      <c r="N1274">
        <v>166</v>
      </c>
      <c r="O1274">
        <v>14</v>
      </c>
      <c r="P1274">
        <v>1</v>
      </c>
      <c r="Q1274">
        <v>0</v>
      </c>
      <c r="R1274">
        <v>245.78830300000001</v>
      </c>
    </row>
    <row r="1275" spans="1:18" x14ac:dyDescent="0.25">
      <c r="A1275">
        <v>2017</v>
      </c>
      <c r="B1275" t="s">
        <v>77</v>
      </c>
      <c r="C1275" t="s">
        <v>37</v>
      </c>
      <c r="D1275" t="s">
        <v>0</v>
      </c>
      <c r="E1275" t="s">
        <v>66</v>
      </c>
      <c r="F1275">
        <v>13</v>
      </c>
      <c r="G1275" t="s">
        <v>62</v>
      </c>
      <c r="H1275">
        <v>10783.82</v>
      </c>
      <c r="I1275" t="s">
        <v>39</v>
      </c>
      <c r="J1275" t="s">
        <v>150</v>
      </c>
      <c r="K1275">
        <v>31</v>
      </c>
      <c r="L1275">
        <v>3.3850850000000001</v>
      </c>
      <c r="M1275">
        <v>0.43137300000000001</v>
      </c>
      <c r="N1275">
        <v>2</v>
      </c>
      <c r="O1275">
        <v>1</v>
      </c>
      <c r="P1275">
        <v>0</v>
      </c>
      <c r="Q1275">
        <v>0</v>
      </c>
      <c r="R1275">
        <v>5.4736459999999996</v>
      </c>
    </row>
    <row r="1276" spans="1:18" x14ac:dyDescent="0.25">
      <c r="A1276">
        <v>2017</v>
      </c>
      <c r="B1276" t="s">
        <v>77</v>
      </c>
      <c r="C1276" t="s">
        <v>37</v>
      </c>
      <c r="D1276" t="s">
        <v>0</v>
      </c>
      <c r="E1276" t="s">
        <v>44</v>
      </c>
      <c r="F1276">
        <v>515</v>
      </c>
      <c r="G1276">
        <v>229.981255</v>
      </c>
      <c r="H1276">
        <v>1127.95</v>
      </c>
      <c r="I1276" t="s">
        <v>40</v>
      </c>
      <c r="J1276" t="s">
        <v>150</v>
      </c>
      <c r="K1276">
        <v>516</v>
      </c>
      <c r="L1276">
        <v>108.617778</v>
      </c>
      <c r="M1276">
        <v>94.677057000000005</v>
      </c>
      <c r="N1276">
        <v>196</v>
      </c>
      <c r="O1276">
        <v>8</v>
      </c>
      <c r="P1276">
        <v>1</v>
      </c>
      <c r="Q1276">
        <v>0</v>
      </c>
      <c r="R1276">
        <v>229.981255</v>
      </c>
    </row>
    <row r="1277" spans="1:18" x14ac:dyDescent="0.25">
      <c r="A1277">
        <v>2017</v>
      </c>
      <c r="B1277" t="s">
        <v>77</v>
      </c>
      <c r="C1277" t="s">
        <v>37</v>
      </c>
      <c r="D1277" t="s">
        <v>0</v>
      </c>
      <c r="E1277" t="s">
        <v>66</v>
      </c>
      <c r="F1277">
        <v>21</v>
      </c>
      <c r="G1277" t="s">
        <v>62</v>
      </c>
      <c r="H1277">
        <v>19876.79</v>
      </c>
      <c r="I1277" t="s">
        <v>40</v>
      </c>
      <c r="J1277" t="s">
        <v>150</v>
      </c>
      <c r="K1277">
        <v>62</v>
      </c>
      <c r="L1277">
        <v>2.051202</v>
      </c>
      <c r="M1277">
        <v>1.8398380000000001</v>
      </c>
      <c r="N1277">
        <v>5</v>
      </c>
      <c r="O1277">
        <v>2</v>
      </c>
      <c r="P1277">
        <v>0</v>
      </c>
      <c r="Q1277">
        <v>0</v>
      </c>
      <c r="R1277">
        <v>5.3077069999999997</v>
      </c>
    </row>
    <row r="1278" spans="1:18" x14ac:dyDescent="0.25">
      <c r="A1278">
        <v>2017</v>
      </c>
      <c r="B1278" t="s">
        <v>77</v>
      </c>
      <c r="C1278" t="s">
        <v>36</v>
      </c>
      <c r="D1278" t="s">
        <v>0</v>
      </c>
      <c r="E1278" t="s">
        <v>44</v>
      </c>
      <c r="F1278">
        <v>86</v>
      </c>
      <c r="G1278">
        <v>49.072794999999999</v>
      </c>
      <c r="H1278">
        <v>1047.74</v>
      </c>
      <c r="I1278" t="s">
        <v>39</v>
      </c>
      <c r="J1278" t="s">
        <v>149</v>
      </c>
      <c r="K1278">
        <v>92</v>
      </c>
      <c r="L1278">
        <v>21.163603999999999</v>
      </c>
      <c r="M1278">
        <v>23.040336</v>
      </c>
      <c r="N1278">
        <v>13</v>
      </c>
      <c r="O1278">
        <v>6</v>
      </c>
      <c r="P1278">
        <v>0</v>
      </c>
      <c r="Q1278">
        <v>0</v>
      </c>
      <c r="R1278">
        <v>49.072794999999999</v>
      </c>
    </row>
    <row r="1279" spans="1:18" x14ac:dyDescent="0.25">
      <c r="A1279">
        <v>2017</v>
      </c>
      <c r="B1279" t="s">
        <v>77</v>
      </c>
      <c r="C1279" t="s">
        <v>36</v>
      </c>
      <c r="D1279" t="s">
        <v>0</v>
      </c>
      <c r="E1279" t="s">
        <v>66</v>
      </c>
      <c r="F1279">
        <v>4</v>
      </c>
      <c r="G1279" t="s">
        <v>62</v>
      </c>
      <c r="H1279">
        <v>143760.61499999999</v>
      </c>
      <c r="I1279" t="s">
        <v>39</v>
      </c>
      <c r="J1279" t="s">
        <v>149</v>
      </c>
      <c r="K1279">
        <v>87</v>
      </c>
      <c r="L1279">
        <v>0.57407399999999997</v>
      </c>
      <c r="M1279">
        <v>9.2592999999999995E-2</v>
      </c>
      <c r="N1279">
        <v>0</v>
      </c>
      <c r="O1279">
        <v>0</v>
      </c>
      <c r="P1279">
        <v>0</v>
      </c>
      <c r="Q1279">
        <v>0</v>
      </c>
      <c r="R1279">
        <v>1.3333330000000001</v>
      </c>
    </row>
    <row r="1280" spans="1:18" x14ac:dyDescent="0.25">
      <c r="A1280">
        <v>2017</v>
      </c>
      <c r="B1280" t="s">
        <v>77</v>
      </c>
      <c r="C1280" t="s">
        <v>36</v>
      </c>
      <c r="D1280" t="s">
        <v>0</v>
      </c>
      <c r="E1280" t="s">
        <v>44</v>
      </c>
      <c r="F1280">
        <v>96</v>
      </c>
      <c r="G1280">
        <v>51.360025</v>
      </c>
      <c r="H1280">
        <v>1019</v>
      </c>
      <c r="I1280" t="s">
        <v>40</v>
      </c>
      <c r="J1280" t="s">
        <v>149</v>
      </c>
      <c r="K1280">
        <v>96</v>
      </c>
      <c r="L1280">
        <v>25.730808</v>
      </c>
      <c r="M1280">
        <v>19.279585000000001</v>
      </c>
      <c r="N1280">
        <v>21</v>
      </c>
      <c r="O1280">
        <v>2</v>
      </c>
      <c r="P1280">
        <v>0</v>
      </c>
      <c r="Q1280">
        <v>0</v>
      </c>
      <c r="R1280">
        <v>51.360025</v>
      </c>
    </row>
    <row r="1281" spans="1:18" x14ac:dyDescent="0.25">
      <c r="A1281">
        <v>2017</v>
      </c>
      <c r="B1281" t="s">
        <v>77</v>
      </c>
      <c r="C1281" t="s">
        <v>36</v>
      </c>
      <c r="D1281" t="s">
        <v>0</v>
      </c>
      <c r="E1281" t="s">
        <v>66</v>
      </c>
      <c r="F1281">
        <v>4</v>
      </c>
      <c r="G1281" t="s">
        <v>62</v>
      </c>
      <c r="H1281">
        <v>26388.26</v>
      </c>
      <c r="I1281" t="s">
        <v>40</v>
      </c>
      <c r="J1281" t="s">
        <v>149</v>
      </c>
      <c r="K1281">
        <v>11</v>
      </c>
      <c r="L1281">
        <v>0</v>
      </c>
      <c r="M1281">
        <v>0.5</v>
      </c>
      <c r="N1281">
        <v>0</v>
      </c>
      <c r="O1281">
        <v>0</v>
      </c>
      <c r="P1281">
        <v>0</v>
      </c>
      <c r="Q1281">
        <v>0</v>
      </c>
      <c r="R1281">
        <v>0.5</v>
      </c>
    </row>
    <row r="1282" spans="1:18" x14ac:dyDescent="0.25">
      <c r="A1282">
        <v>2017</v>
      </c>
      <c r="B1282" t="s">
        <v>77</v>
      </c>
      <c r="C1282" t="s">
        <v>5</v>
      </c>
      <c r="D1282" t="s">
        <v>0</v>
      </c>
      <c r="E1282" t="s">
        <v>44</v>
      </c>
      <c r="F1282">
        <v>89</v>
      </c>
      <c r="G1282">
        <v>45.505265000000001</v>
      </c>
      <c r="H1282">
        <v>1233</v>
      </c>
      <c r="I1282" t="s">
        <v>39</v>
      </c>
      <c r="J1282" t="s">
        <v>149</v>
      </c>
      <c r="K1282">
        <v>89</v>
      </c>
      <c r="L1282">
        <v>21.025801000000001</v>
      </c>
      <c r="M1282">
        <v>19.491752000000002</v>
      </c>
      <c r="N1282">
        <v>22</v>
      </c>
      <c r="O1282">
        <v>1</v>
      </c>
      <c r="P1282">
        <v>0</v>
      </c>
      <c r="Q1282">
        <v>1</v>
      </c>
      <c r="R1282">
        <v>45.505265000000001</v>
      </c>
    </row>
    <row r="1283" spans="1:18" x14ac:dyDescent="0.25">
      <c r="A1283">
        <v>2017</v>
      </c>
      <c r="B1283" t="s">
        <v>77</v>
      </c>
      <c r="C1283" t="s">
        <v>5</v>
      </c>
      <c r="D1283" t="s">
        <v>0</v>
      </c>
      <c r="E1283" t="s">
        <v>66</v>
      </c>
      <c r="F1283">
        <v>2</v>
      </c>
      <c r="G1283" t="s">
        <v>62</v>
      </c>
      <c r="H1283">
        <v>13423.97</v>
      </c>
      <c r="I1283" t="s">
        <v>39</v>
      </c>
      <c r="J1283" t="s">
        <v>149</v>
      </c>
      <c r="K1283">
        <v>3</v>
      </c>
      <c r="L1283">
        <v>0.89274100000000001</v>
      </c>
      <c r="M1283">
        <v>0</v>
      </c>
      <c r="N1283">
        <v>0</v>
      </c>
      <c r="O1283">
        <v>0</v>
      </c>
      <c r="P1283">
        <v>0</v>
      </c>
      <c r="Q1283">
        <v>0</v>
      </c>
      <c r="R1283">
        <v>1.230769</v>
      </c>
    </row>
    <row r="1284" spans="1:18" x14ac:dyDescent="0.25">
      <c r="A1284">
        <v>2017</v>
      </c>
      <c r="B1284" t="s">
        <v>77</v>
      </c>
      <c r="C1284" t="s">
        <v>5</v>
      </c>
      <c r="D1284" t="s">
        <v>0</v>
      </c>
      <c r="E1284" t="s">
        <v>44</v>
      </c>
      <c r="F1284">
        <v>97</v>
      </c>
      <c r="G1284">
        <v>50.552919000000003</v>
      </c>
      <c r="H1284">
        <v>1126</v>
      </c>
      <c r="I1284" t="s">
        <v>40</v>
      </c>
      <c r="J1284" t="s">
        <v>149</v>
      </c>
      <c r="K1284">
        <v>97</v>
      </c>
      <c r="L1284">
        <v>22.700710999999998</v>
      </c>
      <c r="M1284">
        <v>23.514579000000001</v>
      </c>
      <c r="N1284">
        <v>30</v>
      </c>
      <c r="O1284">
        <v>2</v>
      </c>
      <c r="P1284">
        <v>0</v>
      </c>
      <c r="Q1284">
        <v>0</v>
      </c>
      <c r="R1284">
        <v>50.552919000000003</v>
      </c>
    </row>
    <row r="1285" spans="1:18" x14ac:dyDescent="0.25">
      <c r="A1285">
        <v>2017</v>
      </c>
      <c r="B1285" t="s">
        <v>77</v>
      </c>
      <c r="C1285" t="s">
        <v>5</v>
      </c>
      <c r="D1285" t="s">
        <v>0</v>
      </c>
      <c r="E1285" t="s">
        <v>66</v>
      </c>
      <c r="F1285">
        <v>2</v>
      </c>
      <c r="G1285" t="s">
        <v>62</v>
      </c>
      <c r="H1285">
        <v>12520.945</v>
      </c>
      <c r="I1285" t="s">
        <v>40</v>
      </c>
      <c r="J1285" t="s">
        <v>149</v>
      </c>
      <c r="K1285">
        <v>2</v>
      </c>
      <c r="L1285">
        <v>0</v>
      </c>
      <c r="M1285">
        <v>0</v>
      </c>
      <c r="N1285">
        <v>2</v>
      </c>
      <c r="O1285">
        <v>0</v>
      </c>
      <c r="P1285">
        <v>0</v>
      </c>
      <c r="Q1285">
        <v>0</v>
      </c>
      <c r="R1285">
        <v>0</v>
      </c>
    </row>
    <row r="1286" spans="1:18" x14ac:dyDescent="0.25">
      <c r="A1286">
        <v>2017</v>
      </c>
      <c r="B1286" t="s">
        <v>77</v>
      </c>
      <c r="C1286" t="s">
        <v>13</v>
      </c>
      <c r="D1286" t="s">
        <v>0</v>
      </c>
      <c r="E1286" t="s">
        <v>44</v>
      </c>
      <c r="F1286">
        <v>95</v>
      </c>
      <c r="G1286">
        <v>54.522537999999997</v>
      </c>
      <c r="H1286">
        <v>1054.94</v>
      </c>
      <c r="I1286" t="s">
        <v>39</v>
      </c>
      <c r="J1286" t="s">
        <v>149</v>
      </c>
      <c r="K1286">
        <v>98</v>
      </c>
      <c r="L1286">
        <v>27.954556</v>
      </c>
      <c r="M1286">
        <v>21.275601999999999</v>
      </c>
      <c r="N1286">
        <v>25</v>
      </c>
      <c r="O1286">
        <v>1</v>
      </c>
      <c r="P1286">
        <v>0</v>
      </c>
      <c r="Q1286">
        <v>0</v>
      </c>
      <c r="R1286">
        <v>54.522537999999997</v>
      </c>
    </row>
    <row r="1287" spans="1:18" x14ac:dyDescent="0.25">
      <c r="A1287">
        <v>2017</v>
      </c>
      <c r="B1287" t="s">
        <v>77</v>
      </c>
      <c r="C1287" t="s">
        <v>13</v>
      </c>
      <c r="D1287" t="s">
        <v>0</v>
      </c>
      <c r="E1287" t="s">
        <v>66</v>
      </c>
      <c r="F1287">
        <v>3</v>
      </c>
      <c r="G1287" t="s">
        <v>62</v>
      </c>
      <c r="H1287">
        <v>9899.42</v>
      </c>
      <c r="I1287" t="s">
        <v>39</v>
      </c>
      <c r="J1287" t="s">
        <v>149</v>
      </c>
      <c r="K1287">
        <v>5</v>
      </c>
      <c r="L1287">
        <v>0.24074100000000001</v>
      </c>
      <c r="M1287">
        <v>9.2592999999999995E-2</v>
      </c>
      <c r="N1287">
        <v>0</v>
      </c>
      <c r="O1287">
        <v>0</v>
      </c>
      <c r="P1287">
        <v>0</v>
      </c>
      <c r="Q1287">
        <v>0</v>
      </c>
      <c r="R1287">
        <v>1</v>
      </c>
    </row>
    <row r="1288" spans="1:18" x14ac:dyDescent="0.25">
      <c r="A1288">
        <v>2017</v>
      </c>
      <c r="B1288" t="s">
        <v>77</v>
      </c>
      <c r="C1288" t="s">
        <v>13</v>
      </c>
      <c r="D1288" t="s">
        <v>0</v>
      </c>
      <c r="E1288" t="s">
        <v>44</v>
      </c>
      <c r="F1288">
        <v>73</v>
      </c>
      <c r="G1288">
        <v>37.572017000000002</v>
      </c>
      <c r="H1288">
        <v>995.5</v>
      </c>
      <c r="I1288" t="s">
        <v>40</v>
      </c>
      <c r="J1288" t="s">
        <v>149</v>
      </c>
      <c r="K1288">
        <v>73</v>
      </c>
      <c r="L1288">
        <v>15.177265999999999</v>
      </c>
      <c r="M1288">
        <v>19.059878000000001</v>
      </c>
      <c r="N1288">
        <v>22</v>
      </c>
      <c r="O1288">
        <v>1</v>
      </c>
      <c r="P1288">
        <v>0</v>
      </c>
      <c r="Q1288">
        <v>0</v>
      </c>
      <c r="R1288">
        <v>37.572017000000002</v>
      </c>
    </row>
    <row r="1289" spans="1:18" x14ac:dyDescent="0.25">
      <c r="A1289">
        <v>2017</v>
      </c>
      <c r="B1289" t="s">
        <v>77</v>
      </c>
      <c r="C1289" t="s">
        <v>37</v>
      </c>
      <c r="D1289" t="s">
        <v>0</v>
      </c>
      <c r="E1289" t="s">
        <v>44</v>
      </c>
      <c r="F1289">
        <v>823</v>
      </c>
      <c r="G1289">
        <v>403.88598500000001</v>
      </c>
      <c r="H1289">
        <v>1083.52</v>
      </c>
      <c r="I1289" t="s">
        <v>39</v>
      </c>
      <c r="J1289" t="s">
        <v>149</v>
      </c>
      <c r="K1289">
        <v>824</v>
      </c>
      <c r="L1289">
        <v>191.23376999999999</v>
      </c>
      <c r="M1289">
        <v>170.88219100000001</v>
      </c>
      <c r="N1289">
        <v>272</v>
      </c>
      <c r="O1289">
        <v>21</v>
      </c>
      <c r="P1289">
        <v>0</v>
      </c>
      <c r="Q1289">
        <v>0</v>
      </c>
      <c r="R1289">
        <v>403.88598500000001</v>
      </c>
    </row>
    <row r="1290" spans="1:18" x14ac:dyDescent="0.25">
      <c r="A1290">
        <v>2017</v>
      </c>
      <c r="B1290" t="s">
        <v>77</v>
      </c>
      <c r="C1290" t="s">
        <v>37</v>
      </c>
      <c r="D1290" t="s">
        <v>0</v>
      </c>
      <c r="E1290" t="s">
        <v>66</v>
      </c>
      <c r="F1290">
        <v>12</v>
      </c>
      <c r="G1290" t="s">
        <v>62</v>
      </c>
      <c r="H1290">
        <v>22640.325000000001</v>
      </c>
      <c r="I1290" t="s">
        <v>39</v>
      </c>
      <c r="J1290" t="s">
        <v>149</v>
      </c>
      <c r="K1290">
        <v>56</v>
      </c>
      <c r="L1290">
        <v>1.491833</v>
      </c>
      <c r="M1290">
        <v>2.3929109999999998</v>
      </c>
      <c r="N1290">
        <v>1</v>
      </c>
      <c r="O1290">
        <v>0</v>
      </c>
      <c r="P1290">
        <v>0</v>
      </c>
      <c r="Q1290">
        <v>0</v>
      </c>
      <c r="R1290">
        <v>4.303922</v>
      </c>
    </row>
    <row r="1291" spans="1:18" x14ac:dyDescent="0.25">
      <c r="A1291">
        <v>2017</v>
      </c>
      <c r="B1291" t="s">
        <v>77</v>
      </c>
      <c r="C1291" t="s">
        <v>37</v>
      </c>
      <c r="D1291" t="s">
        <v>0</v>
      </c>
      <c r="E1291" t="s">
        <v>44</v>
      </c>
      <c r="F1291">
        <v>837</v>
      </c>
      <c r="G1291">
        <v>375.00499200000002</v>
      </c>
      <c r="H1291">
        <v>1048.5</v>
      </c>
      <c r="I1291" t="s">
        <v>40</v>
      </c>
      <c r="J1291" t="s">
        <v>149</v>
      </c>
      <c r="K1291">
        <v>837</v>
      </c>
      <c r="L1291">
        <v>177.545163</v>
      </c>
      <c r="M1291">
        <v>157.44437400000001</v>
      </c>
      <c r="N1291">
        <v>326</v>
      </c>
      <c r="O1291">
        <v>19</v>
      </c>
      <c r="P1291">
        <v>0</v>
      </c>
      <c r="Q1291">
        <v>0</v>
      </c>
      <c r="R1291">
        <v>375.00499200000002</v>
      </c>
    </row>
    <row r="1292" spans="1:18" x14ac:dyDescent="0.25">
      <c r="A1292">
        <v>2017</v>
      </c>
      <c r="B1292" t="s">
        <v>77</v>
      </c>
      <c r="C1292" t="s">
        <v>37</v>
      </c>
      <c r="D1292" t="s">
        <v>0</v>
      </c>
      <c r="E1292" t="s">
        <v>66</v>
      </c>
      <c r="F1292">
        <v>23</v>
      </c>
      <c r="G1292" t="s">
        <v>62</v>
      </c>
      <c r="H1292">
        <v>21062.82</v>
      </c>
      <c r="I1292" t="s">
        <v>40</v>
      </c>
      <c r="J1292" t="s">
        <v>149</v>
      </c>
      <c r="K1292">
        <v>77</v>
      </c>
      <c r="L1292">
        <v>3.9029099999999999</v>
      </c>
      <c r="M1292">
        <v>1.5566139999999999</v>
      </c>
      <c r="N1292">
        <v>6</v>
      </c>
      <c r="O1292">
        <v>0</v>
      </c>
      <c r="P1292">
        <v>0</v>
      </c>
      <c r="Q1292">
        <v>0</v>
      </c>
      <c r="R1292">
        <v>8.5428569999999997</v>
      </c>
    </row>
    <row r="1293" spans="1:18" x14ac:dyDescent="0.25">
      <c r="A1293">
        <v>2017</v>
      </c>
      <c r="B1293" t="s">
        <v>77</v>
      </c>
      <c r="C1293" t="s">
        <v>36</v>
      </c>
      <c r="D1293" t="s">
        <v>0</v>
      </c>
      <c r="E1293" t="s">
        <v>44</v>
      </c>
      <c r="F1293">
        <v>18</v>
      </c>
      <c r="G1293">
        <v>11.456022000000001</v>
      </c>
      <c r="H1293">
        <v>1166.095</v>
      </c>
      <c r="I1293" t="s">
        <v>39</v>
      </c>
      <c r="J1293" t="s">
        <v>148</v>
      </c>
      <c r="K1293">
        <v>18</v>
      </c>
      <c r="L1293">
        <v>5.390136</v>
      </c>
      <c r="M1293">
        <v>4.6243939999999997</v>
      </c>
      <c r="N1293">
        <v>4</v>
      </c>
      <c r="O1293">
        <v>0</v>
      </c>
      <c r="P1293">
        <v>0</v>
      </c>
      <c r="Q1293">
        <v>0</v>
      </c>
      <c r="R1293">
        <v>11.456022000000001</v>
      </c>
    </row>
    <row r="1294" spans="1:18" x14ac:dyDescent="0.25">
      <c r="A1294">
        <v>2017</v>
      </c>
      <c r="B1294" t="s">
        <v>77</v>
      </c>
      <c r="C1294" t="s">
        <v>36</v>
      </c>
      <c r="D1294" t="s">
        <v>0</v>
      </c>
      <c r="E1294" t="s">
        <v>66</v>
      </c>
      <c r="F1294">
        <v>1</v>
      </c>
      <c r="G1294" t="s">
        <v>62</v>
      </c>
      <c r="H1294">
        <v>103861.75999999999</v>
      </c>
      <c r="I1294" t="s">
        <v>39</v>
      </c>
      <c r="J1294" t="s">
        <v>148</v>
      </c>
      <c r="K1294">
        <v>10</v>
      </c>
      <c r="L1294">
        <v>0</v>
      </c>
      <c r="M1294">
        <v>0.33333299999999999</v>
      </c>
      <c r="N1294">
        <v>0</v>
      </c>
      <c r="O1294">
        <v>0</v>
      </c>
      <c r="P1294">
        <v>0</v>
      </c>
      <c r="Q1294">
        <v>0</v>
      </c>
      <c r="R1294">
        <v>1</v>
      </c>
    </row>
    <row r="1295" spans="1:18" x14ac:dyDescent="0.25">
      <c r="A1295">
        <v>2017</v>
      </c>
      <c r="B1295" t="s">
        <v>77</v>
      </c>
      <c r="C1295" t="s">
        <v>36</v>
      </c>
      <c r="D1295" t="s">
        <v>0</v>
      </c>
      <c r="E1295" t="s">
        <v>44</v>
      </c>
      <c r="F1295">
        <v>14</v>
      </c>
      <c r="G1295">
        <v>9.4947689999999998</v>
      </c>
      <c r="H1295">
        <v>1050.78</v>
      </c>
      <c r="I1295" t="s">
        <v>40</v>
      </c>
      <c r="J1295" t="s">
        <v>148</v>
      </c>
      <c r="K1295">
        <v>14</v>
      </c>
      <c r="L1295">
        <v>4.2663019999999996</v>
      </c>
      <c r="M1295">
        <v>3.931368</v>
      </c>
      <c r="N1295">
        <v>2</v>
      </c>
      <c r="O1295">
        <v>0</v>
      </c>
      <c r="P1295">
        <v>0</v>
      </c>
      <c r="Q1295">
        <v>0</v>
      </c>
      <c r="R1295">
        <v>9.4947689999999998</v>
      </c>
    </row>
    <row r="1296" spans="1:18" x14ac:dyDescent="0.25">
      <c r="A1296">
        <v>2017</v>
      </c>
      <c r="B1296" t="s">
        <v>77</v>
      </c>
      <c r="C1296" t="s">
        <v>36</v>
      </c>
      <c r="D1296" t="s">
        <v>0</v>
      </c>
      <c r="E1296" t="s">
        <v>66</v>
      </c>
      <c r="F1296">
        <v>1</v>
      </c>
      <c r="G1296" t="s">
        <v>62</v>
      </c>
      <c r="H1296">
        <v>12274.94</v>
      </c>
      <c r="I1296" t="s">
        <v>40</v>
      </c>
      <c r="J1296" t="s">
        <v>148</v>
      </c>
      <c r="K1296">
        <v>1</v>
      </c>
      <c r="L1296">
        <v>0</v>
      </c>
      <c r="M1296">
        <v>0</v>
      </c>
      <c r="N1296">
        <v>1</v>
      </c>
      <c r="O1296">
        <v>0</v>
      </c>
      <c r="P1296">
        <v>0</v>
      </c>
      <c r="Q1296">
        <v>0</v>
      </c>
      <c r="R1296">
        <v>0</v>
      </c>
    </row>
    <row r="1297" spans="1:18" x14ac:dyDescent="0.25">
      <c r="A1297">
        <v>2017</v>
      </c>
      <c r="B1297" t="s">
        <v>77</v>
      </c>
      <c r="C1297" t="s">
        <v>5</v>
      </c>
      <c r="D1297" t="s">
        <v>0</v>
      </c>
      <c r="E1297" t="s">
        <v>44</v>
      </c>
      <c r="F1297">
        <v>13</v>
      </c>
      <c r="G1297">
        <v>7.163767</v>
      </c>
      <c r="H1297">
        <v>1019</v>
      </c>
      <c r="I1297" t="s">
        <v>39</v>
      </c>
      <c r="J1297" t="s">
        <v>148</v>
      </c>
      <c r="K1297">
        <v>13</v>
      </c>
      <c r="L1297">
        <v>3.756751</v>
      </c>
      <c r="M1297">
        <v>3.0893090000000001</v>
      </c>
      <c r="N1297">
        <v>1</v>
      </c>
      <c r="O1297">
        <v>0</v>
      </c>
      <c r="P1297">
        <v>0</v>
      </c>
      <c r="Q1297">
        <v>0</v>
      </c>
      <c r="R1297">
        <v>7.163767</v>
      </c>
    </row>
    <row r="1298" spans="1:18" x14ac:dyDescent="0.25">
      <c r="A1298">
        <v>2017</v>
      </c>
      <c r="B1298" t="s">
        <v>77</v>
      </c>
      <c r="C1298" t="s">
        <v>5</v>
      </c>
      <c r="D1298" t="s">
        <v>0</v>
      </c>
      <c r="E1298" t="s">
        <v>66</v>
      </c>
      <c r="F1298">
        <v>3</v>
      </c>
      <c r="G1298" t="s">
        <v>62</v>
      </c>
      <c r="H1298">
        <v>27332.6</v>
      </c>
      <c r="I1298" t="s">
        <v>39</v>
      </c>
      <c r="J1298" t="s">
        <v>148</v>
      </c>
      <c r="K1298">
        <v>8</v>
      </c>
      <c r="L1298">
        <v>0</v>
      </c>
      <c r="M1298">
        <v>0.5</v>
      </c>
      <c r="N1298">
        <v>1</v>
      </c>
      <c r="O1298">
        <v>0</v>
      </c>
      <c r="P1298">
        <v>0</v>
      </c>
      <c r="Q1298">
        <v>0</v>
      </c>
      <c r="R1298">
        <v>0.5</v>
      </c>
    </row>
    <row r="1299" spans="1:18" x14ac:dyDescent="0.25">
      <c r="A1299">
        <v>2017</v>
      </c>
      <c r="B1299" t="s">
        <v>77</v>
      </c>
      <c r="C1299" t="s">
        <v>5</v>
      </c>
      <c r="D1299" t="s">
        <v>0</v>
      </c>
      <c r="E1299" t="s">
        <v>44</v>
      </c>
      <c r="F1299">
        <v>21</v>
      </c>
      <c r="G1299">
        <v>15.150700000000001</v>
      </c>
      <c r="H1299">
        <v>1201</v>
      </c>
      <c r="I1299" t="s">
        <v>40</v>
      </c>
      <c r="J1299" t="s">
        <v>148</v>
      </c>
      <c r="K1299">
        <v>21</v>
      </c>
      <c r="L1299">
        <v>7.4596439999999999</v>
      </c>
      <c r="M1299">
        <v>5.231427</v>
      </c>
      <c r="N1299">
        <v>2</v>
      </c>
      <c r="O1299">
        <v>0</v>
      </c>
      <c r="P1299">
        <v>0</v>
      </c>
      <c r="Q1299">
        <v>0</v>
      </c>
      <c r="R1299">
        <v>15.150700000000001</v>
      </c>
    </row>
    <row r="1300" spans="1:18" x14ac:dyDescent="0.25">
      <c r="A1300">
        <v>2017</v>
      </c>
      <c r="B1300" t="s">
        <v>77</v>
      </c>
      <c r="C1300" t="s">
        <v>5</v>
      </c>
      <c r="D1300" t="s">
        <v>0</v>
      </c>
      <c r="E1300" t="s">
        <v>66</v>
      </c>
      <c r="F1300">
        <v>1</v>
      </c>
      <c r="G1300" t="s">
        <v>62</v>
      </c>
      <c r="H1300">
        <v>50850.879999999997</v>
      </c>
      <c r="I1300" t="s">
        <v>40</v>
      </c>
      <c r="J1300" t="s">
        <v>148</v>
      </c>
      <c r="K1300">
        <v>6</v>
      </c>
      <c r="L1300">
        <v>0</v>
      </c>
      <c r="M1300">
        <v>0</v>
      </c>
      <c r="N1300">
        <v>1</v>
      </c>
      <c r="O1300">
        <v>0</v>
      </c>
      <c r="P1300">
        <v>0</v>
      </c>
      <c r="Q1300">
        <v>0</v>
      </c>
      <c r="R1300">
        <v>0</v>
      </c>
    </row>
    <row r="1301" spans="1:18" x14ac:dyDescent="0.25">
      <c r="A1301">
        <v>2017</v>
      </c>
      <c r="B1301" t="s">
        <v>77</v>
      </c>
      <c r="C1301" t="s">
        <v>13</v>
      </c>
      <c r="D1301" t="s">
        <v>0</v>
      </c>
      <c r="E1301" t="s">
        <v>44</v>
      </c>
      <c r="F1301">
        <v>9</v>
      </c>
      <c r="G1301">
        <v>6.1599209999999998</v>
      </c>
      <c r="H1301">
        <v>1262</v>
      </c>
      <c r="I1301" t="s">
        <v>39</v>
      </c>
      <c r="J1301" t="s">
        <v>148</v>
      </c>
      <c r="K1301">
        <v>9</v>
      </c>
      <c r="L1301">
        <v>2.034726</v>
      </c>
      <c r="M1301">
        <v>2.4773969999999998</v>
      </c>
      <c r="N1301">
        <v>1</v>
      </c>
      <c r="O1301">
        <v>1</v>
      </c>
      <c r="P1301">
        <v>0</v>
      </c>
      <c r="Q1301">
        <v>0</v>
      </c>
      <c r="R1301">
        <v>6.1599209999999998</v>
      </c>
    </row>
    <row r="1302" spans="1:18" x14ac:dyDescent="0.25">
      <c r="A1302">
        <v>2017</v>
      </c>
      <c r="B1302" t="s">
        <v>77</v>
      </c>
      <c r="C1302" t="s">
        <v>13</v>
      </c>
      <c r="D1302" t="s">
        <v>0</v>
      </c>
      <c r="E1302" t="s">
        <v>66</v>
      </c>
      <c r="F1302">
        <v>2</v>
      </c>
      <c r="G1302" t="s">
        <v>62</v>
      </c>
      <c r="H1302">
        <v>3919.95</v>
      </c>
      <c r="I1302" t="s">
        <v>39</v>
      </c>
      <c r="J1302" t="s">
        <v>148</v>
      </c>
      <c r="K1302">
        <v>4</v>
      </c>
      <c r="L1302">
        <v>0.69788399999999995</v>
      </c>
      <c r="M1302">
        <v>0.46402100000000002</v>
      </c>
      <c r="N1302">
        <v>0</v>
      </c>
      <c r="O1302">
        <v>0</v>
      </c>
      <c r="P1302">
        <v>0</v>
      </c>
      <c r="Q1302">
        <v>0</v>
      </c>
      <c r="R1302">
        <v>1.8285709999999999</v>
      </c>
    </row>
    <row r="1303" spans="1:18" x14ac:dyDescent="0.25">
      <c r="A1303">
        <v>2017</v>
      </c>
      <c r="B1303" t="s">
        <v>77</v>
      </c>
      <c r="C1303" t="s">
        <v>13</v>
      </c>
      <c r="D1303" t="s">
        <v>0</v>
      </c>
      <c r="E1303" t="s">
        <v>44</v>
      </c>
      <c r="F1303">
        <v>20</v>
      </c>
      <c r="G1303">
        <v>13.240748999999999</v>
      </c>
      <c r="H1303">
        <v>900.33</v>
      </c>
      <c r="I1303" t="s">
        <v>40</v>
      </c>
      <c r="J1303" t="s">
        <v>148</v>
      </c>
      <c r="K1303">
        <v>20</v>
      </c>
      <c r="L1303">
        <v>4.8966890000000003</v>
      </c>
      <c r="M1303">
        <v>4.969875</v>
      </c>
      <c r="N1303">
        <v>3</v>
      </c>
      <c r="O1303">
        <v>0</v>
      </c>
      <c r="P1303">
        <v>0</v>
      </c>
      <c r="Q1303">
        <v>0</v>
      </c>
      <c r="R1303">
        <v>13.240748999999999</v>
      </c>
    </row>
    <row r="1304" spans="1:18" x14ac:dyDescent="0.25">
      <c r="A1304">
        <v>2017</v>
      </c>
      <c r="B1304" t="s">
        <v>77</v>
      </c>
      <c r="C1304" t="s">
        <v>13</v>
      </c>
      <c r="D1304" t="s">
        <v>0</v>
      </c>
      <c r="E1304" t="s">
        <v>66</v>
      </c>
      <c r="F1304">
        <v>2</v>
      </c>
      <c r="G1304" t="s">
        <v>62</v>
      </c>
      <c r="H1304">
        <v>11193.02</v>
      </c>
      <c r="I1304" t="s">
        <v>40</v>
      </c>
      <c r="J1304" t="s">
        <v>148</v>
      </c>
      <c r="K1304">
        <v>2</v>
      </c>
      <c r="L1304">
        <v>1.8867999999999999E-2</v>
      </c>
      <c r="M1304">
        <v>0</v>
      </c>
      <c r="N1304">
        <v>1</v>
      </c>
      <c r="O1304">
        <v>0</v>
      </c>
      <c r="P1304">
        <v>0</v>
      </c>
      <c r="Q1304">
        <v>0</v>
      </c>
      <c r="R1304">
        <v>1</v>
      </c>
    </row>
    <row r="1305" spans="1:18" x14ac:dyDescent="0.25">
      <c r="A1305">
        <v>2017</v>
      </c>
      <c r="B1305" t="s">
        <v>77</v>
      </c>
      <c r="C1305" t="s">
        <v>37</v>
      </c>
      <c r="D1305" t="s">
        <v>0</v>
      </c>
      <c r="E1305" t="s">
        <v>44</v>
      </c>
      <c r="F1305">
        <v>97</v>
      </c>
      <c r="G1305">
        <v>61.481180999999999</v>
      </c>
      <c r="H1305">
        <v>961.67</v>
      </c>
      <c r="I1305" t="s">
        <v>39</v>
      </c>
      <c r="J1305" t="s">
        <v>148</v>
      </c>
      <c r="K1305">
        <v>97</v>
      </c>
      <c r="L1305">
        <v>33.258465999999999</v>
      </c>
      <c r="M1305">
        <v>19.878965000000001</v>
      </c>
      <c r="N1305">
        <v>13</v>
      </c>
      <c r="O1305">
        <v>1</v>
      </c>
      <c r="P1305">
        <v>0</v>
      </c>
      <c r="Q1305">
        <v>0</v>
      </c>
      <c r="R1305">
        <v>61.481180999999999</v>
      </c>
    </row>
    <row r="1306" spans="1:18" x14ac:dyDescent="0.25">
      <c r="A1306">
        <v>2017</v>
      </c>
      <c r="B1306" t="s">
        <v>77</v>
      </c>
      <c r="C1306" t="s">
        <v>37</v>
      </c>
      <c r="D1306" t="s">
        <v>0</v>
      </c>
      <c r="E1306" t="s">
        <v>66</v>
      </c>
      <c r="F1306">
        <v>6</v>
      </c>
      <c r="G1306" t="s">
        <v>62</v>
      </c>
      <c r="H1306">
        <v>15112.73</v>
      </c>
      <c r="I1306" t="s">
        <v>39</v>
      </c>
      <c r="J1306" t="s">
        <v>148</v>
      </c>
      <c r="K1306">
        <v>12</v>
      </c>
      <c r="L1306">
        <v>2.492305</v>
      </c>
      <c r="M1306">
        <v>0</v>
      </c>
      <c r="N1306">
        <v>0</v>
      </c>
      <c r="O1306">
        <v>0</v>
      </c>
      <c r="P1306">
        <v>0</v>
      </c>
      <c r="Q1306">
        <v>0</v>
      </c>
      <c r="R1306">
        <v>2.6697250000000001</v>
      </c>
    </row>
    <row r="1307" spans="1:18" x14ac:dyDescent="0.25">
      <c r="A1307">
        <v>2017</v>
      </c>
      <c r="B1307" t="s">
        <v>77</v>
      </c>
      <c r="C1307" t="s">
        <v>37</v>
      </c>
      <c r="D1307" t="s">
        <v>0</v>
      </c>
      <c r="E1307" t="s">
        <v>44</v>
      </c>
      <c r="F1307">
        <v>118</v>
      </c>
      <c r="G1307">
        <v>68.127414999999999</v>
      </c>
      <c r="H1307">
        <v>1003.125</v>
      </c>
      <c r="I1307" t="s">
        <v>40</v>
      </c>
      <c r="J1307" t="s">
        <v>148</v>
      </c>
      <c r="K1307">
        <v>118</v>
      </c>
      <c r="L1307">
        <v>31.254155999999998</v>
      </c>
      <c r="M1307">
        <v>31.098994999999999</v>
      </c>
      <c r="N1307">
        <v>13</v>
      </c>
      <c r="O1307">
        <v>1</v>
      </c>
      <c r="P1307">
        <v>0</v>
      </c>
      <c r="Q1307">
        <v>0</v>
      </c>
      <c r="R1307">
        <v>68.127414999999999</v>
      </c>
    </row>
    <row r="1308" spans="1:18" x14ac:dyDescent="0.25">
      <c r="A1308">
        <v>2017</v>
      </c>
      <c r="B1308" t="s">
        <v>77</v>
      </c>
      <c r="C1308" t="s">
        <v>37</v>
      </c>
      <c r="D1308" t="s">
        <v>0</v>
      </c>
      <c r="E1308" t="s">
        <v>66</v>
      </c>
      <c r="F1308">
        <v>12</v>
      </c>
      <c r="G1308" t="s">
        <v>62</v>
      </c>
      <c r="H1308">
        <v>13563.08</v>
      </c>
      <c r="I1308" t="s">
        <v>40</v>
      </c>
      <c r="J1308" t="s">
        <v>148</v>
      </c>
      <c r="K1308">
        <v>158</v>
      </c>
      <c r="L1308">
        <v>1.7428570000000001</v>
      </c>
      <c r="M1308">
        <v>1.9428570000000001</v>
      </c>
      <c r="N1308">
        <v>1</v>
      </c>
      <c r="O1308">
        <v>0</v>
      </c>
      <c r="P1308">
        <v>0</v>
      </c>
      <c r="Q1308">
        <v>0</v>
      </c>
      <c r="R1308">
        <v>3.6857139999999999</v>
      </c>
    </row>
    <row r="1309" spans="1:18" x14ac:dyDescent="0.25">
      <c r="A1309">
        <v>2017</v>
      </c>
      <c r="B1309" t="s">
        <v>77</v>
      </c>
      <c r="C1309" t="s">
        <v>36</v>
      </c>
      <c r="D1309" t="s">
        <v>1</v>
      </c>
      <c r="E1309" t="s">
        <v>44</v>
      </c>
      <c r="F1309">
        <v>70</v>
      </c>
      <c r="G1309">
        <v>33.790692999999997</v>
      </c>
      <c r="H1309">
        <v>1824.8</v>
      </c>
      <c r="I1309" t="s">
        <v>39</v>
      </c>
      <c r="J1309" t="s">
        <v>150</v>
      </c>
      <c r="K1309">
        <v>70</v>
      </c>
      <c r="L1309">
        <v>12.560912</v>
      </c>
      <c r="M1309">
        <v>16.222580000000001</v>
      </c>
      <c r="N1309">
        <v>8</v>
      </c>
      <c r="O1309">
        <v>2</v>
      </c>
      <c r="P1309">
        <v>0</v>
      </c>
      <c r="Q1309">
        <v>0</v>
      </c>
      <c r="R1309">
        <v>33.790692999999997</v>
      </c>
    </row>
    <row r="1310" spans="1:18" x14ac:dyDescent="0.25">
      <c r="A1310">
        <v>2017</v>
      </c>
      <c r="B1310" t="s">
        <v>77</v>
      </c>
      <c r="C1310" t="s">
        <v>36</v>
      </c>
      <c r="D1310" t="s">
        <v>1</v>
      </c>
      <c r="E1310" t="s">
        <v>66</v>
      </c>
      <c r="F1310">
        <v>5</v>
      </c>
      <c r="G1310" t="s">
        <v>62</v>
      </c>
      <c r="H1310">
        <v>16510.580000000002</v>
      </c>
      <c r="I1310" t="s">
        <v>39</v>
      </c>
      <c r="J1310" t="s">
        <v>150</v>
      </c>
      <c r="K1310">
        <v>18</v>
      </c>
      <c r="L1310">
        <v>0</v>
      </c>
      <c r="M1310">
        <v>0</v>
      </c>
      <c r="N1310">
        <v>1</v>
      </c>
      <c r="O1310">
        <v>2</v>
      </c>
      <c r="P1310">
        <v>1</v>
      </c>
      <c r="Q1310">
        <v>0</v>
      </c>
      <c r="R1310">
        <v>0</v>
      </c>
    </row>
    <row r="1311" spans="1:18" x14ac:dyDescent="0.25">
      <c r="A1311">
        <v>2017</v>
      </c>
      <c r="B1311" t="s">
        <v>77</v>
      </c>
      <c r="C1311" t="s">
        <v>36</v>
      </c>
      <c r="D1311" t="s">
        <v>1</v>
      </c>
      <c r="E1311" t="s">
        <v>44</v>
      </c>
      <c r="F1311">
        <v>63</v>
      </c>
      <c r="G1311">
        <v>29.49419</v>
      </c>
      <c r="H1311">
        <v>1611.5</v>
      </c>
      <c r="I1311" t="s">
        <v>40</v>
      </c>
      <c r="J1311" t="s">
        <v>150</v>
      </c>
      <c r="K1311">
        <v>63</v>
      </c>
      <c r="L1311">
        <v>9.4861509999999996</v>
      </c>
      <c r="M1311">
        <v>17.502120000000001</v>
      </c>
      <c r="N1311">
        <v>16</v>
      </c>
      <c r="O1311">
        <v>3</v>
      </c>
      <c r="P1311">
        <v>1</v>
      </c>
      <c r="Q1311">
        <v>0</v>
      </c>
      <c r="R1311">
        <v>29.49419</v>
      </c>
    </row>
    <row r="1312" spans="1:18" x14ac:dyDescent="0.25">
      <c r="A1312">
        <v>2017</v>
      </c>
      <c r="B1312" t="s">
        <v>77</v>
      </c>
      <c r="C1312" t="s">
        <v>36</v>
      </c>
      <c r="D1312" t="s">
        <v>1</v>
      </c>
      <c r="E1312" t="s">
        <v>66</v>
      </c>
      <c r="F1312">
        <v>8</v>
      </c>
      <c r="G1312" t="s">
        <v>62</v>
      </c>
      <c r="H1312">
        <v>37439.385000000002</v>
      </c>
      <c r="I1312" t="s">
        <v>40</v>
      </c>
      <c r="J1312" t="s">
        <v>150</v>
      </c>
      <c r="K1312">
        <v>58</v>
      </c>
      <c r="L1312">
        <v>0.17741899999999999</v>
      </c>
      <c r="M1312">
        <v>0.61290299999999998</v>
      </c>
      <c r="N1312">
        <v>1</v>
      </c>
      <c r="O1312">
        <v>2</v>
      </c>
      <c r="P1312">
        <v>1</v>
      </c>
      <c r="Q1312">
        <v>0</v>
      </c>
      <c r="R1312">
        <v>1</v>
      </c>
    </row>
    <row r="1313" spans="1:18" x14ac:dyDescent="0.25">
      <c r="A1313">
        <v>2017</v>
      </c>
      <c r="B1313" t="s">
        <v>77</v>
      </c>
      <c r="C1313" t="s">
        <v>5</v>
      </c>
      <c r="D1313" t="s">
        <v>1</v>
      </c>
      <c r="E1313" t="s">
        <v>44</v>
      </c>
      <c r="F1313">
        <v>79</v>
      </c>
      <c r="G1313">
        <v>37.613700999999999</v>
      </c>
      <c r="H1313">
        <v>1552.11</v>
      </c>
      <c r="I1313" t="s">
        <v>39</v>
      </c>
      <c r="J1313" t="s">
        <v>150</v>
      </c>
      <c r="K1313">
        <v>79</v>
      </c>
      <c r="L1313">
        <v>15.775518</v>
      </c>
      <c r="M1313">
        <v>15.805598</v>
      </c>
      <c r="N1313">
        <v>15</v>
      </c>
      <c r="O1313">
        <v>4</v>
      </c>
      <c r="P1313">
        <v>0</v>
      </c>
      <c r="Q1313">
        <v>0</v>
      </c>
      <c r="R1313">
        <v>37.613700999999999</v>
      </c>
    </row>
    <row r="1314" spans="1:18" x14ac:dyDescent="0.25">
      <c r="A1314">
        <v>2017</v>
      </c>
      <c r="B1314" t="s">
        <v>77</v>
      </c>
      <c r="C1314" t="s">
        <v>5</v>
      </c>
      <c r="D1314" t="s">
        <v>1</v>
      </c>
      <c r="E1314" t="s">
        <v>66</v>
      </c>
      <c r="F1314">
        <v>4</v>
      </c>
      <c r="G1314" t="s">
        <v>62</v>
      </c>
      <c r="H1314">
        <v>19696.5</v>
      </c>
      <c r="I1314" t="s">
        <v>39</v>
      </c>
      <c r="J1314" t="s">
        <v>150</v>
      </c>
      <c r="K1314">
        <v>9</v>
      </c>
      <c r="L1314">
        <v>0</v>
      </c>
      <c r="M1314">
        <v>0</v>
      </c>
      <c r="N1314">
        <v>0</v>
      </c>
      <c r="O1314">
        <v>1</v>
      </c>
      <c r="P1314">
        <v>0</v>
      </c>
      <c r="Q1314">
        <v>0</v>
      </c>
      <c r="R1314">
        <v>0</v>
      </c>
    </row>
    <row r="1315" spans="1:18" x14ac:dyDescent="0.25">
      <c r="A1315">
        <v>2017</v>
      </c>
      <c r="B1315" t="s">
        <v>77</v>
      </c>
      <c r="C1315" t="s">
        <v>5</v>
      </c>
      <c r="D1315" t="s">
        <v>1</v>
      </c>
      <c r="E1315" t="s">
        <v>44</v>
      </c>
      <c r="F1315">
        <v>72</v>
      </c>
      <c r="G1315">
        <v>25.457308999999999</v>
      </c>
      <c r="H1315">
        <v>1604.41</v>
      </c>
      <c r="I1315" t="s">
        <v>40</v>
      </c>
      <c r="J1315" t="s">
        <v>150</v>
      </c>
      <c r="K1315">
        <v>74</v>
      </c>
      <c r="L1315">
        <v>13.679251000000001</v>
      </c>
      <c r="M1315">
        <v>8.9699580000000001</v>
      </c>
      <c r="N1315">
        <v>27</v>
      </c>
      <c r="O1315">
        <v>4</v>
      </c>
      <c r="P1315">
        <v>0</v>
      </c>
      <c r="Q1315">
        <v>0</v>
      </c>
      <c r="R1315">
        <v>25.457308999999999</v>
      </c>
    </row>
    <row r="1316" spans="1:18" x14ac:dyDescent="0.25">
      <c r="A1316">
        <v>2017</v>
      </c>
      <c r="B1316" t="s">
        <v>77</v>
      </c>
      <c r="C1316" t="s">
        <v>5</v>
      </c>
      <c r="D1316" t="s">
        <v>1</v>
      </c>
      <c r="E1316" t="s">
        <v>66</v>
      </c>
      <c r="F1316">
        <v>5</v>
      </c>
      <c r="G1316" t="s">
        <v>62</v>
      </c>
      <c r="H1316">
        <v>30472.46</v>
      </c>
      <c r="I1316" t="s">
        <v>40</v>
      </c>
      <c r="J1316" t="s">
        <v>150</v>
      </c>
      <c r="K1316">
        <v>39</v>
      </c>
      <c r="L1316">
        <v>0.661972</v>
      </c>
      <c r="M1316">
        <v>0</v>
      </c>
      <c r="N1316">
        <v>0</v>
      </c>
      <c r="O1316">
        <v>2</v>
      </c>
      <c r="P1316">
        <v>0</v>
      </c>
      <c r="Q1316">
        <v>0</v>
      </c>
      <c r="R1316">
        <v>1</v>
      </c>
    </row>
    <row r="1317" spans="1:18" x14ac:dyDescent="0.25">
      <c r="A1317">
        <v>2017</v>
      </c>
      <c r="B1317" t="s">
        <v>77</v>
      </c>
      <c r="C1317" t="s">
        <v>13</v>
      </c>
      <c r="D1317" t="s">
        <v>1</v>
      </c>
      <c r="E1317" t="s">
        <v>44</v>
      </c>
      <c r="F1317">
        <v>60</v>
      </c>
      <c r="G1317">
        <v>32.266525999999999</v>
      </c>
      <c r="H1317">
        <v>1720.415</v>
      </c>
      <c r="I1317" t="s">
        <v>39</v>
      </c>
      <c r="J1317" t="s">
        <v>150</v>
      </c>
      <c r="K1317">
        <v>60</v>
      </c>
      <c r="L1317">
        <v>11.525613999999999</v>
      </c>
      <c r="M1317">
        <v>18.019444</v>
      </c>
      <c r="N1317">
        <v>11</v>
      </c>
      <c r="O1317">
        <v>0</v>
      </c>
      <c r="P1317">
        <v>1</v>
      </c>
      <c r="Q1317">
        <v>0</v>
      </c>
      <c r="R1317">
        <v>32.266525999999999</v>
      </c>
    </row>
    <row r="1318" spans="1:18" x14ac:dyDescent="0.25">
      <c r="A1318">
        <v>2017</v>
      </c>
      <c r="B1318" t="s">
        <v>77</v>
      </c>
      <c r="C1318" t="s">
        <v>13</v>
      </c>
      <c r="D1318" t="s">
        <v>1</v>
      </c>
      <c r="E1318" t="s">
        <v>66</v>
      </c>
      <c r="F1318">
        <v>2</v>
      </c>
      <c r="G1318" t="s">
        <v>62</v>
      </c>
      <c r="H1318">
        <v>8887.3649999999998</v>
      </c>
      <c r="I1318" t="s">
        <v>39</v>
      </c>
      <c r="J1318" t="s">
        <v>150</v>
      </c>
      <c r="K1318">
        <v>5</v>
      </c>
      <c r="L1318">
        <v>0.66972500000000001</v>
      </c>
      <c r="M1318">
        <v>0</v>
      </c>
      <c r="N1318">
        <v>0</v>
      </c>
      <c r="O1318">
        <v>0</v>
      </c>
      <c r="P1318">
        <v>1</v>
      </c>
      <c r="Q1318">
        <v>0</v>
      </c>
      <c r="R1318">
        <v>0.66972500000000001</v>
      </c>
    </row>
    <row r="1319" spans="1:18" x14ac:dyDescent="0.25">
      <c r="A1319">
        <v>2017</v>
      </c>
      <c r="B1319" t="s">
        <v>77</v>
      </c>
      <c r="C1319" t="s">
        <v>13</v>
      </c>
      <c r="D1319" t="s">
        <v>1</v>
      </c>
      <c r="E1319" t="s">
        <v>44</v>
      </c>
      <c r="F1319">
        <v>40</v>
      </c>
      <c r="G1319">
        <v>18.073519000000001</v>
      </c>
      <c r="H1319">
        <v>1380.03</v>
      </c>
      <c r="I1319" t="s">
        <v>40</v>
      </c>
      <c r="J1319" t="s">
        <v>150</v>
      </c>
      <c r="K1319">
        <v>40</v>
      </c>
      <c r="L1319">
        <v>7.4197160000000002</v>
      </c>
      <c r="M1319">
        <v>9.7705169999999999</v>
      </c>
      <c r="N1319">
        <v>10</v>
      </c>
      <c r="O1319">
        <v>3</v>
      </c>
      <c r="P1319">
        <v>2</v>
      </c>
      <c r="Q1319">
        <v>1</v>
      </c>
      <c r="R1319">
        <v>18.073519000000001</v>
      </c>
    </row>
    <row r="1320" spans="1:18" x14ac:dyDescent="0.25">
      <c r="A1320">
        <v>2017</v>
      </c>
      <c r="B1320" t="s">
        <v>77</v>
      </c>
      <c r="C1320" t="s">
        <v>13</v>
      </c>
      <c r="D1320" t="s">
        <v>1</v>
      </c>
      <c r="E1320" t="s">
        <v>66</v>
      </c>
      <c r="F1320">
        <v>3</v>
      </c>
      <c r="G1320" t="s">
        <v>62</v>
      </c>
      <c r="H1320">
        <v>5750.52</v>
      </c>
      <c r="I1320" t="s">
        <v>40</v>
      </c>
      <c r="J1320" t="s">
        <v>150</v>
      </c>
      <c r="K1320">
        <v>6</v>
      </c>
      <c r="L1320">
        <v>0</v>
      </c>
      <c r="M1320">
        <v>0.66666700000000001</v>
      </c>
      <c r="N1320">
        <v>0</v>
      </c>
      <c r="O1320">
        <v>2</v>
      </c>
      <c r="P1320">
        <v>0</v>
      </c>
      <c r="Q1320">
        <v>0</v>
      </c>
      <c r="R1320">
        <v>0.66666700000000001</v>
      </c>
    </row>
    <row r="1321" spans="1:18" x14ac:dyDescent="0.25">
      <c r="A1321">
        <v>2017</v>
      </c>
      <c r="B1321" t="s">
        <v>77</v>
      </c>
      <c r="C1321" t="s">
        <v>37</v>
      </c>
      <c r="D1321" t="s">
        <v>1</v>
      </c>
      <c r="E1321" t="s">
        <v>44</v>
      </c>
      <c r="F1321">
        <v>665</v>
      </c>
      <c r="G1321">
        <v>326.46516500000001</v>
      </c>
      <c r="H1321">
        <v>1583.71</v>
      </c>
      <c r="I1321" t="s">
        <v>39</v>
      </c>
      <c r="J1321" t="s">
        <v>150</v>
      </c>
      <c r="K1321">
        <v>666</v>
      </c>
      <c r="L1321">
        <v>156.94701800000001</v>
      </c>
      <c r="M1321">
        <v>141.63643200000001</v>
      </c>
      <c r="N1321">
        <v>114</v>
      </c>
      <c r="O1321">
        <v>25</v>
      </c>
      <c r="P1321">
        <v>8</v>
      </c>
      <c r="Q1321">
        <v>5</v>
      </c>
      <c r="R1321">
        <v>326.46516500000001</v>
      </c>
    </row>
    <row r="1322" spans="1:18" x14ac:dyDescent="0.25">
      <c r="A1322">
        <v>2017</v>
      </c>
      <c r="B1322" t="s">
        <v>77</v>
      </c>
      <c r="C1322" t="s">
        <v>37</v>
      </c>
      <c r="D1322" t="s">
        <v>1</v>
      </c>
      <c r="E1322" t="s">
        <v>66</v>
      </c>
      <c r="F1322">
        <v>45</v>
      </c>
      <c r="G1322" t="s">
        <v>62</v>
      </c>
      <c r="H1322">
        <v>19156.36</v>
      </c>
      <c r="I1322" t="s">
        <v>39</v>
      </c>
      <c r="J1322" t="s">
        <v>150</v>
      </c>
      <c r="K1322">
        <v>174</v>
      </c>
      <c r="L1322">
        <v>4.4386720000000004</v>
      </c>
      <c r="M1322">
        <v>5.9226739999999998</v>
      </c>
      <c r="N1322">
        <v>5</v>
      </c>
      <c r="O1322">
        <v>6</v>
      </c>
      <c r="P1322">
        <v>2</v>
      </c>
      <c r="Q1322">
        <v>1</v>
      </c>
      <c r="R1322">
        <v>11.142073</v>
      </c>
    </row>
    <row r="1323" spans="1:18" x14ac:dyDescent="0.25">
      <c r="A1323">
        <v>2017</v>
      </c>
      <c r="B1323" t="s">
        <v>77</v>
      </c>
      <c r="C1323" t="s">
        <v>37</v>
      </c>
      <c r="D1323" t="s">
        <v>1</v>
      </c>
      <c r="E1323" t="s">
        <v>44</v>
      </c>
      <c r="F1323">
        <v>573</v>
      </c>
      <c r="G1323">
        <v>204.51832999999999</v>
      </c>
      <c r="H1323">
        <v>1471.78</v>
      </c>
      <c r="I1323" t="s">
        <v>40</v>
      </c>
      <c r="J1323" t="s">
        <v>150</v>
      </c>
      <c r="K1323">
        <v>573</v>
      </c>
      <c r="L1323">
        <v>96.906222</v>
      </c>
      <c r="M1323">
        <v>91.518542999999994</v>
      </c>
      <c r="N1323">
        <v>193</v>
      </c>
      <c r="O1323">
        <v>31</v>
      </c>
      <c r="P1323">
        <v>23</v>
      </c>
      <c r="Q1323">
        <v>2</v>
      </c>
      <c r="R1323">
        <v>204.51832999999999</v>
      </c>
    </row>
    <row r="1324" spans="1:18" x14ac:dyDescent="0.25">
      <c r="A1324">
        <v>2017</v>
      </c>
      <c r="B1324" t="s">
        <v>77</v>
      </c>
      <c r="C1324" t="s">
        <v>37</v>
      </c>
      <c r="D1324" t="s">
        <v>1</v>
      </c>
      <c r="E1324" t="s">
        <v>66</v>
      </c>
      <c r="F1324">
        <v>49</v>
      </c>
      <c r="G1324" t="s">
        <v>62</v>
      </c>
      <c r="H1324">
        <v>14922.24</v>
      </c>
      <c r="I1324" t="s">
        <v>40</v>
      </c>
      <c r="J1324" t="s">
        <v>150</v>
      </c>
      <c r="K1324">
        <v>220</v>
      </c>
      <c r="L1324">
        <v>3.8266469999999999</v>
      </c>
      <c r="M1324">
        <v>1.9953700000000001</v>
      </c>
      <c r="N1324">
        <v>2</v>
      </c>
      <c r="O1324">
        <v>15</v>
      </c>
      <c r="P1324">
        <v>3</v>
      </c>
      <c r="Q1324">
        <v>2</v>
      </c>
      <c r="R1324">
        <v>8.7252799999999997</v>
      </c>
    </row>
    <row r="1325" spans="1:18" x14ac:dyDescent="0.25">
      <c r="A1325">
        <v>2017</v>
      </c>
      <c r="B1325" t="s">
        <v>77</v>
      </c>
      <c r="C1325" t="s">
        <v>36</v>
      </c>
      <c r="D1325" t="s">
        <v>1</v>
      </c>
      <c r="E1325" t="s">
        <v>44</v>
      </c>
      <c r="F1325">
        <v>158</v>
      </c>
      <c r="G1325">
        <v>85.858670000000004</v>
      </c>
      <c r="H1325">
        <v>1566.5</v>
      </c>
      <c r="I1325" t="s">
        <v>39</v>
      </c>
      <c r="J1325" t="s">
        <v>149</v>
      </c>
      <c r="K1325">
        <v>158</v>
      </c>
      <c r="L1325">
        <v>39.949542000000001</v>
      </c>
      <c r="M1325">
        <v>40.242274000000002</v>
      </c>
      <c r="N1325">
        <v>17</v>
      </c>
      <c r="O1325">
        <v>5</v>
      </c>
      <c r="P1325">
        <v>1</v>
      </c>
      <c r="Q1325">
        <v>0</v>
      </c>
      <c r="R1325">
        <v>85.858670000000004</v>
      </c>
    </row>
    <row r="1326" spans="1:18" x14ac:dyDescent="0.25">
      <c r="A1326">
        <v>2017</v>
      </c>
      <c r="B1326" t="s">
        <v>77</v>
      </c>
      <c r="C1326" t="s">
        <v>36</v>
      </c>
      <c r="D1326" t="s">
        <v>1</v>
      </c>
      <c r="E1326" t="s">
        <v>66</v>
      </c>
      <c r="F1326">
        <v>6</v>
      </c>
      <c r="G1326" t="s">
        <v>62</v>
      </c>
      <c r="H1326">
        <v>19102.435000000001</v>
      </c>
      <c r="I1326" t="s">
        <v>39</v>
      </c>
      <c r="J1326" t="s">
        <v>149</v>
      </c>
      <c r="K1326">
        <v>43</v>
      </c>
      <c r="L1326">
        <v>0</v>
      </c>
      <c r="M1326">
        <v>0</v>
      </c>
      <c r="N1326">
        <v>0</v>
      </c>
      <c r="O1326">
        <v>3</v>
      </c>
      <c r="P1326">
        <v>2</v>
      </c>
      <c r="Q1326">
        <v>0</v>
      </c>
      <c r="R1326">
        <v>0</v>
      </c>
    </row>
    <row r="1327" spans="1:18" x14ac:dyDescent="0.25">
      <c r="A1327">
        <v>2017</v>
      </c>
      <c r="B1327" t="s">
        <v>77</v>
      </c>
      <c r="C1327" t="s">
        <v>36</v>
      </c>
      <c r="D1327" t="s">
        <v>1</v>
      </c>
      <c r="E1327" t="s">
        <v>44</v>
      </c>
      <c r="F1327">
        <v>151</v>
      </c>
      <c r="G1327">
        <v>66.352160999999995</v>
      </c>
      <c r="H1327">
        <v>1585.25</v>
      </c>
      <c r="I1327" t="s">
        <v>40</v>
      </c>
      <c r="J1327" t="s">
        <v>149</v>
      </c>
      <c r="K1327">
        <v>151</v>
      </c>
      <c r="L1327">
        <v>31.200523</v>
      </c>
      <c r="M1327">
        <v>29.380949999999999</v>
      </c>
      <c r="N1327">
        <v>39</v>
      </c>
      <c r="O1327">
        <v>10</v>
      </c>
      <c r="P1327">
        <v>3</v>
      </c>
      <c r="Q1327">
        <v>2</v>
      </c>
      <c r="R1327">
        <v>66.352160999999995</v>
      </c>
    </row>
    <row r="1328" spans="1:18" x14ac:dyDescent="0.25">
      <c r="A1328">
        <v>2017</v>
      </c>
      <c r="B1328" t="s">
        <v>77</v>
      </c>
      <c r="C1328" t="s">
        <v>36</v>
      </c>
      <c r="D1328" t="s">
        <v>1</v>
      </c>
      <c r="E1328" t="s">
        <v>66</v>
      </c>
      <c r="F1328">
        <v>8</v>
      </c>
      <c r="G1328" t="s">
        <v>62</v>
      </c>
      <c r="H1328">
        <v>20674.28</v>
      </c>
      <c r="I1328" t="s">
        <v>40</v>
      </c>
      <c r="J1328" t="s">
        <v>149</v>
      </c>
      <c r="K1328">
        <v>48</v>
      </c>
      <c r="L1328">
        <v>0.32394400000000001</v>
      </c>
      <c r="M1328">
        <v>0</v>
      </c>
      <c r="N1328">
        <v>2</v>
      </c>
      <c r="O1328">
        <v>3</v>
      </c>
      <c r="P1328">
        <v>1</v>
      </c>
      <c r="Q1328">
        <v>0</v>
      </c>
      <c r="R1328">
        <v>0.32394400000000001</v>
      </c>
    </row>
    <row r="1329" spans="1:18" x14ac:dyDescent="0.25">
      <c r="A1329">
        <v>2017</v>
      </c>
      <c r="B1329" t="s">
        <v>77</v>
      </c>
      <c r="C1329" t="s">
        <v>5</v>
      </c>
      <c r="D1329" t="s">
        <v>1</v>
      </c>
      <c r="E1329" t="s">
        <v>44</v>
      </c>
      <c r="F1329">
        <v>146</v>
      </c>
      <c r="G1329">
        <v>77.616635000000002</v>
      </c>
      <c r="H1329">
        <v>1715.57</v>
      </c>
      <c r="I1329" t="s">
        <v>39</v>
      </c>
      <c r="J1329" t="s">
        <v>149</v>
      </c>
      <c r="K1329">
        <v>146</v>
      </c>
      <c r="L1329">
        <v>38.226940999999997</v>
      </c>
      <c r="M1329">
        <v>33.868250000000003</v>
      </c>
      <c r="N1329">
        <v>24</v>
      </c>
      <c r="O1329">
        <v>6</v>
      </c>
      <c r="P1329">
        <v>0</v>
      </c>
      <c r="Q1329">
        <v>0</v>
      </c>
      <c r="R1329">
        <v>77.616635000000002</v>
      </c>
    </row>
    <row r="1330" spans="1:18" x14ac:dyDescent="0.25">
      <c r="A1330">
        <v>2017</v>
      </c>
      <c r="B1330" t="s">
        <v>77</v>
      </c>
      <c r="C1330" t="s">
        <v>5</v>
      </c>
      <c r="D1330" t="s">
        <v>1</v>
      </c>
      <c r="E1330" t="s">
        <v>66</v>
      </c>
      <c r="F1330">
        <v>8</v>
      </c>
      <c r="G1330" t="s">
        <v>62</v>
      </c>
      <c r="H1330">
        <v>20081.595000000001</v>
      </c>
      <c r="I1330" t="s">
        <v>39</v>
      </c>
      <c r="J1330" t="s">
        <v>149</v>
      </c>
      <c r="K1330">
        <v>33</v>
      </c>
      <c r="L1330">
        <v>0.961538</v>
      </c>
      <c r="M1330">
        <v>0.711538</v>
      </c>
      <c r="N1330">
        <v>0</v>
      </c>
      <c r="O1330">
        <v>4</v>
      </c>
      <c r="P1330">
        <v>0</v>
      </c>
      <c r="Q1330">
        <v>0</v>
      </c>
      <c r="R1330">
        <v>1.837912</v>
      </c>
    </row>
    <row r="1331" spans="1:18" x14ac:dyDescent="0.25">
      <c r="A1331">
        <v>2017</v>
      </c>
      <c r="B1331" t="s">
        <v>77</v>
      </c>
      <c r="C1331" t="s">
        <v>5</v>
      </c>
      <c r="D1331" t="s">
        <v>1</v>
      </c>
      <c r="E1331" t="s">
        <v>44</v>
      </c>
      <c r="F1331">
        <v>103</v>
      </c>
      <c r="G1331">
        <v>48.586730000000003</v>
      </c>
      <c r="H1331">
        <v>1471</v>
      </c>
      <c r="I1331" t="s">
        <v>40</v>
      </c>
      <c r="J1331" t="s">
        <v>149</v>
      </c>
      <c r="K1331">
        <v>103</v>
      </c>
      <c r="L1331">
        <v>20.444306999999998</v>
      </c>
      <c r="M1331">
        <v>26.796664</v>
      </c>
      <c r="N1331">
        <v>21</v>
      </c>
      <c r="O1331">
        <v>6</v>
      </c>
      <c r="P1331">
        <v>0</v>
      </c>
      <c r="Q1331">
        <v>1</v>
      </c>
      <c r="R1331">
        <v>48.586730000000003</v>
      </c>
    </row>
    <row r="1332" spans="1:18" x14ac:dyDescent="0.25">
      <c r="A1332">
        <v>2017</v>
      </c>
      <c r="B1332" t="s">
        <v>77</v>
      </c>
      <c r="C1332" t="s">
        <v>5</v>
      </c>
      <c r="D1332" t="s">
        <v>1</v>
      </c>
      <c r="E1332" t="s">
        <v>66</v>
      </c>
      <c r="F1332">
        <v>15</v>
      </c>
      <c r="G1332" t="s">
        <v>62</v>
      </c>
      <c r="H1332">
        <v>18044.5</v>
      </c>
      <c r="I1332" t="s">
        <v>40</v>
      </c>
      <c r="J1332" t="s">
        <v>149</v>
      </c>
      <c r="K1332">
        <v>74</v>
      </c>
      <c r="L1332">
        <v>0.75</v>
      </c>
      <c r="M1332">
        <v>0</v>
      </c>
      <c r="N1332">
        <v>0</v>
      </c>
      <c r="O1332">
        <v>8</v>
      </c>
      <c r="P1332">
        <v>0</v>
      </c>
      <c r="Q1332">
        <v>0</v>
      </c>
      <c r="R1332">
        <v>1.5</v>
      </c>
    </row>
    <row r="1333" spans="1:18" x14ac:dyDescent="0.25">
      <c r="A1333">
        <v>2017</v>
      </c>
      <c r="B1333" t="s">
        <v>77</v>
      </c>
      <c r="C1333" t="s">
        <v>13</v>
      </c>
      <c r="D1333" t="s">
        <v>1</v>
      </c>
      <c r="E1333" t="s">
        <v>44</v>
      </c>
      <c r="F1333">
        <v>126</v>
      </c>
      <c r="G1333">
        <v>61.865155999999999</v>
      </c>
      <c r="H1333">
        <v>1803.5550000000001</v>
      </c>
      <c r="I1333" t="s">
        <v>39</v>
      </c>
      <c r="J1333" t="s">
        <v>149</v>
      </c>
      <c r="K1333">
        <v>126</v>
      </c>
      <c r="L1333">
        <v>26.646920000000001</v>
      </c>
      <c r="M1333">
        <v>30.215192999999999</v>
      </c>
      <c r="N1333">
        <v>17</v>
      </c>
      <c r="O1333">
        <v>7</v>
      </c>
      <c r="P1333">
        <v>0</v>
      </c>
      <c r="Q1333">
        <v>0</v>
      </c>
      <c r="R1333">
        <v>61.865155999999999</v>
      </c>
    </row>
    <row r="1334" spans="1:18" x14ac:dyDescent="0.25">
      <c r="A1334">
        <v>2017</v>
      </c>
      <c r="B1334" t="s">
        <v>77</v>
      </c>
      <c r="C1334" t="s">
        <v>13</v>
      </c>
      <c r="D1334" t="s">
        <v>1</v>
      </c>
      <c r="E1334" t="s">
        <v>66</v>
      </c>
      <c r="F1334">
        <v>3</v>
      </c>
      <c r="G1334" t="s">
        <v>62</v>
      </c>
      <c r="H1334">
        <v>26124</v>
      </c>
      <c r="I1334" t="s">
        <v>39</v>
      </c>
      <c r="J1334" t="s">
        <v>149</v>
      </c>
      <c r="K1334">
        <v>9</v>
      </c>
      <c r="L1334">
        <v>0.24074100000000001</v>
      </c>
      <c r="M1334">
        <v>9.2592999999999995E-2</v>
      </c>
      <c r="N1334">
        <v>0</v>
      </c>
      <c r="O1334">
        <v>0</v>
      </c>
      <c r="P1334">
        <v>0</v>
      </c>
      <c r="Q1334">
        <v>1</v>
      </c>
      <c r="R1334">
        <v>1</v>
      </c>
    </row>
    <row r="1335" spans="1:18" x14ac:dyDescent="0.25">
      <c r="A1335">
        <v>2017</v>
      </c>
      <c r="B1335" t="s">
        <v>77</v>
      </c>
      <c r="C1335" t="s">
        <v>13</v>
      </c>
      <c r="D1335" t="s">
        <v>1</v>
      </c>
      <c r="E1335" t="s">
        <v>44</v>
      </c>
      <c r="F1335">
        <v>70</v>
      </c>
      <c r="G1335">
        <v>33.518171000000002</v>
      </c>
      <c r="H1335">
        <v>1378</v>
      </c>
      <c r="I1335" t="s">
        <v>40</v>
      </c>
      <c r="J1335" t="s">
        <v>149</v>
      </c>
      <c r="K1335">
        <v>70</v>
      </c>
      <c r="L1335">
        <v>15.236235000000001</v>
      </c>
      <c r="M1335">
        <v>17.473279999999999</v>
      </c>
      <c r="N1335">
        <v>15</v>
      </c>
      <c r="O1335">
        <v>5</v>
      </c>
      <c r="P1335">
        <v>0</v>
      </c>
      <c r="Q1335">
        <v>0</v>
      </c>
      <c r="R1335">
        <v>33.518171000000002</v>
      </c>
    </row>
    <row r="1336" spans="1:18" x14ac:dyDescent="0.25">
      <c r="A1336">
        <v>2017</v>
      </c>
      <c r="B1336" t="s">
        <v>77</v>
      </c>
      <c r="C1336" t="s">
        <v>13</v>
      </c>
      <c r="D1336" t="s">
        <v>1</v>
      </c>
      <c r="E1336" t="s">
        <v>66</v>
      </c>
      <c r="F1336">
        <v>5</v>
      </c>
      <c r="G1336" t="s">
        <v>62</v>
      </c>
      <c r="H1336">
        <v>12149.31</v>
      </c>
      <c r="I1336" t="s">
        <v>40</v>
      </c>
      <c r="J1336" t="s">
        <v>149</v>
      </c>
      <c r="K1336">
        <v>19</v>
      </c>
      <c r="L1336">
        <v>0.33333299999999999</v>
      </c>
      <c r="M1336">
        <v>0</v>
      </c>
      <c r="N1336">
        <v>0</v>
      </c>
      <c r="O1336">
        <v>2</v>
      </c>
      <c r="P1336">
        <v>0</v>
      </c>
      <c r="Q1336">
        <v>0</v>
      </c>
      <c r="R1336">
        <v>0.33333299999999999</v>
      </c>
    </row>
    <row r="1337" spans="1:18" x14ac:dyDescent="0.25">
      <c r="A1337">
        <v>2017</v>
      </c>
      <c r="B1337" t="s">
        <v>77</v>
      </c>
      <c r="C1337" t="s">
        <v>37</v>
      </c>
      <c r="D1337" t="s">
        <v>1</v>
      </c>
      <c r="E1337" t="s">
        <v>44</v>
      </c>
      <c r="F1337">
        <v>1480</v>
      </c>
      <c r="G1337">
        <v>781.85970499999996</v>
      </c>
      <c r="H1337">
        <v>1622.42</v>
      </c>
      <c r="I1337" t="s">
        <v>39</v>
      </c>
      <c r="J1337" t="s">
        <v>149</v>
      </c>
      <c r="K1337">
        <v>1481</v>
      </c>
      <c r="L1337">
        <v>371.28031900000002</v>
      </c>
      <c r="M1337">
        <v>341.98234000000002</v>
      </c>
      <c r="N1337">
        <v>232</v>
      </c>
      <c r="O1337">
        <v>45</v>
      </c>
      <c r="P1337">
        <v>7</v>
      </c>
      <c r="Q1337">
        <v>1</v>
      </c>
      <c r="R1337">
        <v>781.85970499999996</v>
      </c>
    </row>
    <row r="1338" spans="1:18" x14ac:dyDescent="0.25">
      <c r="A1338">
        <v>2017</v>
      </c>
      <c r="B1338" t="s">
        <v>77</v>
      </c>
      <c r="C1338" t="s">
        <v>37</v>
      </c>
      <c r="D1338" t="s">
        <v>1</v>
      </c>
      <c r="E1338" t="s">
        <v>66</v>
      </c>
      <c r="F1338">
        <v>56</v>
      </c>
      <c r="G1338" t="s">
        <v>62</v>
      </c>
      <c r="H1338">
        <v>13224.375</v>
      </c>
      <c r="I1338" t="s">
        <v>39</v>
      </c>
      <c r="J1338" t="s">
        <v>149</v>
      </c>
      <c r="K1338">
        <v>250</v>
      </c>
      <c r="L1338">
        <v>6.649737</v>
      </c>
      <c r="M1338">
        <v>4.3731730000000004</v>
      </c>
      <c r="N1338">
        <v>5</v>
      </c>
      <c r="O1338">
        <v>13</v>
      </c>
      <c r="P1338">
        <v>4</v>
      </c>
      <c r="Q1338">
        <v>0</v>
      </c>
      <c r="R1338">
        <v>15.818763000000001</v>
      </c>
    </row>
    <row r="1339" spans="1:18" x14ac:dyDescent="0.25">
      <c r="A1339">
        <v>2017</v>
      </c>
      <c r="B1339" t="s">
        <v>77</v>
      </c>
      <c r="C1339" t="s">
        <v>37</v>
      </c>
      <c r="D1339" t="s">
        <v>1</v>
      </c>
      <c r="E1339" t="s">
        <v>44</v>
      </c>
      <c r="F1339">
        <v>1071</v>
      </c>
      <c r="G1339">
        <v>457.56032299999998</v>
      </c>
      <c r="H1339">
        <v>1512</v>
      </c>
      <c r="I1339" t="s">
        <v>40</v>
      </c>
      <c r="J1339" t="s">
        <v>149</v>
      </c>
      <c r="K1339">
        <v>1071</v>
      </c>
      <c r="L1339">
        <v>198.650273</v>
      </c>
      <c r="M1339">
        <v>220.450885</v>
      </c>
      <c r="N1339">
        <v>315</v>
      </c>
      <c r="O1339">
        <v>50</v>
      </c>
      <c r="P1339">
        <v>7</v>
      </c>
      <c r="Q1339">
        <v>7</v>
      </c>
      <c r="R1339">
        <v>457.56032299999998</v>
      </c>
    </row>
    <row r="1340" spans="1:18" x14ac:dyDescent="0.25">
      <c r="A1340">
        <v>2017</v>
      </c>
      <c r="B1340" t="s">
        <v>77</v>
      </c>
      <c r="C1340" t="s">
        <v>37</v>
      </c>
      <c r="D1340" t="s">
        <v>1</v>
      </c>
      <c r="E1340" t="s">
        <v>66</v>
      </c>
      <c r="F1340">
        <v>89</v>
      </c>
      <c r="G1340" t="s">
        <v>62</v>
      </c>
      <c r="H1340">
        <v>13221.5</v>
      </c>
      <c r="I1340" t="s">
        <v>40</v>
      </c>
      <c r="J1340" t="s">
        <v>149</v>
      </c>
      <c r="K1340">
        <v>419</v>
      </c>
      <c r="L1340">
        <v>4.3957379999999997</v>
      </c>
      <c r="M1340">
        <v>2.99308</v>
      </c>
      <c r="N1340">
        <v>10</v>
      </c>
      <c r="O1340">
        <v>35</v>
      </c>
      <c r="P1340">
        <v>2</v>
      </c>
      <c r="Q1340">
        <v>1</v>
      </c>
      <c r="R1340">
        <v>11.562519</v>
      </c>
    </row>
    <row r="1341" spans="1:18" x14ac:dyDescent="0.25">
      <c r="A1341">
        <v>2017</v>
      </c>
      <c r="B1341" t="s">
        <v>77</v>
      </c>
      <c r="C1341" t="s">
        <v>36</v>
      </c>
      <c r="D1341" t="s">
        <v>1</v>
      </c>
      <c r="E1341" t="s">
        <v>44</v>
      </c>
      <c r="F1341">
        <v>31</v>
      </c>
      <c r="G1341">
        <v>11.879284</v>
      </c>
      <c r="H1341">
        <v>1516.84</v>
      </c>
      <c r="I1341" t="s">
        <v>39</v>
      </c>
      <c r="J1341" t="s">
        <v>148</v>
      </c>
      <c r="K1341">
        <v>31</v>
      </c>
      <c r="L1341">
        <v>7.0000980000000004</v>
      </c>
      <c r="M1341">
        <v>4.4021129999999999</v>
      </c>
      <c r="N1341">
        <v>7</v>
      </c>
      <c r="O1341">
        <v>1</v>
      </c>
      <c r="P1341">
        <v>0</v>
      </c>
      <c r="Q1341">
        <v>0</v>
      </c>
      <c r="R1341">
        <v>11.879284</v>
      </c>
    </row>
    <row r="1342" spans="1:18" x14ac:dyDescent="0.25">
      <c r="A1342">
        <v>2017</v>
      </c>
      <c r="B1342" t="s">
        <v>77</v>
      </c>
      <c r="C1342" t="s">
        <v>36</v>
      </c>
      <c r="D1342" t="s">
        <v>1</v>
      </c>
      <c r="E1342" t="s">
        <v>66</v>
      </c>
      <c r="F1342">
        <v>6</v>
      </c>
      <c r="G1342" t="s">
        <v>62</v>
      </c>
      <c r="H1342">
        <v>10634.834999999999</v>
      </c>
      <c r="I1342" t="s">
        <v>39</v>
      </c>
      <c r="J1342" t="s">
        <v>148</v>
      </c>
      <c r="K1342">
        <v>12</v>
      </c>
      <c r="L1342">
        <v>0.82258100000000001</v>
      </c>
      <c r="M1342">
        <v>0</v>
      </c>
      <c r="N1342">
        <v>1</v>
      </c>
      <c r="O1342">
        <v>1</v>
      </c>
      <c r="P1342">
        <v>0</v>
      </c>
      <c r="Q1342">
        <v>0</v>
      </c>
      <c r="R1342">
        <v>1</v>
      </c>
    </row>
    <row r="1343" spans="1:18" x14ac:dyDescent="0.25">
      <c r="A1343">
        <v>2017</v>
      </c>
      <c r="B1343" t="s">
        <v>77</v>
      </c>
      <c r="C1343" t="s">
        <v>36</v>
      </c>
      <c r="D1343" t="s">
        <v>1</v>
      </c>
      <c r="E1343" t="s">
        <v>44</v>
      </c>
      <c r="F1343">
        <v>39</v>
      </c>
      <c r="G1343">
        <v>19.042874999999999</v>
      </c>
      <c r="H1343">
        <v>1912.64</v>
      </c>
      <c r="I1343" t="s">
        <v>40</v>
      </c>
      <c r="J1343" t="s">
        <v>148</v>
      </c>
      <c r="K1343">
        <v>39</v>
      </c>
      <c r="L1343">
        <v>8.8651210000000003</v>
      </c>
      <c r="M1343">
        <v>6.549893</v>
      </c>
      <c r="N1343">
        <v>5</v>
      </c>
      <c r="O1343">
        <v>2</v>
      </c>
      <c r="P1343">
        <v>6</v>
      </c>
      <c r="Q1343">
        <v>0</v>
      </c>
      <c r="R1343">
        <v>19.042874999999999</v>
      </c>
    </row>
    <row r="1344" spans="1:18" x14ac:dyDescent="0.25">
      <c r="A1344">
        <v>2017</v>
      </c>
      <c r="B1344" t="s">
        <v>77</v>
      </c>
      <c r="C1344" t="s">
        <v>36</v>
      </c>
      <c r="D1344" t="s">
        <v>1</v>
      </c>
      <c r="E1344" t="s">
        <v>66</v>
      </c>
      <c r="F1344">
        <v>4</v>
      </c>
      <c r="G1344" t="s">
        <v>62</v>
      </c>
      <c r="H1344">
        <v>14672.065000000001</v>
      </c>
      <c r="I1344" t="s">
        <v>40</v>
      </c>
      <c r="J1344" t="s">
        <v>148</v>
      </c>
      <c r="K1344">
        <v>17</v>
      </c>
      <c r="L1344">
        <v>0.63636400000000004</v>
      </c>
      <c r="M1344">
        <v>0.36363600000000001</v>
      </c>
      <c r="N1344">
        <v>0</v>
      </c>
      <c r="O1344">
        <v>2</v>
      </c>
      <c r="P1344">
        <v>0</v>
      </c>
      <c r="Q1344">
        <v>0</v>
      </c>
      <c r="R1344">
        <v>1</v>
      </c>
    </row>
    <row r="1345" spans="1:18" x14ac:dyDescent="0.25">
      <c r="A1345">
        <v>2017</v>
      </c>
      <c r="B1345" t="s">
        <v>77</v>
      </c>
      <c r="C1345" t="s">
        <v>5</v>
      </c>
      <c r="D1345" t="s">
        <v>1</v>
      </c>
      <c r="E1345" t="s">
        <v>44</v>
      </c>
      <c r="F1345">
        <v>27</v>
      </c>
      <c r="G1345">
        <v>12.820337</v>
      </c>
      <c r="H1345">
        <v>1541.34</v>
      </c>
      <c r="I1345" t="s">
        <v>39</v>
      </c>
      <c r="J1345" t="s">
        <v>148</v>
      </c>
      <c r="K1345">
        <v>27</v>
      </c>
      <c r="L1345">
        <v>5.7007690000000002</v>
      </c>
      <c r="M1345">
        <v>6.3455519999999996</v>
      </c>
      <c r="N1345">
        <v>5</v>
      </c>
      <c r="O1345">
        <v>3</v>
      </c>
      <c r="P1345">
        <v>0</v>
      </c>
      <c r="Q1345">
        <v>0</v>
      </c>
      <c r="R1345">
        <v>12.820337</v>
      </c>
    </row>
    <row r="1346" spans="1:18" x14ac:dyDescent="0.25">
      <c r="A1346">
        <v>2017</v>
      </c>
      <c r="B1346" t="s">
        <v>77</v>
      </c>
      <c r="C1346" t="s">
        <v>5</v>
      </c>
      <c r="D1346" t="s">
        <v>1</v>
      </c>
      <c r="E1346" t="s">
        <v>66</v>
      </c>
      <c r="F1346">
        <v>3</v>
      </c>
      <c r="G1346" t="s">
        <v>62</v>
      </c>
      <c r="H1346">
        <v>11555.54</v>
      </c>
      <c r="I1346" t="s">
        <v>39</v>
      </c>
      <c r="J1346" t="s">
        <v>148</v>
      </c>
      <c r="K1346">
        <v>5</v>
      </c>
      <c r="L1346">
        <v>0.98591499999999999</v>
      </c>
      <c r="M1346">
        <v>0</v>
      </c>
      <c r="N1346">
        <v>0</v>
      </c>
      <c r="O1346">
        <v>1</v>
      </c>
      <c r="P1346">
        <v>0</v>
      </c>
      <c r="Q1346">
        <v>0</v>
      </c>
      <c r="R1346">
        <v>1.323944</v>
      </c>
    </row>
    <row r="1347" spans="1:18" x14ac:dyDescent="0.25">
      <c r="A1347">
        <v>2017</v>
      </c>
      <c r="B1347" t="s">
        <v>77</v>
      </c>
      <c r="C1347" t="s">
        <v>5</v>
      </c>
      <c r="D1347" t="s">
        <v>1</v>
      </c>
      <c r="E1347" t="s">
        <v>44</v>
      </c>
      <c r="F1347">
        <v>31</v>
      </c>
      <c r="G1347">
        <v>13.050245</v>
      </c>
      <c r="H1347">
        <v>1869.45</v>
      </c>
      <c r="I1347" t="s">
        <v>40</v>
      </c>
      <c r="J1347" t="s">
        <v>148</v>
      </c>
      <c r="K1347">
        <v>31</v>
      </c>
      <c r="L1347">
        <v>6.3064429999999998</v>
      </c>
      <c r="M1347">
        <v>6.4505929999999996</v>
      </c>
      <c r="N1347">
        <v>6</v>
      </c>
      <c r="O1347">
        <v>2</v>
      </c>
      <c r="P1347">
        <v>2</v>
      </c>
      <c r="Q1347">
        <v>0</v>
      </c>
      <c r="R1347">
        <v>13.050245</v>
      </c>
    </row>
    <row r="1348" spans="1:18" x14ac:dyDescent="0.25">
      <c r="A1348">
        <v>2017</v>
      </c>
      <c r="B1348" t="s">
        <v>77</v>
      </c>
      <c r="C1348" t="s">
        <v>5</v>
      </c>
      <c r="D1348" t="s">
        <v>1</v>
      </c>
      <c r="E1348" t="s">
        <v>66</v>
      </c>
      <c r="F1348">
        <v>8</v>
      </c>
      <c r="G1348" t="s">
        <v>62</v>
      </c>
      <c r="H1348">
        <v>24013.305</v>
      </c>
      <c r="I1348" t="s">
        <v>40</v>
      </c>
      <c r="J1348" t="s">
        <v>148</v>
      </c>
      <c r="K1348">
        <v>18</v>
      </c>
      <c r="L1348">
        <v>0.230769</v>
      </c>
      <c r="M1348">
        <v>0.66666700000000001</v>
      </c>
      <c r="N1348">
        <v>3</v>
      </c>
      <c r="O1348">
        <v>0</v>
      </c>
      <c r="P1348">
        <v>1</v>
      </c>
      <c r="Q1348">
        <v>0</v>
      </c>
      <c r="R1348">
        <v>0.89743600000000001</v>
      </c>
    </row>
    <row r="1349" spans="1:18" x14ac:dyDescent="0.25">
      <c r="A1349">
        <v>2017</v>
      </c>
      <c r="B1349" t="s">
        <v>77</v>
      </c>
      <c r="C1349" t="s">
        <v>13</v>
      </c>
      <c r="D1349" t="s">
        <v>1</v>
      </c>
      <c r="E1349" t="s">
        <v>44</v>
      </c>
      <c r="F1349">
        <v>17</v>
      </c>
      <c r="G1349">
        <v>8.5453639999999993</v>
      </c>
      <c r="H1349">
        <v>1409.85</v>
      </c>
      <c r="I1349" t="s">
        <v>39</v>
      </c>
      <c r="J1349" t="s">
        <v>148</v>
      </c>
      <c r="K1349">
        <v>17</v>
      </c>
      <c r="L1349">
        <v>4.8075970000000003</v>
      </c>
      <c r="M1349">
        <v>2.8092600000000001</v>
      </c>
      <c r="N1349">
        <v>2</v>
      </c>
      <c r="O1349">
        <v>1</v>
      </c>
      <c r="P1349">
        <v>1</v>
      </c>
      <c r="Q1349">
        <v>0</v>
      </c>
      <c r="R1349">
        <v>8.5453639999999993</v>
      </c>
    </row>
    <row r="1350" spans="1:18" x14ac:dyDescent="0.25">
      <c r="A1350">
        <v>2017</v>
      </c>
      <c r="B1350" t="s">
        <v>77</v>
      </c>
      <c r="C1350" t="s">
        <v>13</v>
      </c>
      <c r="D1350" t="s">
        <v>1</v>
      </c>
      <c r="E1350" t="s">
        <v>66</v>
      </c>
      <c r="F1350">
        <v>1</v>
      </c>
      <c r="G1350" t="s">
        <v>62</v>
      </c>
      <c r="H1350">
        <v>264269.43</v>
      </c>
      <c r="I1350" t="s">
        <v>39</v>
      </c>
      <c r="J1350" t="s">
        <v>148</v>
      </c>
      <c r="K1350">
        <v>2</v>
      </c>
      <c r="L1350">
        <v>0</v>
      </c>
      <c r="M1350">
        <v>0</v>
      </c>
      <c r="N1350">
        <v>0</v>
      </c>
      <c r="O1350">
        <v>0</v>
      </c>
      <c r="P1350">
        <v>0</v>
      </c>
      <c r="Q1350">
        <v>0</v>
      </c>
      <c r="R1350">
        <v>0</v>
      </c>
    </row>
    <row r="1351" spans="1:18" x14ac:dyDescent="0.25">
      <c r="A1351">
        <v>2017</v>
      </c>
      <c r="B1351" t="s">
        <v>77</v>
      </c>
      <c r="C1351" t="s">
        <v>13</v>
      </c>
      <c r="D1351" t="s">
        <v>1</v>
      </c>
      <c r="E1351" t="s">
        <v>44</v>
      </c>
      <c r="F1351">
        <v>17</v>
      </c>
      <c r="G1351">
        <v>7.0536159999999999</v>
      </c>
      <c r="H1351">
        <v>1306</v>
      </c>
      <c r="I1351" t="s">
        <v>40</v>
      </c>
      <c r="J1351" t="s">
        <v>148</v>
      </c>
      <c r="K1351">
        <v>17</v>
      </c>
      <c r="L1351">
        <v>3.6286640000000001</v>
      </c>
      <c r="M1351">
        <v>1.4391240000000001</v>
      </c>
      <c r="N1351">
        <v>3</v>
      </c>
      <c r="O1351">
        <v>1</v>
      </c>
      <c r="P1351">
        <v>3</v>
      </c>
      <c r="Q1351">
        <v>0</v>
      </c>
      <c r="R1351">
        <v>7.0536159999999999</v>
      </c>
    </row>
    <row r="1352" spans="1:18" x14ac:dyDescent="0.25">
      <c r="A1352">
        <v>2017</v>
      </c>
      <c r="B1352" t="s">
        <v>77</v>
      </c>
      <c r="C1352" t="s">
        <v>37</v>
      </c>
      <c r="D1352" t="s">
        <v>1</v>
      </c>
      <c r="E1352" t="s">
        <v>44</v>
      </c>
      <c r="F1352">
        <v>281</v>
      </c>
      <c r="G1352">
        <v>142.62040200000001</v>
      </c>
      <c r="H1352">
        <v>1592.66</v>
      </c>
      <c r="I1352" t="s">
        <v>39</v>
      </c>
      <c r="J1352" t="s">
        <v>148</v>
      </c>
      <c r="K1352">
        <v>282</v>
      </c>
      <c r="L1352">
        <v>69.417569999999998</v>
      </c>
      <c r="M1352">
        <v>58.689670999999997</v>
      </c>
      <c r="N1352">
        <v>38</v>
      </c>
      <c r="O1352">
        <v>11</v>
      </c>
      <c r="P1352">
        <v>4</v>
      </c>
      <c r="Q1352">
        <v>0</v>
      </c>
      <c r="R1352">
        <v>142.62040200000001</v>
      </c>
    </row>
    <row r="1353" spans="1:18" x14ac:dyDescent="0.25">
      <c r="A1353">
        <v>2017</v>
      </c>
      <c r="B1353" t="s">
        <v>77</v>
      </c>
      <c r="C1353" t="s">
        <v>37</v>
      </c>
      <c r="D1353" t="s">
        <v>1</v>
      </c>
      <c r="E1353" t="s">
        <v>66</v>
      </c>
      <c r="F1353">
        <v>15</v>
      </c>
      <c r="G1353" t="s">
        <v>62</v>
      </c>
      <c r="H1353">
        <v>17787.099999999999</v>
      </c>
      <c r="I1353" t="s">
        <v>39</v>
      </c>
      <c r="J1353" t="s">
        <v>148</v>
      </c>
      <c r="K1353">
        <v>58</v>
      </c>
      <c r="L1353">
        <v>1.571704</v>
      </c>
      <c r="M1353">
        <v>1.016316</v>
      </c>
      <c r="N1353">
        <v>2</v>
      </c>
      <c r="O1353">
        <v>1</v>
      </c>
      <c r="P1353">
        <v>1</v>
      </c>
      <c r="Q1353">
        <v>0</v>
      </c>
      <c r="R1353">
        <v>4.4195219999999997</v>
      </c>
    </row>
    <row r="1354" spans="1:18" x14ac:dyDescent="0.25">
      <c r="A1354">
        <v>2017</v>
      </c>
      <c r="B1354" t="s">
        <v>77</v>
      </c>
      <c r="C1354" t="s">
        <v>37</v>
      </c>
      <c r="D1354" t="s">
        <v>1</v>
      </c>
      <c r="E1354" t="s">
        <v>44</v>
      </c>
      <c r="F1354">
        <v>253</v>
      </c>
      <c r="G1354">
        <v>108.57011</v>
      </c>
      <c r="H1354">
        <v>1600</v>
      </c>
      <c r="I1354" t="s">
        <v>40</v>
      </c>
      <c r="J1354" t="s">
        <v>148</v>
      </c>
      <c r="K1354">
        <v>253</v>
      </c>
      <c r="L1354">
        <v>48.447082000000002</v>
      </c>
      <c r="M1354">
        <v>52.327125000000002</v>
      </c>
      <c r="N1354">
        <v>54</v>
      </c>
      <c r="O1354">
        <v>13</v>
      </c>
      <c r="P1354">
        <v>18</v>
      </c>
      <c r="Q1354">
        <v>2</v>
      </c>
      <c r="R1354">
        <v>108.57011</v>
      </c>
    </row>
    <row r="1355" spans="1:18" x14ac:dyDescent="0.25">
      <c r="A1355">
        <v>2017</v>
      </c>
      <c r="B1355" t="s">
        <v>77</v>
      </c>
      <c r="C1355" t="s">
        <v>37</v>
      </c>
      <c r="D1355" t="s">
        <v>1</v>
      </c>
      <c r="E1355" t="s">
        <v>66</v>
      </c>
      <c r="F1355">
        <v>29</v>
      </c>
      <c r="G1355" t="s">
        <v>62</v>
      </c>
      <c r="H1355">
        <v>15213.49</v>
      </c>
      <c r="I1355" t="s">
        <v>40</v>
      </c>
      <c r="J1355" t="s">
        <v>148</v>
      </c>
      <c r="K1355">
        <v>94</v>
      </c>
      <c r="L1355">
        <v>3.050754</v>
      </c>
      <c r="M1355">
        <v>1.004386</v>
      </c>
      <c r="N1355">
        <v>7</v>
      </c>
      <c r="O1355">
        <v>6</v>
      </c>
      <c r="P1355">
        <v>1</v>
      </c>
      <c r="Q1355">
        <v>0</v>
      </c>
      <c r="R1355">
        <v>7.6934610000000001</v>
      </c>
    </row>
    <row r="1356" spans="1:18" x14ac:dyDescent="0.25">
      <c r="A1356">
        <v>2017</v>
      </c>
      <c r="B1356" t="s">
        <v>77</v>
      </c>
      <c r="C1356" t="s">
        <v>36</v>
      </c>
      <c r="D1356" t="s">
        <v>2</v>
      </c>
      <c r="E1356" t="s">
        <v>44</v>
      </c>
      <c r="F1356">
        <v>21</v>
      </c>
      <c r="G1356">
        <v>11.165322</v>
      </c>
      <c r="H1356">
        <v>2402.13</v>
      </c>
      <c r="I1356" t="s">
        <v>39</v>
      </c>
      <c r="J1356" t="s">
        <v>150</v>
      </c>
      <c r="K1356">
        <v>21</v>
      </c>
      <c r="L1356">
        <v>4.2105829999999997</v>
      </c>
      <c r="M1356">
        <v>4.9110170000000002</v>
      </c>
      <c r="N1356">
        <v>4</v>
      </c>
      <c r="O1356">
        <v>0</v>
      </c>
      <c r="P1356">
        <v>0</v>
      </c>
      <c r="Q1356">
        <v>0</v>
      </c>
      <c r="R1356">
        <v>11.165322</v>
      </c>
    </row>
    <row r="1357" spans="1:18" x14ac:dyDescent="0.25">
      <c r="A1357">
        <v>2017</v>
      </c>
      <c r="B1357" t="s">
        <v>77</v>
      </c>
      <c r="C1357" t="s">
        <v>36</v>
      </c>
      <c r="D1357" t="s">
        <v>2</v>
      </c>
      <c r="E1357" t="s">
        <v>66</v>
      </c>
      <c r="F1357">
        <v>8</v>
      </c>
      <c r="G1357" t="s">
        <v>62</v>
      </c>
      <c r="H1357">
        <v>44932.245000000003</v>
      </c>
      <c r="I1357" t="s">
        <v>39</v>
      </c>
      <c r="J1357" t="s">
        <v>150</v>
      </c>
      <c r="K1357">
        <v>98</v>
      </c>
      <c r="L1357">
        <v>0.84187999999999996</v>
      </c>
      <c r="M1357">
        <v>0</v>
      </c>
      <c r="N1357">
        <v>2</v>
      </c>
      <c r="O1357">
        <v>1</v>
      </c>
      <c r="P1357">
        <v>0</v>
      </c>
      <c r="Q1357">
        <v>0</v>
      </c>
      <c r="R1357">
        <v>0.84187999999999996</v>
      </c>
    </row>
    <row r="1358" spans="1:18" x14ac:dyDescent="0.25">
      <c r="A1358">
        <v>2017</v>
      </c>
      <c r="B1358" t="s">
        <v>77</v>
      </c>
      <c r="C1358" t="s">
        <v>36</v>
      </c>
      <c r="D1358" t="s">
        <v>2</v>
      </c>
      <c r="E1358" t="s">
        <v>44</v>
      </c>
      <c r="F1358">
        <v>41</v>
      </c>
      <c r="G1358">
        <v>15.159910999999999</v>
      </c>
      <c r="H1358">
        <v>3235</v>
      </c>
      <c r="I1358" t="s">
        <v>40</v>
      </c>
      <c r="J1358" t="s">
        <v>150</v>
      </c>
      <c r="K1358">
        <v>41</v>
      </c>
      <c r="L1358">
        <v>8.5308960000000003</v>
      </c>
      <c r="M1358">
        <v>5.4515960000000003</v>
      </c>
      <c r="N1358">
        <v>8</v>
      </c>
      <c r="O1358">
        <v>2</v>
      </c>
      <c r="P1358">
        <v>6</v>
      </c>
      <c r="Q1358">
        <v>0</v>
      </c>
      <c r="R1358">
        <v>15.159910999999999</v>
      </c>
    </row>
    <row r="1359" spans="1:18" x14ac:dyDescent="0.25">
      <c r="A1359">
        <v>2017</v>
      </c>
      <c r="B1359" t="s">
        <v>77</v>
      </c>
      <c r="C1359" t="s">
        <v>36</v>
      </c>
      <c r="D1359" t="s">
        <v>2</v>
      </c>
      <c r="E1359" t="s">
        <v>66</v>
      </c>
      <c r="F1359">
        <v>14</v>
      </c>
      <c r="G1359" t="s">
        <v>62</v>
      </c>
      <c r="H1359">
        <v>25867.43</v>
      </c>
      <c r="I1359" t="s">
        <v>40</v>
      </c>
      <c r="J1359" t="s">
        <v>150</v>
      </c>
      <c r="K1359">
        <v>83</v>
      </c>
      <c r="L1359">
        <v>1.6467240000000001</v>
      </c>
      <c r="M1359">
        <v>9.2592999999999995E-2</v>
      </c>
      <c r="N1359">
        <v>2</v>
      </c>
      <c r="O1359">
        <v>1</v>
      </c>
      <c r="P1359">
        <v>2</v>
      </c>
      <c r="Q1359">
        <v>0</v>
      </c>
      <c r="R1359">
        <v>2.405983</v>
      </c>
    </row>
    <row r="1360" spans="1:18" x14ac:dyDescent="0.25">
      <c r="A1360">
        <v>2017</v>
      </c>
      <c r="B1360" t="s">
        <v>77</v>
      </c>
      <c r="C1360" t="s">
        <v>5</v>
      </c>
      <c r="D1360" t="s">
        <v>2</v>
      </c>
      <c r="E1360" t="s">
        <v>44</v>
      </c>
      <c r="F1360">
        <v>23</v>
      </c>
      <c r="G1360">
        <v>12.040312999999999</v>
      </c>
      <c r="H1360">
        <v>2286.11</v>
      </c>
      <c r="I1360" t="s">
        <v>39</v>
      </c>
      <c r="J1360" t="s">
        <v>150</v>
      </c>
      <c r="K1360">
        <v>23</v>
      </c>
      <c r="L1360">
        <v>5.292999</v>
      </c>
      <c r="M1360">
        <v>5.9215429999999998</v>
      </c>
      <c r="N1360">
        <v>4</v>
      </c>
      <c r="O1360">
        <v>0</v>
      </c>
      <c r="P1360">
        <v>0</v>
      </c>
      <c r="Q1360">
        <v>0</v>
      </c>
      <c r="R1360">
        <v>12.040312999999999</v>
      </c>
    </row>
    <row r="1361" spans="1:18" x14ac:dyDescent="0.25">
      <c r="A1361">
        <v>2017</v>
      </c>
      <c r="B1361" t="s">
        <v>77</v>
      </c>
      <c r="C1361" t="s">
        <v>5</v>
      </c>
      <c r="D1361" t="s">
        <v>2</v>
      </c>
      <c r="E1361" t="s">
        <v>66</v>
      </c>
      <c r="F1361">
        <v>1</v>
      </c>
      <c r="G1361" t="s">
        <v>62</v>
      </c>
      <c r="H1361">
        <v>69443.490000000005</v>
      </c>
      <c r="I1361" t="s">
        <v>39</v>
      </c>
      <c r="J1361" t="s">
        <v>150</v>
      </c>
      <c r="K1361">
        <v>6</v>
      </c>
      <c r="L1361" t="s">
        <v>62</v>
      </c>
      <c r="M1361" t="s">
        <v>62</v>
      </c>
      <c r="N1361" t="s">
        <v>62</v>
      </c>
      <c r="O1361" t="s">
        <v>62</v>
      </c>
      <c r="P1361" t="s">
        <v>62</v>
      </c>
      <c r="Q1361" t="s">
        <v>62</v>
      </c>
      <c r="R1361" t="s">
        <v>62</v>
      </c>
    </row>
    <row r="1362" spans="1:18" x14ac:dyDescent="0.25">
      <c r="A1362">
        <v>2017</v>
      </c>
      <c r="B1362" t="s">
        <v>77</v>
      </c>
      <c r="C1362" t="s">
        <v>5</v>
      </c>
      <c r="D1362" t="s">
        <v>2</v>
      </c>
      <c r="E1362" t="s">
        <v>44</v>
      </c>
      <c r="F1362">
        <v>20</v>
      </c>
      <c r="G1362">
        <v>5.2732049999999999</v>
      </c>
      <c r="H1362">
        <v>1707.76</v>
      </c>
      <c r="I1362" t="s">
        <v>40</v>
      </c>
      <c r="J1362" t="s">
        <v>150</v>
      </c>
      <c r="K1362">
        <v>20</v>
      </c>
      <c r="L1362">
        <v>1.602152</v>
      </c>
      <c r="M1362">
        <v>2.6710530000000001</v>
      </c>
      <c r="N1362">
        <v>4</v>
      </c>
      <c r="O1362">
        <v>2</v>
      </c>
      <c r="P1362">
        <v>3</v>
      </c>
      <c r="Q1362">
        <v>1</v>
      </c>
      <c r="R1362">
        <v>5.2732049999999999</v>
      </c>
    </row>
    <row r="1363" spans="1:18" x14ac:dyDescent="0.25">
      <c r="A1363">
        <v>2017</v>
      </c>
      <c r="B1363" t="s">
        <v>77</v>
      </c>
      <c r="C1363" t="s">
        <v>5</v>
      </c>
      <c r="D1363" t="s">
        <v>2</v>
      </c>
      <c r="E1363" t="s">
        <v>66</v>
      </c>
      <c r="F1363">
        <v>6</v>
      </c>
      <c r="G1363" t="s">
        <v>62</v>
      </c>
      <c r="H1363">
        <v>24646.625</v>
      </c>
      <c r="I1363" t="s">
        <v>40</v>
      </c>
      <c r="J1363" t="s">
        <v>150</v>
      </c>
      <c r="K1363">
        <v>27</v>
      </c>
      <c r="L1363">
        <v>0.25</v>
      </c>
      <c r="M1363">
        <v>0.5</v>
      </c>
      <c r="N1363">
        <v>1</v>
      </c>
      <c r="O1363">
        <v>1</v>
      </c>
      <c r="P1363">
        <v>0</v>
      </c>
      <c r="Q1363">
        <v>1</v>
      </c>
      <c r="R1363">
        <v>0.75</v>
      </c>
    </row>
    <row r="1364" spans="1:18" x14ac:dyDescent="0.25">
      <c r="A1364">
        <v>2017</v>
      </c>
      <c r="B1364" t="s">
        <v>77</v>
      </c>
      <c r="C1364" t="s">
        <v>13</v>
      </c>
      <c r="D1364" t="s">
        <v>2</v>
      </c>
      <c r="E1364" t="s">
        <v>44</v>
      </c>
      <c r="F1364">
        <v>13</v>
      </c>
      <c r="G1364">
        <v>8.3728619999999996</v>
      </c>
      <c r="H1364">
        <v>1622</v>
      </c>
      <c r="I1364" t="s">
        <v>39</v>
      </c>
      <c r="J1364" t="s">
        <v>150</v>
      </c>
      <c r="K1364">
        <v>13</v>
      </c>
      <c r="L1364">
        <v>3.9624769999999998</v>
      </c>
      <c r="M1364">
        <v>4.0555459999999997</v>
      </c>
      <c r="N1364">
        <v>3</v>
      </c>
      <c r="O1364">
        <v>0</v>
      </c>
      <c r="P1364">
        <v>0</v>
      </c>
      <c r="Q1364">
        <v>0</v>
      </c>
      <c r="R1364">
        <v>8.3728619999999996</v>
      </c>
    </row>
    <row r="1365" spans="1:18" x14ac:dyDescent="0.25">
      <c r="A1365">
        <v>2017</v>
      </c>
      <c r="B1365" t="s">
        <v>77</v>
      </c>
      <c r="C1365" t="s">
        <v>13</v>
      </c>
      <c r="D1365" t="s">
        <v>2</v>
      </c>
      <c r="E1365" t="s">
        <v>66</v>
      </c>
      <c r="F1365">
        <v>1</v>
      </c>
      <c r="G1365" t="s">
        <v>62</v>
      </c>
      <c r="H1365">
        <v>11286.07</v>
      </c>
      <c r="I1365" t="s">
        <v>39</v>
      </c>
      <c r="J1365" t="s">
        <v>150</v>
      </c>
      <c r="K1365">
        <v>3</v>
      </c>
      <c r="L1365">
        <v>0</v>
      </c>
      <c r="M1365">
        <v>0</v>
      </c>
      <c r="N1365">
        <v>1</v>
      </c>
      <c r="O1365">
        <v>0</v>
      </c>
      <c r="P1365">
        <v>0</v>
      </c>
      <c r="Q1365">
        <v>0</v>
      </c>
      <c r="R1365">
        <v>0</v>
      </c>
    </row>
    <row r="1366" spans="1:18" x14ac:dyDescent="0.25">
      <c r="A1366">
        <v>2017</v>
      </c>
      <c r="B1366" t="s">
        <v>77</v>
      </c>
      <c r="C1366" t="s">
        <v>13</v>
      </c>
      <c r="D1366" t="s">
        <v>2</v>
      </c>
      <c r="E1366" t="s">
        <v>44</v>
      </c>
      <c r="F1366">
        <v>5</v>
      </c>
      <c r="G1366">
        <v>0.993668</v>
      </c>
      <c r="H1366">
        <v>2172</v>
      </c>
      <c r="I1366" t="s">
        <v>40</v>
      </c>
      <c r="J1366" t="s">
        <v>150</v>
      </c>
      <c r="K1366">
        <v>5</v>
      </c>
      <c r="L1366">
        <v>0.993668</v>
      </c>
      <c r="M1366">
        <v>0</v>
      </c>
      <c r="N1366">
        <v>2</v>
      </c>
      <c r="O1366">
        <v>0</v>
      </c>
      <c r="P1366">
        <v>0</v>
      </c>
      <c r="Q1366">
        <v>0</v>
      </c>
      <c r="R1366">
        <v>0.993668</v>
      </c>
    </row>
    <row r="1367" spans="1:18" x14ac:dyDescent="0.25">
      <c r="A1367">
        <v>2017</v>
      </c>
      <c r="B1367" t="s">
        <v>77</v>
      </c>
      <c r="C1367" t="s">
        <v>13</v>
      </c>
      <c r="D1367" t="s">
        <v>2</v>
      </c>
      <c r="E1367" t="s">
        <v>66</v>
      </c>
      <c r="F1367">
        <v>3</v>
      </c>
      <c r="G1367" t="s">
        <v>62</v>
      </c>
      <c r="H1367">
        <v>49704.99</v>
      </c>
      <c r="I1367" t="s">
        <v>40</v>
      </c>
      <c r="J1367" t="s">
        <v>150</v>
      </c>
      <c r="K1367">
        <v>24</v>
      </c>
      <c r="L1367">
        <v>0.24074100000000001</v>
      </c>
      <c r="M1367">
        <v>9.2592999999999995E-2</v>
      </c>
      <c r="N1367">
        <v>0</v>
      </c>
      <c r="O1367">
        <v>0</v>
      </c>
      <c r="P1367">
        <v>1</v>
      </c>
      <c r="Q1367">
        <v>0</v>
      </c>
      <c r="R1367">
        <v>1</v>
      </c>
    </row>
    <row r="1368" spans="1:18" x14ac:dyDescent="0.25">
      <c r="A1368">
        <v>2017</v>
      </c>
      <c r="B1368" t="s">
        <v>77</v>
      </c>
      <c r="C1368" t="s">
        <v>37</v>
      </c>
      <c r="D1368" t="s">
        <v>2</v>
      </c>
      <c r="E1368" t="s">
        <v>44</v>
      </c>
      <c r="F1368">
        <v>185</v>
      </c>
      <c r="G1368">
        <v>92.297073999999995</v>
      </c>
      <c r="H1368">
        <v>1901.47</v>
      </c>
      <c r="I1368" t="s">
        <v>39</v>
      </c>
      <c r="J1368" t="s">
        <v>150</v>
      </c>
      <c r="K1368">
        <v>186</v>
      </c>
      <c r="L1368">
        <v>40.165846999999999</v>
      </c>
      <c r="M1368">
        <v>37.368907</v>
      </c>
      <c r="N1368">
        <v>45</v>
      </c>
      <c r="O1368">
        <v>4</v>
      </c>
      <c r="P1368">
        <v>2</v>
      </c>
      <c r="Q1368">
        <v>0</v>
      </c>
      <c r="R1368">
        <v>92.297073999999995</v>
      </c>
    </row>
    <row r="1369" spans="1:18" x14ac:dyDescent="0.25">
      <c r="A1369">
        <v>2017</v>
      </c>
      <c r="B1369" t="s">
        <v>77</v>
      </c>
      <c r="C1369" t="s">
        <v>37</v>
      </c>
      <c r="D1369" t="s">
        <v>2</v>
      </c>
      <c r="E1369" t="s">
        <v>66</v>
      </c>
      <c r="F1369">
        <v>52</v>
      </c>
      <c r="G1369" t="s">
        <v>62</v>
      </c>
      <c r="H1369">
        <v>16991.535</v>
      </c>
      <c r="I1369" t="s">
        <v>39</v>
      </c>
      <c r="J1369" t="s">
        <v>150</v>
      </c>
      <c r="K1369">
        <v>260</v>
      </c>
      <c r="L1369">
        <v>4.4934609999999999</v>
      </c>
      <c r="M1369">
        <v>1.142366</v>
      </c>
      <c r="N1369">
        <v>6</v>
      </c>
      <c r="O1369">
        <v>8</v>
      </c>
      <c r="P1369">
        <v>0</v>
      </c>
      <c r="Q1369">
        <v>0</v>
      </c>
      <c r="R1369">
        <v>9.6245170000000009</v>
      </c>
    </row>
    <row r="1370" spans="1:18" x14ac:dyDescent="0.25">
      <c r="A1370">
        <v>2017</v>
      </c>
      <c r="B1370" t="s">
        <v>77</v>
      </c>
      <c r="C1370" t="s">
        <v>37</v>
      </c>
      <c r="D1370" t="s">
        <v>2</v>
      </c>
      <c r="E1370" t="s">
        <v>44</v>
      </c>
      <c r="F1370">
        <v>232</v>
      </c>
      <c r="G1370">
        <v>76.037616999999997</v>
      </c>
      <c r="H1370">
        <v>1999.61</v>
      </c>
      <c r="I1370" t="s">
        <v>40</v>
      </c>
      <c r="J1370" t="s">
        <v>150</v>
      </c>
      <c r="K1370">
        <v>232</v>
      </c>
      <c r="L1370">
        <v>37.218376999999997</v>
      </c>
      <c r="M1370">
        <v>29.211500000000001</v>
      </c>
      <c r="N1370">
        <v>62</v>
      </c>
      <c r="O1370">
        <v>10</v>
      </c>
      <c r="P1370">
        <v>31</v>
      </c>
      <c r="Q1370">
        <v>0</v>
      </c>
      <c r="R1370">
        <v>76.037616999999997</v>
      </c>
    </row>
    <row r="1371" spans="1:18" x14ac:dyDescent="0.25">
      <c r="A1371">
        <v>2017</v>
      </c>
      <c r="B1371" t="s">
        <v>77</v>
      </c>
      <c r="C1371" t="s">
        <v>37</v>
      </c>
      <c r="D1371" t="s">
        <v>2</v>
      </c>
      <c r="E1371" t="s">
        <v>66</v>
      </c>
      <c r="F1371">
        <v>75</v>
      </c>
      <c r="G1371" t="s">
        <v>62</v>
      </c>
      <c r="H1371">
        <v>23780.86</v>
      </c>
      <c r="I1371" t="s">
        <v>40</v>
      </c>
      <c r="J1371" t="s">
        <v>150</v>
      </c>
      <c r="K1371">
        <v>408</v>
      </c>
      <c r="L1371">
        <v>9.8093339999999998</v>
      </c>
      <c r="M1371">
        <v>3.0714890000000001</v>
      </c>
      <c r="N1371">
        <v>5</v>
      </c>
      <c r="O1371">
        <v>5</v>
      </c>
      <c r="P1371">
        <v>21</v>
      </c>
      <c r="Q1371">
        <v>1</v>
      </c>
      <c r="R1371">
        <v>17.854585</v>
      </c>
    </row>
    <row r="1372" spans="1:18" x14ac:dyDescent="0.25">
      <c r="A1372">
        <v>2017</v>
      </c>
      <c r="B1372" t="s">
        <v>77</v>
      </c>
      <c r="C1372" t="s">
        <v>36</v>
      </c>
      <c r="D1372" t="s">
        <v>2</v>
      </c>
      <c r="E1372" t="s">
        <v>44</v>
      </c>
      <c r="F1372">
        <v>45</v>
      </c>
      <c r="G1372">
        <v>20.875478000000001</v>
      </c>
      <c r="H1372">
        <v>1903</v>
      </c>
      <c r="I1372" t="s">
        <v>39</v>
      </c>
      <c r="J1372" t="s">
        <v>149</v>
      </c>
      <c r="K1372">
        <v>45</v>
      </c>
      <c r="L1372">
        <v>10.265171</v>
      </c>
      <c r="M1372">
        <v>8.0672969999999999</v>
      </c>
      <c r="N1372">
        <v>10</v>
      </c>
      <c r="O1372">
        <v>2</v>
      </c>
      <c r="P1372">
        <v>0</v>
      </c>
      <c r="Q1372">
        <v>0</v>
      </c>
      <c r="R1372">
        <v>20.875478000000001</v>
      </c>
    </row>
    <row r="1373" spans="1:18" x14ac:dyDescent="0.25">
      <c r="A1373">
        <v>2017</v>
      </c>
      <c r="B1373" t="s">
        <v>77</v>
      </c>
      <c r="C1373" t="s">
        <v>36</v>
      </c>
      <c r="D1373" t="s">
        <v>2</v>
      </c>
      <c r="E1373" t="s">
        <v>66</v>
      </c>
      <c r="F1373">
        <v>7</v>
      </c>
      <c r="G1373" t="s">
        <v>62</v>
      </c>
      <c r="H1373">
        <v>19117.82</v>
      </c>
      <c r="I1373" t="s">
        <v>39</v>
      </c>
      <c r="J1373" t="s">
        <v>149</v>
      </c>
      <c r="K1373">
        <v>34</v>
      </c>
      <c r="L1373">
        <v>0.47601100000000002</v>
      </c>
      <c r="M1373">
        <v>0.37142900000000001</v>
      </c>
      <c r="N1373">
        <v>1</v>
      </c>
      <c r="O1373">
        <v>0</v>
      </c>
      <c r="P1373">
        <v>0</v>
      </c>
      <c r="Q1373">
        <v>0</v>
      </c>
      <c r="R1373">
        <v>1.8285709999999999</v>
      </c>
    </row>
    <row r="1374" spans="1:18" x14ac:dyDescent="0.25">
      <c r="A1374">
        <v>2017</v>
      </c>
      <c r="B1374" t="s">
        <v>77</v>
      </c>
      <c r="C1374" t="s">
        <v>36</v>
      </c>
      <c r="D1374" t="s">
        <v>2</v>
      </c>
      <c r="E1374" t="s">
        <v>44</v>
      </c>
      <c r="F1374">
        <v>95</v>
      </c>
      <c r="G1374">
        <v>43.686413000000002</v>
      </c>
      <c r="H1374">
        <v>2213.6799999999998</v>
      </c>
      <c r="I1374" t="s">
        <v>40</v>
      </c>
      <c r="J1374" t="s">
        <v>149</v>
      </c>
      <c r="K1374">
        <v>95</v>
      </c>
      <c r="L1374">
        <v>21.282646</v>
      </c>
      <c r="M1374">
        <v>15.446977</v>
      </c>
      <c r="N1374">
        <v>19</v>
      </c>
      <c r="O1374">
        <v>2</v>
      </c>
      <c r="P1374">
        <v>3</v>
      </c>
      <c r="Q1374">
        <v>0</v>
      </c>
      <c r="R1374">
        <v>43.686413000000002</v>
      </c>
    </row>
    <row r="1375" spans="1:18" x14ac:dyDescent="0.25">
      <c r="A1375">
        <v>2017</v>
      </c>
      <c r="B1375" t="s">
        <v>77</v>
      </c>
      <c r="C1375" t="s">
        <v>36</v>
      </c>
      <c r="D1375" t="s">
        <v>2</v>
      </c>
      <c r="E1375" t="s">
        <v>66</v>
      </c>
      <c r="F1375">
        <v>20</v>
      </c>
      <c r="G1375" t="s">
        <v>62</v>
      </c>
      <c r="H1375">
        <v>30073.945</v>
      </c>
      <c r="I1375" t="s">
        <v>40</v>
      </c>
      <c r="J1375" t="s">
        <v>149</v>
      </c>
      <c r="K1375">
        <v>110</v>
      </c>
      <c r="L1375">
        <v>0.96038999999999997</v>
      </c>
      <c r="M1375">
        <v>0.81290300000000004</v>
      </c>
      <c r="N1375">
        <v>1</v>
      </c>
      <c r="O1375">
        <v>5</v>
      </c>
      <c r="P1375">
        <v>1</v>
      </c>
      <c r="Q1375">
        <v>0</v>
      </c>
      <c r="R1375">
        <v>3.6307689999999999</v>
      </c>
    </row>
    <row r="1376" spans="1:18" x14ac:dyDescent="0.25">
      <c r="A1376">
        <v>2017</v>
      </c>
      <c r="B1376" t="s">
        <v>77</v>
      </c>
      <c r="C1376" t="s">
        <v>5</v>
      </c>
      <c r="D1376" t="s">
        <v>2</v>
      </c>
      <c r="E1376" t="s">
        <v>44</v>
      </c>
      <c r="F1376">
        <v>43</v>
      </c>
      <c r="G1376">
        <v>29.451004999999999</v>
      </c>
      <c r="H1376">
        <v>1796.65</v>
      </c>
      <c r="I1376" t="s">
        <v>39</v>
      </c>
      <c r="J1376" t="s">
        <v>149</v>
      </c>
      <c r="K1376">
        <v>43</v>
      </c>
      <c r="L1376">
        <v>14.160173</v>
      </c>
      <c r="M1376">
        <v>12.209428000000001</v>
      </c>
      <c r="N1376">
        <v>3</v>
      </c>
      <c r="O1376">
        <v>0</v>
      </c>
      <c r="P1376">
        <v>1</v>
      </c>
      <c r="Q1376">
        <v>0</v>
      </c>
      <c r="R1376">
        <v>29.451004999999999</v>
      </c>
    </row>
    <row r="1377" spans="1:18" x14ac:dyDescent="0.25">
      <c r="A1377">
        <v>2017</v>
      </c>
      <c r="B1377" t="s">
        <v>77</v>
      </c>
      <c r="C1377" t="s">
        <v>5</v>
      </c>
      <c r="D1377" t="s">
        <v>2</v>
      </c>
      <c r="E1377" t="s">
        <v>66</v>
      </c>
      <c r="F1377">
        <v>3</v>
      </c>
      <c r="G1377" t="s">
        <v>62</v>
      </c>
      <c r="H1377">
        <v>14341.85</v>
      </c>
      <c r="I1377" t="s">
        <v>39</v>
      </c>
      <c r="J1377" t="s">
        <v>149</v>
      </c>
      <c r="K1377">
        <v>13</v>
      </c>
      <c r="L1377">
        <v>0.661972</v>
      </c>
      <c r="M1377">
        <v>0</v>
      </c>
      <c r="N1377">
        <v>0</v>
      </c>
      <c r="O1377">
        <v>2</v>
      </c>
      <c r="P1377">
        <v>0</v>
      </c>
      <c r="Q1377">
        <v>0</v>
      </c>
      <c r="R1377">
        <v>1</v>
      </c>
    </row>
    <row r="1378" spans="1:18" x14ac:dyDescent="0.25">
      <c r="A1378">
        <v>2017</v>
      </c>
      <c r="B1378" t="s">
        <v>77</v>
      </c>
      <c r="C1378" t="s">
        <v>5</v>
      </c>
      <c r="D1378" t="s">
        <v>2</v>
      </c>
      <c r="E1378" t="s">
        <v>44</v>
      </c>
      <c r="F1378">
        <v>32</v>
      </c>
      <c r="G1378">
        <v>14.400788</v>
      </c>
      <c r="H1378">
        <v>1830.28</v>
      </c>
      <c r="I1378" t="s">
        <v>40</v>
      </c>
      <c r="J1378" t="s">
        <v>149</v>
      </c>
      <c r="K1378">
        <v>32</v>
      </c>
      <c r="L1378">
        <v>7.0857720000000004</v>
      </c>
      <c r="M1378">
        <v>5.9536550000000004</v>
      </c>
      <c r="N1378">
        <v>3</v>
      </c>
      <c r="O1378">
        <v>2</v>
      </c>
      <c r="P1378">
        <v>2</v>
      </c>
      <c r="Q1378">
        <v>0</v>
      </c>
      <c r="R1378">
        <v>14.400788</v>
      </c>
    </row>
    <row r="1379" spans="1:18" x14ac:dyDescent="0.25">
      <c r="A1379">
        <v>2017</v>
      </c>
      <c r="B1379" t="s">
        <v>77</v>
      </c>
      <c r="C1379" t="s">
        <v>5</v>
      </c>
      <c r="D1379" t="s">
        <v>2</v>
      </c>
      <c r="E1379" t="s">
        <v>66</v>
      </c>
      <c r="F1379">
        <v>14</v>
      </c>
      <c r="G1379" t="s">
        <v>62</v>
      </c>
      <c r="H1379">
        <v>20539.945</v>
      </c>
      <c r="I1379" t="s">
        <v>40</v>
      </c>
      <c r="J1379" t="s">
        <v>149</v>
      </c>
      <c r="K1379">
        <v>59</v>
      </c>
      <c r="L1379">
        <v>0.394839</v>
      </c>
      <c r="M1379">
        <v>1.225806</v>
      </c>
      <c r="N1379">
        <v>0</v>
      </c>
      <c r="O1379">
        <v>1</v>
      </c>
      <c r="P1379">
        <v>1</v>
      </c>
      <c r="Q1379">
        <v>0</v>
      </c>
      <c r="R1379">
        <v>3</v>
      </c>
    </row>
    <row r="1380" spans="1:18" x14ac:dyDescent="0.25">
      <c r="A1380">
        <v>2017</v>
      </c>
      <c r="B1380" t="s">
        <v>77</v>
      </c>
      <c r="C1380" t="s">
        <v>13</v>
      </c>
      <c r="D1380" t="s">
        <v>2</v>
      </c>
      <c r="E1380" t="s">
        <v>44</v>
      </c>
      <c r="F1380">
        <v>46</v>
      </c>
      <c r="G1380">
        <v>26.749904000000001</v>
      </c>
      <c r="H1380">
        <v>1611.2449999999999</v>
      </c>
      <c r="I1380" t="s">
        <v>39</v>
      </c>
      <c r="J1380" t="s">
        <v>149</v>
      </c>
      <c r="K1380">
        <v>46</v>
      </c>
      <c r="L1380">
        <v>12.669188</v>
      </c>
      <c r="M1380">
        <v>10.540798000000001</v>
      </c>
      <c r="N1380">
        <v>9</v>
      </c>
      <c r="O1380">
        <v>0</v>
      </c>
      <c r="P1380">
        <v>0</v>
      </c>
      <c r="Q1380">
        <v>0</v>
      </c>
      <c r="R1380">
        <v>26.749904000000001</v>
      </c>
    </row>
    <row r="1381" spans="1:18" x14ac:dyDescent="0.25">
      <c r="A1381">
        <v>2017</v>
      </c>
      <c r="B1381" t="s">
        <v>77</v>
      </c>
      <c r="C1381" t="s">
        <v>13</v>
      </c>
      <c r="D1381" t="s">
        <v>2</v>
      </c>
      <c r="E1381" t="s">
        <v>66</v>
      </c>
      <c r="F1381">
        <v>2</v>
      </c>
      <c r="G1381" t="s">
        <v>62</v>
      </c>
      <c r="H1381">
        <v>12092.895</v>
      </c>
      <c r="I1381" t="s">
        <v>39</v>
      </c>
      <c r="J1381" t="s">
        <v>149</v>
      </c>
      <c r="K1381">
        <v>10</v>
      </c>
      <c r="L1381">
        <v>0.230769</v>
      </c>
      <c r="M1381">
        <v>0</v>
      </c>
      <c r="N1381">
        <v>0</v>
      </c>
      <c r="O1381">
        <v>1</v>
      </c>
      <c r="P1381">
        <v>0</v>
      </c>
      <c r="Q1381">
        <v>0</v>
      </c>
      <c r="R1381">
        <v>0.230769</v>
      </c>
    </row>
    <row r="1382" spans="1:18" x14ac:dyDescent="0.25">
      <c r="A1382">
        <v>2017</v>
      </c>
      <c r="B1382" t="s">
        <v>77</v>
      </c>
      <c r="C1382" t="s">
        <v>13</v>
      </c>
      <c r="D1382" t="s">
        <v>2</v>
      </c>
      <c r="E1382" t="s">
        <v>44</v>
      </c>
      <c r="F1382">
        <v>12</v>
      </c>
      <c r="G1382">
        <v>3.8752040000000001</v>
      </c>
      <c r="H1382">
        <v>2083.2649999999999</v>
      </c>
      <c r="I1382" t="s">
        <v>40</v>
      </c>
      <c r="J1382" t="s">
        <v>149</v>
      </c>
      <c r="K1382">
        <v>12</v>
      </c>
      <c r="L1382">
        <v>1.727463</v>
      </c>
      <c r="M1382">
        <v>1.905983</v>
      </c>
      <c r="N1382">
        <v>2</v>
      </c>
      <c r="O1382">
        <v>0</v>
      </c>
      <c r="P1382">
        <v>1</v>
      </c>
      <c r="Q1382">
        <v>0</v>
      </c>
      <c r="R1382">
        <v>3.8752040000000001</v>
      </c>
    </row>
    <row r="1383" spans="1:18" x14ac:dyDescent="0.25">
      <c r="A1383">
        <v>2017</v>
      </c>
      <c r="B1383" t="s">
        <v>77</v>
      </c>
      <c r="C1383" t="s">
        <v>13</v>
      </c>
      <c r="D1383" t="s">
        <v>2</v>
      </c>
      <c r="E1383" t="s">
        <v>66</v>
      </c>
      <c r="F1383">
        <v>1</v>
      </c>
      <c r="G1383" t="s">
        <v>62</v>
      </c>
      <c r="H1383">
        <v>48813.75</v>
      </c>
      <c r="I1383" t="s">
        <v>40</v>
      </c>
      <c r="J1383" t="s">
        <v>149</v>
      </c>
      <c r="K1383">
        <v>8</v>
      </c>
      <c r="L1383">
        <v>0</v>
      </c>
      <c r="M1383">
        <v>0</v>
      </c>
      <c r="N1383">
        <v>0</v>
      </c>
      <c r="O1383">
        <v>0</v>
      </c>
      <c r="P1383">
        <v>0</v>
      </c>
      <c r="Q1383">
        <v>0</v>
      </c>
      <c r="R1383">
        <v>0</v>
      </c>
    </row>
    <row r="1384" spans="1:18" x14ac:dyDescent="0.25">
      <c r="A1384">
        <v>2017</v>
      </c>
      <c r="B1384" t="s">
        <v>77</v>
      </c>
      <c r="C1384" t="s">
        <v>37</v>
      </c>
      <c r="D1384" t="s">
        <v>2</v>
      </c>
      <c r="E1384" t="s">
        <v>44</v>
      </c>
      <c r="F1384">
        <v>568</v>
      </c>
      <c r="G1384">
        <v>295.12277499999999</v>
      </c>
      <c r="H1384">
        <v>1891.25</v>
      </c>
      <c r="I1384" t="s">
        <v>39</v>
      </c>
      <c r="J1384" t="s">
        <v>149</v>
      </c>
      <c r="K1384">
        <v>568</v>
      </c>
      <c r="L1384">
        <v>130.89816400000001</v>
      </c>
      <c r="M1384">
        <v>126.989983</v>
      </c>
      <c r="N1384">
        <v>139</v>
      </c>
      <c r="O1384">
        <v>12</v>
      </c>
      <c r="P1384">
        <v>2</v>
      </c>
      <c r="Q1384">
        <v>0</v>
      </c>
      <c r="R1384">
        <v>295.12277499999999</v>
      </c>
    </row>
    <row r="1385" spans="1:18" x14ac:dyDescent="0.25">
      <c r="A1385">
        <v>2017</v>
      </c>
      <c r="B1385" t="s">
        <v>77</v>
      </c>
      <c r="C1385" t="s">
        <v>37</v>
      </c>
      <c r="D1385" t="s">
        <v>2</v>
      </c>
      <c r="E1385" t="s">
        <v>66</v>
      </c>
      <c r="F1385">
        <v>51</v>
      </c>
      <c r="G1385" t="s">
        <v>62</v>
      </c>
      <c r="H1385">
        <v>21342.82</v>
      </c>
      <c r="I1385" t="s">
        <v>39</v>
      </c>
      <c r="J1385" t="s">
        <v>149</v>
      </c>
      <c r="K1385">
        <v>205</v>
      </c>
      <c r="L1385">
        <v>4.9384389999999998</v>
      </c>
      <c r="M1385">
        <v>9.2592999999999995E-2</v>
      </c>
      <c r="N1385">
        <v>8</v>
      </c>
      <c r="O1385">
        <v>7</v>
      </c>
      <c r="P1385">
        <v>0</v>
      </c>
      <c r="Q1385">
        <v>1</v>
      </c>
      <c r="R1385">
        <v>8.9957259999999994</v>
      </c>
    </row>
    <row r="1386" spans="1:18" x14ac:dyDescent="0.25">
      <c r="A1386">
        <v>2017</v>
      </c>
      <c r="B1386" t="s">
        <v>77</v>
      </c>
      <c r="C1386" t="s">
        <v>37</v>
      </c>
      <c r="D1386" t="s">
        <v>2</v>
      </c>
      <c r="E1386" t="s">
        <v>44</v>
      </c>
      <c r="F1386">
        <v>605</v>
      </c>
      <c r="G1386">
        <v>251.93494000000001</v>
      </c>
      <c r="H1386">
        <v>1855</v>
      </c>
      <c r="I1386" t="s">
        <v>40</v>
      </c>
      <c r="J1386" t="s">
        <v>149</v>
      </c>
      <c r="K1386">
        <v>606</v>
      </c>
      <c r="L1386">
        <v>123.404269</v>
      </c>
      <c r="M1386">
        <v>101.046043</v>
      </c>
      <c r="N1386">
        <v>143</v>
      </c>
      <c r="O1386">
        <v>18</v>
      </c>
      <c r="P1386">
        <v>39</v>
      </c>
      <c r="Q1386">
        <v>1</v>
      </c>
      <c r="R1386">
        <v>251.93494000000001</v>
      </c>
    </row>
    <row r="1387" spans="1:18" x14ac:dyDescent="0.25">
      <c r="A1387">
        <v>2017</v>
      </c>
      <c r="B1387" t="s">
        <v>77</v>
      </c>
      <c r="C1387" t="s">
        <v>37</v>
      </c>
      <c r="D1387" t="s">
        <v>2</v>
      </c>
      <c r="E1387" t="s">
        <v>66</v>
      </c>
      <c r="F1387">
        <v>96</v>
      </c>
      <c r="G1387" t="s">
        <v>62</v>
      </c>
      <c r="H1387">
        <v>29444.145</v>
      </c>
      <c r="I1387" t="s">
        <v>40</v>
      </c>
      <c r="J1387" t="s">
        <v>149</v>
      </c>
      <c r="K1387">
        <v>553</v>
      </c>
      <c r="L1387">
        <v>7.2507890000000002</v>
      </c>
      <c r="M1387">
        <v>3.980874</v>
      </c>
      <c r="N1387">
        <v>9</v>
      </c>
      <c r="O1387">
        <v>9</v>
      </c>
      <c r="P1387">
        <v>12</v>
      </c>
      <c r="Q1387">
        <v>0</v>
      </c>
      <c r="R1387">
        <v>17.189831000000002</v>
      </c>
    </row>
    <row r="1388" spans="1:18" x14ac:dyDescent="0.25">
      <c r="A1388">
        <v>2017</v>
      </c>
      <c r="B1388" t="s">
        <v>77</v>
      </c>
      <c r="C1388" t="s">
        <v>36</v>
      </c>
      <c r="D1388" t="s">
        <v>2</v>
      </c>
      <c r="E1388" t="s">
        <v>44</v>
      </c>
      <c r="F1388">
        <v>11</v>
      </c>
      <c r="G1388">
        <v>8.0050509999999999</v>
      </c>
      <c r="H1388">
        <v>891.7</v>
      </c>
      <c r="I1388" t="s">
        <v>39</v>
      </c>
      <c r="J1388" t="s">
        <v>148</v>
      </c>
      <c r="K1388">
        <v>11</v>
      </c>
      <c r="L1388">
        <v>2.201117</v>
      </c>
      <c r="M1388">
        <v>4.6453819999999997</v>
      </c>
      <c r="N1388">
        <v>0</v>
      </c>
      <c r="O1388">
        <v>1</v>
      </c>
      <c r="P1388">
        <v>0</v>
      </c>
      <c r="Q1388">
        <v>0</v>
      </c>
      <c r="R1388">
        <v>8.0050509999999999</v>
      </c>
    </row>
    <row r="1389" spans="1:18" x14ac:dyDescent="0.25">
      <c r="A1389">
        <v>2017</v>
      </c>
      <c r="B1389" t="s">
        <v>77</v>
      </c>
      <c r="C1389" t="s">
        <v>36</v>
      </c>
      <c r="D1389" t="s">
        <v>2</v>
      </c>
      <c r="E1389" t="s">
        <v>66</v>
      </c>
      <c r="F1389">
        <v>7</v>
      </c>
      <c r="G1389" t="s">
        <v>62</v>
      </c>
      <c r="H1389">
        <v>30559.68</v>
      </c>
      <c r="I1389" t="s">
        <v>39</v>
      </c>
      <c r="J1389" t="s">
        <v>148</v>
      </c>
      <c r="K1389">
        <v>52</v>
      </c>
      <c r="L1389">
        <v>0.33333299999999999</v>
      </c>
      <c r="M1389">
        <v>0</v>
      </c>
      <c r="N1389">
        <v>0</v>
      </c>
      <c r="O1389">
        <v>1</v>
      </c>
      <c r="P1389">
        <v>0</v>
      </c>
      <c r="Q1389">
        <v>0</v>
      </c>
      <c r="R1389">
        <v>0.33333299999999999</v>
      </c>
    </row>
    <row r="1390" spans="1:18" x14ac:dyDescent="0.25">
      <c r="A1390">
        <v>2017</v>
      </c>
      <c r="B1390" t="s">
        <v>77</v>
      </c>
      <c r="C1390" t="s">
        <v>36</v>
      </c>
      <c r="D1390" t="s">
        <v>2</v>
      </c>
      <c r="E1390" t="s">
        <v>44</v>
      </c>
      <c r="F1390">
        <v>35</v>
      </c>
      <c r="G1390">
        <v>13.54973</v>
      </c>
      <c r="H1390">
        <v>1886.16</v>
      </c>
      <c r="I1390" t="s">
        <v>40</v>
      </c>
      <c r="J1390" t="s">
        <v>148</v>
      </c>
      <c r="K1390">
        <v>35</v>
      </c>
      <c r="L1390">
        <v>6.2511279999999996</v>
      </c>
      <c r="M1390">
        <v>6.911505</v>
      </c>
      <c r="N1390">
        <v>7</v>
      </c>
      <c r="O1390">
        <v>2</v>
      </c>
      <c r="P1390">
        <v>5</v>
      </c>
      <c r="Q1390">
        <v>0</v>
      </c>
      <c r="R1390">
        <v>13.54973</v>
      </c>
    </row>
    <row r="1391" spans="1:18" x14ac:dyDescent="0.25">
      <c r="A1391">
        <v>2017</v>
      </c>
      <c r="B1391" t="s">
        <v>77</v>
      </c>
      <c r="C1391" t="s">
        <v>36</v>
      </c>
      <c r="D1391" t="s">
        <v>2</v>
      </c>
      <c r="E1391" t="s">
        <v>66</v>
      </c>
      <c r="F1391">
        <v>16</v>
      </c>
      <c r="G1391" t="s">
        <v>62</v>
      </c>
      <c r="H1391">
        <v>32187.465</v>
      </c>
      <c r="I1391" t="s">
        <v>40</v>
      </c>
      <c r="J1391" t="s">
        <v>148</v>
      </c>
      <c r="K1391">
        <v>69</v>
      </c>
      <c r="L1391">
        <v>0.25</v>
      </c>
      <c r="M1391">
        <v>0</v>
      </c>
      <c r="N1391">
        <v>3</v>
      </c>
      <c r="O1391">
        <v>1</v>
      </c>
      <c r="P1391">
        <v>2</v>
      </c>
      <c r="Q1391">
        <v>0</v>
      </c>
      <c r="R1391">
        <v>2</v>
      </c>
    </row>
    <row r="1392" spans="1:18" x14ac:dyDescent="0.25">
      <c r="A1392">
        <v>2017</v>
      </c>
      <c r="B1392" t="s">
        <v>77</v>
      </c>
      <c r="C1392" t="s">
        <v>5</v>
      </c>
      <c r="D1392" t="s">
        <v>2</v>
      </c>
      <c r="E1392" t="s">
        <v>44</v>
      </c>
      <c r="F1392">
        <v>8</v>
      </c>
      <c r="G1392">
        <v>5.1437499999999998</v>
      </c>
      <c r="H1392">
        <v>1439.99</v>
      </c>
      <c r="I1392" t="s">
        <v>39</v>
      </c>
      <c r="J1392" t="s">
        <v>148</v>
      </c>
      <c r="K1392">
        <v>8</v>
      </c>
      <c r="L1392">
        <v>1.4168419999999999</v>
      </c>
      <c r="M1392">
        <v>3.48515</v>
      </c>
      <c r="N1392">
        <v>2</v>
      </c>
      <c r="O1392">
        <v>0</v>
      </c>
      <c r="P1392">
        <v>0</v>
      </c>
      <c r="Q1392">
        <v>0</v>
      </c>
      <c r="R1392">
        <v>5.1437499999999998</v>
      </c>
    </row>
    <row r="1393" spans="1:18" x14ac:dyDescent="0.25">
      <c r="A1393">
        <v>2017</v>
      </c>
      <c r="B1393" t="s">
        <v>77</v>
      </c>
      <c r="C1393" t="s">
        <v>5</v>
      </c>
      <c r="D1393" t="s">
        <v>2</v>
      </c>
      <c r="E1393" t="s">
        <v>66</v>
      </c>
      <c r="F1393">
        <v>2</v>
      </c>
      <c r="G1393" t="s">
        <v>62</v>
      </c>
      <c r="H1393">
        <v>42509.834999999999</v>
      </c>
      <c r="I1393" t="s">
        <v>39</v>
      </c>
      <c r="J1393" t="s">
        <v>148</v>
      </c>
      <c r="K1393">
        <v>6</v>
      </c>
      <c r="L1393">
        <v>0</v>
      </c>
      <c r="M1393">
        <v>0</v>
      </c>
      <c r="N1393">
        <v>0</v>
      </c>
      <c r="O1393">
        <v>0</v>
      </c>
      <c r="P1393">
        <v>0</v>
      </c>
      <c r="Q1393">
        <v>0</v>
      </c>
      <c r="R1393">
        <v>0</v>
      </c>
    </row>
    <row r="1394" spans="1:18" x14ac:dyDescent="0.25">
      <c r="A1394">
        <v>2017</v>
      </c>
      <c r="B1394" t="s">
        <v>77</v>
      </c>
      <c r="C1394" t="s">
        <v>5</v>
      </c>
      <c r="D1394" t="s">
        <v>2</v>
      </c>
      <c r="E1394" t="s">
        <v>44</v>
      </c>
      <c r="F1394">
        <v>15</v>
      </c>
      <c r="G1394">
        <v>5.0884169999999997</v>
      </c>
      <c r="H1394">
        <v>2290.9</v>
      </c>
      <c r="I1394" t="s">
        <v>40</v>
      </c>
      <c r="J1394" t="s">
        <v>148</v>
      </c>
      <c r="K1394">
        <v>15</v>
      </c>
      <c r="L1394">
        <v>3.712043</v>
      </c>
      <c r="M1394">
        <v>1.211538</v>
      </c>
      <c r="N1394">
        <v>3</v>
      </c>
      <c r="O1394">
        <v>1</v>
      </c>
      <c r="P1394">
        <v>0</v>
      </c>
      <c r="Q1394">
        <v>1</v>
      </c>
      <c r="R1394">
        <v>5.0884169999999997</v>
      </c>
    </row>
    <row r="1395" spans="1:18" x14ac:dyDescent="0.25">
      <c r="A1395">
        <v>2017</v>
      </c>
      <c r="B1395" t="s">
        <v>77</v>
      </c>
      <c r="C1395" t="s">
        <v>5</v>
      </c>
      <c r="D1395" t="s">
        <v>2</v>
      </c>
      <c r="E1395" t="s">
        <v>66</v>
      </c>
      <c r="F1395">
        <v>1</v>
      </c>
      <c r="G1395" t="s">
        <v>62</v>
      </c>
      <c r="H1395">
        <v>63512.29</v>
      </c>
      <c r="I1395" t="s">
        <v>40</v>
      </c>
      <c r="J1395" t="s">
        <v>148</v>
      </c>
      <c r="K1395">
        <v>8</v>
      </c>
      <c r="L1395">
        <v>0.17741899999999999</v>
      </c>
      <c r="M1395">
        <v>0.61290299999999998</v>
      </c>
      <c r="N1395">
        <v>0</v>
      </c>
      <c r="O1395">
        <v>0</v>
      </c>
      <c r="P1395">
        <v>0</v>
      </c>
      <c r="Q1395">
        <v>0</v>
      </c>
      <c r="R1395">
        <v>1</v>
      </c>
    </row>
    <row r="1396" spans="1:18" x14ac:dyDescent="0.25">
      <c r="A1396">
        <v>2017</v>
      </c>
      <c r="B1396" t="s">
        <v>77</v>
      </c>
      <c r="C1396" t="s">
        <v>13</v>
      </c>
      <c r="D1396" t="s">
        <v>2</v>
      </c>
      <c r="E1396" t="s">
        <v>44</v>
      </c>
      <c r="F1396">
        <v>6</v>
      </c>
      <c r="G1396">
        <v>4.4305560000000002</v>
      </c>
      <c r="H1396">
        <v>1543.23</v>
      </c>
      <c r="I1396" t="s">
        <v>39</v>
      </c>
      <c r="J1396" t="s">
        <v>148</v>
      </c>
      <c r="K1396">
        <v>6</v>
      </c>
      <c r="L1396">
        <v>1.1420250000000001</v>
      </c>
      <c r="M1396">
        <v>3.1111110000000002</v>
      </c>
      <c r="N1396">
        <v>0</v>
      </c>
      <c r="O1396">
        <v>1</v>
      </c>
      <c r="P1396">
        <v>0</v>
      </c>
      <c r="Q1396">
        <v>0</v>
      </c>
      <c r="R1396">
        <v>4.4305560000000002</v>
      </c>
    </row>
    <row r="1397" spans="1:18" x14ac:dyDescent="0.25">
      <c r="A1397">
        <v>2017</v>
      </c>
      <c r="B1397" t="s">
        <v>77</v>
      </c>
      <c r="C1397" t="s">
        <v>13</v>
      </c>
      <c r="D1397" t="s">
        <v>2</v>
      </c>
      <c r="E1397" t="s">
        <v>44</v>
      </c>
      <c r="F1397">
        <v>9</v>
      </c>
      <c r="G1397">
        <v>7.1141690000000004</v>
      </c>
      <c r="H1397">
        <v>1852</v>
      </c>
      <c r="I1397" t="s">
        <v>40</v>
      </c>
      <c r="J1397" t="s">
        <v>148</v>
      </c>
      <c r="K1397">
        <v>9</v>
      </c>
      <c r="L1397">
        <v>2.010456</v>
      </c>
      <c r="M1397">
        <v>2.912903</v>
      </c>
      <c r="N1397">
        <v>1</v>
      </c>
      <c r="O1397">
        <v>0</v>
      </c>
      <c r="P1397">
        <v>0</v>
      </c>
      <c r="Q1397">
        <v>0</v>
      </c>
      <c r="R1397">
        <v>7.1141690000000004</v>
      </c>
    </row>
    <row r="1398" spans="1:18" x14ac:dyDescent="0.25">
      <c r="A1398">
        <v>2017</v>
      </c>
      <c r="B1398" t="s">
        <v>77</v>
      </c>
      <c r="C1398" t="s">
        <v>37</v>
      </c>
      <c r="D1398" t="s">
        <v>2</v>
      </c>
      <c r="E1398" t="s">
        <v>44</v>
      </c>
      <c r="F1398">
        <v>104</v>
      </c>
      <c r="G1398">
        <v>55.569178999999998</v>
      </c>
      <c r="H1398">
        <v>1902.17</v>
      </c>
      <c r="I1398" t="s">
        <v>39</v>
      </c>
      <c r="J1398" t="s">
        <v>148</v>
      </c>
      <c r="K1398">
        <v>104</v>
      </c>
      <c r="L1398">
        <v>27.284953999999999</v>
      </c>
      <c r="M1398">
        <v>18.952442000000001</v>
      </c>
      <c r="N1398">
        <v>17</v>
      </c>
      <c r="O1398">
        <v>1</v>
      </c>
      <c r="P1398">
        <v>0</v>
      </c>
      <c r="Q1398">
        <v>0</v>
      </c>
      <c r="R1398">
        <v>55.569178999999998</v>
      </c>
    </row>
    <row r="1399" spans="1:18" x14ac:dyDescent="0.25">
      <c r="A1399">
        <v>2017</v>
      </c>
      <c r="B1399" t="s">
        <v>77</v>
      </c>
      <c r="C1399" t="s">
        <v>37</v>
      </c>
      <c r="D1399" t="s">
        <v>2</v>
      </c>
      <c r="E1399" t="s">
        <v>66</v>
      </c>
      <c r="F1399">
        <v>26</v>
      </c>
      <c r="G1399" t="s">
        <v>62</v>
      </c>
      <c r="H1399">
        <v>18389.075000000001</v>
      </c>
      <c r="I1399" t="s">
        <v>39</v>
      </c>
      <c r="J1399" t="s">
        <v>148</v>
      </c>
      <c r="K1399">
        <v>84</v>
      </c>
      <c r="L1399">
        <v>4.7815320000000003</v>
      </c>
      <c r="M1399">
        <v>1</v>
      </c>
      <c r="N1399">
        <v>3</v>
      </c>
      <c r="O1399">
        <v>0</v>
      </c>
      <c r="P1399">
        <v>0</v>
      </c>
      <c r="Q1399">
        <v>0</v>
      </c>
      <c r="R1399">
        <v>8.5842550000000006</v>
      </c>
    </row>
    <row r="1400" spans="1:18" x14ac:dyDescent="0.25">
      <c r="A1400">
        <v>2017</v>
      </c>
      <c r="B1400" t="s">
        <v>77</v>
      </c>
      <c r="C1400" t="s">
        <v>37</v>
      </c>
      <c r="D1400" t="s">
        <v>2</v>
      </c>
      <c r="E1400" t="s">
        <v>44</v>
      </c>
      <c r="F1400">
        <v>128</v>
      </c>
      <c r="G1400">
        <v>52.473374999999997</v>
      </c>
      <c r="H1400">
        <v>1787.5</v>
      </c>
      <c r="I1400" t="s">
        <v>40</v>
      </c>
      <c r="J1400" t="s">
        <v>148</v>
      </c>
      <c r="K1400">
        <v>128</v>
      </c>
      <c r="L1400">
        <v>24.855619999999998</v>
      </c>
      <c r="M1400">
        <v>20.660792000000001</v>
      </c>
      <c r="N1400">
        <v>22</v>
      </c>
      <c r="O1400">
        <v>3</v>
      </c>
      <c r="P1400">
        <v>12</v>
      </c>
      <c r="Q1400">
        <v>0</v>
      </c>
      <c r="R1400">
        <v>52.473374999999997</v>
      </c>
    </row>
    <row r="1401" spans="1:18" x14ac:dyDescent="0.25">
      <c r="A1401">
        <v>2017</v>
      </c>
      <c r="B1401" t="s">
        <v>77</v>
      </c>
      <c r="C1401" t="s">
        <v>37</v>
      </c>
      <c r="D1401" t="s">
        <v>2</v>
      </c>
      <c r="E1401" t="s">
        <v>66</v>
      </c>
      <c r="F1401">
        <v>48</v>
      </c>
      <c r="G1401" t="s">
        <v>62</v>
      </c>
      <c r="H1401">
        <v>21767.88</v>
      </c>
      <c r="I1401" t="s">
        <v>40</v>
      </c>
      <c r="J1401" t="s">
        <v>148</v>
      </c>
      <c r="K1401">
        <v>292</v>
      </c>
      <c r="L1401">
        <v>3.9316779999999998</v>
      </c>
      <c r="M1401">
        <v>1.6653199999999999</v>
      </c>
      <c r="N1401">
        <v>6</v>
      </c>
      <c r="O1401">
        <v>2</v>
      </c>
      <c r="P1401">
        <v>6</v>
      </c>
      <c r="Q1401">
        <v>0</v>
      </c>
      <c r="R1401">
        <v>7.941084</v>
      </c>
    </row>
    <row r="1402" spans="1:18" x14ac:dyDescent="0.25">
      <c r="A1402">
        <v>2017</v>
      </c>
      <c r="B1402" t="s">
        <v>77</v>
      </c>
      <c r="C1402" t="s">
        <v>36</v>
      </c>
      <c r="D1402" t="s">
        <v>3</v>
      </c>
      <c r="E1402" t="s">
        <v>44</v>
      </c>
      <c r="F1402">
        <v>1</v>
      </c>
      <c r="G1402">
        <v>0.78571400000000002</v>
      </c>
      <c r="H1402">
        <v>380</v>
      </c>
      <c r="I1402" t="s">
        <v>39</v>
      </c>
      <c r="J1402" t="s">
        <v>150</v>
      </c>
      <c r="K1402">
        <v>1</v>
      </c>
      <c r="L1402">
        <v>0.78571400000000002</v>
      </c>
      <c r="M1402">
        <v>0</v>
      </c>
      <c r="N1402">
        <v>0</v>
      </c>
      <c r="O1402">
        <v>0</v>
      </c>
      <c r="P1402">
        <v>0</v>
      </c>
      <c r="Q1402">
        <v>0</v>
      </c>
      <c r="R1402">
        <v>0.78571400000000002</v>
      </c>
    </row>
    <row r="1403" spans="1:18" x14ac:dyDescent="0.25">
      <c r="A1403">
        <v>2017</v>
      </c>
      <c r="B1403" t="s">
        <v>77</v>
      </c>
      <c r="C1403" t="s">
        <v>36</v>
      </c>
      <c r="D1403" t="s">
        <v>3</v>
      </c>
      <c r="E1403" t="s">
        <v>44</v>
      </c>
      <c r="F1403">
        <v>17</v>
      </c>
      <c r="G1403">
        <v>10.163432999999999</v>
      </c>
      <c r="H1403">
        <v>3414.82</v>
      </c>
      <c r="I1403" t="s">
        <v>40</v>
      </c>
      <c r="J1403" t="s">
        <v>150</v>
      </c>
      <c r="K1403">
        <v>17</v>
      </c>
      <c r="L1403">
        <v>3.7114509999999998</v>
      </c>
      <c r="M1403">
        <v>3.4061370000000002</v>
      </c>
      <c r="N1403">
        <v>2</v>
      </c>
      <c r="O1403">
        <v>1</v>
      </c>
      <c r="P1403">
        <v>1</v>
      </c>
      <c r="Q1403">
        <v>0</v>
      </c>
      <c r="R1403">
        <v>10.163432999999999</v>
      </c>
    </row>
    <row r="1404" spans="1:18" x14ac:dyDescent="0.25">
      <c r="A1404">
        <v>2017</v>
      </c>
      <c r="B1404" t="s">
        <v>77</v>
      </c>
      <c r="C1404" t="s">
        <v>36</v>
      </c>
      <c r="D1404" t="s">
        <v>3</v>
      </c>
      <c r="E1404" t="s">
        <v>66</v>
      </c>
      <c r="F1404">
        <v>10</v>
      </c>
      <c r="G1404" t="s">
        <v>62</v>
      </c>
      <c r="H1404">
        <v>40688.425000000003</v>
      </c>
      <c r="I1404" t="s">
        <v>40</v>
      </c>
      <c r="J1404" t="s">
        <v>150</v>
      </c>
      <c r="K1404">
        <v>65</v>
      </c>
      <c r="L1404">
        <v>1.07016</v>
      </c>
      <c r="M1404">
        <v>0.61290299999999998</v>
      </c>
      <c r="N1404">
        <v>0</v>
      </c>
      <c r="O1404">
        <v>0</v>
      </c>
      <c r="P1404">
        <v>0</v>
      </c>
      <c r="Q1404">
        <v>0</v>
      </c>
      <c r="R1404">
        <v>2.230769</v>
      </c>
    </row>
    <row r="1405" spans="1:18" x14ac:dyDescent="0.25">
      <c r="A1405">
        <v>2017</v>
      </c>
      <c r="B1405" t="s">
        <v>77</v>
      </c>
      <c r="C1405" t="s">
        <v>5</v>
      </c>
      <c r="D1405" t="s">
        <v>3</v>
      </c>
      <c r="E1405" t="s">
        <v>44</v>
      </c>
      <c r="F1405">
        <v>9</v>
      </c>
      <c r="G1405">
        <v>2.2181820000000001</v>
      </c>
      <c r="H1405">
        <v>2256.61</v>
      </c>
      <c r="I1405" t="s">
        <v>40</v>
      </c>
      <c r="J1405" t="s">
        <v>150</v>
      </c>
      <c r="K1405">
        <v>9</v>
      </c>
      <c r="L1405">
        <v>0.75923799999999997</v>
      </c>
      <c r="M1405">
        <v>1.2492669999999999</v>
      </c>
      <c r="N1405">
        <v>2</v>
      </c>
      <c r="O1405">
        <v>0</v>
      </c>
      <c r="P1405">
        <v>0</v>
      </c>
      <c r="Q1405">
        <v>0</v>
      </c>
      <c r="R1405">
        <v>2.2181820000000001</v>
      </c>
    </row>
    <row r="1406" spans="1:18" x14ac:dyDescent="0.25">
      <c r="A1406">
        <v>2017</v>
      </c>
      <c r="B1406" t="s">
        <v>77</v>
      </c>
      <c r="C1406" t="s">
        <v>5</v>
      </c>
      <c r="D1406" t="s">
        <v>3</v>
      </c>
      <c r="E1406" t="s">
        <v>66</v>
      </c>
      <c r="F1406">
        <v>5</v>
      </c>
      <c r="G1406" t="s">
        <v>62</v>
      </c>
      <c r="H1406">
        <v>23947.48</v>
      </c>
      <c r="I1406" t="s">
        <v>40</v>
      </c>
      <c r="J1406" t="s">
        <v>150</v>
      </c>
      <c r="K1406">
        <v>30</v>
      </c>
      <c r="L1406">
        <v>0</v>
      </c>
      <c r="M1406">
        <v>0</v>
      </c>
      <c r="N1406">
        <v>0</v>
      </c>
      <c r="O1406">
        <v>2</v>
      </c>
      <c r="P1406">
        <v>0</v>
      </c>
      <c r="Q1406">
        <v>0</v>
      </c>
      <c r="R1406">
        <v>0</v>
      </c>
    </row>
    <row r="1407" spans="1:18" x14ac:dyDescent="0.25">
      <c r="A1407">
        <v>2017</v>
      </c>
      <c r="B1407" t="s">
        <v>77</v>
      </c>
      <c r="C1407" t="s">
        <v>13</v>
      </c>
      <c r="D1407" t="s">
        <v>3</v>
      </c>
      <c r="E1407" t="s">
        <v>44</v>
      </c>
      <c r="F1407">
        <v>1</v>
      </c>
      <c r="G1407">
        <v>0.4</v>
      </c>
      <c r="H1407">
        <v>3478.69</v>
      </c>
      <c r="I1407" t="s">
        <v>40</v>
      </c>
      <c r="J1407" t="s">
        <v>150</v>
      </c>
      <c r="K1407">
        <v>1</v>
      </c>
      <c r="L1407">
        <v>0.4</v>
      </c>
      <c r="M1407">
        <v>0</v>
      </c>
      <c r="N1407">
        <v>0</v>
      </c>
      <c r="O1407">
        <v>0</v>
      </c>
      <c r="P1407">
        <v>0</v>
      </c>
      <c r="Q1407">
        <v>0</v>
      </c>
      <c r="R1407">
        <v>0.4</v>
      </c>
    </row>
    <row r="1408" spans="1:18" x14ac:dyDescent="0.25">
      <c r="A1408">
        <v>2017</v>
      </c>
      <c r="B1408" t="s">
        <v>77</v>
      </c>
      <c r="C1408" t="s">
        <v>13</v>
      </c>
      <c r="D1408" t="s">
        <v>3</v>
      </c>
      <c r="E1408" t="s">
        <v>66</v>
      </c>
      <c r="F1408">
        <v>2</v>
      </c>
      <c r="G1408" t="s">
        <v>62</v>
      </c>
      <c r="H1408">
        <v>50250.38</v>
      </c>
      <c r="I1408" t="s">
        <v>40</v>
      </c>
      <c r="J1408" t="s">
        <v>150</v>
      </c>
      <c r="K1408">
        <v>9</v>
      </c>
      <c r="L1408">
        <v>0</v>
      </c>
      <c r="M1408">
        <v>0</v>
      </c>
      <c r="N1408">
        <v>1</v>
      </c>
      <c r="O1408">
        <v>0</v>
      </c>
      <c r="P1408">
        <v>0</v>
      </c>
      <c r="Q1408">
        <v>0</v>
      </c>
      <c r="R1408">
        <v>0</v>
      </c>
    </row>
    <row r="1409" spans="1:18" x14ac:dyDescent="0.25">
      <c r="A1409">
        <v>2017</v>
      </c>
      <c r="B1409" t="s">
        <v>77</v>
      </c>
      <c r="C1409" t="s">
        <v>37</v>
      </c>
      <c r="D1409" t="s">
        <v>3</v>
      </c>
      <c r="E1409" t="s">
        <v>44</v>
      </c>
      <c r="F1409">
        <v>4</v>
      </c>
      <c r="G1409">
        <v>1</v>
      </c>
      <c r="H1409">
        <v>1712</v>
      </c>
      <c r="I1409" t="s">
        <v>39</v>
      </c>
      <c r="J1409" t="s">
        <v>150</v>
      </c>
      <c r="K1409">
        <v>4</v>
      </c>
      <c r="L1409">
        <v>0.661972</v>
      </c>
      <c r="M1409">
        <v>0</v>
      </c>
      <c r="N1409">
        <v>1</v>
      </c>
      <c r="O1409">
        <v>0</v>
      </c>
      <c r="P1409">
        <v>0</v>
      </c>
      <c r="Q1409">
        <v>0</v>
      </c>
      <c r="R1409">
        <v>1</v>
      </c>
    </row>
    <row r="1410" spans="1:18" x14ac:dyDescent="0.25">
      <c r="A1410">
        <v>2017</v>
      </c>
      <c r="B1410" t="s">
        <v>77</v>
      </c>
      <c r="C1410" t="s">
        <v>37</v>
      </c>
      <c r="D1410" t="s">
        <v>3</v>
      </c>
      <c r="E1410" t="s">
        <v>66</v>
      </c>
      <c r="F1410">
        <v>3</v>
      </c>
      <c r="G1410" t="s">
        <v>62</v>
      </c>
      <c r="H1410">
        <v>15310.65</v>
      </c>
      <c r="I1410" t="s">
        <v>39</v>
      </c>
      <c r="J1410" t="s">
        <v>150</v>
      </c>
      <c r="K1410">
        <v>9</v>
      </c>
      <c r="L1410">
        <v>0.33333299999999999</v>
      </c>
      <c r="M1410">
        <v>0</v>
      </c>
      <c r="N1410">
        <v>1</v>
      </c>
      <c r="O1410">
        <v>0</v>
      </c>
      <c r="P1410">
        <v>0</v>
      </c>
      <c r="Q1410">
        <v>0</v>
      </c>
      <c r="R1410">
        <v>0.33333299999999999</v>
      </c>
    </row>
    <row r="1411" spans="1:18" x14ac:dyDescent="0.25">
      <c r="A1411">
        <v>2017</v>
      </c>
      <c r="B1411" t="s">
        <v>77</v>
      </c>
      <c r="C1411" t="s">
        <v>37</v>
      </c>
      <c r="D1411" t="s">
        <v>3</v>
      </c>
      <c r="E1411" t="s">
        <v>44</v>
      </c>
      <c r="F1411">
        <v>84</v>
      </c>
      <c r="G1411">
        <v>23.820003</v>
      </c>
      <c r="H1411">
        <v>2647.76</v>
      </c>
      <c r="I1411" t="s">
        <v>40</v>
      </c>
      <c r="J1411" t="s">
        <v>150</v>
      </c>
      <c r="K1411">
        <v>89</v>
      </c>
      <c r="L1411">
        <v>9.097766</v>
      </c>
      <c r="M1411">
        <v>10.402376</v>
      </c>
      <c r="N1411">
        <v>24</v>
      </c>
      <c r="O1411">
        <v>3</v>
      </c>
      <c r="P1411">
        <v>4</v>
      </c>
      <c r="Q1411">
        <v>0</v>
      </c>
      <c r="R1411">
        <v>23.820003</v>
      </c>
    </row>
    <row r="1412" spans="1:18" x14ac:dyDescent="0.25">
      <c r="A1412">
        <v>2017</v>
      </c>
      <c r="B1412" t="s">
        <v>77</v>
      </c>
      <c r="C1412" t="s">
        <v>37</v>
      </c>
      <c r="D1412" t="s">
        <v>3</v>
      </c>
      <c r="E1412" t="s">
        <v>66</v>
      </c>
      <c r="F1412">
        <v>94</v>
      </c>
      <c r="G1412" t="s">
        <v>62</v>
      </c>
      <c r="H1412">
        <v>28098.15</v>
      </c>
      <c r="I1412" t="s">
        <v>40</v>
      </c>
      <c r="J1412" t="s">
        <v>150</v>
      </c>
      <c r="K1412">
        <v>651</v>
      </c>
      <c r="L1412">
        <v>14.558693</v>
      </c>
      <c r="M1412">
        <v>4.1764330000000003</v>
      </c>
      <c r="N1412">
        <v>13</v>
      </c>
      <c r="O1412">
        <v>2</v>
      </c>
      <c r="P1412">
        <v>5</v>
      </c>
      <c r="Q1412">
        <v>0</v>
      </c>
      <c r="R1412">
        <v>31.883903</v>
      </c>
    </row>
    <row r="1413" spans="1:18" x14ac:dyDescent="0.25">
      <c r="A1413">
        <v>2017</v>
      </c>
      <c r="B1413" t="s">
        <v>77</v>
      </c>
      <c r="C1413" t="s">
        <v>36</v>
      </c>
      <c r="D1413" t="s">
        <v>3</v>
      </c>
      <c r="E1413" t="s">
        <v>44</v>
      </c>
      <c r="F1413">
        <v>9</v>
      </c>
      <c r="G1413">
        <v>6.5486880000000003</v>
      </c>
      <c r="H1413">
        <v>1019</v>
      </c>
      <c r="I1413" t="s">
        <v>39</v>
      </c>
      <c r="J1413" t="s">
        <v>149</v>
      </c>
      <c r="K1413">
        <v>9</v>
      </c>
      <c r="L1413">
        <v>1.9305840000000001</v>
      </c>
      <c r="M1413">
        <v>4.4406840000000001</v>
      </c>
      <c r="N1413">
        <v>0</v>
      </c>
      <c r="O1413">
        <v>2</v>
      </c>
      <c r="P1413">
        <v>0</v>
      </c>
      <c r="Q1413">
        <v>0</v>
      </c>
      <c r="R1413">
        <v>6.5486880000000003</v>
      </c>
    </row>
    <row r="1414" spans="1:18" x14ac:dyDescent="0.25">
      <c r="A1414">
        <v>2017</v>
      </c>
      <c r="B1414" t="s">
        <v>77</v>
      </c>
      <c r="C1414" t="s">
        <v>36</v>
      </c>
      <c r="D1414" t="s">
        <v>3</v>
      </c>
      <c r="E1414" t="s">
        <v>44</v>
      </c>
      <c r="F1414">
        <v>24</v>
      </c>
      <c r="G1414">
        <v>10.83539</v>
      </c>
      <c r="H1414">
        <v>2878.2950000000001</v>
      </c>
      <c r="I1414" t="s">
        <v>40</v>
      </c>
      <c r="J1414" t="s">
        <v>149</v>
      </c>
      <c r="K1414">
        <v>24</v>
      </c>
      <c r="L1414">
        <v>5.5450309999999998</v>
      </c>
      <c r="M1414">
        <v>4.3029029999999997</v>
      </c>
      <c r="N1414">
        <v>4</v>
      </c>
      <c r="O1414">
        <v>0</v>
      </c>
      <c r="P1414">
        <v>2</v>
      </c>
      <c r="Q1414">
        <v>0</v>
      </c>
      <c r="R1414">
        <v>10.83539</v>
      </c>
    </row>
    <row r="1415" spans="1:18" x14ac:dyDescent="0.25">
      <c r="A1415">
        <v>2017</v>
      </c>
      <c r="B1415" t="s">
        <v>77</v>
      </c>
      <c r="C1415" t="s">
        <v>36</v>
      </c>
      <c r="D1415" t="s">
        <v>3</v>
      </c>
      <c r="E1415" t="s">
        <v>66</v>
      </c>
      <c r="F1415">
        <v>23</v>
      </c>
      <c r="G1415" t="s">
        <v>62</v>
      </c>
      <c r="H1415">
        <v>26385.32</v>
      </c>
      <c r="I1415" t="s">
        <v>40</v>
      </c>
      <c r="J1415" t="s">
        <v>149</v>
      </c>
      <c r="K1415">
        <v>179</v>
      </c>
      <c r="L1415">
        <v>3.4674309999999999</v>
      </c>
      <c r="M1415">
        <v>0.72895600000000005</v>
      </c>
      <c r="N1415">
        <v>3</v>
      </c>
      <c r="O1415">
        <v>0</v>
      </c>
      <c r="P1415">
        <v>1</v>
      </c>
      <c r="Q1415">
        <v>1</v>
      </c>
      <c r="R1415">
        <v>6.613054</v>
      </c>
    </row>
    <row r="1416" spans="1:18" x14ac:dyDescent="0.25">
      <c r="A1416">
        <v>2017</v>
      </c>
      <c r="B1416" t="s">
        <v>77</v>
      </c>
      <c r="C1416" t="s">
        <v>5</v>
      </c>
      <c r="D1416" t="s">
        <v>3</v>
      </c>
      <c r="E1416" t="s">
        <v>44</v>
      </c>
      <c r="F1416">
        <v>1</v>
      </c>
      <c r="G1416">
        <v>0.4</v>
      </c>
      <c r="H1416">
        <v>2708.09</v>
      </c>
      <c r="I1416" t="s">
        <v>39</v>
      </c>
      <c r="J1416" t="s">
        <v>149</v>
      </c>
      <c r="K1416">
        <v>1</v>
      </c>
      <c r="L1416">
        <v>0.4</v>
      </c>
      <c r="M1416">
        <v>0</v>
      </c>
      <c r="N1416">
        <v>0</v>
      </c>
      <c r="O1416">
        <v>0</v>
      </c>
      <c r="P1416">
        <v>0</v>
      </c>
      <c r="Q1416">
        <v>0</v>
      </c>
      <c r="R1416">
        <v>0.4</v>
      </c>
    </row>
    <row r="1417" spans="1:18" x14ac:dyDescent="0.25">
      <c r="A1417">
        <v>2017</v>
      </c>
      <c r="B1417" t="s">
        <v>77</v>
      </c>
      <c r="C1417" t="s">
        <v>5</v>
      </c>
      <c r="D1417" t="s">
        <v>3</v>
      </c>
      <c r="E1417" t="s">
        <v>44</v>
      </c>
      <c r="F1417">
        <v>14</v>
      </c>
      <c r="G1417">
        <v>6.1270709999999999</v>
      </c>
      <c r="H1417">
        <v>2611.7199999999998</v>
      </c>
      <c r="I1417" t="s">
        <v>40</v>
      </c>
      <c r="J1417" t="s">
        <v>149</v>
      </c>
      <c r="K1417">
        <v>15</v>
      </c>
      <c r="L1417">
        <v>1.0345960000000001</v>
      </c>
      <c r="M1417">
        <v>4.5924750000000003</v>
      </c>
      <c r="N1417">
        <v>2</v>
      </c>
      <c r="O1417">
        <v>1</v>
      </c>
      <c r="P1417">
        <v>1</v>
      </c>
      <c r="Q1417">
        <v>0</v>
      </c>
      <c r="R1417">
        <v>6.1270709999999999</v>
      </c>
    </row>
    <row r="1418" spans="1:18" x14ac:dyDescent="0.25">
      <c r="A1418">
        <v>2017</v>
      </c>
      <c r="B1418" t="s">
        <v>77</v>
      </c>
      <c r="C1418" t="s">
        <v>5</v>
      </c>
      <c r="D1418" t="s">
        <v>3</v>
      </c>
      <c r="E1418" t="s">
        <v>66</v>
      </c>
      <c r="F1418">
        <v>5</v>
      </c>
      <c r="G1418" t="s">
        <v>62</v>
      </c>
      <c r="H1418">
        <v>17666.7</v>
      </c>
      <c r="I1418" t="s">
        <v>40</v>
      </c>
      <c r="J1418" t="s">
        <v>149</v>
      </c>
      <c r="K1418">
        <v>38</v>
      </c>
      <c r="L1418">
        <v>0.40818900000000002</v>
      </c>
      <c r="M1418">
        <v>0.61290299999999998</v>
      </c>
      <c r="N1418">
        <v>0</v>
      </c>
      <c r="O1418">
        <v>1</v>
      </c>
      <c r="P1418">
        <v>0</v>
      </c>
      <c r="Q1418">
        <v>0</v>
      </c>
      <c r="R1418">
        <v>1.230769</v>
      </c>
    </row>
    <row r="1419" spans="1:18" x14ac:dyDescent="0.25">
      <c r="A1419">
        <v>2017</v>
      </c>
      <c r="B1419" t="s">
        <v>77</v>
      </c>
      <c r="C1419" t="s">
        <v>13</v>
      </c>
      <c r="D1419" t="s">
        <v>3</v>
      </c>
      <c r="E1419" t="s">
        <v>44</v>
      </c>
      <c r="F1419">
        <v>4</v>
      </c>
      <c r="G1419">
        <v>0</v>
      </c>
      <c r="H1419">
        <v>3808.6350000000002</v>
      </c>
      <c r="I1419" t="s">
        <v>40</v>
      </c>
      <c r="J1419" t="s">
        <v>149</v>
      </c>
      <c r="K1419">
        <v>4</v>
      </c>
      <c r="L1419">
        <v>0</v>
      </c>
      <c r="M1419">
        <v>0</v>
      </c>
      <c r="N1419">
        <v>3</v>
      </c>
      <c r="O1419">
        <v>0</v>
      </c>
      <c r="P1419">
        <v>1</v>
      </c>
      <c r="Q1419">
        <v>0</v>
      </c>
      <c r="R1419">
        <v>0</v>
      </c>
    </row>
    <row r="1420" spans="1:18" x14ac:dyDescent="0.25">
      <c r="A1420">
        <v>2017</v>
      </c>
      <c r="B1420" t="s">
        <v>77</v>
      </c>
      <c r="C1420" t="s">
        <v>13</v>
      </c>
      <c r="D1420" t="s">
        <v>3</v>
      </c>
      <c r="E1420" t="s">
        <v>66</v>
      </c>
      <c r="F1420">
        <v>1</v>
      </c>
      <c r="G1420" t="s">
        <v>62</v>
      </c>
      <c r="H1420">
        <v>26176.71</v>
      </c>
      <c r="I1420" t="s">
        <v>40</v>
      </c>
      <c r="J1420" t="s">
        <v>149</v>
      </c>
      <c r="K1420">
        <v>4</v>
      </c>
      <c r="L1420">
        <v>0.230769</v>
      </c>
      <c r="M1420">
        <v>0</v>
      </c>
      <c r="N1420">
        <v>0</v>
      </c>
      <c r="O1420">
        <v>0</v>
      </c>
      <c r="P1420">
        <v>0</v>
      </c>
      <c r="Q1420">
        <v>0</v>
      </c>
      <c r="R1420">
        <v>0.230769</v>
      </c>
    </row>
    <row r="1421" spans="1:18" x14ac:dyDescent="0.25">
      <c r="A1421">
        <v>2017</v>
      </c>
      <c r="B1421" t="s">
        <v>77</v>
      </c>
      <c r="C1421" t="s">
        <v>37</v>
      </c>
      <c r="D1421" t="s">
        <v>3</v>
      </c>
      <c r="E1421" t="s">
        <v>44</v>
      </c>
      <c r="F1421">
        <v>17</v>
      </c>
      <c r="G1421">
        <v>7.3090279999999996</v>
      </c>
      <c r="H1421">
        <v>2765</v>
      </c>
      <c r="I1421" t="s">
        <v>39</v>
      </c>
      <c r="J1421" t="s">
        <v>149</v>
      </c>
      <c r="K1421">
        <v>17</v>
      </c>
      <c r="L1421">
        <v>3.1843699999999999</v>
      </c>
      <c r="M1421">
        <v>3.5448719999999998</v>
      </c>
      <c r="N1421">
        <v>6</v>
      </c>
      <c r="O1421">
        <v>1</v>
      </c>
      <c r="P1421">
        <v>0</v>
      </c>
      <c r="Q1421">
        <v>0</v>
      </c>
      <c r="R1421">
        <v>7.3090279999999996</v>
      </c>
    </row>
    <row r="1422" spans="1:18" x14ac:dyDescent="0.25">
      <c r="A1422">
        <v>2017</v>
      </c>
      <c r="B1422" t="s">
        <v>77</v>
      </c>
      <c r="C1422" t="s">
        <v>37</v>
      </c>
      <c r="D1422" t="s">
        <v>3</v>
      </c>
      <c r="E1422" t="s">
        <v>66</v>
      </c>
      <c r="F1422">
        <v>5</v>
      </c>
      <c r="G1422" t="s">
        <v>62</v>
      </c>
      <c r="H1422">
        <v>16263.05</v>
      </c>
      <c r="I1422" t="s">
        <v>39</v>
      </c>
      <c r="J1422" t="s">
        <v>149</v>
      </c>
      <c r="K1422">
        <v>26</v>
      </c>
      <c r="L1422">
        <v>0.230769</v>
      </c>
      <c r="M1422">
        <v>0</v>
      </c>
      <c r="N1422">
        <v>0</v>
      </c>
      <c r="O1422">
        <v>0</v>
      </c>
      <c r="P1422">
        <v>0</v>
      </c>
      <c r="Q1422">
        <v>0</v>
      </c>
      <c r="R1422">
        <v>0.230769</v>
      </c>
    </row>
    <row r="1423" spans="1:18" x14ac:dyDescent="0.25">
      <c r="A1423">
        <v>2017</v>
      </c>
      <c r="B1423" t="s">
        <v>77</v>
      </c>
      <c r="C1423" t="s">
        <v>37</v>
      </c>
      <c r="D1423" t="s">
        <v>3</v>
      </c>
      <c r="E1423" t="s">
        <v>44</v>
      </c>
      <c r="F1423">
        <v>241</v>
      </c>
      <c r="G1423">
        <v>96.792540000000002</v>
      </c>
      <c r="H1423">
        <v>2667.51</v>
      </c>
      <c r="I1423" t="s">
        <v>40</v>
      </c>
      <c r="J1423" t="s">
        <v>149</v>
      </c>
      <c r="K1423">
        <v>246</v>
      </c>
      <c r="L1423">
        <v>42.505239000000003</v>
      </c>
      <c r="M1423">
        <v>41.583984000000001</v>
      </c>
      <c r="N1423">
        <v>58</v>
      </c>
      <c r="O1423">
        <v>10</v>
      </c>
      <c r="P1423">
        <v>2</v>
      </c>
      <c r="Q1423">
        <v>0</v>
      </c>
      <c r="R1423">
        <v>96.792540000000002</v>
      </c>
    </row>
    <row r="1424" spans="1:18" x14ac:dyDescent="0.25">
      <c r="A1424">
        <v>2017</v>
      </c>
      <c r="B1424" t="s">
        <v>77</v>
      </c>
      <c r="C1424" t="s">
        <v>37</v>
      </c>
      <c r="D1424" t="s">
        <v>3</v>
      </c>
      <c r="E1424" t="s">
        <v>66</v>
      </c>
      <c r="F1424">
        <v>108</v>
      </c>
      <c r="G1424" t="s">
        <v>62</v>
      </c>
      <c r="H1424">
        <v>27611.34</v>
      </c>
      <c r="I1424" t="s">
        <v>40</v>
      </c>
      <c r="J1424" t="s">
        <v>149</v>
      </c>
      <c r="K1424">
        <v>580</v>
      </c>
      <c r="L1424">
        <v>12.459676999999999</v>
      </c>
      <c r="M1424">
        <v>5.5672819999999996</v>
      </c>
      <c r="N1424">
        <v>13</v>
      </c>
      <c r="O1424">
        <v>7</v>
      </c>
      <c r="P1424">
        <v>3</v>
      </c>
      <c r="Q1424">
        <v>1</v>
      </c>
      <c r="R1424">
        <v>26.493015</v>
      </c>
    </row>
    <row r="1425" spans="1:18" x14ac:dyDescent="0.25">
      <c r="A1425">
        <v>2017</v>
      </c>
      <c r="B1425" t="s">
        <v>77</v>
      </c>
      <c r="C1425" t="s">
        <v>36</v>
      </c>
      <c r="D1425" t="s">
        <v>3</v>
      </c>
      <c r="E1425" t="s">
        <v>44</v>
      </c>
      <c r="F1425">
        <v>3</v>
      </c>
      <c r="G1425">
        <v>0.92307700000000004</v>
      </c>
      <c r="H1425">
        <v>204</v>
      </c>
      <c r="I1425" t="s">
        <v>39</v>
      </c>
      <c r="J1425" t="s">
        <v>148</v>
      </c>
      <c r="K1425">
        <v>3</v>
      </c>
      <c r="L1425">
        <v>0.30769200000000002</v>
      </c>
      <c r="M1425">
        <v>0.61538499999999996</v>
      </c>
      <c r="N1425">
        <v>0</v>
      </c>
      <c r="O1425">
        <v>0</v>
      </c>
      <c r="P1425">
        <v>0</v>
      </c>
      <c r="Q1425">
        <v>0</v>
      </c>
      <c r="R1425">
        <v>0.92307700000000004</v>
      </c>
    </row>
    <row r="1426" spans="1:18" x14ac:dyDescent="0.25">
      <c r="A1426">
        <v>2017</v>
      </c>
      <c r="B1426" t="s">
        <v>77</v>
      </c>
      <c r="C1426" t="s">
        <v>36</v>
      </c>
      <c r="D1426" t="s">
        <v>3</v>
      </c>
      <c r="E1426" t="s">
        <v>44</v>
      </c>
      <c r="F1426">
        <v>8</v>
      </c>
      <c r="G1426">
        <v>2.7566009999999999</v>
      </c>
      <c r="H1426">
        <v>3544.5749999999998</v>
      </c>
      <c r="I1426" t="s">
        <v>40</v>
      </c>
      <c r="J1426" t="s">
        <v>148</v>
      </c>
      <c r="K1426">
        <v>8</v>
      </c>
      <c r="L1426">
        <v>0.56437899999999996</v>
      </c>
      <c r="M1426">
        <v>2.1922220000000001</v>
      </c>
      <c r="N1426">
        <v>2</v>
      </c>
      <c r="O1426">
        <v>0</v>
      </c>
      <c r="P1426">
        <v>0</v>
      </c>
      <c r="Q1426">
        <v>1</v>
      </c>
      <c r="R1426">
        <v>2.7566009999999999</v>
      </c>
    </row>
    <row r="1427" spans="1:18" x14ac:dyDescent="0.25">
      <c r="A1427">
        <v>2017</v>
      </c>
      <c r="B1427" t="s">
        <v>77</v>
      </c>
      <c r="C1427" t="s">
        <v>36</v>
      </c>
      <c r="D1427" t="s">
        <v>3</v>
      </c>
      <c r="E1427" t="s">
        <v>66</v>
      </c>
      <c r="F1427">
        <v>7</v>
      </c>
      <c r="G1427" t="s">
        <v>62</v>
      </c>
      <c r="H1427">
        <v>18159.650000000001</v>
      </c>
      <c r="I1427" t="s">
        <v>40</v>
      </c>
      <c r="J1427" t="s">
        <v>148</v>
      </c>
      <c r="K1427">
        <v>35</v>
      </c>
      <c r="L1427">
        <v>0.394839</v>
      </c>
      <c r="M1427">
        <v>1.225806</v>
      </c>
      <c r="N1427">
        <v>0</v>
      </c>
      <c r="O1427">
        <v>0</v>
      </c>
      <c r="P1427">
        <v>1</v>
      </c>
      <c r="Q1427">
        <v>0</v>
      </c>
      <c r="R1427">
        <v>3</v>
      </c>
    </row>
    <row r="1428" spans="1:18" x14ac:dyDescent="0.25">
      <c r="A1428">
        <v>2017</v>
      </c>
      <c r="B1428" t="s">
        <v>77</v>
      </c>
      <c r="C1428" t="s">
        <v>5</v>
      </c>
      <c r="D1428" t="s">
        <v>3</v>
      </c>
      <c r="E1428" t="s">
        <v>44</v>
      </c>
      <c r="F1428">
        <v>1</v>
      </c>
      <c r="G1428">
        <v>0.92</v>
      </c>
      <c r="H1428">
        <v>2364.64</v>
      </c>
      <c r="I1428" t="s">
        <v>40</v>
      </c>
      <c r="J1428" t="s">
        <v>148</v>
      </c>
      <c r="K1428">
        <v>1</v>
      </c>
      <c r="L1428">
        <v>0.2</v>
      </c>
      <c r="M1428">
        <v>0.72</v>
      </c>
      <c r="N1428">
        <v>0</v>
      </c>
      <c r="O1428">
        <v>0</v>
      </c>
      <c r="P1428">
        <v>0</v>
      </c>
      <c r="Q1428">
        <v>0</v>
      </c>
      <c r="R1428">
        <v>0.92</v>
      </c>
    </row>
    <row r="1429" spans="1:18" x14ac:dyDescent="0.25">
      <c r="A1429">
        <v>2017</v>
      </c>
      <c r="B1429" t="s">
        <v>77</v>
      </c>
      <c r="C1429" t="s">
        <v>5</v>
      </c>
      <c r="D1429" t="s">
        <v>3</v>
      </c>
      <c r="E1429" t="s">
        <v>66</v>
      </c>
      <c r="F1429">
        <v>5</v>
      </c>
      <c r="G1429" t="s">
        <v>62</v>
      </c>
      <c r="H1429">
        <v>17386.810000000001</v>
      </c>
      <c r="I1429" t="s">
        <v>40</v>
      </c>
      <c r="J1429" t="s">
        <v>148</v>
      </c>
      <c r="K1429">
        <v>13</v>
      </c>
      <c r="L1429">
        <v>0.230769</v>
      </c>
      <c r="M1429">
        <v>0</v>
      </c>
      <c r="N1429">
        <v>0</v>
      </c>
      <c r="O1429">
        <v>0</v>
      </c>
      <c r="P1429">
        <v>0</v>
      </c>
      <c r="Q1429">
        <v>0</v>
      </c>
      <c r="R1429">
        <v>0.230769</v>
      </c>
    </row>
    <row r="1430" spans="1:18" x14ac:dyDescent="0.25">
      <c r="A1430">
        <v>2017</v>
      </c>
      <c r="B1430" t="s">
        <v>77</v>
      </c>
      <c r="C1430" t="s">
        <v>13</v>
      </c>
      <c r="D1430" t="s">
        <v>3</v>
      </c>
      <c r="E1430" t="s">
        <v>44</v>
      </c>
      <c r="F1430">
        <v>1</v>
      </c>
      <c r="G1430" t="s">
        <v>62</v>
      </c>
      <c r="H1430">
        <v>12694.58</v>
      </c>
      <c r="I1430" t="s">
        <v>40</v>
      </c>
      <c r="J1430" t="s">
        <v>148</v>
      </c>
      <c r="K1430">
        <v>1</v>
      </c>
      <c r="L1430" t="s">
        <v>62</v>
      </c>
      <c r="M1430" t="s">
        <v>62</v>
      </c>
      <c r="N1430" t="s">
        <v>62</v>
      </c>
      <c r="O1430" t="s">
        <v>62</v>
      </c>
      <c r="P1430" t="s">
        <v>62</v>
      </c>
      <c r="Q1430" t="s">
        <v>62</v>
      </c>
      <c r="R1430" t="s">
        <v>62</v>
      </c>
    </row>
    <row r="1431" spans="1:18" x14ac:dyDescent="0.25">
      <c r="A1431">
        <v>2017</v>
      </c>
      <c r="B1431" t="s">
        <v>77</v>
      </c>
      <c r="C1431" t="s">
        <v>37</v>
      </c>
      <c r="D1431" t="s">
        <v>3</v>
      </c>
      <c r="E1431" t="s">
        <v>44</v>
      </c>
      <c r="F1431">
        <v>4</v>
      </c>
      <c r="G1431">
        <v>2.5242079999999998</v>
      </c>
      <c r="H1431">
        <v>3247.68</v>
      </c>
      <c r="I1431" t="s">
        <v>39</v>
      </c>
      <c r="J1431" t="s">
        <v>148</v>
      </c>
      <c r="K1431">
        <v>4</v>
      </c>
      <c r="L1431">
        <v>1.804208</v>
      </c>
      <c r="M1431">
        <v>0.72</v>
      </c>
      <c r="N1431">
        <v>0</v>
      </c>
      <c r="O1431">
        <v>0</v>
      </c>
      <c r="P1431">
        <v>0</v>
      </c>
      <c r="Q1431">
        <v>0</v>
      </c>
      <c r="R1431">
        <v>2.5242079999999998</v>
      </c>
    </row>
    <row r="1432" spans="1:18" x14ac:dyDescent="0.25">
      <c r="A1432">
        <v>2017</v>
      </c>
      <c r="B1432" t="s">
        <v>77</v>
      </c>
      <c r="C1432" t="s">
        <v>37</v>
      </c>
      <c r="D1432" t="s">
        <v>3</v>
      </c>
      <c r="E1432" t="s">
        <v>66</v>
      </c>
      <c r="F1432">
        <v>2</v>
      </c>
      <c r="G1432" t="s">
        <v>62</v>
      </c>
      <c r="H1432">
        <v>33943.455000000002</v>
      </c>
      <c r="I1432" t="s">
        <v>39</v>
      </c>
      <c r="J1432" t="s">
        <v>148</v>
      </c>
      <c r="K1432">
        <v>8</v>
      </c>
      <c r="L1432">
        <v>0</v>
      </c>
      <c r="M1432">
        <v>0</v>
      </c>
      <c r="N1432">
        <v>1</v>
      </c>
      <c r="O1432">
        <v>0</v>
      </c>
      <c r="P1432">
        <v>0</v>
      </c>
      <c r="Q1432">
        <v>0</v>
      </c>
      <c r="R1432">
        <v>0</v>
      </c>
    </row>
    <row r="1433" spans="1:18" x14ac:dyDescent="0.25">
      <c r="A1433">
        <v>2017</v>
      </c>
      <c r="B1433" t="s">
        <v>77</v>
      </c>
      <c r="C1433" t="s">
        <v>37</v>
      </c>
      <c r="D1433" t="s">
        <v>3</v>
      </c>
      <c r="E1433" t="s">
        <v>44</v>
      </c>
      <c r="F1433">
        <v>70</v>
      </c>
      <c r="G1433">
        <v>31.459472000000002</v>
      </c>
      <c r="H1433">
        <v>2262.4850000000001</v>
      </c>
      <c r="I1433" t="s">
        <v>40</v>
      </c>
      <c r="J1433" t="s">
        <v>148</v>
      </c>
      <c r="K1433">
        <v>70</v>
      </c>
      <c r="L1433">
        <v>17.343820000000001</v>
      </c>
      <c r="M1433">
        <v>8.5974229999999991</v>
      </c>
      <c r="N1433">
        <v>10</v>
      </c>
      <c r="O1433">
        <v>2</v>
      </c>
      <c r="P1433">
        <v>2</v>
      </c>
      <c r="Q1433">
        <v>0</v>
      </c>
      <c r="R1433">
        <v>31.459472000000002</v>
      </c>
    </row>
    <row r="1434" spans="1:18" x14ac:dyDescent="0.25">
      <c r="A1434">
        <v>2017</v>
      </c>
      <c r="B1434" t="s">
        <v>77</v>
      </c>
      <c r="C1434" t="s">
        <v>37</v>
      </c>
      <c r="D1434" t="s">
        <v>3</v>
      </c>
      <c r="E1434" t="s">
        <v>66</v>
      </c>
      <c r="F1434">
        <v>68</v>
      </c>
      <c r="G1434" t="s">
        <v>62</v>
      </c>
      <c r="H1434">
        <v>24501.455000000002</v>
      </c>
      <c r="I1434" t="s">
        <v>40</v>
      </c>
      <c r="J1434" t="s">
        <v>148</v>
      </c>
      <c r="K1434">
        <v>382</v>
      </c>
      <c r="L1434">
        <v>9.4664590000000004</v>
      </c>
      <c r="M1434">
        <v>3.029938</v>
      </c>
      <c r="N1434">
        <v>10</v>
      </c>
      <c r="O1434">
        <v>0</v>
      </c>
      <c r="P1434">
        <v>4</v>
      </c>
      <c r="Q1434">
        <v>0</v>
      </c>
      <c r="R1434">
        <v>17.324176000000001</v>
      </c>
    </row>
    <row r="1435" spans="1:18" x14ac:dyDescent="0.25">
      <c r="A1435">
        <v>2017</v>
      </c>
      <c r="B1435" t="s">
        <v>4</v>
      </c>
      <c r="C1435" t="s">
        <v>36</v>
      </c>
      <c r="D1435" t="s">
        <v>0</v>
      </c>
      <c r="E1435" t="s">
        <v>44</v>
      </c>
      <c r="F1435">
        <v>1512</v>
      </c>
      <c r="G1435">
        <v>718.57782099999997</v>
      </c>
      <c r="H1435">
        <v>1405</v>
      </c>
      <c r="I1435" t="s">
        <v>39</v>
      </c>
      <c r="J1435" t="s">
        <v>150</v>
      </c>
      <c r="K1435">
        <v>1520</v>
      </c>
      <c r="L1435">
        <v>317.01297499999998</v>
      </c>
      <c r="M1435">
        <v>303.89463999999998</v>
      </c>
      <c r="N1435">
        <v>441</v>
      </c>
      <c r="O1435">
        <v>66</v>
      </c>
      <c r="P1435">
        <v>4</v>
      </c>
      <c r="Q1435">
        <v>0</v>
      </c>
      <c r="R1435">
        <v>718.57782099999997</v>
      </c>
    </row>
    <row r="1436" spans="1:18" x14ac:dyDescent="0.25">
      <c r="A1436">
        <v>2017</v>
      </c>
      <c r="B1436" t="s">
        <v>4</v>
      </c>
      <c r="C1436" t="s">
        <v>36</v>
      </c>
      <c r="D1436" t="s">
        <v>0</v>
      </c>
      <c r="E1436" t="s">
        <v>66</v>
      </c>
      <c r="F1436">
        <v>63</v>
      </c>
      <c r="G1436" t="s">
        <v>62</v>
      </c>
      <c r="H1436">
        <v>21322.92</v>
      </c>
      <c r="I1436" t="s">
        <v>39</v>
      </c>
      <c r="J1436" t="s">
        <v>150</v>
      </c>
      <c r="K1436">
        <v>235</v>
      </c>
      <c r="L1436">
        <v>7.3835420000000003</v>
      </c>
      <c r="M1436">
        <v>5.0760329999999998</v>
      </c>
      <c r="N1436">
        <v>6</v>
      </c>
      <c r="O1436">
        <v>8</v>
      </c>
      <c r="P1436">
        <v>0</v>
      </c>
      <c r="Q1436">
        <v>0</v>
      </c>
      <c r="R1436">
        <v>22.679701000000001</v>
      </c>
    </row>
    <row r="1437" spans="1:18" x14ac:dyDescent="0.25">
      <c r="A1437">
        <v>2017</v>
      </c>
      <c r="B1437" t="s">
        <v>4</v>
      </c>
      <c r="C1437" t="s">
        <v>36</v>
      </c>
      <c r="D1437" t="s">
        <v>0</v>
      </c>
      <c r="E1437" t="s">
        <v>44</v>
      </c>
      <c r="F1437">
        <v>1611</v>
      </c>
      <c r="G1437">
        <v>691.51761899999997</v>
      </c>
      <c r="H1437">
        <v>1405</v>
      </c>
      <c r="I1437" t="s">
        <v>40</v>
      </c>
      <c r="J1437" t="s">
        <v>150</v>
      </c>
      <c r="K1437">
        <v>1620</v>
      </c>
      <c r="L1437">
        <v>287.24739099999999</v>
      </c>
      <c r="M1437">
        <v>293.34208899999999</v>
      </c>
      <c r="N1437">
        <v>599</v>
      </c>
      <c r="O1437">
        <v>44</v>
      </c>
      <c r="P1437">
        <v>1</v>
      </c>
      <c r="Q1437">
        <v>4</v>
      </c>
      <c r="R1437">
        <v>691.51761899999997</v>
      </c>
    </row>
    <row r="1438" spans="1:18" x14ac:dyDescent="0.25">
      <c r="A1438">
        <v>2017</v>
      </c>
      <c r="B1438" t="s">
        <v>4</v>
      </c>
      <c r="C1438" t="s">
        <v>36</v>
      </c>
      <c r="D1438" t="s">
        <v>0</v>
      </c>
      <c r="E1438" t="s">
        <v>66</v>
      </c>
      <c r="F1438">
        <v>53</v>
      </c>
      <c r="G1438" t="s">
        <v>62</v>
      </c>
      <c r="H1438">
        <v>21677.91</v>
      </c>
      <c r="I1438" t="s">
        <v>40</v>
      </c>
      <c r="J1438" t="s">
        <v>150</v>
      </c>
      <c r="K1438">
        <v>202</v>
      </c>
      <c r="L1438">
        <v>5.4444590000000002</v>
      </c>
      <c r="M1438">
        <v>4.5175960000000002</v>
      </c>
      <c r="N1438">
        <v>10</v>
      </c>
      <c r="O1438">
        <v>9</v>
      </c>
      <c r="P1438">
        <v>0</v>
      </c>
      <c r="Q1438">
        <v>0</v>
      </c>
      <c r="R1438">
        <v>14.350376000000001</v>
      </c>
    </row>
    <row r="1439" spans="1:18" x14ac:dyDescent="0.25">
      <c r="A1439">
        <v>2017</v>
      </c>
      <c r="B1439" t="s">
        <v>4</v>
      </c>
      <c r="C1439" t="s">
        <v>5</v>
      </c>
      <c r="D1439" t="s">
        <v>0</v>
      </c>
      <c r="E1439" t="s">
        <v>44</v>
      </c>
      <c r="F1439">
        <v>1842</v>
      </c>
      <c r="G1439">
        <v>905.40407800000003</v>
      </c>
      <c r="H1439">
        <v>1405</v>
      </c>
      <c r="I1439" t="s">
        <v>39</v>
      </c>
      <c r="J1439" t="s">
        <v>150</v>
      </c>
      <c r="K1439">
        <v>1860</v>
      </c>
      <c r="L1439">
        <v>404.58777600000002</v>
      </c>
      <c r="M1439">
        <v>394.81113299999998</v>
      </c>
      <c r="N1439">
        <v>497</v>
      </c>
      <c r="O1439">
        <v>76</v>
      </c>
      <c r="P1439">
        <v>4</v>
      </c>
      <c r="Q1439">
        <v>0</v>
      </c>
      <c r="R1439">
        <v>905.40407800000003</v>
      </c>
    </row>
    <row r="1440" spans="1:18" x14ac:dyDescent="0.25">
      <c r="A1440">
        <v>2017</v>
      </c>
      <c r="B1440" t="s">
        <v>4</v>
      </c>
      <c r="C1440" t="s">
        <v>5</v>
      </c>
      <c r="D1440" t="s">
        <v>0</v>
      </c>
      <c r="E1440" t="s">
        <v>66</v>
      </c>
      <c r="F1440">
        <v>78</v>
      </c>
      <c r="G1440" t="s">
        <v>62</v>
      </c>
      <c r="H1440">
        <v>22811.375</v>
      </c>
      <c r="I1440" t="s">
        <v>39</v>
      </c>
      <c r="J1440" t="s">
        <v>150</v>
      </c>
      <c r="K1440">
        <v>328</v>
      </c>
      <c r="L1440">
        <v>7.3934949999999997</v>
      </c>
      <c r="M1440">
        <v>7.6786709999999996</v>
      </c>
      <c r="N1440">
        <v>11</v>
      </c>
      <c r="O1440">
        <v>10</v>
      </c>
      <c r="P1440">
        <v>0</v>
      </c>
      <c r="Q1440">
        <v>0</v>
      </c>
      <c r="R1440">
        <v>26.220616</v>
      </c>
    </row>
    <row r="1441" spans="1:18" x14ac:dyDescent="0.25">
      <c r="A1441">
        <v>2017</v>
      </c>
      <c r="B1441" t="s">
        <v>4</v>
      </c>
      <c r="C1441" t="s">
        <v>5</v>
      </c>
      <c r="D1441" t="s">
        <v>0</v>
      </c>
      <c r="E1441" t="s">
        <v>44</v>
      </c>
      <c r="F1441">
        <v>2007</v>
      </c>
      <c r="G1441">
        <v>842.16276400000004</v>
      </c>
      <c r="H1441">
        <v>1404.04</v>
      </c>
      <c r="I1441" t="s">
        <v>40</v>
      </c>
      <c r="J1441" t="s">
        <v>150</v>
      </c>
      <c r="K1441">
        <v>2019</v>
      </c>
      <c r="L1441">
        <v>367.78856200000001</v>
      </c>
      <c r="M1441">
        <v>356.71361000000002</v>
      </c>
      <c r="N1441">
        <v>720</v>
      </c>
      <c r="O1441">
        <v>55</v>
      </c>
      <c r="P1441">
        <v>3</v>
      </c>
      <c r="Q1441">
        <v>2</v>
      </c>
      <c r="R1441">
        <v>842.16276400000004</v>
      </c>
    </row>
    <row r="1442" spans="1:18" x14ac:dyDescent="0.25">
      <c r="A1442">
        <v>2017</v>
      </c>
      <c r="B1442" t="s">
        <v>4</v>
      </c>
      <c r="C1442" t="s">
        <v>5</v>
      </c>
      <c r="D1442" t="s">
        <v>0</v>
      </c>
      <c r="E1442" t="s">
        <v>66</v>
      </c>
      <c r="F1442">
        <v>75</v>
      </c>
      <c r="G1442" t="s">
        <v>62</v>
      </c>
      <c r="H1442">
        <v>23398.91</v>
      </c>
      <c r="I1442" t="s">
        <v>40</v>
      </c>
      <c r="J1442" t="s">
        <v>150</v>
      </c>
      <c r="K1442">
        <v>347</v>
      </c>
      <c r="L1442">
        <v>3.3677830000000002</v>
      </c>
      <c r="M1442">
        <v>6.2694320000000001</v>
      </c>
      <c r="N1442">
        <v>13</v>
      </c>
      <c r="O1442">
        <v>13</v>
      </c>
      <c r="P1442">
        <v>0</v>
      </c>
      <c r="Q1442">
        <v>0</v>
      </c>
      <c r="R1442">
        <v>17.607341999999999</v>
      </c>
    </row>
    <row r="1443" spans="1:18" x14ac:dyDescent="0.25">
      <c r="A1443">
        <v>2017</v>
      </c>
      <c r="B1443" t="s">
        <v>4</v>
      </c>
      <c r="C1443" t="s">
        <v>13</v>
      </c>
      <c r="D1443" t="s">
        <v>0</v>
      </c>
      <c r="E1443" t="s">
        <v>44</v>
      </c>
      <c r="F1443">
        <v>1309</v>
      </c>
      <c r="G1443">
        <v>541.50514899999996</v>
      </c>
      <c r="H1443">
        <v>1472.08</v>
      </c>
      <c r="I1443" t="s">
        <v>39</v>
      </c>
      <c r="J1443" t="s">
        <v>150</v>
      </c>
      <c r="K1443">
        <v>1319</v>
      </c>
      <c r="L1443">
        <v>245.998715</v>
      </c>
      <c r="M1443">
        <v>233.01545100000001</v>
      </c>
      <c r="N1443">
        <v>483</v>
      </c>
      <c r="O1443">
        <v>58</v>
      </c>
      <c r="P1443">
        <v>7</v>
      </c>
      <c r="Q1443">
        <v>1</v>
      </c>
      <c r="R1443">
        <v>541.50514899999996</v>
      </c>
    </row>
    <row r="1444" spans="1:18" x14ac:dyDescent="0.25">
      <c r="A1444">
        <v>2017</v>
      </c>
      <c r="B1444" t="s">
        <v>4</v>
      </c>
      <c r="C1444" t="s">
        <v>13</v>
      </c>
      <c r="D1444" t="s">
        <v>0</v>
      </c>
      <c r="E1444" t="s">
        <v>66</v>
      </c>
      <c r="F1444">
        <v>68</v>
      </c>
      <c r="G1444" t="s">
        <v>62</v>
      </c>
      <c r="H1444">
        <v>19025.595000000001</v>
      </c>
      <c r="I1444" t="s">
        <v>39</v>
      </c>
      <c r="J1444" t="s">
        <v>150</v>
      </c>
      <c r="K1444">
        <v>228</v>
      </c>
      <c r="L1444">
        <v>9.9010909999999992</v>
      </c>
      <c r="M1444">
        <v>6.5213270000000003</v>
      </c>
      <c r="N1444">
        <v>9</v>
      </c>
      <c r="O1444">
        <v>7</v>
      </c>
      <c r="P1444">
        <v>0</v>
      </c>
      <c r="Q1444">
        <v>0</v>
      </c>
      <c r="R1444">
        <v>30.311722</v>
      </c>
    </row>
    <row r="1445" spans="1:18" x14ac:dyDescent="0.25">
      <c r="A1445">
        <v>2017</v>
      </c>
      <c r="B1445" t="s">
        <v>4</v>
      </c>
      <c r="C1445" t="s">
        <v>13</v>
      </c>
      <c r="D1445" t="s">
        <v>0</v>
      </c>
      <c r="E1445" t="s">
        <v>44</v>
      </c>
      <c r="F1445">
        <v>1546</v>
      </c>
      <c r="G1445">
        <v>563.56517399999996</v>
      </c>
      <c r="H1445">
        <v>1530.2950000000001</v>
      </c>
      <c r="I1445" t="s">
        <v>40</v>
      </c>
      <c r="J1445" t="s">
        <v>150</v>
      </c>
      <c r="K1445">
        <v>1550</v>
      </c>
      <c r="L1445">
        <v>262.28452700000003</v>
      </c>
      <c r="M1445">
        <v>222.61890500000001</v>
      </c>
      <c r="N1445">
        <v>664</v>
      </c>
      <c r="O1445">
        <v>55</v>
      </c>
      <c r="P1445">
        <v>6</v>
      </c>
      <c r="Q1445">
        <v>0</v>
      </c>
      <c r="R1445">
        <v>563.56517399999996</v>
      </c>
    </row>
    <row r="1446" spans="1:18" x14ac:dyDescent="0.25">
      <c r="A1446">
        <v>2017</v>
      </c>
      <c r="B1446" t="s">
        <v>4</v>
      </c>
      <c r="C1446" t="s">
        <v>13</v>
      </c>
      <c r="D1446" t="s">
        <v>0</v>
      </c>
      <c r="E1446" t="s">
        <v>66</v>
      </c>
      <c r="F1446">
        <v>61</v>
      </c>
      <c r="G1446" t="s">
        <v>62</v>
      </c>
      <c r="H1446">
        <v>24253.7</v>
      </c>
      <c r="I1446" t="s">
        <v>40</v>
      </c>
      <c r="J1446" t="s">
        <v>150</v>
      </c>
      <c r="K1446">
        <v>319</v>
      </c>
      <c r="L1446">
        <v>2.9548230000000002</v>
      </c>
      <c r="M1446">
        <v>2</v>
      </c>
      <c r="N1446">
        <v>9</v>
      </c>
      <c r="O1446">
        <v>6</v>
      </c>
      <c r="P1446">
        <v>0</v>
      </c>
      <c r="Q1446">
        <v>0</v>
      </c>
      <c r="R1446">
        <v>9.9197249999999997</v>
      </c>
    </row>
    <row r="1447" spans="1:18" x14ac:dyDescent="0.25">
      <c r="A1447">
        <v>2017</v>
      </c>
      <c r="B1447" t="s">
        <v>4</v>
      </c>
      <c r="C1447" t="s">
        <v>13</v>
      </c>
      <c r="D1447" t="s">
        <v>0</v>
      </c>
      <c r="E1447" t="s">
        <v>44</v>
      </c>
      <c r="F1447">
        <v>1</v>
      </c>
      <c r="G1447">
        <v>0.82352899999999996</v>
      </c>
      <c r="H1447">
        <v>2861.62</v>
      </c>
      <c r="I1447" t="s">
        <v>41</v>
      </c>
      <c r="J1447" t="s">
        <v>150</v>
      </c>
      <c r="K1447">
        <v>1</v>
      </c>
      <c r="L1447">
        <v>0.235294</v>
      </c>
      <c r="M1447">
        <v>0.58823499999999995</v>
      </c>
      <c r="N1447">
        <v>0</v>
      </c>
      <c r="O1447">
        <v>0</v>
      </c>
      <c r="P1447">
        <v>0</v>
      </c>
      <c r="Q1447">
        <v>0</v>
      </c>
      <c r="R1447">
        <v>0.82352899999999996</v>
      </c>
    </row>
    <row r="1448" spans="1:18" x14ac:dyDescent="0.25">
      <c r="A1448">
        <v>2017</v>
      </c>
      <c r="B1448" t="s">
        <v>4</v>
      </c>
      <c r="C1448" t="s">
        <v>37</v>
      </c>
      <c r="D1448" t="s">
        <v>0</v>
      </c>
      <c r="E1448" t="s">
        <v>44</v>
      </c>
      <c r="F1448">
        <v>10210</v>
      </c>
      <c r="G1448">
        <v>3564.8837170000002</v>
      </c>
      <c r="H1448">
        <v>1546.7</v>
      </c>
      <c r="I1448" t="s">
        <v>39</v>
      </c>
      <c r="J1448" t="s">
        <v>150</v>
      </c>
      <c r="K1448">
        <v>10358</v>
      </c>
      <c r="L1448">
        <v>1684.068401</v>
      </c>
      <c r="M1448">
        <v>1510.124622</v>
      </c>
      <c r="N1448">
        <v>4406</v>
      </c>
      <c r="O1448">
        <v>469</v>
      </c>
      <c r="P1448">
        <v>105</v>
      </c>
      <c r="Q1448">
        <v>18</v>
      </c>
      <c r="R1448">
        <v>3564.8837170000002</v>
      </c>
    </row>
    <row r="1449" spans="1:18" x14ac:dyDescent="0.25">
      <c r="A1449">
        <v>2017</v>
      </c>
      <c r="B1449" t="s">
        <v>4</v>
      </c>
      <c r="C1449" t="s">
        <v>37</v>
      </c>
      <c r="D1449" t="s">
        <v>0</v>
      </c>
      <c r="E1449" t="s">
        <v>66</v>
      </c>
      <c r="F1449">
        <v>507</v>
      </c>
      <c r="G1449" t="s">
        <v>62</v>
      </c>
      <c r="H1449">
        <v>21948.06</v>
      </c>
      <c r="I1449" t="s">
        <v>39</v>
      </c>
      <c r="J1449" t="s">
        <v>150</v>
      </c>
      <c r="K1449">
        <v>2283</v>
      </c>
      <c r="L1449">
        <v>47.998379999999997</v>
      </c>
      <c r="M1449">
        <v>40.847901</v>
      </c>
      <c r="N1449">
        <v>76</v>
      </c>
      <c r="O1449">
        <v>102</v>
      </c>
      <c r="P1449">
        <v>1</v>
      </c>
      <c r="Q1449">
        <v>1</v>
      </c>
      <c r="R1449">
        <v>133.58849499999999</v>
      </c>
    </row>
    <row r="1450" spans="1:18" x14ac:dyDescent="0.25">
      <c r="A1450">
        <v>2017</v>
      </c>
      <c r="B1450" t="s">
        <v>4</v>
      </c>
      <c r="C1450" t="s">
        <v>37</v>
      </c>
      <c r="D1450" t="s">
        <v>0</v>
      </c>
      <c r="E1450" t="s">
        <v>44</v>
      </c>
      <c r="F1450">
        <v>11644</v>
      </c>
      <c r="G1450">
        <v>3477.3024049999999</v>
      </c>
      <c r="H1450">
        <v>1525.93</v>
      </c>
      <c r="I1450" t="s">
        <v>40</v>
      </c>
      <c r="J1450" t="s">
        <v>150</v>
      </c>
      <c r="K1450">
        <v>11763</v>
      </c>
      <c r="L1450">
        <v>1638.261559</v>
      </c>
      <c r="M1450">
        <v>1447.155354</v>
      </c>
      <c r="N1450">
        <v>5978</v>
      </c>
      <c r="O1450">
        <v>375</v>
      </c>
      <c r="P1450">
        <v>57</v>
      </c>
      <c r="Q1450">
        <v>21</v>
      </c>
      <c r="R1450">
        <v>3477.3024049999999</v>
      </c>
    </row>
    <row r="1451" spans="1:18" x14ac:dyDescent="0.25">
      <c r="A1451">
        <v>2017</v>
      </c>
      <c r="B1451" t="s">
        <v>4</v>
      </c>
      <c r="C1451" t="s">
        <v>37</v>
      </c>
      <c r="D1451" t="s">
        <v>0</v>
      </c>
      <c r="E1451" t="s">
        <v>66</v>
      </c>
      <c r="F1451">
        <v>455</v>
      </c>
      <c r="G1451" t="s">
        <v>62</v>
      </c>
      <c r="H1451">
        <v>19124.63</v>
      </c>
      <c r="I1451" t="s">
        <v>40</v>
      </c>
      <c r="J1451" t="s">
        <v>150</v>
      </c>
      <c r="K1451">
        <v>1590</v>
      </c>
      <c r="L1451">
        <v>48.163502999999999</v>
      </c>
      <c r="M1451">
        <v>31.096388000000001</v>
      </c>
      <c r="N1451">
        <v>100</v>
      </c>
      <c r="O1451">
        <v>49</v>
      </c>
      <c r="P1451">
        <v>1</v>
      </c>
      <c r="Q1451">
        <v>2</v>
      </c>
      <c r="R1451">
        <v>131.443386</v>
      </c>
    </row>
    <row r="1452" spans="1:18" x14ac:dyDescent="0.25">
      <c r="A1452">
        <v>2017</v>
      </c>
      <c r="B1452" t="s">
        <v>4</v>
      </c>
      <c r="C1452" t="s">
        <v>37</v>
      </c>
      <c r="D1452" t="s">
        <v>0</v>
      </c>
      <c r="E1452" t="s">
        <v>65</v>
      </c>
      <c r="F1452">
        <v>2</v>
      </c>
      <c r="G1452" t="s">
        <v>62</v>
      </c>
      <c r="H1452">
        <v>17349.62</v>
      </c>
      <c r="I1452" t="s">
        <v>40</v>
      </c>
      <c r="J1452" t="s">
        <v>150</v>
      </c>
      <c r="K1452">
        <v>4</v>
      </c>
      <c r="L1452" t="s">
        <v>62</v>
      </c>
      <c r="M1452" t="s">
        <v>62</v>
      </c>
      <c r="N1452" t="s">
        <v>62</v>
      </c>
      <c r="O1452" t="s">
        <v>62</v>
      </c>
      <c r="P1452" t="s">
        <v>62</v>
      </c>
      <c r="Q1452" t="s">
        <v>62</v>
      </c>
      <c r="R1452" t="s">
        <v>62</v>
      </c>
    </row>
    <row r="1453" spans="1:18" x14ac:dyDescent="0.25">
      <c r="A1453">
        <v>2017</v>
      </c>
      <c r="B1453" t="s">
        <v>4</v>
      </c>
      <c r="C1453" t="s">
        <v>36</v>
      </c>
      <c r="D1453" t="s">
        <v>0</v>
      </c>
      <c r="E1453" t="s">
        <v>44</v>
      </c>
      <c r="F1453">
        <v>1781</v>
      </c>
      <c r="G1453">
        <v>852.59813499999996</v>
      </c>
      <c r="H1453">
        <v>1450.92</v>
      </c>
      <c r="I1453" t="s">
        <v>39</v>
      </c>
      <c r="J1453" t="s">
        <v>149</v>
      </c>
      <c r="K1453">
        <v>1796</v>
      </c>
      <c r="L1453">
        <v>375.07423599999998</v>
      </c>
      <c r="M1453">
        <v>354.135559</v>
      </c>
      <c r="N1453">
        <v>450</v>
      </c>
      <c r="O1453">
        <v>107</v>
      </c>
      <c r="P1453">
        <v>1</v>
      </c>
      <c r="Q1453">
        <v>2</v>
      </c>
      <c r="R1453">
        <v>852.59813499999996</v>
      </c>
    </row>
    <row r="1454" spans="1:18" x14ac:dyDescent="0.25">
      <c r="A1454">
        <v>2017</v>
      </c>
      <c r="B1454" t="s">
        <v>4</v>
      </c>
      <c r="C1454" t="s">
        <v>36</v>
      </c>
      <c r="D1454" t="s">
        <v>0</v>
      </c>
      <c r="E1454" t="s">
        <v>66</v>
      </c>
      <c r="F1454">
        <v>71</v>
      </c>
      <c r="G1454" t="s">
        <v>62</v>
      </c>
      <c r="H1454">
        <v>22621.79</v>
      </c>
      <c r="I1454" t="s">
        <v>39</v>
      </c>
      <c r="J1454" t="s">
        <v>149</v>
      </c>
      <c r="K1454">
        <v>312</v>
      </c>
      <c r="L1454">
        <v>5.6056369999999998</v>
      </c>
      <c r="M1454">
        <v>2.8504870000000002</v>
      </c>
      <c r="N1454">
        <v>10</v>
      </c>
      <c r="O1454">
        <v>12</v>
      </c>
      <c r="P1454">
        <v>0</v>
      </c>
      <c r="Q1454">
        <v>1</v>
      </c>
      <c r="R1454">
        <v>17.836390999999999</v>
      </c>
    </row>
    <row r="1455" spans="1:18" x14ac:dyDescent="0.25">
      <c r="A1455">
        <v>2017</v>
      </c>
      <c r="B1455" t="s">
        <v>4</v>
      </c>
      <c r="C1455" t="s">
        <v>36</v>
      </c>
      <c r="D1455" t="s">
        <v>0</v>
      </c>
      <c r="E1455" t="s">
        <v>44</v>
      </c>
      <c r="F1455">
        <v>2018</v>
      </c>
      <c r="G1455">
        <v>848.39920900000004</v>
      </c>
      <c r="H1455">
        <v>1408</v>
      </c>
      <c r="I1455" t="s">
        <v>40</v>
      </c>
      <c r="J1455" t="s">
        <v>149</v>
      </c>
      <c r="K1455">
        <v>2024</v>
      </c>
      <c r="L1455">
        <v>353.00537600000001</v>
      </c>
      <c r="M1455">
        <v>363.40090300000003</v>
      </c>
      <c r="N1455">
        <v>693</v>
      </c>
      <c r="O1455">
        <v>88</v>
      </c>
      <c r="P1455">
        <v>2</v>
      </c>
      <c r="Q1455">
        <v>3</v>
      </c>
      <c r="R1455">
        <v>848.39920900000004</v>
      </c>
    </row>
    <row r="1456" spans="1:18" x14ac:dyDescent="0.25">
      <c r="A1456">
        <v>2017</v>
      </c>
      <c r="B1456" t="s">
        <v>4</v>
      </c>
      <c r="C1456" t="s">
        <v>36</v>
      </c>
      <c r="D1456" t="s">
        <v>0</v>
      </c>
      <c r="E1456" t="s">
        <v>66</v>
      </c>
      <c r="F1456">
        <v>76</v>
      </c>
      <c r="G1456" t="s">
        <v>62</v>
      </c>
      <c r="H1456">
        <v>27153.145</v>
      </c>
      <c r="I1456" t="s">
        <v>40</v>
      </c>
      <c r="J1456" t="s">
        <v>149</v>
      </c>
      <c r="K1456">
        <v>420</v>
      </c>
      <c r="L1456">
        <v>6.3760690000000002</v>
      </c>
      <c r="M1456">
        <v>5.1496940000000002</v>
      </c>
      <c r="N1456">
        <v>10</v>
      </c>
      <c r="O1456">
        <v>11</v>
      </c>
      <c r="P1456">
        <v>0</v>
      </c>
      <c r="Q1456">
        <v>0</v>
      </c>
      <c r="R1456">
        <v>25.166484000000001</v>
      </c>
    </row>
    <row r="1457" spans="1:18" x14ac:dyDescent="0.25">
      <c r="A1457">
        <v>2017</v>
      </c>
      <c r="B1457" t="s">
        <v>4</v>
      </c>
      <c r="C1457" t="s">
        <v>5</v>
      </c>
      <c r="D1457" t="s">
        <v>0</v>
      </c>
      <c r="E1457" t="s">
        <v>44</v>
      </c>
      <c r="F1457">
        <v>2104</v>
      </c>
      <c r="G1457">
        <v>1047.619193</v>
      </c>
      <c r="H1457">
        <v>1409.4349999999999</v>
      </c>
      <c r="I1457" t="s">
        <v>39</v>
      </c>
      <c r="J1457" t="s">
        <v>149</v>
      </c>
      <c r="K1457">
        <v>2113</v>
      </c>
      <c r="L1457">
        <v>469.64968599999997</v>
      </c>
      <c r="M1457">
        <v>461.916853</v>
      </c>
      <c r="N1457">
        <v>556</v>
      </c>
      <c r="O1457">
        <v>100</v>
      </c>
      <c r="P1457">
        <v>0</v>
      </c>
      <c r="Q1457">
        <v>0</v>
      </c>
      <c r="R1457">
        <v>1047.619193</v>
      </c>
    </row>
    <row r="1458" spans="1:18" x14ac:dyDescent="0.25">
      <c r="A1458">
        <v>2017</v>
      </c>
      <c r="B1458" t="s">
        <v>4</v>
      </c>
      <c r="C1458" t="s">
        <v>5</v>
      </c>
      <c r="D1458" t="s">
        <v>0</v>
      </c>
      <c r="E1458" t="s">
        <v>66</v>
      </c>
      <c r="F1458">
        <v>89</v>
      </c>
      <c r="G1458" t="s">
        <v>62</v>
      </c>
      <c r="H1458">
        <v>22461.61</v>
      </c>
      <c r="I1458" t="s">
        <v>39</v>
      </c>
      <c r="J1458" t="s">
        <v>149</v>
      </c>
      <c r="K1458">
        <v>382</v>
      </c>
      <c r="L1458">
        <v>9.8151820000000001</v>
      </c>
      <c r="M1458">
        <v>4.9852189999999998</v>
      </c>
      <c r="N1458">
        <v>12</v>
      </c>
      <c r="O1458">
        <v>16</v>
      </c>
      <c r="P1458">
        <v>1</v>
      </c>
      <c r="Q1458">
        <v>0</v>
      </c>
      <c r="R1458">
        <v>25.09591</v>
      </c>
    </row>
    <row r="1459" spans="1:18" x14ac:dyDescent="0.25">
      <c r="A1459">
        <v>2017</v>
      </c>
      <c r="B1459" t="s">
        <v>4</v>
      </c>
      <c r="C1459" t="s">
        <v>5</v>
      </c>
      <c r="D1459" t="s">
        <v>0</v>
      </c>
      <c r="E1459" t="s">
        <v>44</v>
      </c>
      <c r="F1459">
        <v>2325</v>
      </c>
      <c r="G1459">
        <v>1003.095971</v>
      </c>
      <c r="H1459">
        <v>1413.57</v>
      </c>
      <c r="I1459" t="s">
        <v>40</v>
      </c>
      <c r="J1459" t="s">
        <v>149</v>
      </c>
      <c r="K1459">
        <v>2350</v>
      </c>
      <c r="L1459">
        <v>452.51766900000001</v>
      </c>
      <c r="M1459">
        <v>403.47269899999998</v>
      </c>
      <c r="N1459">
        <v>796</v>
      </c>
      <c r="O1459">
        <v>75</v>
      </c>
      <c r="P1459">
        <v>0</v>
      </c>
      <c r="Q1459">
        <v>3</v>
      </c>
      <c r="R1459">
        <v>1003.095971</v>
      </c>
    </row>
    <row r="1460" spans="1:18" x14ac:dyDescent="0.25">
      <c r="A1460">
        <v>2017</v>
      </c>
      <c r="B1460" t="s">
        <v>4</v>
      </c>
      <c r="C1460" t="s">
        <v>5</v>
      </c>
      <c r="D1460" t="s">
        <v>0</v>
      </c>
      <c r="E1460" t="s">
        <v>66</v>
      </c>
      <c r="F1460">
        <v>100</v>
      </c>
      <c r="G1460" t="s">
        <v>62</v>
      </c>
      <c r="H1460">
        <v>21087.865000000002</v>
      </c>
      <c r="I1460" t="s">
        <v>40</v>
      </c>
      <c r="J1460" t="s">
        <v>149</v>
      </c>
      <c r="K1460">
        <v>366</v>
      </c>
      <c r="L1460">
        <v>6.1152699999999998</v>
      </c>
      <c r="M1460">
        <v>10.196576</v>
      </c>
      <c r="N1460">
        <v>5</v>
      </c>
      <c r="O1460">
        <v>13</v>
      </c>
      <c r="P1460">
        <v>0</v>
      </c>
      <c r="Q1460">
        <v>0</v>
      </c>
      <c r="R1460">
        <v>40.336705000000002</v>
      </c>
    </row>
    <row r="1461" spans="1:18" x14ac:dyDescent="0.25">
      <c r="A1461">
        <v>2017</v>
      </c>
      <c r="B1461" t="s">
        <v>4</v>
      </c>
      <c r="C1461" t="s">
        <v>13</v>
      </c>
      <c r="D1461" t="s">
        <v>0</v>
      </c>
      <c r="E1461" t="s">
        <v>44</v>
      </c>
      <c r="F1461">
        <v>1560</v>
      </c>
      <c r="G1461">
        <v>631.16664200000002</v>
      </c>
      <c r="H1461">
        <v>1600</v>
      </c>
      <c r="I1461" t="s">
        <v>39</v>
      </c>
      <c r="J1461" t="s">
        <v>149</v>
      </c>
      <c r="K1461">
        <v>1571</v>
      </c>
      <c r="L1461">
        <v>291.37841100000003</v>
      </c>
      <c r="M1461">
        <v>263.41263099999998</v>
      </c>
      <c r="N1461">
        <v>533</v>
      </c>
      <c r="O1461">
        <v>98</v>
      </c>
      <c r="P1461">
        <v>2</v>
      </c>
      <c r="Q1461">
        <v>1</v>
      </c>
      <c r="R1461">
        <v>631.16664200000002</v>
      </c>
    </row>
    <row r="1462" spans="1:18" x14ac:dyDescent="0.25">
      <c r="A1462">
        <v>2017</v>
      </c>
      <c r="B1462" t="s">
        <v>4</v>
      </c>
      <c r="C1462" t="s">
        <v>13</v>
      </c>
      <c r="D1462" t="s">
        <v>0</v>
      </c>
      <c r="E1462" t="s">
        <v>66</v>
      </c>
      <c r="F1462">
        <v>77</v>
      </c>
      <c r="G1462" t="s">
        <v>62</v>
      </c>
      <c r="H1462">
        <v>20366.759999999998</v>
      </c>
      <c r="I1462" t="s">
        <v>39</v>
      </c>
      <c r="J1462" t="s">
        <v>149</v>
      </c>
      <c r="K1462">
        <v>290</v>
      </c>
      <c r="L1462">
        <v>6.7187749999999999</v>
      </c>
      <c r="M1462">
        <v>7.2693589999999997</v>
      </c>
      <c r="N1462">
        <v>9</v>
      </c>
      <c r="O1462">
        <v>12</v>
      </c>
      <c r="P1462">
        <v>0</v>
      </c>
      <c r="Q1462">
        <v>1</v>
      </c>
      <c r="R1462">
        <v>24.786415000000002</v>
      </c>
    </row>
    <row r="1463" spans="1:18" x14ac:dyDescent="0.25">
      <c r="A1463">
        <v>2017</v>
      </c>
      <c r="B1463" t="s">
        <v>4</v>
      </c>
      <c r="C1463" t="s">
        <v>13</v>
      </c>
      <c r="D1463" t="s">
        <v>0</v>
      </c>
      <c r="E1463" t="s">
        <v>44</v>
      </c>
      <c r="F1463">
        <v>1837</v>
      </c>
      <c r="G1463">
        <v>655.77767300000005</v>
      </c>
      <c r="H1463">
        <v>1618.7</v>
      </c>
      <c r="I1463" t="s">
        <v>40</v>
      </c>
      <c r="J1463" t="s">
        <v>149</v>
      </c>
      <c r="K1463">
        <v>1852</v>
      </c>
      <c r="L1463">
        <v>300.80899599999998</v>
      </c>
      <c r="M1463">
        <v>269.17228399999999</v>
      </c>
      <c r="N1463">
        <v>785</v>
      </c>
      <c r="O1463">
        <v>77</v>
      </c>
      <c r="P1463">
        <v>0</v>
      </c>
      <c r="Q1463">
        <v>2</v>
      </c>
      <c r="R1463">
        <v>655.77767300000005</v>
      </c>
    </row>
    <row r="1464" spans="1:18" x14ac:dyDescent="0.25">
      <c r="A1464">
        <v>2017</v>
      </c>
      <c r="B1464" t="s">
        <v>4</v>
      </c>
      <c r="C1464" t="s">
        <v>13</v>
      </c>
      <c r="D1464" t="s">
        <v>0</v>
      </c>
      <c r="E1464" t="s">
        <v>66</v>
      </c>
      <c r="F1464">
        <v>112</v>
      </c>
      <c r="G1464" t="s">
        <v>62</v>
      </c>
      <c r="H1464">
        <v>22656.66</v>
      </c>
      <c r="I1464" t="s">
        <v>40</v>
      </c>
      <c r="J1464" t="s">
        <v>149</v>
      </c>
      <c r="K1464">
        <v>511</v>
      </c>
      <c r="L1464">
        <v>11.487989000000001</v>
      </c>
      <c r="M1464">
        <v>9.0414329999999996</v>
      </c>
      <c r="N1464">
        <v>16</v>
      </c>
      <c r="O1464">
        <v>8</v>
      </c>
      <c r="P1464">
        <v>1</v>
      </c>
      <c r="Q1464">
        <v>0</v>
      </c>
      <c r="R1464">
        <v>31.764779999999998</v>
      </c>
    </row>
    <row r="1465" spans="1:18" x14ac:dyDescent="0.25">
      <c r="A1465">
        <v>2017</v>
      </c>
      <c r="B1465" t="s">
        <v>4</v>
      </c>
      <c r="C1465" t="s">
        <v>13</v>
      </c>
      <c r="D1465" t="s">
        <v>0</v>
      </c>
      <c r="E1465" t="s">
        <v>65</v>
      </c>
      <c r="F1465">
        <v>1</v>
      </c>
      <c r="G1465" t="s">
        <v>62</v>
      </c>
      <c r="H1465">
        <v>9113.56</v>
      </c>
      <c r="I1465" t="s">
        <v>40</v>
      </c>
      <c r="J1465" t="s">
        <v>149</v>
      </c>
      <c r="K1465">
        <v>2</v>
      </c>
      <c r="L1465" t="s">
        <v>62</v>
      </c>
      <c r="M1465" t="s">
        <v>62</v>
      </c>
      <c r="N1465" t="s">
        <v>62</v>
      </c>
      <c r="O1465" t="s">
        <v>62</v>
      </c>
      <c r="P1465" t="s">
        <v>62</v>
      </c>
      <c r="Q1465" t="s">
        <v>62</v>
      </c>
      <c r="R1465" t="s">
        <v>62</v>
      </c>
    </row>
    <row r="1466" spans="1:18" x14ac:dyDescent="0.25">
      <c r="A1466">
        <v>2017</v>
      </c>
      <c r="B1466" t="s">
        <v>4</v>
      </c>
      <c r="C1466" t="s">
        <v>37</v>
      </c>
      <c r="D1466" t="s">
        <v>0</v>
      </c>
      <c r="E1466" t="s">
        <v>44</v>
      </c>
      <c r="F1466">
        <v>12414</v>
      </c>
      <c r="G1466">
        <v>4417.0202680000002</v>
      </c>
      <c r="H1466">
        <v>1655</v>
      </c>
      <c r="I1466" t="s">
        <v>39</v>
      </c>
      <c r="J1466" t="s">
        <v>149</v>
      </c>
      <c r="K1466">
        <v>12530</v>
      </c>
      <c r="L1466">
        <v>2085.3115419999999</v>
      </c>
      <c r="M1466">
        <v>1838.819092</v>
      </c>
      <c r="N1466">
        <v>4938</v>
      </c>
      <c r="O1466">
        <v>762</v>
      </c>
      <c r="P1466">
        <v>6</v>
      </c>
      <c r="Q1466">
        <v>18</v>
      </c>
      <c r="R1466">
        <v>4417.0202680000002</v>
      </c>
    </row>
    <row r="1467" spans="1:18" x14ac:dyDescent="0.25">
      <c r="A1467">
        <v>2017</v>
      </c>
      <c r="B1467" t="s">
        <v>4</v>
      </c>
      <c r="C1467" t="s">
        <v>37</v>
      </c>
      <c r="D1467" t="s">
        <v>0</v>
      </c>
      <c r="E1467" t="s">
        <v>66</v>
      </c>
      <c r="F1467">
        <v>597</v>
      </c>
      <c r="G1467" t="s">
        <v>62</v>
      </c>
      <c r="H1467">
        <v>21762.68</v>
      </c>
      <c r="I1467" t="s">
        <v>39</v>
      </c>
      <c r="J1467" t="s">
        <v>149</v>
      </c>
      <c r="K1467">
        <v>2735</v>
      </c>
      <c r="L1467">
        <v>55.918976000000001</v>
      </c>
      <c r="M1467">
        <v>50.586404999999999</v>
      </c>
      <c r="N1467">
        <v>63</v>
      </c>
      <c r="O1467">
        <v>109</v>
      </c>
      <c r="P1467">
        <v>0</v>
      </c>
      <c r="Q1467">
        <v>2</v>
      </c>
      <c r="R1467">
        <v>167.36356599999999</v>
      </c>
    </row>
    <row r="1468" spans="1:18" x14ac:dyDescent="0.25">
      <c r="A1468">
        <v>2017</v>
      </c>
      <c r="B1468" t="s">
        <v>4</v>
      </c>
      <c r="C1468" t="s">
        <v>37</v>
      </c>
      <c r="D1468" t="s">
        <v>0</v>
      </c>
      <c r="E1468" t="s">
        <v>65</v>
      </c>
      <c r="F1468">
        <v>1</v>
      </c>
      <c r="G1468" t="s">
        <v>62</v>
      </c>
      <c r="H1468">
        <v>82501.7</v>
      </c>
      <c r="I1468" t="s">
        <v>39</v>
      </c>
      <c r="J1468" t="s">
        <v>149</v>
      </c>
      <c r="K1468">
        <v>16</v>
      </c>
      <c r="L1468" t="s">
        <v>62</v>
      </c>
      <c r="M1468" t="s">
        <v>62</v>
      </c>
      <c r="N1468" t="s">
        <v>62</v>
      </c>
      <c r="O1468" t="s">
        <v>62</v>
      </c>
      <c r="P1468" t="s">
        <v>62</v>
      </c>
      <c r="Q1468" t="s">
        <v>62</v>
      </c>
      <c r="R1468" t="s">
        <v>62</v>
      </c>
    </row>
    <row r="1469" spans="1:18" x14ac:dyDescent="0.25">
      <c r="A1469">
        <v>2017</v>
      </c>
      <c r="B1469" t="s">
        <v>4</v>
      </c>
      <c r="C1469" t="s">
        <v>37</v>
      </c>
      <c r="D1469" t="s">
        <v>0</v>
      </c>
      <c r="E1469" t="s">
        <v>44</v>
      </c>
      <c r="F1469">
        <v>14521</v>
      </c>
      <c r="G1469">
        <v>4280.1822199999997</v>
      </c>
      <c r="H1469">
        <v>1591.07</v>
      </c>
      <c r="I1469" t="s">
        <v>40</v>
      </c>
      <c r="J1469" t="s">
        <v>149</v>
      </c>
      <c r="K1469">
        <v>14632</v>
      </c>
      <c r="L1469">
        <v>1958.836528</v>
      </c>
      <c r="M1469">
        <v>1770.2573950000001</v>
      </c>
      <c r="N1469">
        <v>7226</v>
      </c>
      <c r="O1469">
        <v>565</v>
      </c>
      <c r="P1469">
        <v>11</v>
      </c>
      <c r="Q1469">
        <v>26</v>
      </c>
      <c r="R1469">
        <v>4280.1822199999997</v>
      </c>
    </row>
    <row r="1470" spans="1:18" x14ac:dyDescent="0.25">
      <c r="A1470">
        <v>2017</v>
      </c>
      <c r="B1470" t="s">
        <v>4</v>
      </c>
      <c r="C1470" t="s">
        <v>37</v>
      </c>
      <c r="D1470" t="s">
        <v>0</v>
      </c>
      <c r="E1470" t="s">
        <v>66</v>
      </c>
      <c r="F1470">
        <v>550</v>
      </c>
      <c r="G1470" t="s">
        <v>62</v>
      </c>
      <c r="H1470">
        <v>21282.39</v>
      </c>
      <c r="I1470" t="s">
        <v>40</v>
      </c>
      <c r="J1470" t="s">
        <v>149</v>
      </c>
      <c r="K1470">
        <v>2276</v>
      </c>
      <c r="L1470">
        <v>57.710839</v>
      </c>
      <c r="M1470">
        <v>45.491014</v>
      </c>
      <c r="N1470">
        <v>79</v>
      </c>
      <c r="O1470">
        <v>67</v>
      </c>
      <c r="P1470">
        <v>0</v>
      </c>
      <c r="Q1470">
        <v>1</v>
      </c>
      <c r="R1470">
        <v>167.142833</v>
      </c>
    </row>
    <row r="1471" spans="1:18" x14ac:dyDescent="0.25">
      <c r="A1471">
        <v>2017</v>
      </c>
      <c r="B1471" t="s">
        <v>4</v>
      </c>
      <c r="C1471" t="s">
        <v>36</v>
      </c>
      <c r="D1471" t="s">
        <v>0</v>
      </c>
      <c r="E1471" t="s">
        <v>44</v>
      </c>
      <c r="F1471">
        <v>461</v>
      </c>
      <c r="G1471">
        <v>287.09164900000002</v>
      </c>
      <c r="H1471">
        <v>1405</v>
      </c>
      <c r="I1471" t="s">
        <v>39</v>
      </c>
      <c r="J1471" t="s">
        <v>148</v>
      </c>
      <c r="K1471">
        <v>462</v>
      </c>
      <c r="L1471">
        <v>134.269856</v>
      </c>
      <c r="M1471">
        <v>101.77243</v>
      </c>
      <c r="N1471">
        <v>45</v>
      </c>
      <c r="O1471">
        <v>14</v>
      </c>
      <c r="P1471">
        <v>6</v>
      </c>
      <c r="Q1471">
        <v>1</v>
      </c>
      <c r="R1471">
        <v>287.09164900000002</v>
      </c>
    </row>
    <row r="1472" spans="1:18" x14ac:dyDescent="0.25">
      <c r="A1472">
        <v>2017</v>
      </c>
      <c r="B1472" t="s">
        <v>4</v>
      </c>
      <c r="C1472" t="s">
        <v>36</v>
      </c>
      <c r="D1472" t="s">
        <v>0</v>
      </c>
      <c r="E1472" t="s">
        <v>66</v>
      </c>
      <c r="F1472">
        <v>25</v>
      </c>
      <c r="G1472" t="s">
        <v>62</v>
      </c>
      <c r="H1472">
        <v>14540.58</v>
      </c>
      <c r="I1472" t="s">
        <v>39</v>
      </c>
      <c r="J1472" t="s">
        <v>148</v>
      </c>
      <c r="K1472">
        <v>98</v>
      </c>
      <c r="L1472">
        <v>3.80952</v>
      </c>
      <c r="M1472">
        <v>2.395273</v>
      </c>
      <c r="N1472">
        <v>1</v>
      </c>
      <c r="O1472">
        <v>4</v>
      </c>
      <c r="P1472">
        <v>0</v>
      </c>
      <c r="Q1472">
        <v>0</v>
      </c>
      <c r="R1472">
        <v>12.973646</v>
      </c>
    </row>
    <row r="1473" spans="1:18" x14ac:dyDescent="0.25">
      <c r="A1473">
        <v>2017</v>
      </c>
      <c r="B1473" t="s">
        <v>4</v>
      </c>
      <c r="C1473" t="s">
        <v>36</v>
      </c>
      <c r="D1473" t="s">
        <v>0</v>
      </c>
      <c r="E1473" t="s">
        <v>44</v>
      </c>
      <c r="F1473">
        <v>535</v>
      </c>
      <c r="G1473">
        <v>326.546155</v>
      </c>
      <c r="H1473">
        <v>1434.05</v>
      </c>
      <c r="I1473" t="s">
        <v>40</v>
      </c>
      <c r="J1473" t="s">
        <v>148</v>
      </c>
      <c r="K1473">
        <v>535</v>
      </c>
      <c r="L1473">
        <v>152.862112</v>
      </c>
      <c r="M1473">
        <v>108.054704</v>
      </c>
      <c r="N1473">
        <v>79</v>
      </c>
      <c r="O1473">
        <v>8</v>
      </c>
      <c r="P1473">
        <v>2</v>
      </c>
      <c r="Q1473">
        <v>0</v>
      </c>
      <c r="R1473">
        <v>326.546155</v>
      </c>
    </row>
    <row r="1474" spans="1:18" x14ac:dyDescent="0.25">
      <c r="A1474">
        <v>2017</v>
      </c>
      <c r="B1474" t="s">
        <v>4</v>
      </c>
      <c r="C1474" t="s">
        <v>36</v>
      </c>
      <c r="D1474" t="s">
        <v>0</v>
      </c>
      <c r="E1474" t="s">
        <v>66</v>
      </c>
      <c r="F1474">
        <v>39</v>
      </c>
      <c r="G1474" t="s">
        <v>62</v>
      </c>
      <c r="H1474">
        <v>17890.66</v>
      </c>
      <c r="I1474" t="s">
        <v>40</v>
      </c>
      <c r="J1474" t="s">
        <v>148</v>
      </c>
      <c r="K1474">
        <v>146</v>
      </c>
      <c r="L1474">
        <v>6.6602969999999999</v>
      </c>
      <c r="M1474">
        <v>1.270635</v>
      </c>
      <c r="N1474">
        <v>5</v>
      </c>
      <c r="O1474">
        <v>5</v>
      </c>
      <c r="P1474">
        <v>0</v>
      </c>
      <c r="Q1474">
        <v>1</v>
      </c>
      <c r="R1474">
        <v>15.924621</v>
      </c>
    </row>
    <row r="1475" spans="1:18" x14ac:dyDescent="0.25">
      <c r="A1475">
        <v>2017</v>
      </c>
      <c r="B1475" t="s">
        <v>4</v>
      </c>
      <c r="C1475" t="s">
        <v>5</v>
      </c>
      <c r="D1475" t="s">
        <v>0</v>
      </c>
      <c r="E1475" t="s">
        <v>44</v>
      </c>
      <c r="F1475">
        <v>597</v>
      </c>
      <c r="G1475">
        <v>377.39915500000001</v>
      </c>
      <c r="H1475">
        <v>1405</v>
      </c>
      <c r="I1475" t="s">
        <v>39</v>
      </c>
      <c r="J1475" t="s">
        <v>148</v>
      </c>
      <c r="K1475">
        <v>597</v>
      </c>
      <c r="L1475">
        <v>172.143427</v>
      </c>
      <c r="M1475">
        <v>154.695606</v>
      </c>
      <c r="N1475">
        <v>64</v>
      </c>
      <c r="O1475">
        <v>15</v>
      </c>
      <c r="P1475">
        <v>1</v>
      </c>
      <c r="Q1475">
        <v>0</v>
      </c>
      <c r="R1475">
        <v>377.39915500000001</v>
      </c>
    </row>
    <row r="1476" spans="1:18" x14ac:dyDescent="0.25">
      <c r="A1476">
        <v>2017</v>
      </c>
      <c r="B1476" t="s">
        <v>4</v>
      </c>
      <c r="C1476" t="s">
        <v>5</v>
      </c>
      <c r="D1476" t="s">
        <v>0</v>
      </c>
      <c r="E1476" t="s">
        <v>66</v>
      </c>
      <c r="F1476">
        <v>34</v>
      </c>
      <c r="G1476" t="s">
        <v>62</v>
      </c>
      <c r="H1476">
        <v>25687.41</v>
      </c>
      <c r="I1476" t="s">
        <v>39</v>
      </c>
      <c r="J1476" t="s">
        <v>148</v>
      </c>
      <c r="K1476">
        <v>170</v>
      </c>
      <c r="L1476">
        <v>2.7541129999999998</v>
      </c>
      <c r="M1476">
        <v>2.6258400000000002</v>
      </c>
      <c r="N1476">
        <v>1</v>
      </c>
      <c r="O1476">
        <v>6</v>
      </c>
      <c r="P1476">
        <v>0</v>
      </c>
      <c r="Q1476">
        <v>0</v>
      </c>
      <c r="R1476">
        <v>15.656302999999999</v>
      </c>
    </row>
    <row r="1477" spans="1:18" x14ac:dyDescent="0.25">
      <c r="A1477">
        <v>2017</v>
      </c>
      <c r="B1477" t="s">
        <v>4</v>
      </c>
      <c r="C1477" t="s">
        <v>5</v>
      </c>
      <c r="D1477" t="s">
        <v>0</v>
      </c>
      <c r="E1477" t="s">
        <v>44</v>
      </c>
      <c r="F1477">
        <v>550</v>
      </c>
      <c r="G1477">
        <v>342.82138500000002</v>
      </c>
      <c r="H1477">
        <v>1408.585</v>
      </c>
      <c r="I1477" t="s">
        <v>40</v>
      </c>
      <c r="J1477" t="s">
        <v>148</v>
      </c>
      <c r="K1477">
        <v>550</v>
      </c>
      <c r="L1477">
        <v>154.951741</v>
      </c>
      <c r="M1477">
        <v>131.589585</v>
      </c>
      <c r="N1477">
        <v>68</v>
      </c>
      <c r="O1477">
        <v>6</v>
      </c>
      <c r="P1477">
        <v>3</v>
      </c>
      <c r="Q1477">
        <v>1</v>
      </c>
      <c r="R1477">
        <v>342.82138500000002</v>
      </c>
    </row>
    <row r="1478" spans="1:18" x14ac:dyDescent="0.25">
      <c r="A1478">
        <v>2017</v>
      </c>
      <c r="B1478" t="s">
        <v>4</v>
      </c>
      <c r="C1478" t="s">
        <v>5</v>
      </c>
      <c r="D1478" t="s">
        <v>0</v>
      </c>
      <c r="E1478" t="s">
        <v>66</v>
      </c>
      <c r="F1478">
        <v>35</v>
      </c>
      <c r="G1478" t="s">
        <v>62</v>
      </c>
      <c r="H1478">
        <v>18533</v>
      </c>
      <c r="I1478" t="s">
        <v>40</v>
      </c>
      <c r="J1478" t="s">
        <v>148</v>
      </c>
      <c r="K1478">
        <v>124</v>
      </c>
      <c r="L1478">
        <v>0.37281599999999998</v>
      </c>
      <c r="M1478">
        <v>1.0925929999999999</v>
      </c>
      <c r="N1478">
        <v>10</v>
      </c>
      <c r="O1478">
        <v>6</v>
      </c>
      <c r="P1478">
        <v>0</v>
      </c>
      <c r="Q1478">
        <v>1</v>
      </c>
      <c r="R1478">
        <v>9</v>
      </c>
    </row>
    <row r="1479" spans="1:18" x14ac:dyDescent="0.25">
      <c r="A1479">
        <v>2017</v>
      </c>
      <c r="B1479" t="s">
        <v>4</v>
      </c>
      <c r="C1479" t="s">
        <v>13</v>
      </c>
      <c r="D1479" t="s">
        <v>0</v>
      </c>
      <c r="E1479" t="s">
        <v>44</v>
      </c>
      <c r="F1479">
        <v>395</v>
      </c>
      <c r="G1479">
        <v>227.31827000000001</v>
      </c>
      <c r="H1479">
        <v>1397.75</v>
      </c>
      <c r="I1479" t="s">
        <v>39</v>
      </c>
      <c r="J1479" t="s">
        <v>148</v>
      </c>
      <c r="K1479">
        <v>395</v>
      </c>
      <c r="L1479">
        <v>112.73688300000001</v>
      </c>
      <c r="M1479">
        <v>90.458307000000005</v>
      </c>
      <c r="N1479">
        <v>47</v>
      </c>
      <c r="O1479">
        <v>13</v>
      </c>
      <c r="P1479">
        <v>6</v>
      </c>
      <c r="Q1479">
        <v>2</v>
      </c>
      <c r="R1479">
        <v>227.31827000000001</v>
      </c>
    </row>
    <row r="1480" spans="1:18" x14ac:dyDescent="0.25">
      <c r="A1480">
        <v>2017</v>
      </c>
      <c r="B1480" t="s">
        <v>4</v>
      </c>
      <c r="C1480" t="s">
        <v>13</v>
      </c>
      <c r="D1480" t="s">
        <v>0</v>
      </c>
      <c r="E1480" t="s">
        <v>66</v>
      </c>
      <c r="F1480">
        <v>24</v>
      </c>
      <c r="G1480" t="s">
        <v>62</v>
      </c>
      <c r="H1480">
        <v>23798.025000000001</v>
      </c>
      <c r="I1480" t="s">
        <v>39</v>
      </c>
      <c r="J1480" t="s">
        <v>148</v>
      </c>
      <c r="K1480">
        <v>110</v>
      </c>
      <c r="L1480">
        <v>3.5805020000000001</v>
      </c>
      <c r="M1480">
        <v>2.650703</v>
      </c>
      <c r="N1480">
        <v>3</v>
      </c>
      <c r="O1480">
        <v>3</v>
      </c>
      <c r="P1480">
        <v>0</v>
      </c>
      <c r="Q1480">
        <v>0</v>
      </c>
      <c r="R1480">
        <v>9.9506750000000004</v>
      </c>
    </row>
    <row r="1481" spans="1:18" x14ac:dyDescent="0.25">
      <c r="A1481">
        <v>2017</v>
      </c>
      <c r="B1481" t="s">
        <v>4</v>
      </c>
      <c r="C1481" t="s">
        <v>13</v>
      </c>
      <c r="D1481" t="s">
        <v>0</v>
      </c>
      <c r="E1481" t="s">
        <v>44</v>
      </c>
      <c r="F1481">
        <v>486</v>
      </c>
      <c r="G1481">
        <v>272.17496699999998</v>
      </c>
      <c r="H1481">
        <v>1418.105</v>
      </c>
      <c r="I1481" t="s">
        <v>40</v>
      </c>
      <c r="J1481" t="s">
        <v>148</v>
      </c>
      <c r="K1481">
        <v>486</v>
      </c>
      <c r="L1481">
        <v>134.75818100000001</v>
      </c>
      <c r="M1481">
        <v>100.07092299999999</v>
      </c>
      <c r="N1481">
        <v>67</v>
      </c>
      <c r="O1481">
        <v>5</v>
      </c>
      <c r="P1481">
        <v>6</v>
      </c>
      <c r="Q1481">
        <v>3</v>
      </c>
      <c r="R1481">
        <v>272.17496699999998</v>
      </c>
    </row>
    <row r="1482" spans="1:18" x14ac:dyDescent="0.25">
      <c r="A1482">
        <v>2017</v>
      </c>
      <c r="B1482" t="s">
        <v>4</v>
      </c>
      <c r="C1482" t="s">
        <v>13</v>
      </c>
      <c r="D1482" t="s">
        <v>0</v>
      </c>
      <c r="E1482" t="s">
        <v>66</v>
      </c>
      <c r="F1482">
        <v>57</v>
      </c>
      <c r="G1482" t="s">
        <v>62</v>
      </c>
      <c r="H1482">
        <v>14692.3</v>
      </c>
      <c r="I1482" t="s">
        <v>40</v>
      </c>
      <c r="J1482" t="s">
        <v>148</v>
      </c>
      <c r="K1482">
        <v>186</v>
      </c>
      <c r="L1482">
        <v>6.7437310000000004</v>
      </c>
      <c r="M1482">
        <v>5.9554929999999997</v>
      </c>
      <c r="N1482">
        <v>4</v>
      </c>
      <c r="O1482">
        <v>1</v>
      </c>
      <c r="P1482">
        <v>0</v>
      </c>
      <c r="Q1482">
        <v>0</v>
      </c>
      <c r="R1482">
        <v>21.593349</v>
      </c>
    </row>
    <row r="1483" spans="1:18" x14ac:dyDescent="0.25">
      <c r="A1483">
        <v>2017</v>
      </c>
      <c r="B1483" t="s">
        <v>4</v>
      </c>
      <c r="C1483" t="s">
        <v>37</v>
      </c>
      <c r="D1483" t="s">
        <v>0</v>
      </c>
      <c r="E1483" t="s">
        <v>44</v>
      </c>
      <c r="F1483">
        <v>2514</v>
      </c>
      <c r="G1483">
        <v>1349.5761910000001</v>
      </c>
      <c r="H1483">
        <v>1655</v>
      </c>
      <c r="I1483" t="s">
        <v>39</v>
      </c>
      <c r="J1483" t="s">
        <v>148</v>
      </c>
      <c r="K1483">
        <v>2529</v>
      </c>
      <c r="L1483">
        <v>653.31787199999997</v>
      </c>
      <c r="M1483">
        <v>537.81648700000005</v>
      </c>
      <c r="N1483">
        <v>389</v>
      </c>
      <c r="O1483">
        <v>78</v>
      </c>
      <c r="P1483">
        <v>50</v>
      </c>
      <c r="Q1483">
        <v>5</v>
      </c>
      <c r="R1483">
        <v>1349.5761910000001</v>
      </c>
    </row>
    <row r="1484" spans="1:18" x14ac:dyDescent="0.25">
      <c r="A1484">
        <v>2017</v>
      </c>
      <c r="B1484" t="s">
        <v>4</v>
      </c>
      <c r="C1484" t="s">
        <v>37</v>
      </c>
      <c r="D1484" t="s">
        <v>0</v>
      </c>
      <c r="E1484" t="s">
        <v>66</v>
      </c>
      <c r="F1484">
        <v>188</v>
      </c>
      <c r="G1484" t="s">
        <v>62</v>
      </c>
      <c r="H1484">
        <v>16766.865000000002</v>
      </c>
      <c r="I1484" t="s">
        <v>39</v>
      </c>
      <c r="J1484" t="s">
        <v>148</v>
      </c>
      <c r="K1484">
        <v>534</v>
      </c>
      <c r="L1484">
        <v>20.844881000000001</v>
      </c>
      <c r="M1484">
        <v>18.023296999999999</v>
      </c>
      <c r="N1484">
        <v>27</v>
      </c>
      <c r="O1484">
        <v>29</v>
      </c>
      <c r="P1484">
        <v>0</v>
      </c>
      <c r="Q1484">
        <v>1</v>
      </c>
      <c r="R1484">
        <v>57.079295000000002</v>
      </c>
    </row>
    <row r="1485" spans="1:18" x14ac:dyDescent="0.25">
      <c r="A1485">
        <v>2017</v>
      </c>
      <c r="B1485" t="s">
        <v>4</v>
      </c>
      <c r="C1485" t="s">
        <v>37</v>
      </c>
      <c r="D1485" t="s">
        <v>0</v>
      </c>
      <c r="E1485" t="s">
        <v>44</v>
      </c>
      <c r="F1485">
        <v>2806</v>
      </c>
      <c r="G1485">
        <v>1467.165393</v>
      </c>
      <c r="H1485">
        <v>1596.7</v>
      </c>
      <c r="I1485" t="s">
        <v>40</v>
      </c>
      <c r="J1485" t="s">
        <v>148</v>
      </c>
      <c r="K1485">
        <v>2819</v>
      </c>
      <c r="L1485">
        <v>729.71758</v>
      </c>
      <c r="M1485">
        <v>544.50853500000005</v>
      </c>
      <c r="N1485">
        <v>462</v>
      </c>
      <c r="O1485">
        <v>49</v>
      </c>
      <c r="P1485">
        <v>29</v>
      </c>
      <c r="Q1485">
        <v>11</v>
      </c>
      <c r="R1485">
        <v>1467.165393</v>
      </c>
    </row>
    <row r="1486" spans="1:18" x14ac:dyDescent="0.25">
      <c r="A1486">
        <v>2017</v>
      </c>
      <c r="B1486" t="s">
        <v>4</v>
      </c>
      <c r="C1486" t="s">
        <v>37</v>
      </c>
      <c r="D1486" t="s">
        <v>0</v>
      </c>
      <c r="E1486" t="s">
        <v>66</v>
      </c>
      <c r="F1486">
        <v>208</v>
      </c>
      <c r="G1486" t="s">
        <v>62</v>
      </c>
      <c r="H1486">
        <v>17097.37</v>
      </c>
      <c r="I1486" t="s">
        <v>40</v>
      </c>
      <c r="J1486" t="s">
        <v>148</v>
      </c>
      <c r="K1486">
        <v>606</v>
      </c>
      <c r="L1486">
        <v>27.576384000000001</v>
      </c>
      <c r="M1486">
        <v>17.176200000000001</v>
      </c>
      <c r="N1486">
        <v>41</v>
      </c>
      <c r="O1486">
        <v>18</v>
      </c>
      <c r="P1486">
        <v>0</v>
      </c>
      <c r="Q1486">
        <v>0</v>
      </c>
      <c r="R1486">
        <v>64.355945000000006</v>
      </c>
    </row>
    <row r="1487" spans="1:18" x14ac:dyDescent="0.25">
      <c r="A1487">
        <v>2017</v>
      </c>
      <c r="B1487" t="s">
        <v>4</v>
      </c>
      <c r="C1487" t="s">
        <v>37</v>
      </c>
      <c r="D1487" t="s">
        <v>0</v>
      </c>
      <c r="E1487" t="s">
        <v>65</v>
      </c>
      <c r="F1487">
        <v>1</v>
      </c>
      <c r="G1487" t="s">
        <v>62</v>
      </c>
      <c r="H1487">
        <v>4599.34</v>
      </c>
      <c r="I1487" t="s">
        <v>40</v>
      </c>
      <c r="J1487" t="s">
        <v>148</v>
      </c>
      <c r="K1487">
        <v>1</v>
      </c>
      <c r="L1487" t="s">
        <v>62</v>
      </c>
      <c r="M1487" t="s">
        <v>62</v>
      </c>
      <c r="N1487" t="s">
        <v>62</v>
      </c>
      <c r="O1487" t="s">
        <v>62</v>
      </c>
      <c r="P1487" t="s">
        <v>62</v>
      </c>
      <c r="Q1487" t="s">
        <v>62</v>
      </c>
      <c r="R1487" t="s">
        <v>62</v>
      </c>
    </row>
    <row r="1488" spans="1:18" x14ac:dyDescent="0.25">
      <c r="A1488">
        <v>2017</v>
      </c>
      <c r="B1488" t="s">
        <v>4</v>
      </c>
      <c r="C1488" t="s">
        <v>36</v>
      </c>
      <c r="D1488" t="s">
        <v>1</v>
      </c>
      <c r="E1488" t="s">
        <v>44</v>
      </c>
      <c r="F1488">
        <v>4313</v>
      </c>
      <c r="G1488">
        <v>2037.046421</v>
      </c>
      <c r="H1488">
        <v>2145.16</v>
      </c>
      <c r="I1488" t="s">
        <v>39</v>
      </c>
      <c r="J1488" t="s">
        <v>150</v>
      </c>
      <c r="K1488">
        <v>4315</v>
      </c>
      <c r="L1488">
        <v>940.50197200000002</v>
      </c>
      <c r="M1488">
        <v>912.60703100000001</v>
      </c>
      <c r="N1488">
        <v>974</v>
      </c>
      <c r="O1488">
        <v>86</v>
      </c>
      <c r="P1488">
        <v>25</v>
      </c>
      <c r="Q1488">
        <v>14</v>
      </c>
      <c r="R1488">
        <v>2037.046421</v>
      </c>
    </row>
    <row r="1489" spans="1:18" x14ac:dyDescent="0.25">
      <c r="A1489">
        <v>2017</v>
      </c>
      <c r="B1489" t="s">
        <v>4</v>
      </c>
      <c r="C1489" t="s">
        <v>36</v>
      </c>
      <c r="D1489" t="s">
        <v>1</v>
      </c>
      <c r="E1489" t="s">
        <v>66</v>
      </c>
      <c r="F1489">
        <v>283</v>
      </c>
      <c r="G1489" t="s">
        <v>62</v>
      </c>
      <c r="H1489">
        <v>22876</v>
      </c>
      <c r="I1489" t="s">
        <v>39</v>
      </c>
      <c r="J1489" t="s">
        <v>150</v>
      </c>
      <c r="K1489">
        <v>1191</v>
      </c>
      <c r="L1489">
        <v>24.781009000000001</v>
      </c>
      <c r="M1489">
        <v>12.331690999999999</v>
      </c>
      <c r="N1489">
        <v>30</v>
      </c>
      <c r="O1489">
        <v>34</v>
      </c>
      <c r="P1489">
        <v>2</v>
      </c>
      <c r="Q1489">
        <v>0</v>
      </c>
      <c r="R1489">
        <v>64.150619000000006</v>
      </c>
    </row>
    <row r="1490" spans="1:18" x14ac:dyDescent="0.25">
      <c r="A1490">
        <v>2017</v>
      </c>
      <c r="B1490" t="s">
        <v>4</v>
      </c>
      <c r="C1490" t="s">
        <v>36</v>
      </c>
      <c r="D1490" t="s">
        <v>1</v>
      </c>
      <c r="E1490" t="s">
        <v>44</v>
      </c>
      <c r="F1490">
        <v>3058</v>
      </c>
      <c r="G1490">
        <v>1265.6109779999999</v>
      </c>
      <c r="H1490">
        <v>1892.76</v>
      </c>
      <c r="I1490" t="s">
        <v>40</v>
      </c>
      <c r="J1490" t="s">
        <v>150</v>
      </c>
      <c r="K1490">
        <v>3061</v>
      </c>
      <c r="L1490">
        <v>547.51412000000005</v>
      </c>
      <c r="M1490">
        <v>584.69636000000003</v>
      </c>
      <c r="N1490">
        <v>1059</v>
      </c>
      <c r="O1490">
        <v>71</v>
      </c>
      <c r="P1490">
        <v>49</v>
      </c>
      <c r="Q1490">
        <v>30</v>
      </c>
      <c r="R1490">
        <v>1265.6109779999999</v>
      </c>
    </row>
    <row r="1491" spans="1:18" x14ac:dyDescent="0.25">
      <c r="A1491">
        <v>2017</v>
      </c>
      <c r="B1491" t="s">
        <v>4</v>
      </c>
      <c r="C1491" t="s">
        <v>36</v>
      </c>
      <c r="D1491" t="s">
        <v>1</v>
      </c>
      <c r="E1491" t="s">
        <v>66</v>
      </c>
      <c r="F1491">
        <v>223</v>
      </c>
      <c r="G1491" t="s">
        <v>62</v>
      </c>
      <c r="H1491">
        <v>23537.19</v>
      </c>
      <c r="I1491" t="s">
        <v>40</v>
      </c>
      <c r="J1491" t="s">
        <v>150</v>
      </c>
      <c r="K1491">
        <v>1090</v>
      </c>
      <c r="L1491">
        <v>20.507662</v>
      </c>
      <c r="M1491">
        <v>12.572461000000001</v>
      </c>
      <c r="N1491">
        <v>35</v>
      </c>
      <c r="O1491">
        <v>43</v>
      </c>
      <c r="P1491">
        <v>2</v>
      </c>
      <c r="Q1491">
        <v>3</v>
      </c>
      <c r="R1491">
        <v>47.889758</v>
      </c>
    </row>
    <row r="1492" spans="1:18" x14ac:dyDescent="0.25">
      <c r="A1492">
        <v>2017</v>
      </c>
      <c r="B1492" t="s">
        <v>4</v>
      </c>
      <c r="C1492" t="s">
        <v>5</v>
      </c>
      <c r="D1492" t="s">
        <v>1</v>
      </c>
      <c r="E1492" t="s">
        <v>44</v>
      </c>
      <c r="F1492">
        <v>4056</v>
      </c>
      <c r="G1492">
        <v>1973.970509</v>
      </c>
      <c r="H1492">
        <v>2101.0500000000002</v>
      </c>
      <c r="I1492" t="s">
        <v>39</v>
      </c>
      <c r="J1492" t="s">
        <v>150</v>
      </c>
      <c r="K1492">
        <v>4058</v>
      </c>
      <c r="L1492">
        <v>936.58566199999996</v>
      </c>
      <c r="M1492">
        <v>845.720598</v>
      </c>
      <c r="N1492">
        <v>913</v>
      </c>
      <c r="O1492">
        <v>79</v>
      </c>
      <c r="P1492">
        <v>24</v>
      </c>
      <c r="Q1492">
        <v>7</v>
      </c>
      <c r="R1492">
        <v>1973.970509</v>
      </c>
    </row>
    <row r="1493" spans="1:18" x14ac:dyDescent="0.25">
      <c r="A1493">
        <v>2017</v>
      </c>
      <c r="B1493" t="s">
        <v>4</v>
      </c>
      <c r="C1493" t="s">
        <v>5</v>
      </c>
      <c r="D1493" t="s">
        <v>1</v>
      </c>
      <c r="E1493" t="s">
        <v>66</v>
      </c>
      <c r="F1493">
        <v>219</v>
      </c>
      <c r="G1493" t="s">
        <v>62</v>
      </c>
      <c r="H1493">
        <v>22865</v>
      </c>
      <c r="I1493" t="s">
        <v>39</v>
      </c>
      <c r="J1493" t="s">
        <v>150</v>
      </c>
      <c r="K1493">
        <v>930</v>
      </c>
      <c r="L1493">
        <v>27.900254</v>
      </c>
      <c r="M1493">
        <v>11.261687999999999</v>
      </c>
      <c r="N1493">
        <v>23</v>
      </c>
      <c r="O1493">
        <v>17</v>
      </c>
      <c r="P1493">
        <v>6</v>
      </c>
      <c r="Q1493">
        <v>1</v>
      </c>
      <c r="R1493">
        <v>60.038670000000003</v>
      </c>
    </row>
    <row r="1494" spans="1:18" x14ac:dyDescent="0.25">
      <c r="A1494">
        <v>2017</v>
      </c>
      <c r="B1494" t="s">
        <v>4</v>
      </c>
      <c r="C1494" t="s">
        <v>5</v>
      </c>
      <c r="D1494" t="s">
        <v>1</v>
      </c>
      <c r="E1494" t="s">
        <v>44</v>
      </c>
      <c r="F1494">
        <v>3444</v>
      </c>
      <c r="G1494">
        <v>1429.338152</v>
      </c>
      <c r="H1494">
        <v>1843.58</v>
      </c>
      <c r="I1494" t="s">
        <v>40</v>
      </c>
      <c r="J1494" t="s">
        <v>150</v>
      </c>
      <c r="K1494">
        <v>3454</v>
      </c>
      <c r="L1494">
        <v>666.14816699999994</v>
      </c>
      <c r="M1494">
        <v>626.52609600000005</v>
      </c>
      <c r="N1494">
        <v>1189</v>
      </c>
      <c r="O1494">
        <v>69</v>
      </c>
      <c r="P1494">
        <v>50</v>
      </c>
      <c r="Q1494">
        <v>23</v>
      </c>
      <c r="R1494">
        <v>1429.338152</v>
      </c>
    </row>
    <row r="1495" spans="1:18" x14ac:dyDescent="0.25">
      <c r="A1495">
        <v>2017</v>
      </c>
      <c r="B1495" t="s">
        <v>4</v>
      </c>
      <c r="C1495" t="s">
        <v>5</v>
      </c>
      <c r="D1495" t="s">
        <v>1</v>
      </c>
      <c r="E1495" t="s">
        <v>66</v>
      </c>
      <c r="F1495">
        <v>222</v>
      </c>
      <c r="G1495" t="s">
        <v>62</v>
      </c>
      <c r="H1495">
        <v>23246.92</v>
      </c>
      <c r="I1495" t="s">
        <v>40</v>
      </c>
      <c r="J1495" t="s">
        <v>150</v>
      </c>
      <c r="K1495">
        <v>946</v>
      </c>
      <c r="L1495">
        <v>22.165991999999999</v>
      </c>
      <c r="M1495">
        <v>9.5582399999999996</v>
      </c>
      <c r="N1495">
        <v>47</v>
      </c>
      <c r="O1495">
        <v>32</v>
      </c>
      <c r="P1495">
        <v>2</v>
      </c>
      <c r="Q1495">
        <v>2</v>
      </c>
      <c r="R1495">
        <v>52.092922000000002</v>
      </c>
    </row>
    <row r="1496" spans="1:18" x14ac:dyDescent="0.25">
      <c r="A1496">
        <v>2017</v>
      </c>
      <c r="B1496" t="s">
        <v>4</v>
      </c>
      <c r="C1496" t="s">
        <v>13</v>
      </c>
      <c r="D1496" t="s">
        <v>1</v>
      </c>
      <c r="E1496" t="s">
        <v>44</v>
      </c>
      <c r="F1496">
        <v>2001</v>
      </c>
      <c r="G1496">
        <v>865.71176400000002</v>
      </c>
      <c r="H1496">
        <v>2256</v>
      </c>
      <c r="I1496" t="s">
        <v>39</v>
      </c>
      <c r="J1496" t="s">
        <v>150</v>
      </c>
      <c r="K1496">
        <v>2001</v>
      </c>
      <c r="L1496">
        <v>406.317408</v>
      </c>
      <c r="M1496">
        <v>386.64223399999997</v>
      </c>
      <c r="N1496">
        <v>493</v>
      </c>
      <c r="O1496">
        <v>52</v>
      </c>
      <c r="P1496">
        <v>31</v>
      </c>
      <c r="Q1496">
        <v>2</v>
      </c>
      <c r="R1496">
        <v>865.71176400000002</v>
      </c>
    </row>
    <row r="1497" spans="1:18" x14ac:dyDescent="0.25">
      <c r="A1497">
        <v>2017</v>
      </c>
      <c r="B1497" t="s">
        <v>4</v>
      </c>
      <c r="C1497" t="s">
        <v>13</v>
      </c>
      <c r="D1497" t="s">
        <v>1</v>
      </c>
      <c r="E1497" t="s">
        <v>66</v>
      </c>
      <c r="F1497">
        <v>148</v>
      </c>
      <c r="G1497" t="s">
        <v>62</v>
      </c>
      <c r="H1497">
        <v>22015.22</v>
      </c>
      <c r="I1497" t="s">
        <v>39</v>
      </c>
      <c r="J1497" t="s">
        <v>150</v>
      </c>
      <c r="K1497">
        <v>550</v>
      </c>
      <c r="L1497">
        <v>9.6982009999999992</v>
      </c>
      <c r="M1497">
        <v>6.1958830000000003</v>
      </c>
      <c r="N1497">
        <v>18</v>
      </c>
      <c r="O1497">
        <v>29</v>
      </c>
      <c r="P1497">
        <v>2</v>
      </c>
      <c r="Q1497">
        <v>1</v>
      </c>
      <c r="R1497">
        <v>28.020136000000001</v>
      </c>
    </row>
    <row r="1498" spans="1:18" x14ac:dyDescent="0.25">
      <c r="A1498">
        <v>2017</v>
      </c>
      <c r="B1498" t="s">
        <v>4</v>
      </c>
      <c r="C1498" t="s">
        <v>13</v>
      </c>
      <c r="D1498" t="s">
        <v>1</v>
      </c>
      <c r="E1498" t="s">
        <v>44</v>
      </c>
      <c r="F1498">
        <v>1748</v>
      </c>
      <c r="G1498">
        <v>668.26493200000004</v>
      </c>
      <c r="H1498">
        <v>2071</v>
      </c>
      <c r="I1498" t="s">
        <v>40</v>
      </c>
      <c r="J1498" t="s">
        <v>150</v>
      </c>
      <c r="K1498">
        <v>1748</v>
      </c>
      <c r="L1498">
        <v>326.98053399999998</v>
      </c>
      <c r="M1498">
        <v>288.511099</v>
      </c>
      <c r="N1498">
        <v>613</v>
      </c>
      <c r="O1498">
        <v>45</v>
      </c>
      <c r="P1498">
        <v>37</v>
      </c>
      <c r="Q1498">
        <v>7</v>
      </c>
      <c r="R1498">
        <v>668.26493200000004</v>
      </c>
    </row>
    <row r="1499" spans="1:18" x14ac:dyDescent="0.25">
      <c r="A1499">
        <v>2017</v>
      </c>
      <c r="B1499" t="s">
        <v>4</v>
      </c>
      <c r="C1499" t="s">
        <v>13</v>
      </c>
      <c r="D1499" t="s">
        <v>1</v>
      </c>
      <c r="E1499" t="s">
        <v>66</v>
      </c>
      <c r="F1499">
        <v>144</v>
      </c>
      <c r="G1499" t="s">
        <v>62</v>
      </c>
      <c r="H1499">
        <v>23436.93</v>
      </c>
      <c r="I1499" t="s">
        <v>40</v>
      </c>
      <c r="J1499" t="s">
        <v>150</v>
      </c>
      <c r="K1499">
        <v>763</v>
      </c>
      <c r="L1499">
        <v>10.713282</v>
      </c>
      <c r="M1499">
        <v>6.1272919999999997</v>
      </c>
      <c r="N1499">
        <v>25</v>
      </c>
      <c r="O1499">
        <v>21</v>
      </c>
      <c r="P1499">
        <v>9</v>
      </c>
      <c r="Q1499">
        <v>2</v>
      </c>
      <c r="R1499">
        <v>25.506294</v>
      </c>
    </row>
    <row r="1500" spans="1:18" x14ac:dyDescent="0.25">
      <c r="A1500">
        <v>2017</v>
      </c>
      <c r="B1500" t="s">
        <v>4</v>
      </c>
      <c r="C1500" t="s">
        <v>37</v>
      </c>
      <c r="D1500" t="s">
        <v>1</v>
      </c>
      <c r="E1500" t="s">
        <v>44</v>
      </c>
      <c r="F1500">
        <v>18570</v>
      </c>
      <c r="G1500">
        <v>8081.5109549999997</v>
      </c>
      <c r="H1500">
        <v>2101.75</v>
      </c>
      <c r="I1500" t="s">
        <v>39</v>
      </c>
      <c r="J1500" t="s">
        <v>150</v>
      </c>
      <c r="K1500">
        <v>18592</v>
      </c>
      <c r="L1500">
        <v>3859.8328620000002</v>
      </c>
      <c r="M1500">
        <v>3422.7325620000001</v>
      </c>
      <c r="N1500">
        <v>4788</v>
      </c>
      <c r="O1500">
        <v>683</v>
      </c>
      <c r="P1500">
        <v>318</v>
      </c>
      <c r="Q1500">
        <v>75</v>
      </c>
      <c r="R1500">
        <v>8081.5109549999997</v>
      </c>
    </row>
    <row r="1501" spans="1:18" x14ac:dyDescent="0.25">
      <c r="A1501">
        <v>2017</v>
      </c>
      <c r="B1501" t="s">
        <v>4</v>
      </c>
      <c r="C1501" t="s">
        <v>37</v>
      </c>
      <c r="D1501" t="s">
        <v>1</v>
      </c>
      <c r="E1501" t="s">
        <v>66</v>
      </c>
      <c r="F1501">
        <v>1351</v>
      </c>
      <c r="G1501" t="s">
        <v>62</v>
      </c>
      <c r="H1501">
        <v>21470.85</v>
      </c>
      <c r="I1501" t="s">
        <v>39</v>
      </c>
      <c r="J1501" t="s">
        <v>150</v>
      </c>
      <c r="K1501">
        <v>5752</v>
      </c>
      <c r="L1501">
        <v>102.793379</v>
      </c>
      <c r="M1501">
        <v>81.126841999999996</v>
      </c>
      <c r="N1501">
        <v>167</v>
      </c>
      <c r="O1501">
        <v>222</v>
      </c>
      <c r="P1501">
        <v>49</v>
      </c>
      <c r="Q1501">
        <v>14</v>
      </c>
      <c r="R1501">
        <v>266.36600800000002</v>
      </c>
    </row>
    <row r="1502" spans="1:18" x14ac:dyDescent="0.25">
      <c r="A1502">
        <v>2017</v>
      </c>
      <c r="B1502" t="s">
        <v>4</v>
      </c>
      <c r="C1502" t="s">
        <v>37</v>
      </c>
      <c r="D1502" t="s">
        <v>1</v>
      </c>
      <c r="E1502" t="s">
        <v>44</v>
      </c>
      <c r="F1502">
        <v>15360</v>
      </c>
      <c r="G1502">
        <v>5195.7920530000001</v>
      </c>
      <c r="H1502">
        <v>1896.27</v>
      </c>
      <c r="I1502" t="s">
        <v>40</v>
      </c>
      <c r="J1502" t="s">
        <v>150</v>
      </c>
      <c r="K1502">
        <v>15489</v>
      </c>
      <c r="L1502">
        <v>2586.9629220000002</v>
      </c>
      <c r="M1502">
        <v>2099.0128629999999</v>
      </c>
      <c r="N1502">
        <v>5954</v>
      </c>
      <c r="O1502">
        <v>545</v>
      </c>
      <c r="P1502">
        <v>413</v>
      </c>
      <c r="Q1502">
        <v>178</v>
      </c>
      <c r="R1502">
        <v>5195.7920530000001</v>
      </c>
    </row>
    <row r="1503" spans="1:18" x14ac:dyDescent="0.25">
      <c r="A1503">
        <v>2017</v>
      </c>
      <c r="B1503" t="s">
        <v>4</v>
      </c>
      <c r="C1503" t="s">
        <v>37</v>
      </c>
      <c r="D1503" t="s">
        <v>1</v>
      </c>
      <c r="E1503" t="s">
        <v>66</v>
      </c>
      <c r="F1503">
        <v>1348</v>
      </c>
      <c r="G1503" t="s">
        <v>62</v>
      </c>
      <c r="H1503">
        <v>22109.825000000001</v>
      </c>
      <c r="I1503" t="s">
        <v>40</v>
      </c>
      <c r="J1503" t="s">
        <v>150</v>
      </c>
      <c r="K1503">
        <v>6314</v>
      </c>
      <c r="L1503">
        <v>102.84972500000001</v>
      </c>
      <c r="M1503">
        <v>48.772844999999997</v>
      </c>
      <c r="N1503">
        <v>217</v>
      </c>
      <c r="O1503">
        <v>187</v>
      </c>
      <c r="P1503">
        <v>79</v>
      </c>
      <c r="Q1503">
        <v>23</v>
      </c>
      <c r="R1503">
        <v>239.04287199999999</v>
      </c>
    </row>
    <row r="1504" spans="1:18" x14ac:dyDescent="0.25">
      <c r="A1504">
        <v>2017</v>
      </c>
      <c r="B1504" t="s">
        <v>4</v>
      </c>
      <c r="C1504" t="s">
        <v>36</v>
      </c>
      <c r="D1504" t="s">
        <v>1</v>
      </c>
      <c r="E1504" t="s">
        <v>44</v>
      </c>
      <c r="F1504">
        <v>7260</v>
      </c>
      <c r="G1504">
        <v>3560.2310299999999</v>
      </c>
      <c r="H1504">
        <v>2249.96</v>
      </c>
      <c r="I1504" t="s">
        <v>39</v>
      </c>
      <c r="J1504" t="s">
        <v>149</v>
      </c>
      <c r="K1504">
        <v>7260</v>
      </c>
      <c r="L1504">
        <v>1616.4609849999999</v>
      </c>
      <c r="M1504">
        <v>1636.3973980000001</v>
      </c>
      <c r="N1504">
        <v>1476</v>
      </c>
      <c r="O1504">
        <v>141</v>
      </c>
      <c r="P1504">
        <v>26</v>
      </c>
      <c r="Q1504">
        <v>13</v>
      </c>
      <c r="R1504">
        <v>3560.2310299999999</v>
      </c>
    </row>
    <row r="1505" spans="1:18" x14ac:dyDescent="0.25">
      <c r="A1505">
        <v>2017</v>
      </c>
      <c r="B1505" t="s">
        <v>4</v>
      </c>
      <c r="C1505" t="s">
        <v>36</v>
      </c>
      <c r="D1505" t="s">
        <v>1</v>
      </c>
      <c r="E1505" t="s">
        <v>66</v>
      </c>
      <c r="F1505">
        <v>454</v>
      </c>
      <c r="G1505" t="s">
        <v>62</v>
      </c>
      <c r="H1505">
        <v>22783.084999999999</v>
      </c>
      <c r="I1505" t="s">
        <v>39</v>
      </c>
      <c r="J1505" t="s">
        <v>149</v>
      </c>
      <c r="K1505">
        <v>1922</v>
      </c>
      <c r="L1505">
        <v>43.932718999999999</v>
      </c>
      <c r="M1505">
        <v>31.636662999999999</v>
      </c>
      <c r="N1505">
        <v>29</v>
      </c>
      <c r="O1505">
        <v>80</v>
      </c>
      <c r="P1505">
        <v>1</v>
      </c>
      <c r="Q1505">
        <v>2</v>
      </c>
      <c r="R1505">
        <v>119.948531</v>
      </c>
    </row>
    <row r="1506" spans="1:18" x14ac:dyDescent="0.25">
      <c r="A1506">
        <v>2017</v>
      </c>
      <c r="B1506" t="s">
        <v>4</v>
      </c>
      <c r="C1506" t="s">
        <v>36</v>
      </c>
      <c r="D1506" t="s">
        <v>1</v>
      </c>
      <c r="E1506" t="s">
        <v>44</v>
      </c>
      <c r="F1506">
        <v>4980</v>
      </c>
      <c r="G1506">
        <v>2224.7947220000001</v>
      </c>
      <c r="H1506">
        <v>1886.58</v>
      </c>
      <c r="I1506" t="s">
        <v>40</v>
      </c>
      <c r="J1506" t="s">
        <v>149</v>
      </c>
      <c r="K1506">
        <v>4986</v>
      </c>
      <c r="L1506">
        <v>974.77153199999998</v>
      </c>
      <c r="M1506">
        <v>1016.645027</v>
      </c>
      <c r="N1506">
        <v>1553</v>
      </c>
      <c r="O1506">
        <v>106</v>
      </c>
      <c r="P1506">
        <v>24</v>
      </c>
      <c r="Q1506">
        <v>26</v>
      </c>
      <c r="R1506">
        <v>2224.7947220000001</v>
      </c>
    </row>
    <row r="1507" spans="1:18" x14ac:dyDescent="0.25">
      <c r="A1507">
        <v>2017</v>
      </c>
      <c r="B1507" t="s">
        <v>4</v>
      </c>
      <c r="C1507" t="s">
        <v>36</v>
      </c>
      <c r="D1507" t="s">
        <v>1</v>
      </c>
      <c r="E1507" t="s">
        <v>66</v>
      </c>
      <c r="F1507">
        <v>361</v>
      </c>
      <c r="G1507" t="s">
        <v>62</v>
      </c>
      <c r="H1507">
        <v>23741.99</v>
      </c>
      <c r="I1507" t="s">
        <v>40</v>
      </c>
      <c r="J1507" t="s">
        <v>149</v>
      </c>
      <c r="K1507">
        <v>1954</v>
      </c>
      <c r="L1507">
        <v>30.269504000000001</v>
      </c>
      <c r="M1507">
        <v>14.650862999999999</v>
      </c>
      <c r="N1507">
        <v>47</v>
      </c>
      <c r="O1507">
        <v>62</v>
      </c>
      <c r="P1507">
        <v>3</v>
      </c>
      <c r="Q1507">
        <v>9</v>
      </c>
      <c r="R1507">
        <v>86.868041000000005</v>
      </c>
    </row>
    <row r="1508" spans="1:18" x14ac:dyDescent="0.25">
      <c r="A1508">
        <v>2017</v>
      </c>
      <c r="B1508" t="s">
        <v>4</v>
      </c>
      <c r="C1508" t="s">
        <v>5</v>
      </c>
      <c r="D1508" t="s">
        <v>1</v>
      </c>
      <c r="E1508" t="s">
        <v>44</v>
      </c>
      <c r="F1508">
        <v>6935</v>
      </c>
      <c r="G1508">
        <v>3421.9180849999998</v>
      </c>
      <c r="H1508">
        <v>2116.29</v>
      </c>
      <c r="I1508" t="s">
        <v>39</v>
      </c>
      <c r="J1508" t="s">
        <v>149</v>
      </c>
      <c r="K1508">
        <v>6970</v>
      </c>
      <c r="L1508">
        <v>1604.0517600000001</v>
      </c>
      <c r="M1508">
        <v>1526.8958419999999</v>
      </c>
      <c r="N1508">
        <v>1423</v>
      </c>
      <c r="O1508">
        <v>145</v>
      </c>
      <c r="P1508">
        <v>6</v>
      </c>
      <c r="Q1508">
        <v>12</v>
      </c>
      <c r="R1508">
        <v>3421.9180849999998</v>
      </c>
    </row>
    <row r="1509" spans="1:18" x14ac:dyDescent="0.25">
      <c r="A1509">
        <v>2017</v>
      </c>
      <c r="B1509" t="s">
        <v>4</v>
      </c>
      <c r="C1509" t="s">
        <v>5</v>
      </c>
      <c r="D1509" t="s">
        <v>1</v>
      </c>
      <c r="E1509" t="s">
        <v>66</v>
      </c>
      <c r="F1509">
        <v>323</v>
      </c>
      <c r="G1509" t="s">
        <v>62</v>
      </c>
      <c r="H1509">
        <v>22324.47</v>
      </c>
      <c r="I1509" t="s">
        <v>39</v>
      </c>
      <c r="J1509" t="s">
        <v>149</v>
      </c>
      <c r="K1509">
        <v>1268</v>
      </c>
      <c r="L1509">
        <v>30.874295</v>
      </c>
      <c r="M1509">
        <v>17.699390000000001</v>
      </c>
      <c r="N1509">
        <v>26</v>
      </c>
      <c r="O1509">
        <v>59</v>
      </c>
      <c r="P1509">
        <v>8</v>
      </c>
      <c r="Q1509">
        <v>3</v>
      </c>
      <c r="R1509">
        <v>70.321115000000006</v>
      </c>
    </row>
    <row r="1510" spans="1:18" x14ac:dyDescent="0.25">
      <c r="A1510">
        <v>2017</v>
      </c>
      <c r="B1510" t="s">
        <v>4</v>
      </c>
      <c r="C1510" t="s">
        <v>5</v>
      </c>
      <c r="D1510" t="s">
        <v>1</v>
      </c>
      <c r="E1510" t="s">
        <v>44</v>
      </c>
      <c r="F1510">
        <v>5947</v>
      </c>
      <c r="G1510">
        <v>2595.2488490000001</v>
      </c>
      <c r="H1510">
        <v>1851.03</v>
      </c>
      <c r="I1510" t="s">
        <v>40</v>
      </c>
      <c r="J1510" t="s">
        <v>149</v>
      </c>
      <c r="K1510">
        <v>5957</v>
      </c>
      <c r="L1510">
        <v>1166.0031320000001</v>
      </c>
      <c r="M1510">
        <v>1198.9397469999999</v>
      </c>
      <c r="N1510">
        <v>1970</v>
      </c>
      <c r="O1510">
        <v>133</v>
      </c>
      <c r="P1510">
        <v>30</v>
      </c>
      <c r="Q1510">
        <v>35</v>
      </c>
      <c r="R1510">
        <v>2595.2488490000001</v>
      </c>
    </row>
    <row r="1511" spans="1:18" x14ac:dyDescent="0.25">
      <c r="A1511">
        <v>2017</v>
      </c>
      <c r="B1511" t="s">
        <v>4</v>
      </c>
      <c r="C1511" t="s">
        <v>5</v>
      </c>
      <c r="D1511" t="s">
        <v>1</v>
      </c>
      <c r="E1511" t="s">
        <v>66</v>
      </c>
      <c r="F1511">
        <v>351</v>
      </c>
      <c r="G1511" t="s">
        <v>62</v>
      </c>
      <c r="H1511">
        <v>25985.96</v>
      </c>
      <c r="I1511" t="s">
        <v>40</v>
      </c>
      <c r="J1511" t="s">
        <v>149</v>
      </c>
      <c r="K1511">
        <v>1679</v>
      </c>
      <c r="L1511">
        <v>27.811437000000002</v>
      </c>
      <c r="M1511">
        <v>17.623118000000002</v>
      </c>
      <c r="N1511">
        <v>52</v>
      </c>
      <c r="O1511">
        <v>66</v>
      </c>
      <c r="P1511">
        <v>6</v>
      </c>
      <c r="Q1511">
        <v>2</v>
      </c>
      <c r="R1511">
        <v>71.506849000000003</v>
      </c>
    </row>
    <row r="1512" spans="1:18" x14ac:dyDescent="0.25">
      <c r="A1512">
        <v>2017</v>
      </c>
      <c r="B1512" t="s">
        <v>4</v>
      </c>
      <c r="C1512" t="s">
        <v>13</v>
      </c>
      <c r="D1512" t="s">
        <v>1</v>
      </c>
      <c r="E1512" t="s">
        <v>44</v>
      </c>
      <c r="F1512">
        <v>3320</v>
      </c>
      <c r="G1512">
        <v>1523.431251</v>
      </c>
      <c r="H1512">
        <v>2262.5650000000001</v>
      </c>
      <c r="I1512" t="s">
        <v>39</v>
      </c>
      <c r="J1512" t="s">
        <v>149</v>
      </c>
      <c r="K1512">
        <v>3325</v>
      </c>
      <c r="L1512">
        <v>712.77996399999995</v>
      </c>
      <c r="M1512">
        <v>700.06603600000005</v>
      </c>
      <c r="N1512">
        <v>734</v>
      </c>
      <c r="O1512">
        <v>87</v>
      </c>
      <c r="P1512">
        <v>12</v>
      </c>
      <c r="Q1512">
        <v>4</v>
      </c>
      <c r="R1512">
        <v>1523.431251</v>
      </c>
    </row>
    <row r="1513" spans="1:18" x14ac:dyDescent="0.25">
      <c r="A1513">
        <v>2017</v>
      </c>
      <c r="B1513" t="s">
        <v>4</v>
      </c>
      <c r="C1513" t="s">
        <v>13</v>
      </c>
      <c r="D1513" t="s">
        <v>1</v>
      </c>
      <c r="E1513" t="s">
        <v>66</v>
      </c>
      <c r="F1513">
        <v>212</v>
      </c>
      <c r="G1513" t="s">
        <v>62</v>
      </c>
      <c r="H1513">
        <v>21566.014999999999</v>
      </c>
      <c r="I1513" t="s">
        <v>39</v>
      </c>
      <c r="J1513" t="s">
        <v>149</v>
      </c>
      <c r="K1513">
        <v>882</v>
      </c>
      <c r="L1513">
        <v>15.395165</v>
      </c>
      <c r="M1513">
        <v>10.782187</v>
      </c>
      <c r="N1513">
        <v>24</v>
      </c>
      <c r="O1513">
        <v>47</v>
      </c>
      <c r="P1513">
        <v>1</v>
      </c>
      <c r="Q1513">
        <v>2</v>
      </c>
      <c r="R1513">
        <v>42.874758999999997</v>
      </c>
    </row>
    <row r="1514" spans="1:18" x14ac:dyDescent="0.25">
      <c r="A1514">
        <v>2017</v>
      </c>
      <c r="B1514" t="s">
        <v>4</v>
      </c>
      <c r="C1514" t="s">
        <v>13</v>
      </c>
      <c r="D1514" t="s">
        <v>1</v>
      </c>
      <c r="E1514" t="s">
        <v>44</v>
      </c>
      <c r="F1514">
        <v>2612</v>
      </c>
      <c r="G1514">
        <v>1099.341598</v>
      </c>
      <c r="H1514">
        <v>2042.61</v>
      </c>
      <c r="I1514" t="s">
        <v>40</v>
      </c>
      <c r="J1514" t="s">
        <v>149</v>
      </c>
      <c r="K1514">
        <v>2614</v>
      </c>
      <c r="L1514">
        <v>528.32612099999994</v>
      </c>
      <c r="M1514">
        <v>472.32106399999998</v>
      </c>
      <c r="N1514">
        <v>803</v>
      </c>
      <c r="O1514">
        <v>73</v>
      </c>
      <c r="P1514">
        <v>13</v>
      </c>
      <c r="Q1514">
        <v>8</v>
      </c>
      <c r="R1514">
        <v>1099.341598</v>
      </c>
    </row>
    <row r="1515" spans="1:18" x14ac:dyDescent="0.25">
      <c r="A1515">
        <v>2017</v>
      </c>
      <c r="B1515" t="s">
        <v>4</v>
      </c>
      <c r="C1515" t="s">
        <v>13</v>
      </c>
      <c r="D1515" t="s">
        <v>1</v>
      </c>
      <c r="E1515" t="s">
        <v>66</v>
      </c>
      <c r="F1515">
        <v>192</v>
      </c>
      <c r="G1515" t="s">
        <v>62</v>
      </c>
      <c r="H1515">
        <v>22087.365000000002</v>
      </c>
      <c r="I1515" t="s">
        <v>40</v>
      </c>
      <c r="J1515" t="s">
        <v>149</v>
      </c>
      <c r="K1515">
        <v>979</v>
      </c>
      <c r="L1515">
        <v>19.787089000000002</v>
      </c>
      <c r="M1515">
        <v>5.7348549999999996</v>
      </c>
      <c r="N1515">
        <v>27</v>
      </c>
      <c r="O1515">
        <v>46</v>
      </c>
      <c r="P1515">
        <v>4</v>
      </c>
      <c r="Q1515">
        <v>2</v>
      </c>
      <c r="R1515">
        <v>34.379170999999999</v>
      </c>
    </row>
    <row r="1516" spans="1:18" x14ac:dyDescent="0.25">
      <c r="A1516">
        <v>2017</v>
      </c>
      <c r="B1516" t="s">
        <v>4</v>
      </c>
      <c r="C1516" t="s">
        <v>37</v>
      </c>
      <c r="D1516" t="s">
        <v>1</v>
      </c>
      <c r="E1516" t="s">
        <v>44</v>
      </c>
      <c r="F1516">
        <v>32372</v>
      </c>
      <c r="G1516">
        <v>14647.29124</v>
      </c>
      <c r="H1516">
        <v>2281.3249999999998</v>
      </c>
      <c r="I1516" t="s">
        <v>39</v>
      </c>
      <c r="J1516" t="s">
        <v>149</v>
      </c>
      <c r="K1516">
        <v>32431</v>
      </c>
      <c r="L1516">
        <v>6971.7343760000003</v>
      </c>
      <c r="M1516">
        <v>6444.941898</v>
      </c>
      <c r="N1516">
        <v>7172</v>
      </c>
      <c r="O1516">
        <v>1160</v>
      </c>
      <c r="P1516">
        <v>193</v>
      </c>
      <c r="Q1516">
        <v>97</v>
      </c>
      <c r="R1516">
        <v>14647.29124</v>
      </c>
    </row>
    <row r="1517" spans="1:18" x14ac:dyDescent="0.25">
      <c r="A1517">
        <v>2017</v>
      </c>
      <c r="B1517" t="s">
        <v>4</v>
      </c>
      <c r="C1517" t="s">
        <v>37</v>
      </c>
      <c r="D1517" t="s">
        <v>1</v>
      </c>
      <c r="E1517" t="s">
        <v>66</v>
      </c>
      <c r="F1517">
        <v>2066</v>
      </c>
      <c r="G1517" t="s">
        <v>62</v>
      </c>
      <c r="H1517">
        <v>21262.78</v>
      </c>
      <c r="I1517" t="s">
        <v>39</v>
      </c>
      <c r="J1517" t="s">
        <v>149</v>
      </c>
      <c r="K1517">
        <v>8453</v>
      </c>
      <c r="L1517">
        <v>140.81885800000001</v>
      </c>
      <c r="M1517">
        <v>99.227992999999998</v>
      </c>
      <c r="N1517">
        <v>186</v>
      </c>
      <c r="O1517">
        <v>521</v>
      </c>
      <c r="P1517">
        <v>50</v>
      </c>
      <c r="Q1517">
        <v>23</v>
      </c>
      <c r="R1517">
        <v>354.99898200000001</v>
      </c>
    </row>
    <row r="1518" spans="1:18" x14ac:dyDescent="0.25">
      <c r="A1518">
        <v>2017</v>
      </c>
      <c r="B1518" t="s">
        <v>4</v>
      </c>
      <c r="C1518" t="s">
        <v>37</v>
      </c>
      <c r="D1518" t="s">
        <v>1</v>
      </c>
      <c r="E1518" t="s">
        <v>44</v>
      </c>
      <c r="F1518">
        <v>25047</v>
      </c>
      <c r="G1518">
        <v>9422.1566889999995</v>
      </c>
      <c r="H1518">
        <v>1957.04</v>
      </c>
      <c r="I1518" t="s">
        <v>40</v>
      </c>
      <c r="J1518" t="s">
        <v>149</v>
      </c>
      <c r="K1518">
        <v>25096</v>
      </c>
      <c r="L1518">
        <v>4695.7014170000002</v>
      </c>
      <c r="M1518">
        <v>3908.6497610000001</v>
      </c>
      <c r="N1518">
        <v>8595</v>
      </c>
      <c r="O1518">
        <v>966</v>
      </c>
      <c r="P1518">
        <v>257</v>
      </c>
      <c r="Q1518">
        <v>232</v>
      </c>
      <c r="R1518">
        <v>9422.1566889999995</v>
      </c>
    </row>
    <row r="1519" spans="1:18" x14ac:dyDescent="0.25">
      <c r="A1519">
        <v>2017</v>
      </c>
      <c r="B1519" t="s">
        <v>4</v>
      </c>
      <c r="C1519" t="s">
        <v>37</v>
      </c>
      <c r="D1519" t="s">
        <v>1</v>
      </c>
      <c r="E1519" t="s">
        <v>66</v>
      </c>
      <c r="F1519">
        <v>2114</v>
      </c>
      <c r="G1519" t="s">
        <v>62</v>
      </c>
      <c r="H1519">
        <v>21868.685000000001</v>
      </c>
      <c r="I1519" t="s">
        <v>40</v>
      </c>
      <c r="J1519" t="s">
        <v>149</v>
      </c>
      <c r="K1519">
        <v>10041</v>
      </c>
      <c r="L1519">
        <v>127.36224300000001</v>
      </c>
      <c r="M1519">
        <v>74.963103000000004</v>
      </c>
      <c r="N1519">
        <v>240</v>
      </c>
      <c r="O1519">
        <v>564</v>
      </c>
      <c r="P1519">
        <v>110</v>
      </c>
      <c r="Q1519">
        <v>61</v>
      </c>
      <c r="R1519">
        <v>325.23416600000002</v>
      </c>
    </row>
    <row r="1520" spans="1:18" x14ac:dyDescent="0.25">
      <c r="A1520">
        <v>2017</v>
      </c>
      <c r="B1520" t="s">
        <v>4</v>
      </c>
      <c r="C1520" t="s">
        <v>36</v>
      </c>
      <c r="D1520" t="s">
        <v>1</v>
      </c>
      <c r="E1520" t="s">
        <v>44</v>
      </c>
      <c r="F1520">
        <v>2159</v>
      </c>
      <c r="G1520">
        <v>1077.6613769999999</v>
      </c>
      <c r="H1520">
        <v>2194.4699999999998</v>
      </c>
      <c r="I1520" t="s">
        <v>39</v>
      </c>
      <c r="J1520" t="s">
        <v>148</v>
      </c>
      <c r="K1520">
        <v>2159</v>
      </c>
      <c r="L1520">
        <v>477.26648999999998</v>
      </c>
      <c r="M1520">
        <v>492.35726399999999</v>
      </c>
      <c r="N1520">
        <v>410</v>
      </c>
      <c r="O1520">
        <v>52</v>
      </c>
      <c r="P1520">
        <v>40</v>
      </c>
      <c r="Q1520">
        <v>8</v>
      </c>
      <c r="R1520">
        <v>1077.6613769999999</v>
      </c>
    </row>
    <row r="1521" spans="1:18" x14ac:dyDescent="0.25">
      <c r="A1521">
        <v>2017</v>
      </c>
      <c r="B1521" t="s">
        <v>4</v>
      </c>
      <c r="C1521" t="s">
        <v>36</v>
      </c>
      <c r="D1521" t="s">
        <v>1</v>
      </c>
      <c r="E1521" t="s">
        <v>66</v>
      </c>
      <c r="F1521">
        <v>201</v>
      </c>
      <c r="G1521" t="s">
        <v>62</v>
      </c>
      <c r="H1521">
        <v>20520.75</v>
      </c>
      <c r="I1521" t="s">
        <v>39</v>
      </c>
      <c r="J1521" t="s">
        <v>148</v>
      </c>
      <c r="K1521">
        <v>653</v>
      </c>
      <c r="L1521">
        <v>19.570530999999999</v>
      </c>
      <c r="M1521">
        <v>13.120222</v>
      </c>
      <c r="N1521">
        <v>26</v>
      </c>
      <c r="O1521">
        <v>13</v>
      </c>
      <c r="P1521">
        <v>3</v>
      </c>
      <c r="Q1521">
        <v>0</v>
      </c>
      <c r="R1521">
        <v>51.861992000000001</v>
      </c>
    </row>
    <row r="1522" spans="1:18" x14ac:dyDescent="0.25">
      <c r="A1522">
        <v>2017</v>
      </c>
      <c r="B1522" t="s">
        <v>4</v>
      </c>
      <c r="C1522" t="s">
        <v>36</v>
      </c>
      <c r="D1522" t="s">
        <v>1</v>
      </c>
      <c r="E1522" t="s">
        <v>44</v>
      </c>
      <c r="F1522">
        <v>1775</v>
      </c>
      <c r="G1522">
        <v>777.36760200000003</v>
      </c>
      <c r="H1522">
        <v>2047.37</v>
      </c>
      <c r="I1522" t="s">
        <v>40</v>
      </c>
      <c r="J1522" t="s">
        <v>148</v>
      </c>
      <c r="K1522">
        <v>1777</v>
      </c>
      <c r="L1522">
        <v>352.83360599999997</v>
      </c>
      <c r="M1522">
        <v>317.40105499999999</v>
      </c>
      <c r="N1522">
        <v>500</v>
      </c>
      <c r="O1522">
        <v>38</v>
      </c>
      <c r="P1522">
        <v>54</v>
      </c>
      <c r="Q1522">
        <v>20</v>
      </c>
      <c r="R1522">
        <v>777.36760200000003</v>
      </c>
    </row>
    <row r="1523" spans="1:18" x14ac:dyDescent="0.25">
      <c r="A1523">
        <v>2017</v>
      </c>
      <c r="B1523" t="s">
        <v>4</v>
      </c>
      <c r="C1523" t="s">
        <v>36</v>
      </c>
      <c r="D1523" t="s">
        <v>1</v>
      </c>
      <c r="E1523" t="s">
        <v>66</v>
      </c>
      <c r="F1523">
        <v>187</v>
      </c>
      <c r="G1523" t="s">
        <v>62</v>
      </c>
      <c r="H1523">
        <v>23374.36</v>
      </c>
      <c r="I1523" t="s">
        <v>40</v>
      </c>
      <c r="J1523" t="s">
        <v>148</v>
      </c>
      <c r="K1523">
        <v>753</v>
      </c>
      <c r="L1523">
        <v>15.648407000000001</v>
      </c>
      <c r="M1523">
        <v>11.535795</v>
      </c>
      <c r="N1523">
        <v>37</v>
      </c>
      <c r="O1523">
        <v>12</v>
      </c>
      <c r="P1523">
        <v>2</v>
      </c>
      <c r="Q1523">
        <v>0</v>
      </c>
      <c r="R1523">
        <v>42.605491999999998</v>
      </c>
    </row>
    <row r="1524" spans="1:18" x14ac:dyDescent="0.25">
      <c r="A1524">
        <v>2017</v>
      </c>
      <c r="B1524" t="s">
        <v>4</v>
      </c>
      <c r="C1524" t="s">
        <v>5</v>
      </c>
      <c r="D1524" t="s">
        <v>1</v>
      </c>
      <c r="E1524" t="s">
        <v>44</v>
      </c>
      <c r="F1524">
        <v>1875</v>
      </c>
      <c r="G1524">
        <v>918.40034500000002</v>
      </c>
      <c r="H1524">
        <v>2307</v>
      </c>
      <c r="I1524" t="s">
        <v>39</v>
      </c>
      <c r="J1524" t="s">
        <v>148</v>
      </c>
      <c r="K1524">
        <v>1876</v>
      </c>
      <c r="L1524">
        <v>442.64909399999999</v>
      </c>
      <c r="M1524">
        <v>378.566688</v>
      </c>
      <c r="N1524">
        <v>352</v>
      </c>
      <c r="O1524">
        <v>43</v>
      </c>
      <c r="P1524">
        <v>32</v>
      </c>
      <c r="Q1524">
        <v>5</v>
      </c>
      <c r="R1524">
        <v>918.40034500000002</v>
      </c>
    </row>
    <row r="1525" spans="1:18" x14ac:dyDescent="0.25">
      <c r="A1525">
        <v>2017</v>
      </c>
      <c r="B1525" t="s">
        <v>4</v>
      </c>
      <c r="C1525" t="s">
        <v>5</v>
      </c>
      <c r="D1525" t="s">
        <v>1</v>
      </c>
      <c r="E1525" t="s">
        <v>66</v>
      </c>
      <c r="F1525">
        <v>164</v>
      </c>
      <c r="G1525" t="s">
        <v>62</v>
      </c>
      <c r="H1525">
        <v>22762.035</v>
      </c>
      <c r="I1525" t="s">
        <v>39</v>
      </c>
      <c r="J1525" t="s">
        <v>148</v>
      </c>
      <c r="K1525">
        <v>524</v>
      </c>
      <c r="L1525">
        <v>15.490785000000001</v>
      </c>
      <c r="M1525">
        <v>10.127753</v>
      </c>
      <c r="N1525">
        <v>24</v>
      </c>
      <c r="O1525">
        <v>9</v>
      </c>
      <c r="P1525">
        <v>0</v>
      </c>
      <c r="Q1525">
        <v>0</v>
      </c>
      <c r="R1525">
        <v>46.257249999999999</v>
      </c>
    </row>
    <row r="1526" spans="1:18" x14ac:dyDescent="0.25">
      <c r="A1526">
        <v>2017</v>
      </c>
      <c r="B1526" t="s">
        <v>4</v>
      </c>
      <c r="C1526" t="s">
        <v>5</v>
      </c>
      <c r="D1526" t="s">
        <v>1</v>
      </c>
      <c r="E1526" t="s">
        <v>44</v>
      </c>
      <c r="F1526">
        <v>1879</v>
      </c>
      <c r="G1526">
        <v>773.55228199999999</v>
      </c>
      <c r="H1526">
        <v>1940</v>
      </c>
      <c r="I1526" t="s">
        <v>40</v>
      </c>
      <c r="J1526" t="s">
        <v>148</v>
      </c>
      <c r="K1526">
        <v>1886</v>
      </c>
      <c r="L1526">
        <v>374.66236900000001</v>
      </c>
      <c r="M1526">
        <v>321.43705199999999</v>
      </c>
      <c r="N1526">
        <v>531</v>
      </c>
      <c r="O1526">
        <v>38</v>
      </c>
      <c r="P1526">
        <v>74</v>
      </c>
      <c r="Q1526">
        <v>24</v>
      </c>
      <c r="R1526">
        <v>773.55228199999999</v>
      </c>
    </row>
    <row r="1527" spans="1:18" x14ac:dyDescent="0.25">
      <c r="A1527">
        <v>2017</v>
      </c>
      <c r="B1527" t="s">
        <v>4</v>
      </c>
      <c r="C1527" t="s">
        <v>5</v>
      </c>
      <c r="D1527" t="s">
        <v>1</v>
      </c>
      <c r="E1527" t="s">
        <v>66</v>
      </c>
      <c r="F1527">
        <v>161</v>
      </c>
      <c r="G1527" t="s">
        <v>62</v>
      </c>
      <c r="H1527">
        <v>28065.7</v>
      </c>
      <c r="I1527" t="s">
        <v>40</v>
      </c>
      <c r="J1527" t="s">
        <v>148</v>
      </c>
      <c r="K1527">
        <v>662</v>
      </c>
      <c r="L1527">
        <v>10.665632</v>
      </c>
      <c r="M1527">
        <v>5.4316199999999997</v>
      </c>
      <c r="N1527">
        <v>40</v>
      </c>
      <c r="O1527">
        <v>5</v>
      </c>
      <c r="P1527">
        <v>8</v>
      </c>
      <c r="Q1527">
        <v>1</v>
      </c>
      <c r="R1527">
        <v>29.988094</v>
      </c>
    </row>
    <row r="1528" spans="1:18" x14ac:dyDescent="0.25">
      <c r="A1528">
        <v>2017</v>
      </c>
      <c r="B1528" t="s">
        <v>4</v>
      </c>
      <c r="C1528" t="s">
        <v>13</v>
      </c>
      <c r="D1528" t="s">
        <v>1</v>
      </c>
      <c r="E1528" t="s">
        <v>44</v>
      </c>
      <c r="F1528">
        <v>942</v>
      </c>
      <c r="G1528">
        <v>436.80487699999998</v>
      </c>
      <c r="H1528">
        <v>2343.5949999999998</v>
      </c>
      <c r="I1528" t="s">
        <v>39</v>
      </c>
      <c r="J1528" t="s">
        <v>148</v>
      </c>
      <c r="K1528">
        <v>942</v>
      </c>
      <c r="L1528">
        <v>221.24616499999999</v>
      </c>
      <c r="M1528">
        <v>180.42952399999999</v>
      </c>
      <c r="N1528">
        <v>156</v>
      </c>
      <c r="O1528">
        <v>24</v>
      </c>
      <c r="P1528">
        <v>53</v>
      </c>
      <c r="Q1528">
        <v>5</v>
      </c>
      <c r="R1528">
        <v>436.80487699999998</v>
      </c>
    </row>
    <row r="1529" spans="1:18" x14ac:dyDescent="0.25">
      <c r="A1529">
        <v>2017</v>
      </c>
      <c r="B1529" t="s">
        <v>4</v>
      </c>
      <c r="C1529" t="s">
        <v>13</v>
      </c>
      <c r="D1529" t="s">
        <v>1</v>
      </c>
      <c r="E1529" t="s">
        <v>66</v>
      </c>
      <c r="F1529">
        <v>95</v>
      </c>
      <c r="G1529" t="s">
        <v>62</v>
      </c>
      <c r="H1529">
        <v>21630.63</v>
      </c>
      <c r="I1529" t="s">
        <v>39</v>
      </c>
      <c r="J1529" t="s">
        <v>148</v>
      </c>
      <c r="K1529">
        <v>265</v>
      </c>
      <c r="L1529">
        <v>7.9079680000000003</v>
      </c>
      <c r="M1529">
        <v>4.9819699999999996</v>
      </c>
      <c r="N1529">
        <v>16</v>
      </c>
      <c r="O1529">
        <v>8</v>
      </c>
      <c r="P1529">
        <v>1</v>
      </c>
      <c r="Q1529">
        <v>0</v>
      </c>
      <c r="R1529">
        <v>20.514336</v>
      </c>
    </row>
    <row r="1530" spans="1:18" x14ac:dyDescent="0.25">
      <c r="A1530">
        <v>2017</v>
      </c>
      <c r="B1530" t="s">
        <v>4</v>
      </c>
      <c r="C1530" t="s">
        <v>13</v>
      </c>
      <c r="D1530" t="s">
        <v>1</v>
      </c>
      <c r="E1530" t="s">
        <v>44</v>
      </c>
      <c r="F1530">
        <v>877</v>
      </c>
      <c r="G1530">
        <v>331.35622999999998</v>
      </c>
      <c r="H1530">
        <v>2072.8200000000002</v>
      </c>
      <c r="I1530" t="s">
        <v>40</v>
      </c>
      <c r="J1530" t="s">
        <v>148</v>
      </c>
      <c r="K1530">
        <v>877</v>
      </c>
      <c r="L1530">
        <v>177.78275600000001</v>
      </c>
      <c r="M1530">
        <v>128.44574499999999</v>
      </c>
      <c r="N1530">
        <v>223</v>
      </c>
      <c r="O1530">
        <v>20</v>
      </c>
      <c r="P1530">
        <v>79</v>
      </c>
      <c r="Q1530">
        <v>4</v>
      </c>
      <c r="R1530">
        <v>331.35622999999998</v>
      </c>
    </row>
    <row r="1531" spans="1:18" x14ac:dyDescent="0.25">
      <c r="A1531">
        <v>2017</v>
      </c>
      <c r="B1531" t="s">
        <v>4</v>
      </c>
      <c r="C1531" t="s">
        <v>13</v>
      </c>
      <c r="D1531" t="s">
        <v>1</v>
      </c>
      <c r="E1531" t="s">
        <v>66</v>
      </c>
      <c r="F1531">
        <v>86</v>
      </c>
      <c r="G1531" t="s">
        <v>62</v>
      </c>
      <c r="H1531">
        <v>30246.965</v>
      </c>
      <c r="I1531" t="s">
        <v>40</v>
      </c>
      <c r="J1531" t="s">
        <v>148</v>
      </c>
      <c r="K1531">
        <v>412</v>
      </c>
      <c r="L1531">
        <v>6.3026840000000002</v>
      </c>
      <c r="M1531">
        <v>3.7129110000000001</v>
      </c>
      <c r="N1531">
        <v>25</v>
      </c>
      <c r="O1531">
        <v>4</v>
      </c>
      <c r="P1531">
        <v>0</v>
      </c>
      <c r="Q1531">
        <v>0</v>
      </c>
      <c r="R1531">
        <v>12.701041</v>
      </c>
    </row>
    <row r="1532" spans="1:18" x14ac:dyDescent="0.25">
      <c r="A1532">
        <v>2017</v>
      </c>
      <c r="B1532" t="s">
        <v>4</v>
      </c>
      <c r="C1532" t="s">
        <v>37</v>
      </c>
      <c r="D1532" t="s">
        <v>1</v>
      </c>
      <c r="E1532" t="s">
        <v>44</v>
      </c>
      <c r="F1532">
        <v>8469</v>
      </c>
      <c r="G1532">
        <v>3769.876092</v>
      </c>
      <c r="H1532">
        <v>2256.29</v>
      </c>
      <c r="I1532" t="s">
        <v>39</v>
      </c>
      <c r="J1532" t="s">
        <v>148</v>
      </c>
      <c r="K1532">
        <v>8474</v>
      </c>
      <c r="L1532">
        <v>1822.54178</v>
      </c>
      <c r="M1532">
        <v>1541.060581</v>
      </c>
      <c r="N1532">
        <v>1602</v>
      </c>
      <c r="O1532">
        <v>320</v>
      </c>
      <c r="P1532">
        <v>376</v>
      </c>
      <c r="Q1532">
        <v>40</v>
      </c>
      <c r="R1532">
        <v>3769.876092</v>
      </c>
    </row>
    <row r="1533" spans="1:18" x14ac:dyDescent="0.25">
      <c r="A1533">
        <v>2017</v>
      </c>
      <c r="B1533" t="s">
        <v>4</v>
      </c>
      <c r="C1533" t="s">
        <v>37</v>
      </c>
      <c r="D1533" t="s">
        <v>1</v>
      </c>
      <c r="E1533" t="s">
        <v>66</v>
      </c>
      <c r="F1533">
        <v>775</v>
      </c>
      <c r="G1533" t="s">
        <v>62</v>
      </c>
      <c r="H1533">
        <v>20265.25</v>
      </c>
      <c r="I1533" t="s">
        <v>39</v>
      </c>
      <c r="J1533" t="s">
        <v>148</v>
      </c>
      <c r="K1533">
        <v>2747</v>
      </c>
      <c r="L1533">
        <v>58.550382999999997</v>
      </c>
      <c r="M1533">
        <v>44.340209999999999</v>
      </c>
      <c r="N1533">
        <v>128</v>
      </c>
      <c r="O1533">
        <v>61</v>
      </c>
      <c r="P1533">
        <v>19</v>
      </c>
      <c r="Q1533">
        <v>5</v>
      </c>
      <c r="R1533">
        <v>156.44749899999999</v>
      </c>
    </row>
    <row r="1534" spans="1:18" x14ac:dyDescent="0.25">
      <c r="A1534">
        <v>2017</v>
      </c>
      <c r="B1534" t="s">
        <v>4</v>
      </c>
      <c r="C1534" t="s">
        <v>37</v>
      </c>
      <c r="D1534" t="s">
        <v>1</v>
      </c>
      <c r="E1534" t="s">
        <v>44</v>
      </c>
      <c r="F1534">
        <v>7515</v>
      </c>
      <c r="G1534">
        <v>2619.2552679999999</v>
      </c>
      <c r="H1534">
        <v>2088</v>
      </c>
      <c r="I1534" t="s">
        <v>40</v>
      </c>
      <c r="J1534" t="s">
        <v>148</v>
      </c>
      <c r="K1534">
        <v>7526</v>
      </c>
      <c r="L1534">
        <v>1309.8894310000001</v>
      </c>
      <c r="M1534">
        <v>1054.559037</v>
      </c>
      <c r="N1534">
        <v>2247</v>
      </c>
      <c r="O1534">
        <v>260</v>
      </c>
      <c r="P1534">
        <v>511</v>
      </c>
      <c r="Q1534">
        <v>103</v>
      </c>
      <c r="R1534">
        <v>2619.2552679999999</v>
      </c>
    </row>
    <row r="1535" spans="1:18" x14ac:dyDescent="0.25">
      <c r="A1535">
        <v>2017</v>
      </c>
      <c r="B1535" t="s">
        <v>4</v>
      </c>
      <c r="C1535" t="s">
        <v>37</v>
      </c>
      <c r="D1535" t="s">
        <v>1</v>
      </c>
      <c r="E1535" t="s">
        <v>66</v>
      </c>
      <c r="F1535">
        <v>858</v>
      </c>
      <c r="G1535" t="s">
        <v>62</v>
      </c>
      <c r="H1535">
        <v>21566.35</v>
      </c>
      <c r="I1535" t="s">
        <v>40</v>
      </c>
      <c r="J1535" t="s">
        <v>148</v>
      </c>
      <c r="K1535">
        <v>3268</v>
      </c>
      <c r="L1535">
        <v>66.039597999999998</v>
      </c>
      <c r="M1535">
        <v>24.490750999999999</v>
      </c>
      <c r="N1535">
        <v>209</v>
      </c>
      <c r="O1535">
        <v>61</v>
      </c>
      <c r="P1535">
        <v>50</v>
      </c>
      <c r="Q1535">
        <v>7</v>
      </c>
      <c r="R1535">
        <v>139.46830199999999</v>
      </c>
    </row>
    <row r="1536" spans="1:18" x14ac:dyDescent="0.25">
      <c r="A1536">
        <v>2017</v>
      </c>
      <c r="B1536" t="s">
        <v>4</v>
      </c>
      <c r="C1536" t="s">
        <v>36</v>
      </c>
      <c r="D1536" t="s">
        <v>2</v>
      </c>
      <c r="E1536" t="s">
        <v>44</v>
      </c>
      <c r="F1536">
        <v>2276</v>
      </c>
      <c r="G1536">
        <v>1153.835808</v>
      </c>
      <c r="H1536">
        <v>2479.3200000000002</v>
      </c>
      <c r="I1536" t="s">
        <v>39</v>
      </c>
      <c r="J1536" t="s">
        <v>150</v>
      </c>
      <c r="K1536">
        <v>2276</v>
      </c>
      <c r="L1536">
        <v>498.57931400000001</v>
      </c>
      <c r="M1536">
        <v>522.52955599999996</v>
      </c>
      <c r="N1536">
        <v>522</v>
      </c>
      <c r="O1536">
        <v>27</v>
      </c>
      <c r="P1536">
        <v>11</v>
      </c>
      <c r="Q1536">
        <v>2</v>
      </c>
      <c r="R1536">
        <v>1153.835808</v>
      </c>
    </row>
    <row r="1537" spans="1:18" x14ac:dyDescent="0.25">
      <c r="A1537">
        <v>2017</v>
      </c>
      <c r="B1537" t="s">
        <v>4</v>
      </c>
      <c r="C1537" t="s">
        <v>36</v>
      </c>
      <c r="D1537" t="s">
        <v>2</v>
      </c>
      <c r="E1537" t="s">
        <v>66</v>
      </c>
      <c r="F1537">
        <v>434</v>
      </c>
      <c r="G1537" t="s">
        <v>62</v>
      </c>
      <c r="H1537">
        <v>27291.264999999999</v>
      </c>
      <c r="I1537" t="s">
        <v>39</v>
      </c>
      <c r="J1537" t="s">
        <v>150</v>
      </c>
      <c r="K1537">
        <v>2197</v>
      </c>
      <c r="L1537">
        <v>40.624633000000003</v>
      </c>
      <c r="M1537">
        <v>22.693987</v>
      </c>
      <c r="N1537">
        <v>41</v>
      </c>
      <c r="O1537">
        <v>12</v>
      </c>
      <c r="P1537">
        <v>5</v>
      </c>
      <c r="Q1537">
        <v>2</v>
      </c>
      <c r="R1537">
        <v>106.44889000000001</v>
      </c>
    </row>
    <row r="1538" spans="1:18" x14ac:dyDescent="0.25">
      <c r="A1538">
        <v>2017</v>
      </c>
      <c r="B1538" t="s">
        <v>4</v>
      </c>
      <c r="C1538" t="s">
        <v>36</v>
      </c>
      <c r="D1538" t="s">
        <v>2</v>
      </c>
      <c r="E1538" t="s">
        <v>44</v>
      </c>
      <c r="F1538">
        <v>1492</v>
      </c>
      <c r="G1538">
        <v>667.20322099999998</v>
      </c>
      <c r="H1538">
        <v>2297.1350000000002</v>
      </c>
      <c r="I1538" t="s">
        <v>40</v>
      </c>
      <c r="J1538" t="s">
        <v>150</v>
      </c>
      <c r="K1538">
        <v>1493</v>
      </c>
      <c r="L1538">
        <v>292.64530200000002</v>
      </c>
      <c r="M1538">
        <v>286.01203500000003</v>
      </c>
      <c r="N1538">
        <v>407</v>
      </c>
      <c r="O1538">
        <v>14</v>
      </c>
      <c r="P1538">
        <v>24</v>
      </c>
      <c r="Q1538">
        <v>6</v>
      </c>
      <c r="R1538">
        <v>667.20322099999998</v>
      </c>
    </row>
    <row r="1539" spans="1:18" x14ac:dyDescent="0.25">
      <c r="A1539">
        <v>2017</v>
      </c>
      <c r="B1539" t="s">
        <v>4</v>
      </c>
      <c r="C1539" t="s">
        <v>36</v>
      </c>
      <c r="D1539" t="s">
        <v>2</v>
      </c>
      <c r="E1539" t="s">
        <v>66</v>
      </c>
      <c r="F1539">
        <v>404</v>
      </c>
      <c r="G1539" t="s">
        <v>62</v>
      </c>
      <c r="H1539">
        <v>29649.37</v>
      </c>
      <c r="I1539" t="s">
        <v>40</v>
      </c>
      <c r="J1539" t="s">
        <v>150</v>
      </c>
      <c r="K1539">
        <v>2395</v>
      </c>
      <c r="L1539">
        <v>37.684131000000001</v>
      </c>
      <c r="M1539">
        <v>25.402894</v>
      </c>
      <c r="N1539">
        <v>32</v>
      </c>
      <c r="O1539">
        <v>8</v>
      </c>
      <c r="P1539">
        <v>11</v>
      </c>
      <c r="Q1539">
        <v>4</v>
      </c>
      <c r="R1539">
        <v>97.336657000000002</v>
      </c>
    </row>
    <row r="1540" spans="1:18" x14ac:dyDescent="0.25">
      <c r="A1540">
        <v>2017</v>
      </c>
      <c r="B1540" t="s">
        <v>4</v>
      </c>
      <c r="C1540" t="s">
        <v>5</v>
      </c>
      <c r="D1540" t="s">
        <v>2</v>
      </c>
      <c r="E1540" t="s">
        <v>44</v>
      </c>
      <c r="F1540">
        <v>1807</v>
      </c>
      <c r="G1540">
        <v>925.96342900000002</v>
      </c>
      <c r="H1540">
        <v>2465.4499999999998</v>
      </c>
      <c r="I1540" t="s">
        <v>39</v>
      </c>
      <c r="J1540" t="s">
        <v>150</v>
      </c>
      <c r="K1540">
        <v>1810</v>
      </c>
      <c r="L1540">
        <v>405.56964099999999</v>
      </c>
      <c r="M1540">
        <v>413.48061899999999</v>
      </c>
      <c r="N1540">
        <v>404</v>
      </c>
      <c r="O1540">
        <v>37</v>
      </c>
      <c r="P1540">
        <v>4</v>
      </c>
      <c r="Q1540">
        <v>0</v>
      </c>
      <c r="R1540">
        <v>925.96342900000002</v>
      </c>
    </row>
    <row r="1541" spans="1:18" x14ac:dyDescent="0.25">
      <c r="A1541">
        <v>2017</v>
      </c>
      <c r="B1541" t="s">
        <v>4</v>
      </c>
      <c r="C1541" t="s">
        <v>5</v>
      </c>
      <c r="D1541" t="s">
        <v>2</v>
      </c>
      <c r="E1541" t="s">
        <v>66</v>
      </c>
      <c r="F1541">
        <v>249</v>
      </c>
      <c r="G1541" t="s">
        <v>62</v>
      </c>
      <c r="H1541">
        <v>26280</v>
      </c>
      <c r="I1541" t="s">
        <v>39</v>
      </c>
      <c r="J1541" t="s">
        <v>150</v>
      </c>
      <c r="K1541">
        <v>1143</v>
      </c>
      <c r="L1541">
        <v>28.345434000000001</v>
      </c>
      <c r="M1541">
        <v>17.498303</v>
      </c>
      <c r="N1541">
        <v>24</v>
      </c>
      <c r="O1541">
        <v>12</v>
      </c>
      <c r="P1541">
        <v>3</v>
      </c>
      <c r="Q1541">
        <v>0</v>
      </c>
      <c r="R1541">
        <v>75.153867000000005</v>
      </c>
    </row>
    <row r="1542" spans="1:18" x14ac:dyDescent="0.25">
      <c r="A1542">
        <v>2017</v>
      </c>
      <c r="B1542" t="s">
        <v>4</v>
      </c>
      <c r="C1542" t="s">
        <v>5</v>
      </c>
      <c r="D1542" t="s">
        <v>2</v>
      </c>
      <c r="E1542" t="s">
        <v>44</v>
      </c>
      <c r="F1542">
        <v>1404</v>
      </c>
      <c r="G1542">
        <v>635.22774000000004</v>
      </c>
      <c r="H1542">
        <v>2097.4</v>
      </c>
      <c r="I1542" t="s">
        <v>40</v>
      </c>
      <c r="J1542" t="s">
        <v>150</v>
      </c>
      <c r="K1542">
        <v>1406</v>
      </c>
      <c r="L1542">
        <v>280.50530500000002</v>
      </c>
      <c r="M1542">
        <v>281.40623099999999</v>
      </c>
      <c r="N1542">
        <v>397</v>
      </c>
      <c r="O1542">
        <v>18</v>
      </c>
      <c r="P1542">
        <v>24</v>
      </c>
      <c r="Q1542">
        <v>0</v>
      </c>
      <c r="R1542">
        <v>635.22774000000004</v>
      </c>
    </row>
    <row r="1543" spans="1:18" x14ac:dyDescent="0.25">
      <c r="A1543">
        <v>2017</v>
      </c>
      <c r="B1543" t="s">
        <v>4</v>
      </c>
      <c r="C1543" t="s">
        <v>5</v>
      </c>
      <c r="D1543" t="s">
        <v>2</v>
      </c>
      <c r="E1543" t="s">
        <v>66</v>
      </c>
      <c r="F1543">
        <v>288</v>
      </c>
      <c r="G1543" t="s">
        <v>62</v>
      </c>
      <c r="H1543">
        <v>27253.505000000001</v>
      </c>
      <c r="I1543" t="s">
        <v>40</v>
      </c>
      <c r="J1543" t="s">
        <v>150</v>
      </c>
      <c r="K1543">
        <v>1441</v>
      </c>
      <c r="L1543">
        <v>36.790757999999997</v>
      </c>
      <c r="M1543">
        <v>17.696952</v>
      </c>
      <c r="N1543">
        <v>27</v>
      </c>
      <c r="O1543">
        <v>8</v>
      </c>
      <c r="P1543">
        <v>11</v>
      </c>
      <c r="Q1543">
        <v>1</v>
      </c>
      <c r="R1543">
        <v>77.423036999999994</v>
      </c>
    </row>
    <row r="1544" spans="1:18" x14ac:dyDescent="0.25">
      <c r="A1544">
        <v>2017</v>
      </c>
      <c r="B1544" t="s">
        <v>4</v>
      </c>
      <c r="C1544" t="s">
        <v>13</v>
      </c>
      <c r="D1544" t="s">
        <v>2</v>
      </c>
      <c r="E1544" t="s">
        <v>44</v>
      </c>
      <c r="F1544">
        <v>843</v>
      </c>
      <c r="G1544">
        <v>389.07216599999998</v>
      </c>
      <c r="H1544">
        <v>2482.1999999999998</v>
      </c>
      <c r="I1544" t="s">
        <v>39</v>
      </c>
      <c r="J1544" t="s">
        <v>150</v>
      </c>
      <c r="K1544">
        <v>843</v>
      </c>
      <c r="L1544">
        <v>175.967331</v>
      </c>
      <c r="M1544">
        <v>174.27520999999999</v>
      </c>
      <c r="N1544">
        <v>244</v>
      </c>
      <c r="O1544">
        <v>9</v>
      </c>
      <c r="P1544">
        <v>4</v>
      </c>
      <c r="Q1544">
        <v>0</v>
      </c>
      <c r="R1544">
        <v>389.07216599999998</v>
      </c>
    </row>
    <row r="1545" spans="1:18" x14ac:dyDescent="0.25">
      <c r="A1545">
        <v>2017</v>
      </c>
      <c r="B1545" t="s">
        <v>4</v>
      </c>
      <c r="C1545" t="s">
        <v>13</v>
      </c>
      <c r="D1545" t="s">
        <v>2</v>
      </c>
      <c r="E1545" t="s">
        <v>66</v>
      </c>
      <c r="F1545">
        <v>151</v>
      </c>
      <c r="G1545" t="s">
        <v>62</v>
      </c>
      <c r="H1545">
        <v>26442.82</v>
      </c>
      <c r="I1545" t="s">
        <v>39</v>
      </c>
      <c r="J1545" t="s">
        <v>150</v>
      </c>
      <c r="K1545">
        <v>702</v>
      </c>
      <c r="L1545">
        <v>15.783773999999999</v>
      </c>
      <c r="M1545">
        <v>8.0516500000000004</v>
      </c>
      <c r="N1545">
        <v>28</v>
      </c>
      <c r="O1545">
        <v>8</v>
      </c>
      <c r="P1545">
        <v>1</v>
      </c>
      <c r="Q1545">
        <v>0</v>
      </c>
      <c r="R1545">
        <v>33.162284999999997</v>
      </c>
    </row>
    <row r="1546" spans="1:18" x14ac:dyDescent="0.25">
      <c r="A1546">
        <v>2017</v>
      </c>
      <c r="B1546" t="s">
        <v>4</v>
      </c>
      <c r="C1546" t="s">
        <v>13</v>
      </c>
      <c r="D1546" t="s">
        <v>2</v>
      </c>
      <c r="E1546" t="s">
        <v>44</v>
      </c>
      <c r="F1546">
        <v>701</v>
      </c>
      <c r="G1546">
        <v>275.378354</v>
      </c>
      <c r="H1546">
        <v>2539</v>
      </c>
      <c r="I1546" t="s">
        <v>40</v>
      </c>
      <c r="J1546" t="s">
        <v>150</v>
      </c>
      <c r="K1546">
        <v>702</v>
      </c>
      <c r="L1546">
        <v>134.29630599999999</v>
      </c>
      <c r="M1546">
        <v>116.274332</v>
      </c>
      <c r="N1546">
        <v>221</v>
      </c>
      <c r="O1546">
        <v>10</v>
      </c>
      <c r="P1546">
        <v>12</v>
      </c>
      <c r="Q1546">
        <v>2</v>
      </c>
      <c r="R1546">
        <v>275.378354</v>
      </c>
    </row>
    <row r="1547" spans="1:18" x14ac:dyDescent="0.25">
      <c r="A1547">
        <v>2017</v>
      </c>
      <c r="B1547" t="s">
        <v>4</v>
      </c>
      <c r="C1547" t="s">
        <v>13</v>
      </c>
      <c r="D1547" t="s">
        <v>2</v>
      </c>
      <c r="E1547" t="s">
        <v>66</v>
      </c>
      <c r="F1547">
        <v>182</v>
      </c>
      <c r="G1547" t="s">
        <v>62</v>
      </c>
      <c r="H1547">
        <v>30686.825000000001</v>
      </c>
      <c r="I1547" t="s">
        <v>40</v>
      </c>
      <c r="J1547" t="s">
        <v>150</v>
      </c>
      <c r="K1547">
        <v>1176</v>
      </c>
      <c r="L1547">
        <v>18.304818999999998</v>
      </c>
      <c r="M1547">
        <v>5.845135</v>
      </c>
      <c r="N1547">
        <v>25</v>
      </c>
      <c r="O1547">
        <v>4</v>
      </c>
      <c r="P1547">
        <v>8</v>
      </c>
      <c r="Q1547">
        <v>0</v>
      </c>
      <c r="R1547">
        <v>30.847390999999998</v>
      </c>
    </row>
    <row r="1548" spans="1:18" x14ac:dyDescent="0.25">
      <c r="A1548">
        <v>2017</v>
      </c>
      <c r="B1548" t="s">
        <v>4</v>
      </c>
      <c r="C1548" t="s">
        <v>37</v>
      </c>
      <c r="D1548" t="s">
        <v>2</v>
      </c>
      <c r="E1548" t="s">
        <v>44</v>
      </c>
      <c r="F1548">
        <v>13242</v>
      </c>
      <c r="G1548">
        <v>5364.2569430000003</v>
      </c>
      <c r="H1548">
        <v>2395.5149999999999</v>
      </c>
      <c r="I1548" t="s">
        <v>39</v>
      </c>
      <c r="J1548" t="s">
        <v>150</v>
      </c>
      <c r="K1548">
        <v>13276</v>
      </c>
      <c r="L1548">
        <v>2533.3996459999998</v>
      </c>
      <c r="M1548">
        <v>2257.1693909999999</v>
      </c>
      <c r="N1548">
        <v>4127</v>
      </c>
      <c r="O1548">
        <v>267</v>
      </c>
      <c r="P1548">
        <v>237</v>
      </c>
      <c r="Q1548">
        <v>22</v>
      </c>
      <c r="R1548">
        <v>5364.2569430000003</v>
      </c>
    </row>
    <row r="1549" spans="1:18" x14ac:dyDescent="0.25">
      <c r="A1549">
        <v>2017</v>
      </c>
      <c r="B1549" t="s">
        <v>4</v>
      </c>
      <c r="C1549" t="s">
        <v>37</v>
      </c>
      <c r="D1549" t="s">
        <v>2</v>
      </c>
      <c r="E1549" t="s">
        <v>66</v>
      </c>
      <c r="F1549">
        <v>2981</v>
      </c>
      <c r="G1549" t="s">
        <v>62</v>
      </c>
      <c r="H1549">
        <v>25235.19</v>
      </c>
      <c r="I1549" t="s">
        <v>39</v>
      </c>
      <c r="J1549" t="s">
        <v>150</v>
      </c>
      <c r="K1549">
        <v>14280</v>
      </c>
      <c r="L1549">
        <v>287.91067099999998</v>
      </c>
      <c r="M1549">
        <v>140.13797299999999</v>
      </c>
      <c r="N1549">
        <v>386</v>
      </c>
      <c r="O1549">
        <v>130</v>
      </c>
      <c r="P1549">
        <v>91</v>
      </c>
      <c r="Q1549">
        <v>10</v>
      </c>
      <c r="R1549">
        <v>646.17638499999998</v>
      </c>
    </row>
    <row r="1550" spans="1:18" x14ac:dyDescent="0.25">
      <c r="A1550">
        <v>2017</v>
      </c>
      <c r="B1550" t="s">
        <v>4</v>
      </c>
      <c r="C1550" t="s">
        <v>37</v>
      </c>
      <c r="D1550" t="s">
        <v>2</v>
      </c>
      <c r="E1550" t="s">
        <v>44</v>
      </c>
      <c r="F1550">
        <v>11433</v>
      </c>
      <c r="G1550">
        <v>3999.745167</v>
      </c>
      <c r="H1550">
        <v>2327.5</v>
      </c>
      <c r="I1550" t="s">
        <v>40</v>
      </c>
      <c r="J1550" t="s">
        <v>150</v>
      </c>
      <c r="K1550">
        <v>11445</v>
      </c>
      <c r="L1550">
        <v>2079.5460629999998</v>
      </c>
      <c r="M1550">
        <v>1487.576098</v>
      </c>
      <c r="N1550">
        <v>3747</v>
      </c>
      <c r="O1550">
        <v>181</v>
      </c>
      <c r="P1550">
        <v>314</v>
      </c>
      <c r="Q1550">
        <v>36</v>
      </c>
      <c r="R1550">
        <v>3999.745167</v>
      </c>
    </row>
    <row r="1551" spans="1:18" x14ac:dyDescent="0.25">
      <c r="A1551">
        <v>2017</v>
      </c>
      <c r="B1551" t="s">
        <v>4</v>
      </c>
      <c r="C1551" t="s">
        <v>37</v>
      </c>
      <c r="D1551" t="s">
        <v>2</v>
      </c>
      <c r="E1551" t="s">
        <v>66</v>
      </c>
      <c r="F1551">
        <v>3661</v>
      </c>
      <c r="G1551" t="s">
        <v>62</v>
      </c>
      <c r="H1551">
        <v>26223.48</v>
      </c>
      <c r="I1551" t="s">
        <v>40</v>
      </c>
      <c r="J1551" t="s">
        <v>150</v>
      </c>
      <c r="K1551">
        <v>17326</v>
      </c>
      <c r="L1551">
        <v>363.164716</v>
      </c>
      <c r="M1551">
        <v>135.90051600000001</v>
      </c>
      <c r="N1551">
        <v>428</v>
      </c>
      <c r="O1551">
        <v>101</v>
      </c>
      <c r="P1551">
        <v>190</v>
      </c>
      <c r="Q1551">
        <v>4</v>
      </c>
      <c r="R1551">
        <v>733.60158799999999</v>
      </c>
    </row>
    <row r="1552" spans="1:18" x14ac:dyDescent="0.25">
      <c r="A1552">
        <v>2017</v>
      </c>
      <c r="B1552" t="s">
        <v>4</v>
      </c>
      <c r="C1552" t="s">
        <v>36</v>
      </c>
      <c r="D1552" t="s">
        <v>2</v>
      </c>
      <c r="E1552" t="s">
        <v>44</v>
      </c>
      <c r="F1552">
        <v>4964</v>
      </c>
      <c r="G1552">
        <v>2654.0508450000002</v>
      </c>
      <c r="H1552">
        <v>2590.0450000000001</v>
      </c>
      <c r="I1552" t="s">
        <v>39</v>
      </c>
      <c r="J1552" t="s">
        <v>149</v>
      </c>
      <c r="K1552">
        <v>4979</v>
      </c>
      <c r="L1552">
        <v>1136.3785949999999</v>
      </c>
      <c r="M1552">
        <v>1246.039552</v>
      </c>
      <c r="N1552">
        <v>1004</v>
      </c>
      <c r="O1552">
        <v>52</v>
      </c>
      <c r="P1552">
        <v>10</v>
      </c>
      <c r="Q1552">
        <v>3</v>
      </c>
      <c r="R1552">
        <v>2654.0508450000002</v>
      </c>
    </row>
    <row r="1553" spans="1:18" x14ac:dyDescent="0.25">
      <c r="A1553">
        <v>2017</v>
      </c>
      <c r="B1553" t="s">
        <v>4</v>
      </c>
      <c r="C1553" t="s">
        <v>36</v>
      </c>
      <c r="D1553" t="s">
        <v>2</v>
      </c>
      <c r="E1553" t="s">
        <v>66</v>
      </c>
      <c r="F1553">
        <v>640</v>
      </c>
      <c r="G1553" t="s">
        <v>62</v>
      </c>
      <c r="H1553">
        <v>29602.834999999999</v>
      </c>
      <c r="I1553" t="s">
        <v>39</v>
      </c>
      <c r="J1553" t="s">
        <v>149</v>
      </c>
      <c r="K1553">
        <v>2834</v>
      </c>
      <c r="L1553">
        <v>70.005035000000007</v>
      </c>
      <c r="M1553">
        <v>49.319820999999997</v>
      </c>
      <c r="N1553">
        <v>42</v>
      </c>
      <c r="O1553">
        <v>18</v>
      </c>
      <c r="P1553">
        <v>4</v>
      </c>
      <c r="Q1553">
        <v>1</v>
      </c>
      <c r="R1553">
        <v>175.658399</v>
      </c>
    </row>
    <row r="1554" spans="1:18" x14ac:dyDescent="0.25">
      <c r="A1554">
        <v>2017</v>
      </c>
      <c r="B1554" t="s">
        <v>4</v>
      </c>
      <c r="C1554" t="s">
        <v>36</v>
      </c>
      <c r="D1554" t="s">
        <v>2</v>
      </c>
      <c r="E1554" t="s">
        <v>44</v>
      </c>
      <c r="F1554">
        <v>3429</v>
      </c>
      <c r="G1554">
        <v>1688.201724</v>
      </c>
      <c r="H1554">
        <v>2237</v>
      </c>
      <c r="I1554" t="s">
        <v>40</v>
      </c>
      <c r="J1554" t="s">
        <v>149</v>
      </c>
      <c r="K1554">
        <v>3433</v>
      </c>
      <c r="L1554">
        <v>717.90427899999997</v>
      </c>
      <c r="M1554">
        <v>773.63070100000004</v>
      </c>
      <c r="N1554">
        <v>829</v>
      </c>
      <c r="O1554">
        <v>38</v>
      </c>
      <c r="P1554">
        <v>26</v>
      </c>
      <c r="Q1554">
        <v>9</v>
      </c>
      <c r="R1554">
        <v>1688.201724</v>
      </c>
    </row>
    <row r="1555" spans="1:18" x14ac:dyDescent="0.25">
      <c r="A1555">
        <v>2017</v>
      </c>
      <c r="B1555" t="s">
        <v>4</v>
      </c>
      <c r="C1555" t="s">
        <v>36</v>
      </c>
      <c r="D1555" t="s">
        <v>2</v>
      </c>
      <c r="E1555" t="s">
        <v>66</v>
      </c>
      <c r="F1555">
        <v>606</v>
      </c>
      <c r="G1555" t="s">
        <v>62</v>
      </c>
      <c r="H1555">
        <v>31945.064999999999</v>
      </c>
      <c r="I1555" t="s">
        <v>40</v>
      </c>
      <c r="J1555" t="s">
        <v>149</v>
      </c>
      <c r="K1555">
        <v>3410</v>
      </c>
      <c r="L1555">
        <v>68.103789000000006</v>
      </c>
      <c r="M1555">
        <v>27.170092</v>
      </c>
      <c r="N1555">
        <v>48</v>
      </c>
      <c r="O1555">
        <v>18</v>
      </c>
      <c r="P1555">
        <v>22</v>
      </c>
      <c r="Q1555">
        <v>3</v>
      </c>
      <c r="R1555">
        <v>137.16484800000001</v>
      </c>
    </row>
    <row r="1556" spans="1:18" x14ac:dyDescent="0.25">
      <c r="A1556">
        <v>2017</v>
      </c>
      <c r="B1556" t="s">
        <v>4</v>
      </c>
      <c r="C1556" t="s">
        <v>5</v>
      </c>
      <c r="D1556" t="s">
        <v>2</v>
      </c>
      <c r="E1556" t="s">
        <v>44</v>
      </c>
      <c r="F1556">
        <v>4013</v>
      </c>
      <c r="G1556">
        <v>2108.9699209999999</v>
      </c>
      <c r="H1556">
        <v>2385.7399999999998</v>
      </c>
      <c r="I1556" t="s">
        <v>39</v>
      </c>
      <c r="J1556" t="s">
        <v>149</v>
      </c>
      <c r="K1556">
        <v>4014</v>
      </c>
      <c r="L1556">
        <v>919.46223999999995</v>
      </c>
      <c r="M1556">
        <v>997.51543300000003</v>
      </c>
      <c r="N1556">
        <v>792</v>
      </c>
      <c r="O1556">
        <v>78</v>
      </c>
      <c r="P1556">
        <v>9</v>
      </c>
      <c r="Q1556">
        <v>1</v>
      </c>
      <c r="R1556">
        <v>2108.9699209999999</v>
      </c>
    </row>
    <row r="1557" spans="1:18" x14ac:dyDescent="0.25">
      <c r="A1557">
        <v>2017</v>
      </c>
      <c r="B1557" t="s">
        <v>4</v>
      </c>
      <c r="C1557" t="s">
        <v>5</v>
      </c>
      <c r="D1557" t="s">
        <v>2</v>
      </c>
      <c r="E1557" t="s">
        <v>66</v>
      </c>
      <c r="F1557">
        <v>307</v>
      </c>
      <c r="G1557" t="s">
        <v>62</v>
      </c>
      <c r="H1557">
        <v>26094</v>
      </c>
      <c r="I1557" t="s">
        <v>39</v>
      </c>
      <c r="J1557" t="s">
        <v>149</v>
      </c>
      <c r="K1557">
        <v>1395</v>
      </c>
      <c r="L1557">
        <v>33.931310000000003</v>
      </c>
      <c r="M1557">
        <v>19.306861000000001</v>
      </c>
      <c r="N1557">
        <v>32</v>
      </c>
      <c r="O1557">
        <v>29</v>
      </c>
      <c r="P1557">
        <v>0</v>
      </c>
      <c r="Q1557">
        <v>0</v>
      </c>
      <c r="R1557">
        <v>84.022079000000005</v>
      </c>
    </row>
    <row r="1558" spans="1:18" x14ac:dyDescent="0.25">
      <c r="A1558">
        <v>2017</v>
      </c>
      <c r="B1558" t="s">
        <v>4</v>
      </c>
      <c r="C1558" t="s">
        <v>5</v>
      </c>
      <c r="D1558" t="s">
        <v>2</v>
      </c>
      <c r="E1558" t="s">
        <v>44</v>
      </c>
      <c r="F1558">
        <v>3191</v>
      </c>
      <c r="G1558">
        <v>1502.1360890000001</v>
      </c>
      <c r="H1558">
        <v>2263.16</v>
      </c>
      <c r="I1558" t="s">
        <v>40</v>
      </c>
      <c r="J1558" t="s">
        <v>149</v>
      </c>
      <c r="K1558">
        <v>3194</v>
      </c>
      <c r="L1558">
        <v>675.64732700000002</v>
      </c>
      <c r="M1558">
        <v>677.52685599999995</v>
      </c>
      <c r="N1558">
        <v>832</v>
      </c>
      <c r="O1558">
        <v>37</v>
      </c>
      <c r="P1558">
        <v>26</v>
      </c>
      <c r="Q1558">
        <v>7</v>
      </c>
      <c r="R1558">
        <v>1502.1360890000001</v>
      </c>
    </row>
    <row r="1559" spans="1:18" x14ac:dyDescent="0.25">
      <c r="A1559">
        <v>2017</v>
      </c>
      <c r="B1559" t="s">
        <v>4</v>
      </c>
      <c r="C1559" t="s">
        <v>5</v>
      </c>
      <c r="D1559" t="s">
        <v>2</v>
      </c>
      <c r="E1559" t="s">
        <v>66</v>
      </c>
      <c r="F1559">
        <v>414</v>
      </c>
      <c r="G1559" t="s">
        <v>62</v>
      </c>
      <c r="H1559">
        <v>26949.97</v>
      </c>
      <c r="I1559" t="s">
        <v>40</v>
      </c>
      <c r="J1559" t="s">
        <v>149</v>
      </c>
      <c r="K1559">
        <v>1861</v>
      </c>
      <c r="L1559">
        <v>53.720717</v>
      </c>
      <c r="M1559">
        <v>20.071525000000001</v>
      </c>
      <c r="N1559">
        <v>44</v>
      </c>
      <c r="O1559">
        <v>14</v>
      </c>
      <c r="P1559">
        <v>16</v>
      </c>
      <c r="Q1559">
        <v>2</v>
      </c>
      <c r="R1559">
        <v>97.575765000000004</v>
      </c>
    </row>
    <row r="1560" spans="1:18" x14ac:dyDescent="0.25">
      <c r="A1560">
        <v>2017</v>
      </c>
      <c r="B1560" t="s">
        <v>4</v>
      </c>
      <c r="C1560" t="s">
        <v>13</v>
      </c>
      <c r="D1560" t="s">
        <v>2</v>
      </c>
      <c r="E1560" t="s">
        <v>44</v>
      </c>
      <c r="F1560">
        <v>1860</v>
      </c>
      <c r="G1560">
        <v>841.18446800000004</v>
      </c>
      <c r="H1560">
        <v>2656.2</v>
      </c>
      <c r="I1560" t="s">
        <v>39</v>
      </c>
      <c r="J1560" t="s">
        <v>149</v>
      </c>
      <c r="K1560">
        <v>1860</v>
      </c>
      <c r="L1560">
        <v>385.457562</v>
      </c>
      <c r="M1560">
        <v>389.32572499999998</v>
      </c>
      <c r="N1560">
        <v>517</v>
      </c>
      <c r="O1560">
        <v>27</v>
      </c>
      <c r="P1560">
        <v>6</v>
      </c>
      <c r="Q1560">
        <v>1</v>
      </c>
      <c r="R1560">
        <v>841.18446800000004</v>
      </c>
    </row>
    <row r="1561" spans="1:18" x14ac:dyDescent="0.25">
      <c r="A1561">
        <v>2017</v>
      </c>
      <c r="B1561" t="s">
        <v>4</v>
      </c>
      <c r="C1561" t="s">
        <v>13</v>
      </c>
      <c r="D1561" t="s">
        <v>2</v>
      </c>
      <c r="E1561" t="s">
        <v>66</v>
      </c>
      <c r="F1561">
        <v>227</v>
      </c>
      <c r="G1561" t="s">
        <v>62</v>
      </c>
      <c r="H1561">
        <v>27299.56</v>
      </c>
      <c r="I1561" t="s">
        <v>39</v>
      </c>
      <c r="J1561" t="s">
        <v>149</v>
      </c>
      <c r="K1561">
        <v>1082</v>
      </c>
      <c r="L1561">
        <v>24.063669999999998</v>
      </c>
      <c r="M1561">
        <v>7.8047060000000004</v>
      </c>
      <c r="N1561">
        <v>25</v>
      </c>
      <c r="O1561">
        <v>14</v>
      </c>
      <c r="P1561">
        <v>0</v>
      </c>
      <c r="Q1561">
        <v>0</v>
      </c>
      <c r="R1561">
        <v>49.395608000000003</v>
      </c>
    </row>
    <row r="1562" spans="1:18" x14ac:dyDescent="0.25">
      <c r="A1562">
        <v>2017</v>
      </c>
      <c r="B1562" t="s">
        <v>4</v>
      </c>
      <c r="C1562" t="s">
        <v>13</v>
      </c>
      <c r="D1562" t="s">
        <v>2</v>
      </c>
      <c r="E1562" t="s">
        <v>44</v>
      </c>
      <c r="F1562">
        <v>1559</v>
      </c>
      <c r="G1562">
        <v>635.32075799999996</v>
      </c>
      <c r="H1562">
        <v>2617</v>
      </c>
      <c r="I1562" t="s">
        <v>40</v>
      </c>
      <c r="J1562" t="s">
        <v>149</v>
      </c>
      <c r="K1562">
        <v>1560</v>
      </c>
      <c r="L1562">
        <v>307.540953</v>
      </c>
      <c r="M1562">
        <v>273.14631700000001</v>
      </c>
      <c r="N1562">
        <v>461</v>
      </c>
      <c r="O1562">
        <v>23</v>
      </c>
      <c r="P1562">
        <v>14</v>
      </c>
      <c r="Q1562">
        <v>1</v>
      </c>
      <c r="R1562">
        <v>635.32075799999996</v>
      </c>
    </row>
    <row r="1563" spans="1:18" x14ac:dyDescent="0.25">
      <c r="A1563">
        <v>2017</v>
      </c>
      <c r="B1563" t="s">
        <v>4</v>
      </c>
      <c r="C1563" t="s">
        <v>13</v>
      </c>
      <c r="D1563" t="s">
        <v>2</v>
      </c>
      <c r="E1563" t="s">
        <v>66</v>
      </c>
      <c r="F1563">
        <v>240</v>
      </c>
      <c r="G1563" t="s">
        <v>62</v>
      </c>
      <c r="H1563">
        <v>28966.6</v>
      </c>
      <c r="I1563" t="s">
        <v>40</v>
      </c>
      <c r="J1563" t="s">
        <v>149</v>
      </c>
      <c r="K1563">
        <v>1009</v>
      </c>
      <c r="L1563">
        <v>26.195440999999999</v>
      </c>
      <c r="M1563">
        <v>9.6632130000000007</v>
      </c>
      <c r="N1563">
        <v>30</v>
      </c>
      <c r="O1563">
        <v>2</v>
      </c>
      <c r="P1563">
        <v>4</v>
      </c>
      <c r="Q1563">
        <v>0</v>
      </c>
      <c r="R1563">
        <v>45.850690999999998</v>
      </c>
    </row>
    <row r="1564" spans="1:18" x14ac:dyDescent="0.25">
      <c r="A1564">
        <v>2017</v>
      </c>
      <c r="B1564" t="s">
        <v>4</v>
      </c>
      <c r="C1564" t="s">
        <v>37</v>
      </c>
      <c r="D1564" t="s">
        <v>2</v>
      </c>
      <c r="E1564" t="s">
        <v>44</v>
      </c>
      <c r="F1564">
        <v>31412</v>
      </c>
      <c r="G1564">
        <v>13916.924773000001</v>
      </c>
      <c r="H1564">
        <v>2522.2550000000001</v>
      </c>
      <c r="I1564" t="s">
        <v>39</v>
      </c>
      <c r="J1564" t="s">
        <v>149</v>
      </c>
      <c r="K1564">
        <v>31472</v>
      </c>
      <c r="L1564">
        <v>6606.2502850000001</v>
      </c>
      <c r="M1564">
        <v>6013.5747309999997</v>
      </c>
      <c r="N1564">
        <v>8216</v>
      </c>
      <c r="O1564">
        <v>576</v>
      </c>
      <c r="P1564">
        <v>288</v>
      </c>
      <c r="Q1564">
        <v>42</v>
      </c>
      <c r="R1564">
        <v>13916.924773000001</v>
      </c>
    </row>
    <row r="1565" spans="1:18" x14ac:dyDescent="0.25">
      <c r="A1565">
        <v>2017</v>
      </c>
      <c r="B1565" t="s">
        <v>4</v>
      </c>
      <c r="C1565" t="s">
        <v>37</v>
      </c>
      <c r="D1565" t="s">
        <v>2</v>
      </c>
      <c r="E1565" t="s">
        <v>66</v>
      </c>
      <c r="F1565">
        <v>4476</v>
      </c>
      <c r="G1565" t="s">
        <v>62</v>
      </c>
      <c r="H1565">
        <v>25358.244999999999</v>
      </c>
      <c r="I1565" t="s">
        <v>39</v>
      </c>
      <c r="J1565" t="s">
        <v>149</v>
      </c>
      <c r="K1565">
        <v>20903</v>
      </c>
      <c r="L1565">
        <v>440.56731300000001</v>
      </c>
      <c r="M1565">
        <v>238.59078199999999</v>
      </c>
      <c r="N1565">
        <v>490</v>
      </c>
      <c r="O1565">
        <v>336</v>
      </c>
      <c r="P1565">
        <v>152</v>
      </c>
      <c r="Q1565">
        <v>12</v>
      </c>
      <c r="R1565">
        <v>996.19142599999998</v>
      </c>
    </row>
    <row r="1566" spans="1:18" x14ac:dyDescent="0.25">
      <c r="A1566">
        <v>2017</v>
      </c>
      <c r="B1566" t="s">
        <v>4</v>
      </c>
      <c r="C1566" t="s">
        <v>37</v>
      </c>
      <c r="D1566" t="s">
        <v>2</v>
      </c>
      <c r="E1566" t="s">
        <v>44</v>
      </c>
      <c r="F1566">
        <v>26743</v>
      </c>
      <c r="G1566">
        <v>10283.041571</v>
      </c>
      <c r="H1566">
        <v>2457.09</v>
      </c>
      <c r="I1566" t="s">
        <v>40</v>
      </c>
      <c r="J1566" t="s">
        <v>149</v>
      </c>
      <c r="K1566">
        <v>26780</v>
      </c>
      <c r="L1566">
        <v>5147.6904919999997</v>
      </c>
      <c r="M1566">
        <v>4126.7713759999997</v>
      </c>
      <c r="N1566">
        <v>7745</v>
      </c>
      <c r="O1566">
        <v>434</v>
      </c>
      <c r="P1566">
        <v>409</v>
      </c>
      <c r="Q1566">
        <v>50</v>
      </c>
      <c r="R1566">
        <v>10283.041571</v>
      </c>
    </row>
    <row r="1567" spans="1:18" x14ac:dyDescent="0.25">
      <c r="A1567">
        <v>2017</v>
      </c>
      <c r="B1567" t="s">
        <v>4</v>
      </c>
      <c r="C1567" t="s">
        <v>37</v>
      </c>
      <c r="D1567" t="s">
        <v>2</v>
      </c>
      <c r="E1567" t="s">
        <v>66</v>
      </c>
      <c r="F1567">
        <v>5312</v>
      </c>
      <c r="G1567" t="s">
        <v>62</v>
      </c>
      <c r="H1567">
        <v>26851.68</v>
      </c>
      <c r="I1567" t="s">
        <v>40</v>
      </c>
      <c r="J1567" t="s">
        <v>149</v>
      </c>
      <c r="K1567">
        <v>23534</v>
      </c>
      <c r="L1567">
        <v>561.04366200000004</v>
      </c>
      <c r="M1567">
        <v>189.167575</v>
      </c>
      <c r="N1567">
        <v>554</v>
      </c>
      <c r="O1567">
        <v>250</v>
      </c>
      <c r="P1567">
        <v>338</v>
      </c>
      <c r="Q1567">
        <v>15</v>
      </c>
      <c r="R1567">
        <v>1047.4756420000001</v>
      </c>
    </row>
    <row r="1568" spans="1:18" x14ac:dyDescent="0.25">
      <c r="A1568">
        <v>2017</v>
      </c>
      <c r="B1568" t="s">
        <v>4</v>
      </c>
      <c r="C1568" t="s">
        <v>36</v>
      </c>
      <c r="D1568" t="s">
        <v>2</v>
      </c>
      <c r="E1568" t="s">
        <v>44</v>
      </c>
      <c r="F1568">
        <v>1251</v>
      </c>
      <c r="G1568">
        <v>667.27759300000002</v>
      </c>
      <c r="H1568">
        <v>2717.22</v>
      </c>
      <c r="I1568" t="s">
        <v>39</v>
      </c>
      <c r="J1568" t="s">
        <v>148</v>
      </c>
      <c r="K1568">
        <v>1251</v>
      </c>
      <c r="L1568">
        <v>295.317452</v>
      </c>
      <c r="M1568">
        <v>308.57965300000001</v>
      </c>
      <c r="N1568">
        <v>232</v>
      </c>
      <c r="O1568">
        <v>11</v>
      </c>
      <c r="P1568">
        <v>3</v>
      </c>
      <c r="Q1568">
        <v>1</v>
      </c>
      <c r="R1568">
        <v>667.27759300000002</v>
      </c>
    </row>
    <row r="1569" spans="1:18" x14ac:dyDescent="0.25">
      <c r="A1569">
        <v>2017</v>
      </c>
      <c r="B1569" t="s">
        <v>4</v>
      </c>
      <c r="C1569" t="s">
        <v>36</v>
      </c>
      <c r="D1569" t="s">
        <v>2</v>
      </c>
      <c r="E1569" t="s">
        <v>66</v>
      </c>
      <c r="F1569">
        <v>240</v>
      </c>
      <c r="G1569" t="s">
        <v>62</v>
      </c>
      <c r="H1569">
        <v>25930.66</v>
      </c>
      <c r="I1569" t="s">
        <v>39</v>
      </c>
      <c r="J1569" t="s">
        <v>148</v>
      </c>
      <c r="K1569">
        <v>981</v>
      </c>
      <c r="L1569">
        <v>19.997672999999999</v>
      </c>
      <c r="M1569">
        <v>10.959697</v>
      </c>
      <c r="N1569">
        <v>16</v>
      </c>
      <c r="O1569">
        <v>3</v>
      </c>
      <c r="P1569">
        <v>2</v>
      </c>
      <c r="Q1569">
        <v>0</v>
      </c>
      <c r="R1569">
        <v>57.559820999999999</v>
      </c>
    </row>
    <row r="1570" spans="1:18" x14ac:dyDescent="0.25">
      <c r="A1570">
        <v>2017</v>
      </c>
      <c r="B1570" t="s">
        <v>4</v>
      </c>
      <c r="C1570" t="s">
        <v>36</v>
      </c>
      <c r="D1570" t="s">
        <v>2</v>
      </c>
      <c r="E1570" t="s">
        <v>44</v>
      </c>
      <c r="F1570">
        <v>1124</v>
      </c>
      <c r="G1570">
        <v>568.69078000000002</v>
      </c>
      <c r="H1570">
        <v>2278.6999999999998</v>
      </c>
      <c r="I1570" t="s">
        <v>40</v>
      </c>
      <c r="J1570" t="s">
        <v>148</v>
      </c>
      <c r="K1570">
        <v>1125</v>
      </c>
      <c r="L1570">
        <v>259.62338599999998</v>
      </c>
      <c r="M1570">
        <v>224.27307200000001</v>
      </c>
      <c r="N1570">
        <v>219</v>
      </c>
      <c r="O1570">
        <v>20</v>
      </c>
      <c r="P1570">
        <v>19</v>
      </c>
      <c r="Q1570">
        <v>4</v>
      </c>
      <c r="R1570">
        <v>568.69078000000002</v>
      </c>
    </row>
    <row r="1571" spans="1:18" x14ac:dyDescent="0.25">
      <c r="A1571">
        <v>2017</v>
      </c>
      <c r="B1571" t="s">
        <v>4</v>
      </c>
      <c r="C1571" t="s">
        <v>36</v>
      </c>
      <c r="D1571" t="s">
        <v>2</v>
      </c>
      <c r="E1571" t="s">
        <v>66</v>
      </c>
      <c r="F1571">
        <v>225</v>
      </c>
      <c r="G1571" t="s">
        <v>62</v>
      </c>
      <c r="H1571">
        <v>28586.400000000001</v>
      </c>
      <c r="I1571" t="s">
        <v>40</v>
      </c>
      <c r="J1571" t="s">
        <v>148</v>
      </c>
      <c r="K1571">
        <v>935</v>
      </c>
      <c r="L1571">
        <v>21.247548999999999</v>
      </c>
      <c r="M1571">
        <v>12.642951999999999</v>
      </c>
      <c r="N1571">
        <v>24</v>
      </c>
      <c r="O1571">
        <v>1</v>
      </c>
      <c r="P1571">
        <v>8</v>
      </c>
      <c r="Q1571">
        <v>0</v>
      </c>
      <c r="R1571">
        <v>54.902259000000001</v>
      </c>
    </row>
    <row r="1572" spans="1:18" x14ac:dyDescent="0.25">
      <c r="A1572">
        <v>2017</v>
      </c>
      <c r="B1572" t="s">
        <v>4</v>
      </c>
      <c r="C1572" t="s">
        <v>5</v>
      </c>
      <c r="D1572" t="s">
        <v>2</v>
      </c>
      <c r="E1572" t="s">
        <v>44</v>
      </c>
      <c r="F1572">
        <v>860</v>
      </c>
      <c r="G1572">
        <v>449.61885899999999</v>
      </c>
      <c r="H1572">
        <v>2501.2049999999999</v>
      </c>
      <c r="I1572" t="s">
        <v>39</v>
      </c>
      <c r="J1572" t="s">
        <v>148</v>
      </c>
      <c r="K1572">
        <v>860</v>
      </c>
      <c r="L1572">
        <v>205.41551000000001</v>
      </c>
      <c r="M1572">
        <v>191.53158300000001</v>
      </c>
      <c r="N1572">
        <v>155</v>
      </c>
      <c r="O1572">
        <v>23</v>
      </c>
      <c r="P1572">
        <v>3</v>
      </c>
      <c r="Q1572">
        <v>0</v>
      </c>
      <c r="R1572">
        <v>449.61885899999999</v>
      </c>
    </row>
    <row r="1573" spans="1:18" x14ac:dyDescent="0.25">
      <c r="A1573">
        <v>2017</v>
      </c>
      <c r="B1573" t="s">
        <v>4</v>
      </c>
      <c r="C1573" t="s">
        <v>5</v>
      </c>
      <c r="D1573" t="s">
        <v>2</v>
      </c>
      <c r="E1573" t="s">
        <v>66</v>
      </c>
      <c r="F1573">
        <v>156</v>
      </c>
      <c r="G1573" t="s">
        <v>62</v>
      </c>
      <c r="H1573">
        <v>25120.67</v>
      </c>
      <c r="I1573" t="s">
        <v>39</v>
      </c>
      <c r="J1573" t="s">
        <v>148</v>
      </c>
      <c r="K1573">
        <v>596</v>
      </c>
      <c r="L1573">
        <v>14.320814</v>
      </c>
      <c r="M1573">
        <v>7.2815709999999996</v>
      </c>
      <c r="N1573">
        <v>19</v>
      </c>
      <c r="O1573">
        <v>1</v>
      </c>
      <c r="P1573">
        <v>3</v>
      </c>
      <c r="Q1573">
        <v>0</v>
      </c>
      <c r="R1573">
        <v>32.546813</v>
      </c>
    </row>
    <row r="1574" spans="1:18" x14ac:dyDescent="0.25">
      <c r="A1574">
        <v>2017</v>
      </c>
      <c r="B1574" t="s">
        <v>4</v>
      </c>
      <c r="C1574" t="s">
        <v>5</v>
      </c>
      <c r="D1574" t="s">
        <v>2</v>
      </c>
      <c r="E1574" t="s">
        <v>44</v>
      </c>
      <c r="F1574">
        <v>856</v>
      </c>
      <c r="G1574">
        <v>375.58248800000001</v>
      </c>
      <c r="H1574">
        <v>2246.3200000000002</v>
      </c>
      <c r="I1574" t="s">
        <v>40</v>
      </c>
      <c r="J1574" t="s">
        <v>148</v>
      </c>
      <c r="K1574">
        <v>856</v>
      </c>
      <c r="L1574">
        <v>181.232384</v>
      </c>
      <c r="M1574">
        <v>160.55517399999999</v>
      </c>
      <c r="N1574">
        <v>185</v>
      </c>
      <c r="O1574">
        <v>10</v>
      </c>
      <c r="P1574">
        <v>23</v>
      </c>
      <c r="Q1574">
        <v>1</v>
      </c>
      <c r="R1574">
        <v>375.58248800000001</v>
      </c>
    </row>
    <row r="1575" spans="1:18" x14ac:dyDescent="0.25">
      <c r="A1575">
        <v>2017</v>
      </c>
      <c r="B1575" t="s">
        <v>4</v>
      </c>
      <c r="C1575" t="s">
        <v>5</v>
      </c>
      <c r="D1575" t="s">
        <v>2</v>
      </c>
      <c r="E1575" t="s">
        <v>66</v>
      </c>
      <c r="F1575">
        <v>168</v>
      </c>
      <c r="G1575" t="s">
        <v>62</v>
      </c>
      <c r="H1575">
        <v>29541.61</v>
      </c>
      <c r="I1575" t="s">
        <v>40</v>
      </c>
      <c r="J1575" t="s">
        <v>148</v>
      </c>
      <c r="K1575">
        <v>775</v>
      </c>
      <c r="L1575">
        <v>16.70384</v>
      </c>
      <c r="M1575">
        <v>8.6954930000000008</v>
      </c>
      <c r="N1575">
        <v>17</v>
      </c>
      <c r="O1575">
        <v>5</v>
      </c>
      <c r="P1575">
        <v>8</v>
      </c>
      <c r="Q1575">
        <v>0</v>
      </c>
      <c r="R1575">
        <v>34.352454000000002</v>
      </c>
    </row>
    <row r="1576" spans="1:18" x14ac:dyDescent="0.25">
      <c r="A1576">
        <v>2017</v>
      </c>
      <c r="B1576" t="s">
        <v>4</v>
      </c>
      <c r="C1576" t="s">
        <v>13</v>
      </c>
      <c r="D1576" t="s">
        <v>2</v>
      </c>
      <c r="E1576" t="s">
        <v>44</v>
      </c>
      <c r="F1576">
        <v>411</v>
      </c>
      <c r="G1576">
        <v>222.01332199999999</v>
      </c>
      <c r="H1576">
        <v>2580</v>
      </c>
      <c r="I1576" t="s">
        <v>39</v>
      </c>
      <c r="J1576" t="s">
        <v>148</v>
      </c>
      <c r="K1576">
        <v>411</v>
      </c>
      <c r="L1576">
        <v>101.752133</v>
      </c>
      <c r="M1576">
        <v>100.260865</v>
      </c>
      <c r="N1576">
        <v>68</v>
      </c>
      <c r="O1576">
        <v>9</v>
      </c>
      <c r="P1576">
        <v>4</v>
      </c>
      <c r="Q1576">
        <v>0</v>
      </c>
      <c r="R1576">
        <v>222.01332199999999</v>
      </c>
    </row>
    <row r="1577" spans="1:18" x14ac:dyDescent="0.25">
      <c r="A1577">
        <v>2017</v>
      </c>
      <c r="B1577" t="s">
        <v>4</v>
      </c>
      <c r="C1577" t="s">
        <v>13</v>
      </c>
      <c r="D1577" t="s">
        <v>2</v>
      </c>
      <c r="E1577" t="s">
        <v>66</v>
      </c>
      <c r="F1577">
        <v>84</v>
      </c>
      <c r="G1577" t="s">
        <v>62</v>
      </c>
      <c r="H1577">
        <v>23101.98</v>
      </c>
      <c r="I1577" t="s">
        <v>39</v>
      </c>
      <c r="J1577" t="s">
        <v>148</v>
      </c>
      <c r="K1577">
        <v>484</v>
      </c>
      <c r="L1577">
        <v>9.3287569999999995</v>
      </c>
      <c r="M1577">
        <v>6.3898010000000003</v>
      </c>
      <c r="N1577">
        <v>9</v>
      </c>
      <c r="O1577">
        <v>4</v>
      </c>
      <c r="P1577">
        <v>1</v>
      </c>
      <c r="Q1577">
        <v>0</v>
      </c>
      <c r="R1577">
        <v>21.574812000000001</v>
      </c>
    </row>
    <row r="1578" spans="1:18" x14ac:dyDescent="0.25">
      <c r="A1578">
        <v>2017</v>
      </c>
      <c r="B1578" t="s">
        <v>4</v>
      </c>
      <c r="C1578" t="s">
        <v>13</v>
      </c>
      <c r="D1578" t="s">
        <v>2</v>
      </c>
      <c r="E1578" t="s">
        <v>44</v>
      </c>
      <c r="F1578">
        <v>363</v>
      </c>
      <c r="G1578">
        <v>151.38362699999999</v>
      </c>
      <c r="H1578">
        <v>2755.05</v>
      </c>
      <c r="I1578" t="s">
        <v>40</v>
      </c>
      <c r="J1578" t="s">
        <v>148</v>
      </c>
      <c r="K1578">
        <v>363</v>
      </c>
      <c r="L1578">
        <v>80.606555999999998</v>
      </c>
      <c r="M1578">
        <v>55.169507000000003</v>
      </c>
      <c r="N1578">
        <v>71</v>
      </c>
      <c r="O1578">
        <v>7</v>
      </c>
      <c r="P1578">
        <v>6</v>
      </c>
      <c r="Q1578">
        <v>1</v>
      </c>
      <c r="R1578">
        <v>151.38362699999999</v>
      </c>
    </row>
    <row r="1579" spans="1:18" x14ac:dyDescent="0.25">
      <c r="A1579">
        <v>2017</v>
      </c>
      <c r="B1579" t="s">
        <v>4</v>
      </c>
      <c r="C1579" t="s">
        <v>13</v>
      </c>
      <c r="D1579" t="s">
        <v>2</v>
      </c>
      <c r="E1579" t="s">
        <v>66</v>
      </c>
      <c r="F1579">
        <v>96</v>
      </c>
      <c r="G1579" t="s">
        <v>62</v>
      </c>
      <c r="H1579">
        <v>23154.695</v>
      </c>
      <c r="I1579" t="s">
        <v>40</v>
      </c>
      <c r="J1579" t="s">
        <v>148</v>
      </c>
      <c r="K1579">
        <v>364</v>
      </c>
      <c r="L1579">
        <v>9.7811219999999999</v>
      </c>
      <c r="M1579">
        <v>3.864045</v>
      </c>
      <c r="N1579">
        <v>15</v>
      </c>
      <c r="O1579">
        <v>0</v>
      </c>
      <c r="P1579">
        <v>5</v>
      </c>
      <c r="Q1579">
        <v>0</v>
      </c>
      <c r="R1579">
        <v>17.422667000000001</v>
      </c>
    </row>
    <row r="1580" spans="1:18" x14ac:dyDescent="0.25">
      <c r="A1580">
        <v>2017</v>
      </c>
      <c r="B1580" t="s">
        <v>4</v>
      </c>
      <c r="C1580" t="s">
        <v>37</v>
      </c>
      <c r="D1580" t="s">
        <v>2</v>
      </c>
      <c r="E1580" t="s">
        <v>44</v>
      </c>
      <c r="F1580">
        <v>6772</v>
      </c>
      <c r="G1580">
        <v>3188.6331949999999</v>
      </c>
      <c r="H1580">
        <v>2557.15</v>
      </c>
      <c r="I1580" t="s">
        <v>39</v>
      </c>
      <c r="J1580" t="s">
        <v>148</v>
      </c>
      <c r="K1580">
        <v>6774</v>
      </c>
      <c r="L1580">
        <v>1549.246742</v>
      </c>
      <c r="M1580">
        <v>1304.636565</v>
      </c>
      <c r="N1580">
        <v>1324</v>
      </c>
      <c r="O1580">
        <v>121</v>
      </c>
      <c r="P1580">
        <v>75</v>
      </c>
      <c r="Q1580">
        <v>9</v>
      </c>
      <c r="R1580">
        <v>3188.6331949999999</v>
      </c>
    </row>
    <row r="1581" spans="1:18" x14ac:dyDescent="0.25">
      <c r="A1581">
        <v>2017</v>
      </c>
      <c r="B1581" t="s">
        <v>4</v>
      </c>
      <c r="C1581" t="s">
        <v>37</v>
      </c>
      <c r="D1581" t="s">
        <v>2</v>
      </c>
      <c r="E1581" t="s">
        <v>66</v>
      </c>
      <c r="F1581">
        <v>1636</v>
      </c>
      <c r="G1581" t="s">
        <v>62</v>
      </c>
      <c r="H1581">
        <v>24084.18</v>
      </c>
      <c r="I1581" t="s">
        <v>39</v>
      </c>
      <c r="J1581" t="s">
        <v>148</v>
      </c>
      <c r="K1581">
        <v>6928</v>
      </c>
      <c r="L1581">
        <v>151.12373299999999</v>
      </c>
      <c r="M1581">
        <v>85.173935999999998</v>
      </c>
      <c r="N1581">
        <v>221</v>
      </c>
      <c r="O1581">
        <v>26</v>
      </c>
      <c r="P1581">
        <v>46</v>
      </c>
      <c r="Q1581">
        <v>2</v>
      </c>
      <c r="R1581">
        <v>350.39962700000001</v>
      </c>
    </row>
    <row r="1582" spans="1:18" x14ac:dyDescent="0.25">
      <c r="A1582">
        <v>2017</v>
      </c>
      <c r="B1582" t="s">
        <v>4</v>
      </c>
      <c r="C1582" t="s">
        <v>37</v>
      </c>
      <c r="D1582" t="s">
        <v>2</v>
      </c>
      <c r="E1582" t="s">
        <v>44</v>
      </c>
      <c r="F1582">
        <v>6835</v>
      </c>
      <c r="G1582">
        <v>2754.6235809999998</v>
      </c>
      <c r="H1582">
        <v>2563.5500000000002</v>
      </c>
      <c r="I1582" t="s">
        <v>40</v>
      </c>
      <c r="J1582" t="s">
        <v>148</v>
      </c>
      <c r="K1582">
        <v>6841</v>
      </c>
      <c r="L1582">
        <v>1443.943454</v>
      </c>
      <c r="M1582">
        <v>1039.939646</v>
      </c>
      <c r="N1582">
        <v>1428</v>
      </c>
      <c r="O1582">
        <v>99</v>
      </c>
      <c r="P1582">
        <v>107</v>
      </c>
      <c r="Q1582">
        <v>19</v>
      </c>
      <c r="R1582">
        <v>2754.6235809999998</v>
      </c>
    </row>
    <row r="1583" spans="1:18" x14ac:dyDescent="0.25">
      <c r="A1583">
        <v>2017</v>
      </c>
      <c r="B1583" t="s">
        <v>4</v>
      </c>
      <c r="C1583" t="s">
        <v>37</v>
      </c>
      <c r="D1583" t="s">
        <v>2</v>
      </c>
      <c r="E1583" t="s">
        <v>66</v>
      </c>
      <c r="F1583">
        <v>1842</v>
      </c>
      <c r="G1583" t="s">
        <v>62</v>
      </c>
      <c r="H1583">
        <v>26663.86</v>
      </c>
      <c r="I1583" t="s">
        <v>40</v>
      </c>
      <c r="J1583" t="s">
        <v>148</v>
      </c>
      <c r="K1583">
        <v>7739</v>
      </c>
      <c r="L1583">
        <v>163.11503500000001</v>
      </c>
      <c r="M1583">
        <v>67.580774000000005</v>
      </c>
      <c r="N1583">
        <v>232</v>
      </c>
      <c r="O1583">
        <v>25</v>
      </c>
      <c r="P1583">
        <v>86</v>
      </c>
      <c r="Q1583">
        <v>8</v>
      </c>
      <c r="R1583">
        <v>318.90493099999998</v>
      </c>
    </row>
    <row r="1584" spans="1:18" x14ac:dyDescent="0.25">
      <c r="A1584">
        <v>2017</v>
      </c>
      <c r="B1584" t="s">
        <v>4</v>
      </c>
      <c r="C1584" t="s">
        <v>36</v>
      </c>
      <c r="D1584" t="s">
        <v>3</v>
      </c>
      <c r="E1584" t="s">
        <v>44</v>
      </c>
      <c r="F1584">
        <v>168</v>
      </c>
      <c r="G1584">
        <v>93.949224000000001</v>
      </c>
      <c r="H1584">
        <v>2998.4050000000002</v>
      </c>
      <c r="I1584" t="s">
        <v>39</v>
      </c>
      <c r="J1584" t="s">
        <v>150</v>
      </c>
      <c r="K1584">
        <v>168</v>
      </c>
      <c r="L1584">
        <v>38.898662000000002</v>
      </c>
      <c r="M1584">
        <v>44.786307000000001</v>
      </c>
      <c r="N1584">
        <v>39</v>
      </c>
      <c r="O1584">
        <v>0</v>
      </c>
      <c r="P1584">
        <v>0</v>
      </c>
      <c r="Q1584">
        <v>0</v>
      </c>
      <c r="R1584">
        <v>93.949224000000001</v>
      </c>
    </row>
    <row r="1585" spans="1:18" x14ac:dyDescent="0.25">
      <c r="A1585">
        <v>2017</v>
      </c>
      <c r="B1585" t="s">
        <v>4</v>
      </c>
      <c r="C1585" t="s">
        <v>36</v>
      </c>
      <c r="D1585" t="s">
        <v>3</v>
      </c>
      <c r="E1585" t="s">
        <v>66</v>
      </c>
      <c r="F1585">
        <v>84</v>
      </c>
      <c r="G1585" t="s">
        <v>62</v>
      </c>
      <c r="H1585">
        <v>33651.055</v>
      </c>
      <c r="I1585" t="s">
        <v>39</v>
      </c>
      <c r="J1585" t="s">
        <v>150</v>
      </c>
      <c r="K1585">
        <v>458</v>
      </c>
      <c r="L1585">
        <v>9.9722720000000002</v>
      </c>
      <c r="M1585">
        <v>5.8909659999999997</v>
      </c>
      <c r="N1585">
        <v>11</v>
      </c>
      <c r="O1585">
        <v>2</v>
      </c>
      <c r="P1585">
        <v>0</v>
      </c>
      <c r="Q1585">
        <v>0</v>
      </c>
      <c r="R1585">
        <v>24.276923</v>
      </c>
    </row>
    <row r="1586" spans="1:18" x14ac:dyDescent="0.25">
      <c r="A1586">
        <v>2017</v>
      </c>
      <c r="B1586" t="s">
        <v>4</v>
      </c>
      <c r="C1586" t="s">
        <v>36</v>
      </c>
      <c r="D1586" t="s">
        <v>3</v>
      </c>
      <c r="E1586" t="s">
        <v>44</v>
      </c>
      <c r="F1586">
        <v>156</v>
      </c>
      <c r="G1586">
        <v>70.981426999999996</v>
      </c>
      <c r="H1586">
        <v>2661.7950000000001</v>
      </c>
      <c r="I1586" t="s">
        <v>40</v>
      </c>
      <c r="J1586" t="s">
        <v>150</v>
      </c>
      <c r="K1586">
        <v>156</v>
      </c>
      <c r="L1586">
        <v>38.669023000000003</v>
      </c>
      <c r="M1586">
        <v>25.681350999999999</v>
      </c>
      <c r="N1586">
        <v>27</v>
      </c>
      <c r="O1586">
        <v>3</v>
      </c>
      <c r="P1586">
        <v>3</v>
      </c>
      <c r="Q1586">
        <v>0</v>
      </c>
      <c r="R1586">
        <v>70.981426999999996</v>
      </c>
    </row>
    <row r="1587" spans="1:18" x14ac:dyDescent="0.25">
      <c r="A1587">
        <v>2017</v>
      </c>
      <c r="B1587" t="s">
        <v>4</v>
      </c>
      <c r="C1587" t="s">
        <v>36</v>
      </c>
      <c r="D1587" t="s">
        <v>3</v>
      </c>
      <c r="E1587" t="s">
        <v>66</v>
      </c>
      <c r="F1587">
        <v>87</v>
      </c>
      <c r="G1587" t="s">
        <v>62</v>
      </c>
      <c r="H1587">
        <v>37681.879999999997</v>
      </c>
      <c r="I1587" t="s">
        <v>40</v>
      </c>
      <c r="J1587" t="s">
        <v>150</v>
      </c>
      <c r="K1587">
        <v>580</v>
      </c>
      <c r="L1587">
        <v>8.5813570000000006</v>
      </c>
      <c r="M1587">
        <v>2.090681</v>
      </c>
      <c r="N1587">
        <v>6</v>
      </c>
      <c r="O1587">
        <v>1</v>
      </c>
      <c r="P1587">
        <v>0</v>
      </c>
      <c r="Q1587">
        <v>1</v>
      </c>
      <c r="R1587">
        <v>19.30641</v>
      </c>
    </row>
    <row r="1588" spans="1:18" x14ac:dyDescent="0.25">
      <c r="A1588">
        <v>2017</v>
      </c>
      <c r="B1588" t="s">
        <v>4</v>
      </c>
      <c r="C1588" t="s">
        <v>5</v>
      </c>
      <c r="D1588" t="s">
        <v>3</v>
      </c>
      <c r="E1588" t="s">
        <v>44</v>
      </c>
      <c r="F1588">
        <v>154</v>
      </c>
      <c r="G1588">
        <v>75.867722000000001</v>
      </c>
      <c r="H1588">
        <v>2383</v>
      </c>
      <c r="I1588" t="s">
        <v>39</v>
      </c>
      <c r="J1588" t="s">
        <v>150</v>
      </c>
      <c r="K1588">
        <v>154</v>
      </c>
      <c r="L1588">
        <v>30.691313999999998</v>
      </c>
      <c r="M1588">
        <v>35.194395</v>
      </c>
      <c r="N1588">
        <v>44</v>
      </c>
      <c r="O1588">
        <v>2</v>
      </c>
      <c r="P1588">
        <v>0</v>
      </c>
      <c r="Q1588">
        <v>0</v>
      </c>
      <c r="R1588">
        <v>75.867722000000001</v>
      </c>
    </row>
    <row r="1589" spans="1:18" x14ac:dyDescent="0.25">
      <c r="A1589">
        <v>2017</v>
      </c>
      <c r="B1589" t="s">
        <v>4</v>
      </c>
      <c r="C1589" t="s">
        <v>5</v>
      </c>
      <c r="D1589" t="s">
        <v>3</v>
      </c>
      <c r="E1589" t="s">
        <v>66</v>
      </c>
      <c r="F1589">
        <v>57</v>
      </c>
      <c r="G1589" t="s">
        <v>62</v>
      </c>
      <c r="H1589">
        <v>31710.62</v>
      </c>
      <c r="I1589" t="s">
        <v>39</v>
      </c>
      <c r="J1589" t="s">
        <v>150</v>
      </c>
      <c r="K1589">
        <v>267</v>
      </c>
      <c r="L1589">
        <v>5.8661799999999999</v>
      </c>
      <c r="M1589">
        <v>4.4956069999999997</v>
      </c>
      <c r="N1589">
        <v>4</v>
      </c>
      <c r="O1589">
        <v>1</v>
      </c>
      <c r="P1589">
        <v>0</v>
      </c>
      <c r="Q1589">
        <v>0</v>
      </c>
      <c r="R1589">
        <v>14.600854999999999</v>
      </c>
    </row>
    <row r="1590" spans="1:18" x14ac:dyDescent="0.25">
      <c r="A1590">
        <v>2017</v>
      </c>
      <c r="B1590" t="s">
        <v>4</v>
      </c>
      <c r="C1590" t="s">
        <v>5</v>
      </c>
      <c r="D1590" t="s">
        <v>3</v>
      </c>
      <c r="E1590" t="s">
        <v>44</v>
      </c>
      <c r="F1590">
        <v>130</v>
      </c>
      <c r="G1590">
        <v>45.201248999999997</v>
      </c>
      <c r="H1590">
        <v>3076.3</v>
      </c>
      <c r="I1590" t="s">
        <v>40</v>
      </c>
      <c r="J1590" t="s">
        <v>150</v>
      </c>
      <c r="K1590">
        <v>130</v>
      </c>
      <c r="L1590">
        <v>23.523052</v>
      </c>
      <c r="M1590">
        <v>17.333696</v>
      </c>
      <c r="N1590">
        <v>37</v>
      </c>
      <c r="O1590">
        <v>2</v>
      </c>
      <c r="P1590">
        <v>13</v>
      </c>
      <c r="Q1590">
        <v>1</v>
      </c>
      <c r="R1590">
        <v>45.201248999999997</v>
      </c>
    </row>
    <row r="1591" spans="1:18" x14ac:dyDescent="0.25">
      <c r="A1591">
        <v>2017</v>
      </c>
      <c r="B1591" t="s">
        <v>4</v>
      </c>
      <c r="C1591" t="s">
        <v>5</v>
      </c>
      <c r="D1591" t="s">
        <v>3</v>
      </c>
      <c r="E1591" t="s">
        <v>66</v>
      </c>
      <c r="F1591">
        <v>50</v>
      </c>
      <c r="G1591" t="s">
        <v>62</v>
      </c>
      <c r="H1591">
        <v>31323.919999999998</v>
      </c>
      <c r="I1591" t="s">
        <v>40</v>
      </c>
      <c r="J1591" t="s">
        <v>150</v>
      </c>
      <c r="K1591">
        <v>266</v>
      </c>
      <c r="L1591">
        <v>5.9427009999999996</v>
      </c>
      <c r="M1591">
        <v>2.3555619999999999</v>
      </c>
      <c r="N1591">
        <v>7</v>
      </c>
      <c r="O1591">
        <v>0</v>
      </c>
      <c r="P1591">
        <v>0</v>
      </c>
      <c r="Q1591">
        <v>0</v>
      </c>
      <c r="R1591">
        <v>11.544715999999999</v>
      </c>
    </row>
    <row r="1592" spans="1:18" x14ac:dyDescent="0.25">
      <c r="A1592">
        <v>2017</v>
      </c>
      <c r="B1592" t="s">
        <v>4</v>
      </c>
      <c r="C1592" t="s">
        <v>13</v>
      </c>
      <c r="D1592" t="s">
        <v>3</v>
      </c>
      <c r="E1592" t="s">
        <v>44</v>
      </c>
      <c r="F1592">
        <v>100</v>
      </c>
      <c r="G1592">
        <v>43.861277999999999</v>
      </c>
      <c r="H1592">
        <v>2600.88</v>
      </c>
      <c r="I1592" t="s">
        <v>39</v>
      </c>
      <c r="J1592" t="s">
        <v>150</v>
      </c>
      <c r="K1592">
        <v>100</v>
      </c>
      <c r="L1592">
        <v>15.067538000000001</v>
      </c>
      <c r="M1592">
        <v>25.307715000000002</v>
      </c>
      <c r="N1592">
        <v>34</v>
      </c>
      <c r="O1592">
        <v>1</v>
      </c>
      <c r="P1592">
        <v>0</v>
      </c>
      <c r="Q1592">
        <v>0</v>
      </c>
      <c r="R1592">
        <v>43.861277999999999</v>
      </c>
    </row>
    <row r="1593" spans="1:18" x14ac:dyDescent="0.25">
      <c r="A1593">
        <v>2017</v>
      </c>
      <c r="B1593" t="s">
        <v>4</v>
      </c>
      <c r="C1593" t="s">
        <v>13</v>
      </c>
      <c r="D1593" t="s">
        <v>3</v>
      </c>
      <c r="E1593" t="s">
        <v>66</v>
      </c>
      <c r="F1593">
        <v>38</v>
      </c>
      <c r="G1593" t="s">
        <v>62</v>
      </c>
      <c r="H1593">
        <v>26463.685000000001</v>
      </c>
      <c r="I1593" t="s">
        <v>39</v>
      </c>
      <c r="J1593" t="s">
        <v>150</v>
      </c>
      <c r="K1593">
        <v>201</v>
      </c>
      <c r="L1593">
        <v>1.460521</v>
      </c>
      <c r="M1593">
        <v>0.55413100000000004</v>
      </c>
      <c r="N1593">
        <v>9</v>
      </c>
      <c r="O1593">
        <v>2</v>
      </c>
      <c r="P1593">
        <v>0</v>
      </c>
      <c r="Q1593">
        <v>0</v>
      </c>
      <c r="R1593">
        <v>3.9230770000000001</v>
      </c>
    </row>
    <row r="1594" spans="1:18" x14ac:dyDescent="0.25">
      <c r="A1594">
        <v>2017</v>
      </c>
      <c r="B1594" t="s">
        <v>4</v>
      </c>
      <c r="C1594" t="s">
        <v>13</v>
      </c>
      <c r="D1594" t="s">
        <v>3</v>
      </c>
      <c r="E1594" t="s">
        <v>44</v>
      </c>
      <c r="F1594">
        <v>120</v>
      </c>
      <c r="G1594">
        <v>56.06165</v>
      </c>
      <c r="H1594">
        <v>2627.875</v>
      </c>
      <c r="I1594" t="s">
        <v>40</v>
      </c>
      <c r="J1594" t="s">
        <v>150</v>
      </c>
      <c r="K1594">
        <v>120</v>
      </c>
      <c r="L1594">
        <v>24.469685999999999</v>
      </c>
      <c r="M1594">
        <v>25.454742</v>
      </c>
      <c r="N1594">
        <v>32</v>
      </c>
      <c r="O1594">
        <v>1</v>
      </c>
      <c r="P1594">
        <v>0</v>
      </c>
      <c r="Q1594">
        <v>0</v>
      </c>
      <c r="R1594">
        <v>56.06165</v>
      </c>
    </row>
    <row r="1595" spans="1:18" x14ac:dyDescent="0.25">
      <c r="A1595">
        <v>2017</v>
      </c>
      <c r="B1595" t="s">
        <v>4</v>
      </c>
      <c r="C1595" t="s">
        <v>13</v>
      </c>
      <c r="D1595" t="s">
        <v>3</v>
      </c>
      <c r="E1595" t="s">
        <v>66</v>
      </c>
      <c r="F1595">
        <v>59</v>
      </c>
      <c r="G1595" t="s">
        <v>62</v>
      </c>
      <c r="H1595">
        <v>26501.57</v>
      </c>
      <c r="I1595" t="s">
        <v>40</v>
      </c>
      <c r="J1595" t="s">
        <v>150</v>
      </c>
      <c r="K1595">
        <v>231</v>
      </c>
      <c r="L1595">
        <v>7.7174940000000003</v>
      </c>
      <c r="M1595">
        <v>5.3493700000000004</v>
      </c>
      <c r="N1595">
        <v>9</v>
      </c>
      <c r="O1595">
        <v>0</v>
      </c>
      <c r="P1595">
        <v>0</v>
      </c>
      <c r="Q1595">
        <v>0</v>
      </c>
      <c r="R1595">
        <v>17.776281999999998</v>
      </c>
    </row>
    <row r="1596" spans="1:18" x14ac:dyDescent="0.25">
      <c r="A1596">
        <v>2017</v>
      </c>
      <c r="B1596" t="s">
        <v>4</v>
      </c>
      <c r="C1596" t="s">
        <v>37</v>
      </c>
      <c r="D1596" t="s">
        <v>3</v>
      </c>
      <c r="E1596" t="s">
        <v>44</v>
      </c>
      <c r="F1596">
        <v>1479</v>
      </c>
      <c r="G1596">
        <v>585.56100500000002</v>
      </c>
      <c r="H1596">
        <v>2927</v>
      </c>
      <c r="I1596" t="s">
        <v>39</v>
      </c>
      <c r="J1596" t="s">
        <v>150</v>
      </c>
      <c r="K1596">
        <v>1484</v>
      </c>
      <c r="L1596">
        <v>269.54338200000001</v>
      </c>
      <c r="M1596">
        <v>243.86612299999999</v>
      </c>
      <c r="N1596">
        <v>500</v>
      </c>
      <c r="O1596">
        <v>24</v>
      </c>
      <c r="P1596">
        <v>13</v>
      </c>
      <c r="Q1596">
        <v>1</v>
      </c>
      <c r="R1596">
        <v>585.56100500000002</v>
      </c>
    </row>
    <row r="1597" spans="1:18" x14ac:dyDescent="0.25">
      <c r="A1597">
        <v>2017</v>
      </c>
      <c r="B1597" t="s">
        <v>4</v>
      </c>
      <c r="C1597" t="s">
        <v>37</v>
      </c>
      <c r="D1597" t="s">
        <v>3</v>
      </c>
      <c r="E1597" t="s">
        <v>66</v>
      </c>
      <c r="F1597">
        <v>875</v>
      </c>
      <c r="G1597" t="s">
        <v>62</v>
      </c>
      <c r="H1597">
        <v>28697.47</v>
      </c>
      <c r="I1597" t="s">
        <v>39</v>
      </c>
      <c r="J1597" t="s">
        <v>150</v>
      </c>
      <c r="K1597">
        <v>4842</v>
      </c>
      <c r="L1597">
        <v>96.630042000000003</v>
      </c>
      <c r="M1597">
        <v>50.786315999999999</v>
      </c>
      <c r="N1597">
        <v>133</v>
      </c>
      <c r="O1597">
        <v>31</v>
      </c>
      <c r="P1597">
        <v>6</v>
      </c>
      <c r="Q1597">
        <v>0</v>
      </c>
      <c r="R1597">
        <v>212.22139200000001</v>
      </c>
    </row>
    <row r="1598" spans="1:18" x14ac:dyDescent="0.25">
      <c r="A1598">
        <v>2017</v>
      </c>
      <c r="B1598" t="s">
        <v>4</v>
      </c>
      <c r="C1598" t="s">
        <v>37</v>
      </c>
      <c r="D1598" t="s">
        <v>3</v>
      </c>
      <c r="E1598" t="s">
        <v>44</v>
      </c>
      <c r="F1598">
        <v>1589</v>
      </c>
      <c r="G1598">
        <v>586.35236199999997</v>
      </c>
      <c r="H1598">
        <v>2747</v>
      </c>
      <c r="I1598" t="s">
        <v>40</v>
      </c>
      <c r="J1598" t="s">
        <v>150</v>
      </c>
      <c r="K1598">
        <v>1609</v>
      </c>
      <c r="L1598">
        <v>285.72842600000001</v>
      </c>
      <c r="M1598">
        <v>228.701435</v>
      </c>
      <c r="N1598">
        <v>507</v>
      </c>
      <c r="O1598">
        <v>16</v>
      </c>
      <c r="P1598">
        <v>14</v>
      </c>
      <c r="Q1598">
        <v>1</v>
      </c>
      <c r="R1598">
        <v>586.35236199999997</v>
      </c>
    </row>
    <row r="1599" spans="1:18" x14ac:dyDescent="0.25">
      <c r="A1599">
        <v>2017</v>
      </c>
      <c r="B1599" t="s">
        <v>4</v>
      </c>
      <c r="C1599" t="s">
        <v>37</v>
      </c>
      <c r="D1599" t="s">
        <v>3</v>
      </c>
      <c r="E1599" t="s">
        <v>66</v>
      </c>
      <c r="F1599">
        <v>1042</v>
      </c>
      <c r="G1599" t="s">
        <v>62</v>
      </c>
      <c r="H1599">
        <v>29220.67</v>
      </c>
      <c r="I1599" t="s">
        <v>40</v>
      </c>
      <c r="J1599" t="s">
        <v>150</v>
      </c>
      <c r="K1599">
        <v>5702</v>
      </c>
      <c r="L1599">
        <v>112.559906</v>
      </c>
      <c r="M1599">
        <v>47.936444999999999</v>
      </c>
      <c r="N1599">
        <v>118</v>
      </c>
      <c r="O1599">
        <v>8</v>
      </c>
      <c r="P1599">
        <v>14</v>
      </c>
      <c r="Q1599">
        <v>0</v>
      </c>
      <c r="R1599">
        <v>227.05952199999999</v>
      </c>
    </row>
    <row r="1600" spans="1:18" x14ac:dyDescent="0.25">
      <c r="A1600">
        <v>2017</v>
      </c>
      <c r="B1600" t="s">
        <v>4</v>
      </c>
      <c r="C1600" t="s">
        <v>36</v>
      </c>
      <c r="D1600" t="s">
        <v>3</v>
      </c>
      <c r="E1600" t="s">
        <v>44</v>
      </c>
      <c r="F1600">
        <v>526</v>
      </c>
      <c r="G1600">
        <v>252.95171099999999</v>
      </c>
      <c r="H1600">
        <v>3002.88</v>
      </c>
      <c r="I1600" t="s">
        <v>39</v>
      </c>
      <c r="J1600" t="s">
        <v>149</v>
      </c>
      <c r="K1600">
        <v>528</v>
      </c>
      <c r="L1600">
        <v>94.986211999999995</v>
      </c>
      <c r="M1600">
        <v>136.00844000000001</v>
      </c>
      <c r="N1600">
        <v>126</v>
      </c>
      <c r="O1600">
        <v>6</v>
      </c>
      <c r="P1600">
        <v>1</v>
      </c>
      <c r="Q1600">
        <v>0</v>
      </c>
      <c r="R1600">
        <v>252.95171099999999</v>
      </c>
    </row>
    <row r="1601" spans="1:18" x14ac:dyDescent="0.25">
      <c r="A1601">
        <v>2017</v>
      </c>
      <c r="B1601" t="s">
        <v>4</v>
      </c>
      <c r="C1601" t="s">
        <v>36</v>
      </c>
      <c r="D1601" t="s">
        <v>3</v>
      </c>
      <c r="E1601" t="s">
        <v>66</v>
      </c>
      <c r="F1601">
        <v>145</v>
      </c>
      <c r="G1601" t="s">
        <v>62</v>
      </c>
      <c r="H1601">
        <v>33153.17</v>
      </c>
      <c r="I1601" t="s">
        <v>39</v>
      </c>
      <c r="J1601" t="s">
        <v>149</v>
      </c>
      <c r="K1601">
        <v>845</v>
      </c>
      <c r="L1601">
        <v>13.163565</v>
      </c>
      <c r="M1601">
        <v>12.974575</v>
      </c>
      <c r="N1601">
        <v>11</v>
      </c>
      <c r="O1601">
        <v>3</v>
      </c>
      <c r="P1601">
        <v>1</v>
      </c>
      <c r="Q1601">
        <v>1</v>
      </c>
      <c r="R1601">
        <v>40.354402999999998</v>
      </c>
    </row>
    <row r="1602" spans="1:18" x14ac:dyDescent="0.25">
      <c r="A1602">
        <v>2017</v>
      </c>
      <c r="B1602" t="s">
        <v>4</v>
      </c>
      <c r="C1602" t="s">
        <v>36</v>
      </c>
      <c r="D1602" t="s">
        <v>3</v>
      </c>
      <c r="E1602" t="s">
        <v>44</v>
      </c>
      <c r="F1602">
        <v>442</v>
      </c>
      <c r="G1602">
        <v>200.69825399999999</v>
      </c>
      <c r="H1602">
        <v>2898.49</v>
      </c>
      <c r="I1602" t="s">
        <v>40</v>
      </c>
      <c r="J1602" t="s">
        <v>149</v>
      </c>
      <c r="K1602">
        <v>442</v>
      </c>
      <c r="L1602">
        <v>89.871305000000007</v>
      </c>
      <c r="M1602">
        <v>89.181084999999996</v>
      </c>
      <c r="N1602">
        <v>108</v>
      </c>
      <c r="O1602">
        <v>0</v>
      </c>
      <c r="P1602">
        <v>0</v>
      </c>
      <c r="Q1602">
        <v>0</v>
      </c>
      <c r="R1602">
        <v>200.69825399999999</v>
      </c>
    </row>
    <row r="1603" spans="1:18" x14ac:dyDescent="0.25">
      <c r="A1603">
        <v>2017</v>
      </c>
      <c r="B1603" t="s">
        <v>4</v>
      </c>
      <c r="C1603" t="s">
        <v>36</v>
      </c>
      <c r="D1603" t="s">
        <v>3</v>
      </c>
      <c r="E1603" t="s">
        <v>66</v>
      </c>
      <c r="F1603">
        <v>163</v>
      </c>
      <c r="G1603" t="s">
        <v>62</v>
      </c>
      <c r="H1603">
        <v>31485</v>
      </c>
      <c r="I1603" t="s">
        <v>40</v>
      </c>
      <c r="J1603" t="s">
        <v>149</v>
      </c>
      <c r="K1603">
        <v>900</v>
      </c>
      <c r="L1603">
        <v>15.567581000000001</v>
      </c>
      <c r="M1603">
        <v>5.9592799999999997</v>
      </c>
      <c r="N1603">
        <v>20</v>
      </c>
      <c r="O1603">
        <v>2</v>
      </c>
      <c r="P1603">
        <v>3</v>
      </c>
      <c r="Q1603">
        <v>0</v>
      </c>
      <c r="R1603">
        <v>33.992671000000001</v>
      </c>
    </row>
    <row r="1604" spans="1:18" x14ac:dyDescent="0.25">
      <c r="A1604">
        <v>2017</v>
      </c>
      <c r="B1604" t="s">
        <v>4</v>
      </c>
      <c r="C1604" t="s">
        <v>5</v>
      </c>
      <c r="D1604" t="s">
        <v>3</v>
      </c>
      <c r="E1604" t="s">
        <v>44</v>
      </c>
      <c r="F1604">
        <v>403</v>
      </c>
      <c r="G1604">
        <v>223.089043</v>
      </c>
      <c r="H1604">
        <v>2697</v>
      </c>
      <c r="I1604" t="s">
        <v>39</v>
      </c>
      <c r="J1604" t="s">
        <v>149</v>
      </c>
      <c r="K1604">
        <v>406</v>
      </c>
      <c r="L1604">
        <v>89.774330000000006</v>
      </c>
      <c r="M1604">
        <v>103.46328800000001</v>
      </c>
      <c r="N1604">
        <v>86</v>
      </c>
      <c r="O1604">
        <v>5</v>
      </c>
      <c r="P1604">
        <v>0</v>
      </c>
      <c r="Q1604">
        <v>0</v>
      </c>
      <c r="R1604">
        <v>223.089043</v>
      </c>
    </row>
    <row r="1605" spans="1:18" x14ac:dyDescent="0.25">
      <c r="A1605">
        <v>2017</v>
      </c>
      <c r="B1605" t="s">
        <v>4</v>
      </c>
      <c r="C1605" t="s">
        <v>5</v>
      </c>
      <c r="D1605" t="s">
        <v>3</v>
      </c>
      <c r="E1605" t="s">
        <v>66</v>
      </c>
      <c r="F1605">
        <v>67</v>
      </c>
      <c r="G1605" t="s">
        <v>62</v>
      </c>
      <c r="H1605">
        <v>28726.85</v>
      </c>
      <c r="I1605" t="s">
        <v>39</v>
      </c>
      <c r="J1605" t="s">
        <v>149</v>
      </c>
      <c r="K1605">
        <v>350</v>
      </c>
      <c r="L1605">
        <v>10.454889</v>
      </c>
      <c r="M1605">
        <v>4.3850670000000003</v>
      </c>
      <c r="N1605">
        <v>6</v>
      </c>
      <c r="O1605">
        <v>2</v>
      </c>
      <c r="P1605">
        <v>1</v>
      </c>
      <c r="Q1605">
        <v>0</v>
      </c>
      <c r="R1605">
        <v>21.449083999999999</v>
      </c>
    </row>
    <row r="1606" spans="1:18" x14ac:dyDescent="0.25">
      <c r="A1606">
        <v>2017</v>
      </c>
      <c r="B1606" t="s">
        <v>4</v>
      </c>
      <c r="C1606" t="s">
        <v>5</v>
      </c>
      <c r="D1606" t="s">
        <v>3</v>
      </c>
      <c r="E1606" t="s">
        <v>44</v>
      </c>
      <c r="F1606">
        <v>334</v>
      </c>
      <c r="G1606">
        <v>161.52071100000001</v>
      </c>
      <c r="H1606">
        <v>2578.9499999999998</v>
      </c>
      <c r="I1606" t="s">
        <v>40</v>
      </c>
      <c r="J1606" t="s">
        <v>149</v>
      </c>
      <c r="K1606">
        <v>335</v>
      </c>
      <c r="L1606">
        <v>74.349271999999999</v>
      </c>
      <c r="M1606">
        <v>67.685697000000005</v>
      </c>
      <c r="N1606">
        <v>85</v>
      </c>
      <c r="O1606">
        <v>4</v>
      </c>
      <c r="P1606">
        <v>3</v>
      </c>
      <c r="Q1606">
        <v>0</v>
      </c>
      <c r="R1606">
        <v>161.52071100000001</v>
      </c>
    </row>
    <row r="1607" spans="1:18" x14ac:dyDescent="0.25">
      <c r="A1607">
        <v>2017</v>
      </c>
      <c r="B1607" t="s">
        <v>4</v>
      </c>
      <c r="C1607" t="s">
        <v>5</v>
      </c>
      <c r="D1607" t="s">
        <v>3</v>
      </c>
      <c r="E1607" t="s">
        <v>66</v>
      </c>
      <c r="F1607">
        <v>78</v>
      </c>
      <c r="G1607" t="s">
        <v>62</v>
      </c>
      <c r="H1607">
        <v>29401.200000000001</v>
      </c>
      <c r="I1607" t="s">
        <v>40</v>
      </c>
      <c r="J1607" t="s">
        <v>149</v>
      </c>
      <c r="K1607">
        <v>379</v>
      </c>
      <c r="L1607">
        <v>7.6728189999999996</v>
      </c>
      <c r="M1607">
        <v>2.1675990000000001</v>
      </c>
      <c r="N1607">
        <v>10</v>
      </c>
      <c r="O1607">
        <v>2</v>
      </c>
      <c r="P1607">
        <v>5</v>
      </c>
      <c r="Q1607">
        <v>0</v>
      </c>
      <c r="R1607">
        <v>15.727622</v>
      </c>
    </row>
    <row r="1608" spans="1:18" x14ac:dyDescent="0.25">
      <c r="A1608">
        <v>2017</v>
      </c>
      <c r="B1608" t="s">
        <v>4</v>
      </c>
      <c r="C1608" t="s">
        <v>13</v>
      </c>
      <c r="D1608" t="s">
        <v>3</v>
      </c>
      <c r="E1608" t="s">
        <v>44</v>
      </c>
      <c r="F1608">
        <v>236</v>
      </c>
      <c r="G1608">
        <v>103.83929500000001</v>
      </c>
      <c r="H1608">
        <v>2767.47</v>
      </c>
      <c r="I1608" t="s">
        <v>39</v>
      </c>
      <c r="J1608" t="s">
        <v>149</v>
      </c>
      <c r="K1608">
        <v>236</v>
      </c>
      <c r="L1608">
        <v>41.025208999999997</v>
      </c>
      <c r="M1608">
        <v>51.487164999999997</v>
      </c>
      <c r="N1608">
        <v>69</v>
      </c>
      <c r="O1608">
        <v>3</v>
      </c>
      <c r="P1608">
        <v>0</v>
      </c>
      <c r="Q1608">
        <v>0</v>
      </c>
      <c r="R1608">
        <v>103.83929500000001</v>
      </c>
    </row>
    <row r="1609" spans="1:18" x14ac:dyDescent="0.25">
      <c r="A1609">
        <v>2017</v>
      </c>
      <c r="B1609" t="s">
        <v>4</v>
      </c>
      <c r="C1609" t="s">
        <v>13</v>
      </c>
      <c r="D1609" t="s">
        <v>3</v>
      </c>
      <c r="E1609" t="s">
        <v>66</v>
      </c>
      <c r="F1609">
        <v>58</v>
      </c>
      <c r="G1609" t="s">
        <v>62</v>
      </c>
      <c r="H1609">
        <v>32080.49</v>
      </c>
      <c r="I1609" t="s">
        <v>39</v>
      </c>
      <c r="J1609" t="s">
        <v>149</v>
      </c>
      <c r="K1609">
        <v>323</v>
      </c>
      <c r="L1609">
        <v>7.4208340000000002</v>
      </c>
      <c r="M1609">
        <v>1.567599</v>
      </c>
      <c r="N1609">
        <v>8</v>
      </c>
      <c r="O1609">
        <v>3</v>
      </c>
      <c r="P1609">
        <v>0</v>
      </c>
      <c r="Q1609">
        <v>0</v>
      </c>
      <c r="R1609">
        <v>10.738733</v>
      </c>
    </row>
    <row r="1610" spans="1:18" x14ac:dyDescent="0.25">
      <c r="A1610">
        <v>2017</v>
      </c>
      <c r="B1610" t="s">
        <v>4</v>
      </c>
      <c r="C1610" t="s">
        <v>13</v>
      </c>
      <c r="D1610" t="s">
        <v>3</v>
      </c>
      <c r="E1610" t="s">
        <v>44</v>
      </c>
      <c r="F1610">
        <v>271</v>
      </c>
      <c r="G1610">
        <v>126.613111</v>
      </c>
      <c r="H1610">
        <v>2867.15</v>
      </c>
      <c r="I1610" t="s">
        <v>40</v>
      </c>
      <c r="J1610" t="s">
        <v>149</v>
      </c>
      <c r="K1610">
        <v>271</v>
      </c>
      <c r="L1610">
        <v>55.002844000000003</v>
      </c>
      <c r="M1610">
        <v>54.512003999999997</v>
      </c>
      <c r="N1610">
        <v>68</v>
      </c>
      <c r="O1610">
        <v>1</v>
      </c>
      <c r="P1610">
        <v>0</v>
      </c>
      <c r="Q1610">
        <v>0</v>
      </c>
      <c r="R1610">
        <v>126.613111</v>
      </c>
    </row>
    <row r="1611" spans="1:18" x14ac:dyDescent="0.25">
      <c r="A1611">
        <v>2017</v>
      </c>
      <c r="B1611" t="s">
        <v>4</v>
      </c>
      <c r="C1611" t="s">
        <v>13</v>
      </c>
      <c r="D1611" t="s">
        <v>3</v>
      </c>
      <c r="E1611" t="s">
        <v>66</v>
      </c>
      <c r="F1611">
        <v>79</v>
      </c>
      <c r="G1611" t="s">
        <v>62</v>
      </c>
      <c r="H1611">
        <v>38960.57</v>
      </c>
      <c r="I1611" t="s">
        <v>40</v>
      </c>
      <c r="J1611" t="s">
        <v>149</v>
      </c>
      <c r="K1611">
        <v>423</v>
      </c>
      <c r="L1611">
        <v>11.564422</v>
      </c>
      <c r="M1611">
        <v>4.3152730000000004</v>
      </c>
      <c r="N1611">
        <v>7</v>
      </c>
      <c r="O1611">
        <v>0</v>
      </c>
      <c r="P1611">
        <v>0</v>
      </c>
      <c r="Q1611">
        <v>0</v>
      </c>
      <c r="R1611">
        <v>23.054020999999999</v>
      </c>
    </row>
    <row r="1612" spans="1:18" x14ac:dyDescent="0.25">
      <c r="A1612">
        <v>2017</v>
      </c>
      <c r="B1612" t="s">
        <v>4</v>
      </c>
      <c r="C1612" t="s">
        <v>37</v>
      </c>
      <c r="D1612" t="s">
        <v>3</v>
      </c>
      <c r="E1612" t="s">
        <v>44</v>
      </c>
      <c r="F1612">
        <v>4659</v>
      </c>
      <c r="G1612">
        <v>1852.072449</v>
      </c>
      <c r="H1612">
        <v>3070.73</v>
      </c>
      <c r="I1612" t="s">
        <v>39</v>
      </c>
      <c r="J1612" t="s">
        <v>149</v>
      </c>
      <c r="K1612">
        <v>4666</v>
      </c>
      <c r="L1612">
        <v>852.69761700000004</v>
      </c>
      <c r="M1612">
        <v>786.34070399999996</v>
      </c>
      <c r="N1612">
        <v>1588</v>
      </c>
      <c r="O1612">
        <v>80</v>
      </c>
      <c r="P1612">
        <v>9</v>
      </c>
      <c r="Q1612">
        <v>1</v>
      </c>
      <c r="R1612">
        <v>1852.072449</v>
      </c>
    </row>
    <row r="1613" spans="1:18" x14ac:dyDescent="0.25">
      <c r="A1613">
        <v>2017</v>
      </c>
      <c r="B1613" t="s">
        <v>4</v>
      </c>
      <c r="C1613" t="s">
        <v>37</v>
      </c>
      <c r="D1613" t="s">
        <v>3</v>
      </c>
      <c r="E1613" t="s">
        <v>66</v>
      </c>
      <c r="F1613">
        <v>1264</v>
      </c>
      <c r="G1613" t="s">
        <v>62</v>
      </c>
      <c r="H1613">
        <v>27800</v>
      </c>
      <c r="I1613" t="s">
        <v>39</v>
      </c>
      <c r="J1613" t="s">
        <v>149</v>
      </c>
      <c r="K1613">
        <v>6700</v>
      </c>
      <c r="L1613">
        <v>142.05494300000001</v>
      </c>
      <c r="M1613">
        <v>89.275418000000002</v>
      </c>
      <c r="N1613">
        <v>174</v>
      </c>
      <c r="O1613">
        <v>37</v>
      </c>
      <c r="P1613">
        <v>7</v>
      </c>
      <c r="Q1613">
        <v>0</v>
      </c>
      <c r="R1613">
        <v>348.77485100000001</v>
      </c>
    </row>
    <row r="1614" spans="1:18" x14ac:dyDescent="0.25">
      <c r="A1614">
        <v>2017</v>
      </c>
      <c r="B1614" t="s">
        <v>4</v>
      </c>
      <c r="C1614" t="s">
        <v>37</v>
      </c>
      <c r="D1614" t="s">
        <v>3</v>
      </c>
      <c r="E1614" t="s">
        <v>44</v>
      </c>
      <c r="F1614">
        <v>4651</v>
      </c>
      <c r="G1614">
        <v>1798.7967510000001</v>
      </c>
      <c r="H1614">
        <v>2838.07</v>
      </c>
      <c r="I1614" t="s">
        <v>40</v>
      </c>
      <c r="J1614" t="s">
        <v>149</v>
      </c>
      <c r="K1614">
        <v>4671</v>
      </c>
      <c r="L1614">
        <v>885.406792</v>
      </c>
      <c r="M1614">
        <v>699.01409799999999</v>
      </c>
      <c r="N1614">
        <v>1350</v>
      </c>
      <c r="O1614">
        <v>51</v>
      </c>
      <c r="P1614">
        <v>41</v>
      </c>
      <c r="Q1614">
        <v>3</v>
      </c>
      <c r="R1614">
        <v>1798.7967510000001</v>
      </c>
    </row>
    <row r="1615" spans="1:18" x14ac:dyDescent="0.25">
      <c r="A1615">
        <v>2017</v>
      </c>
      <c r="B1615" t="s">
        <v>4</v>
      </c>
      <c r="C1615" t="s">
        <v>37</v>
      </c>
      <c r="D1615" t="s">
        <v>3</v>
      </c>
      <c r="E1615" t="s">
        <v>66</v>
      </c>
      <c r="F1615">
        <v>1517</v>
      </c>
      <c r="G1615" t="s">
        <v>62</v>
      </c>
      <c r="H1615">
        <v>29508.36</v>
      </c>
      <c r="I1615" t="s">
        <v>40</v>
      </c>
      <c r="J1615" t="s">
        <v>149</v>
      </c>
      <c r="K1615">
        <v>7673</v>
      </c>
      <c r="L1615">
        <v>176.89213599999999</v>
      </c>
      <c r="M1615">
        <v>81.584992</v>
      </c>
      <c r="N1615">
        <v>161</v>
      </c>
      <c r="O1615">
        <v>24</v>
      </c>
      <c r="P1615">
        <v>28</v>
      </c>
      <c r="Q1615">
        <v>0</v>
      </c>
      <c r="R1615">
        <v>376.47937000000002</v>
      </c>
    </row>
    <row r="1616" spans="1:18" x14ac:dyDescent="0.25">
      <c r="A1616">
        <v>2017</v>
      </c>
      <c r="B1616" t="s">
        <v>4</v>
      </c>
      <c r="C1616" t="s">
        <v>36</v>
      </c>
      <c r="D1616" t="s">
        <v>3</v>
      </c>
      <c r="E1616" t="s">
        <v>44</v>
      </c>
      <c r="F1616">
        <v>130</v>
      </c>
      <c r="G1616">
        <v>65.840270000000004</v>
      </c>
      <c r="H1616">
        <v>2813.835</v>
      </c>
      <c r="I1616" t="s">
        <v>39</v>
      </c>
      <c r="J1616" t="s">
        <v>148</v>
      </c>
      <c r="K1616">
        <v>130</v>
      </c>
      <c r="L1616">
        <v>25.833672</v>
      </c>
      <c r="M1616">
        <v>32.282544000000001</v>
      </c>
      <c r="N1616">
        <v>23</v>
      </c>
      <c r="O1616">
        <v>2</v>
      </c>
      <c r="P1616">
        <v>0</v>
      </c>
      <c r="Q1616">
        <v>0</v>
      </c>
      <c r="R1616">
        <v>65.840270000000004</v>
      </c>
    </row>
    <row r="1617" spans="1:18" x14ac:dyDescent="0.25">
      <c r="A1617">
        <v>2017</v>
      </c>
      <c r="B1617" t="s">
        <v>4</v>
      </c>
      <c r="C1617" t="s">
        <v>36</v>
      </c>
      <c r="D1617" t="s">
        <v>3</v>
      </c>
      <c r="E1617" t="s">
        <v>66</v>
      </c>
      <c r="F1617">
        <v>55</v>
      </c>
      <c r="G1617" t="s">
        <v>62</v>
      </c>
      <c r="H1617">
        <v>37927.61</v>
      </c>
      <c r="I1617" t="s">
        <v>39</v>
      </c>
      <c r="J1617" t="s">
        <v>148</v>
      </c>
      <c r="K1617">
        <v>428</v>
      </c>
      <c r="L1617">
        <v>1.662669</v>
      </c>
      <c r="M1617">
        <v>1.738829</v>
      </c>
      <c r="N1617">
        <v>7</v>
      </c>
      <c r="O1617">
        <v>0</v>
      </c>
      <c r="P1617">
        <v>0</v>
      </c>
      <c r="Q1617">
        <v>0</v>
      </c>
      <c r="R1617">
        <v>8.5923079999999992</v>
      </c>
    </row>
    <row r="1618" spans="1:18" x14ac:dyDescent="0.25">
      <c r="A1618">
        <v>2017</v>
      </c>
      <c r="B1618" t="s">
        <v>4</v>
      </c>
      <c r="C1618" t="s">
        <v>36</v>
      </c>
      <c r="D1618" t="s">
        <v>3</v>
      </c>
      <c r="E1618" t="s">
        <v>44</v>
      </c>
      <c r="F1618">
        <v>99</v>
      </c>
      <c r="G1618">
        <v>51.923744999999997</v>
      </c>
      <c r="H1618">
        <v>2471</v>
      </c>
      <c r="I1618" t="s">
        <v>40</v>
      </c>
      <c r="J1618" t="s">
        <v>148</v>
      </c>
      <c r="K1618">
        <v>99</v>
      </c>
      <c r="L1618">
        <v>24.935853999999999</v>
      </c>
      <c r="M1618">
        <v>20.394721000000001</v>
      </c>
      <c r="N1618">
        <v>12</v>
      </c>
      <c r="O1618">
        <v>1</v>
      </c>
      <c r="P1618">
        <v>1</v>
      </c>
      <c r="Q1618">
        <v>0</v>
      </c>
      <c r="R1618">
        <v>51.923744999999997</v>
      </c>
    </row>
    <row r="1619" spans="1:18" x14ac:dyDescent="0.25">
      <c r="A1619">
        <v>2017</v>
      </c>
      <c r="B1619" t="s">
        <v>4</v>
      </c>
      <c r="C1619" t="s">
        <v>36</v>
      </c>
      <c r="D1619" t="s">
        <v>3</v>
      </c>
      <c r="E1619" t="s">
        <v>66</v>
      </c>
      <c r="F1619">
        <v>72</v>
      </c>
      <c r="G1619" t="s">
        <v>62</v>
      </c>
      <c r="H1619">
        <v>28080.665000000001</v>
      </c>
      <c r="I1619" t="s">
        <v>40</v>
      </c>
      <c r="J1619" t="s">
        <v>148</v>
      </c>
      <c r="K1619">
        <v>331</v>
      </c>
      <c r="L1619">
        <v>8.9237739999999999</v>
      </c>
      <c r="M1619">
        <v>3.400277</v>
      </c>
      <c r="N1619">
        <v>7</v>
      </c>
      <c r="O1619">
        <v>0</v>
      </c>
      <c r="P1619">
        <v>1</v>
      </c>
      <c r="Q1619">
        <v>0</v>
      </c>
      <c r="R1619">
        <v>21.203405</v>
      </c>
    </row>
    <row r="1620" spans="1:18" x14ac:dyDescent="0.25">
      <c r="A1620">
        <v>2017</v>
      </c>
      <c r="B1620" t="s">
        <v>4</v>
      </c>
      <c r="C1620" t="s">
        <v>5</v>
      </c>
      <c r="D1620" t="s">
        <v>3</v>
      </c>
      <c r="E1620" t="s">
        <v>44</v>
      </c>
      <c r="F1620">
        <v>70</v>
      </c>
      <c r="G1620">
        <v>35.363349999999997</v>
      </c>
      <c r="H1620">
        <v>2723.5549999999998</v>
      </c>
      <c r="I1620" t="s">
        <v>39</v>
      </c>
      <c r="J1620" t="s">
        <v>148</v>
      </c>
      <c r="K1620">
        <v>70</v>
      </c>
      <c r="L1620">
        <v>13.284190000000001</v>
      </c>
      <c r="M1620">
        <v>16.521543000000001</v>
      </c>
      <c r="N1620">
        <v>17</v>
      </c>
      <c r="O1620">
        <v>1</v>
      </c>
      <c r="P1620">
        <v>0</v>
      </c>
      <c r="Q1620">
        <v>0</v>
      </c>
      <c r="R1620">
        <v>35.363349999999997</v>
      </c>
    </row>
    <row r="1621" spans="1:18" x14ac:dyDescent="0.25">
      <c r="A1621">
        <v>2017</v>
      </c>
      <c r="B1621" t="s">
        <v>4</v>
      </c>
      <c r="C1621" t="s">
        <v>5</v>
      </c>
      <c r="D1621" t="s">
        <v>3</v>
      </c>
      <c r="E1621" t="s">
        <v>66</v>
      </c>
      <c r="F1621">
        <v>24</v>
      </c>
      <c r="G1621" t="s">
        <v>62</v>
      </c>
      <c r="H1621">
        <v>24912.15</v>
      </c>
      <c r="I1621" t="s">
        <v>39</v>
      </c>
      <c r="J1621" t="s">
        <v>148</v>
      </c>
      <c r="K1621">
        <v>98</v>
      </c>
      <c r="L1621">
        <v>1.8818809999999999</v>
      </c>
      <c r="M1621">
        <v>2.854536</v>
      </c>
      <c r="N1621">
        <v>3</v>
      </c>
      <c r="O1621">
        <v>0</v>
      </c>
      <c r="P1621">
        <v>0</v>
      </c>
      <c r="Q1621">
        <v>0</v>
      </c>
      <c r="R1621">
        <v>5.9828700000000001</v>
      </c>
    </row>
    <row r="1622" spans="1:18" x14ac:dyDescent="0.25">
      <c r="A1622">
        <v>2017</v>
      </c>
      <c r="B1622" t="s">
        <v>4</v>
      </c>
      <c r="C1622" t="s">
        <v>5</v>
      </c>
      <c r="D1622" t="s">
        <v>3</v>
      </c>
      <c r="E1622" t="s">
        <v>44</v>
      </c>
      <c r="F1622">
        <v>84</v>
      </c>
      <c r="G1622">
        <v>47.085467000000001</v>
      </c>
      <c r="H1622">
        <v>3265.835</v>
      </c>
      <c r="I1622" t="s">
        <v>40</v>
      </c>
      <c r="J1622" t="s">
        <v>148</v>
      </c>
      <c r="K1622">
        <v>84</v>
      </c>
      <c r="L1622">
        <v>24.502338999999999</v>
      </c>
      <c r="M1622">
        <v>19.621326</v>
      </c>
      <c r="N1622">
        <v>12</v>
      </c>
      <c r="O1622">
        <v>0</v>
      </c>
      <c r="P1622">
        <v>0</v>
      </c>
      <c r="Q1622">
        <v>0</v>
      </c>
      <c r="R1622">
        <v>47.085467000000001</v>
      </c>
    </row>
    <row r="1623" spans="1:18" x14ac:dyDescent="0.25">
      <c r="A1623">
        <v>2017</v>
      </c>
      <c r="B1623" t="s">
        <v>4</v>
      </c>
      <c r="C1623" t="s">
        <v>5</v>
      </c>
      <c r="D1623" t="s">
        <v>3</v>
      </c>
      <c r="E1623" t="s">
        <v>66</v>
      </c>
      <c r="F1623">
        <v>29</v>
      </c>
      <c r="G1623" t="s">
        <v>62</v>
      </c>
      <c r="H1623">
        <v>32243.68</v>
      </c>
      <c r="I1623" t="s">
        <v>40</v>
      </c>
      <c r="J1623" t="s">
        <v>148</v>
      </c>
      <c r="K1623">
        <v>93</v>
      </c>
      <c r="L1623">
        <v>4.3693309999999999</v>
      </c>
      <c r="M1623">
        <v>3.570065</v>
      </c>
      <c r="N1623">
        <v>4</v>
      </c>
      <c r="O1623">
        <v>0</v>
      </c>
      <c r="P1623">
        <v>2</v>
      </c>
      <c r="Q1623">
        <v>0</v>
      </c>
      <c r="R1623">
        <v>9.5574980000000007</v>
      </c>
    </row>
    <row r="1624" spans="1:18" x14ac:dyDescent="0.25">
      <c r="A1624">
        <v>2017</v>
      </c>
      <c r="B1624" t="s">
        <v>4</v>
      </c>
      <c r="C1624" t="s">
        <v>13</v>
      </c>
      <c r="D1624" t="s">
        <v>3</v>
      </c>
      <c r="E1624" t="s">
        <v>44</v>
      </c>
      <c r="F1624">
        <v>41</v>
      </c>
      <c r="G1624">
        <v>24.278943000000002</v>
      </c>
      <c r="H1624">
        <v>3324.19</v>
      </c>
      <c r="I1624" t="s">
        <v>39</v>
      </c>
      <c r="J1624" t="s">
        <v>148</v>
      </c>
      <c r="K1624">
        <v>41</v>
      </c>
      <c r="L1624">
        <v>11.717563</v>
      </c>
      <c r="M1624">
        <v>8.9561759999999992</v>
      </c>
      <c r="N1624">
        <v>8</v>
      </c>
      <c r="O1624">
        <v>0</v>
      </c>
      <c r="P1624">
        <v>0</v>
      </c>
      <c r="Q1624">
        <v>0</v>
      </c>
      <c r="R1624">
        <v>24.278943000000002</v>
      </c>
    </row>
    <row r="1625" spans="1:18" x14ac:dyDescent="0.25">
      <c r="A1625">
        <v>2017</v>
      </c>
      <c r="B1625" t="s">
        <v>4</v>
      </c>
      <c r="C1625" t="s">
        <v>13</v>
      </c>
      <c r="D1625" t="s">
        <v>3</v>
      </c>
      <c r="E1625" t="s">
        <v>66</v>
      </c>
      <c r="F1625">
        <v>26</v>
      </c>
      <c r="G1625" t="s">
        <v>62</v>
      </c>
      <c r="H1625">
        <v>38017.29</v>
      </c>
      <c r="I1625" t="s">
        <v>39</v>
      </c>
      <c r="J1625" t="s">
        <v>148</v>
      </c>
      <c r="K1625">
        <v>140</v>
      </c>
      <c r="L1625">
        <v>4.1397680000000001</v>
      </c>
      <c r="M1625">
        <v>2.4471690000000001</v>
      </c>
      <c r="N1625">
        <v>1</v>
      </c>
      <c r="O1625">
        <v>0</v>
      </c>
      <c r="P1625">
        <v>0</v>
      </c>
      <c r="Q1625">
        <v>0</v>
      </c>
      <c r="R1625">
        <v>8.038373</v>
      </c>
    </row>
    <row r="1626" spans="1:18" x14ac:dyDescent="0.25">
      <c r="A1626">
        <v>2017</v>
      </c>
      <c r="B1626" t="s">
        <v>4</v>
      </c>
      <c r="C1626" t="s">
        <v>13</v>
      </c>
      <c r="D1626" t="s">
        <v>3</v>
      </c>
      <c r="E1626" t="s">
        <v>44</v>
      </c>
      <c r="F1626">
        <v>50</v>
      </c>
      <c r="G1626">
        <v>22.571341</v>
      </c>
      <c r="H1626">
        <v>3568.7550000000001</v>
      </c>
      <c r="I1626" t="s">
        <v>40</v>
      </c>
      <c r="J1626" t="s">
        <v>148</v>
      </c>
      <c r="K1626">
        <v>50</v>
      </c>
      <c r="L1626">
        <v>9.8440270000000005</v>
      </c>
      <c r="M1626">
        <v>9.9477969999999996</v>
      </c>
      <c r="N1626">
        <v>9</v>
      </c>
      <c r="O1626">
        <v>0</v>
      </c>
      <c r="P1626">
        <v>0</v>
      </c>
      <c r="Q1626">
        <v>0</v>
      </c>
      <c r="R1626">
        <v>22.571341</v>
      </c>
    </row>
    <row r="1627" spans="1:18" x14ac:dyDescent="0.25">
      <c r="A1627">
        <v>2017</v>
      </c>
      <c r="B1627" t="s">
        <v>4</v>
      </c>
      <c r="C1627" t="s">
        <v>13</v>
      </c>
      <c r="D1627" t="s">
        <v>3</v>
      </c>
      <c r="E1627" t="s">
        <v>66</v>
      </c>
      <c r="F1627">
        <v>26</v>
      </c>
      <c r="G1627" t="s">
        <v>62</v>
      </c>
      <c r="H1627">
        <v>34277.275000000001</v>
      </c>
      <c r="I1627" t="s">
        <v>40</v>
      </c>
      <c r="J1627" t="s">
        <v>148</v>
      </c>
      <c r="K1627">
        <v>117</v>
      </c>
      <c r="L1627">
        <v>3.2138710000000001</v>
      </c>
      <c r="M1627">
        <v>0.754131</v>
      </c>
      <c r="N1627">
        <v>2</v>
      </c>
      <c r="O1627">
        <v>0</v>
      </c>
      <c r="P1627">
        <v>0</v>
      </c>
      <c r="Q1627">
        <v>0</v>
      </c>
      <c r="R1627">
        <v>5.5538460000000001</v>
      </c>
    </row>
    <row r="1628" spans="1:18" x14ac:dyDescent="0.25">
      <c r="A1628">
        <v>2017</v>
      </c>
      <c r="B1628" t="s">
        <v>4</v>
      </c>
      <c r="C1628" t="s">
        <v>37</v>
      </c>
      <c r="D1628" t="s">
        <v>3</v>
      </c>
      <c r="E1628" t="s">
        <v>44</v>
      </c>
      <c r="F1628">
        <v>808</v>
      </c>
      <c r="G1628">
        <v>350.61579699999999</v>
      </c>
      <c r="H1628">
        <v>2847.65</v>
      </c>
      <c r="I1628" t="s">
        <v>39</v>
      </c>
      <c r="J1628" t="s">
        <v>148</v>
      </c>
      <c r="K1628">
        <v>808</v>
      </c>
      <c r="L1628">
        <v>162.56021200000001</v>
      </c>
      <c r="M1628">
        <v>142.48058700000001</v>
      </c>
      <c r="N1628">
        <v>206</v>
      </c>
      <c r="O1628">
        <v>13</v>
      </c>
      <c r="P1628">
        <v>3</v>
      </c>
      <c r="Q1628">
        <v>0</v>
      </c>
      <c r="R1628">
        <v>350.61579699999999</v>
      </c>
    </row>
    <row r="1629" spans="1:18" x14ac:dyDescent="0.25">
      <c r="A1629">
        <v>2017</v>
      </c>
      <c r="B1629" t="s">
        <v>4</v>
      </c>
      <c r="C1629" t="s">
        <v>37</v>
      </c>
      <c r="D1629" t="s">
        <v>3</v>
      </c>
      <c r="E1629" t="s">
        <v>66</v>
      </c>
      <c r="F1629">
        <v>439</v>
      </c>
      <c r="G1629" t="s">
        <v>62</v>
      </c>
      <c r="H1629">
        <v>27873</v>
      </c>
      <c r="I1629" t="s">
        <v>39</v>
      </c>
      <c r="J1629" t="s">
        <v>148</v>
      </c>
      <c r="K1629">
        <v>1996</v>
      </c>
      <c r="L1629">
        <v>46.082552</v>
      </c>
      <c r="M1629">
        <v>25.577100999999999</v>
      </c>
      <c r="N1629">
        <v>71</v>
      </c>
      <c r="O1629">
        <v>6</v>
      </c>
      <c r="P1629">
        <v>2</v>
      </c>
      <c r="Q1629">
        <v>0</v>
      </c>
      <c r="R1629">
        <v>108.753968</v>
      </c>
    </row>
    <row r="1630" spans="1:18" x14ac:dyDescent="0.25">
      <c r="A1630">
        <v>2017</v>
      </c>
      <c r="B1630" t="s">
        <v>4</v>
      </c>
      <c r="C1630" t="s">
        <v>37</v>
      </c>
      <c r="D1630" t="s">
        <v>3</v>
      </c>
      <c r="E1630" t="s">
        <v>44</v>
      </c>
      <c r="F1630">
        <v>999</v>
      </c>
      <c r="G1630">
        <v>394.619147</v>
      </c>
      <c r="H1630">
        <v>2921</v>
      </c>
      <c r="I1630" t="s">
        <v>40</v>
      </c>
      <c r="J1630" t="s">
        <v>148</v>
      </c>
      <c r="K1630">
        <v>1002</v>
      </c>
      <c r="L1630">
        <v>225.412329</v>
      </c>
      <c r="M1630">
        <v>126.33584</v>
      </c>
      <c r="N1630">
        <v>207</v>
      </c>
      <c r="O1630">
        <v>15</v>
      </c>
      <c r="P1630">
        <v>6</v>
      </c>
      <c r="Q1630">
        <v>1</v>
      </c>
      <c r="R1630">
        <v>394.619147</v>
      </c>
    </row>
    <row r="1631" spans="1:18" x14ac:dyDescent="0.25">
      <c r="A1631">
        <v>2017</v>
      </c>
      <c r="B1631" t="s">
        <v>4</v>
      </c>
      <c r="C1631" t="s">
        <v>37</v>
      </c>
      <c r="D1631" t="s">
        <v>3</v>
      </c>
      <c r="E1631" t="s">
        <v>66</v>
      </c>
      <c r="F1631">
        <v>520</v>
      </c>
      <c r="G1631" t="s">
        <v>62</v>
      </c>
      <c r="H1631">
        <v>31004.49</v>
      </c>
      <c r="I1631" t="s">
        <v>40</v>
      </c>
      <c r="J1631" t="s">
        <v>148</v>
      </c>
      <c r="K1631">
        <v>2497</v>
      </c>
      <c r="L1631">
        <v>50.770937000000004</v>
      </c>
      <c r="M1631">
        <v>28.567896000000001</v>
      </c>
      <c r="N1631">
        <v>76</v>
      </c>
      <c r="O1631">
        <v>4</v>
      </c>
      <c r="P1631">
        <v>8</v>
      </c>
      <c r="Q1631">
        <v>0</v>
      </c>
      <c r="R1631">
        <v>114.120611</v>
      </c>
    </row>
    <row r="1632" spans="1:18" x14ac:dyDescent="0.25">
      <c r="A1632">
        <v>2017</v>
      </c>
      <c r="B1632" t="s">
        <v>35</v>
      </c>
      <c r="C1632" t="s">
        <v>36</v>
      </c>
      <c r="D1632" t="s">
        <v>0</v>
      </c>
      <c r="E1632" t="s">
        <v>44</v>
      </c>
      <c r="F1632">
        <v>443</v>
      </c>
      <c r="G1632">
        <v>219.37304700000001</v>
      </c>
      <c r="H1632">
        <v>1402.59</v>
      </c>
      <c r="I1632" t="s">
        <v>39</v>
      </c>
      <c r="J1632" t="s">
        <v>150</v>
      </c>
      <c r="K1632">
        <v>443</v>
      </c>
      <c r="L1632">
        <v>97.415443999999994</v>
      </c>
      <c r="M1632">
        <v>98.039383000000001</v>
      </c>
      <c r="N1632">
        <v>136</v>
      </c>
      <c r="O1632">
        <v>2</v>
      </c>
      <c r="P1632">
        <v>2</v>
      </c>
      <c r="Q1632">
        <v>0</v>
      </c>
      <c r="R1632">
        <v>219.37304700000001</v>
      </c>
    </row>
    <row r="1633" spans="1:18" x14ac:dyDescent="0.25">
      <c r="A1633">
        <v>2017</v>
      </c>
      <c r="B1633" t="s">
        <v>35</v>
      </c>
      <c r="C1633" t="s">
        <v>36</v>
      </c>
      <c r="D1633" t="s">
        <v>0</v>
      </c>
      <c r="E1633" t="s">
        <v>66</v>
      </c>
      <c r="F1633">
        <v>2</v>
      </c>
      <c r="G1633" t="s">
        <v>62</v>
      </c>
      <c r="H1633">
        <v>13420.655000000001</v>
      </c>
      <c r="I1633" t="s">
        <v>39</v>
      </c>
      <c r="J1633" t="s">
        <v>150</v>
      </c>
      <c r="K1633">
        <v>3</v>
      </c>
      <c r="L1633">
        <v>0</v>
      </c>
      <c r="M1633">
        <v>0</v>
      </c>
      <c r="N1633">
        <v>1</v>
      </c>
      <c r="O1633">
        <v>0</v>
      </c>
      <c r="P1633">
        <v>0</v>
      </c>
      <c r="Q1633">
        <v>0</v>
      </c>
      <c r="R1633">
        <v>0</v>
      </c>
    </row>
    <row r="1634" spans="1:18" x14ac:dyDescent="0.25">
      <c r="A1634">
        <v>2017</v>
      </c>
      <c r="B1634" t="s">
        <v>35</v>
      </c>
      <c r="C1634" t="s">
        <v>36</v>
      </c>
      <c r="D1634" t="s">
        <v>0</v>
      </c>
      <c r="E1634" t="s">
        <v>44</v>
      </c>
      <c r="F1634">
        <v>543</v>
      </c>
      <c r="G1634">
        <v>274.17565000000002</v>
      </c>
      <c r="H1634">
        <v>1172</v>
      </c>
      <c r="I1634" t="s">
        <v>40</v>
      </c>
      <c r="J1634" t="s">
        <v>150</v>
      </c>
      <c r="K1634">
        <v>544</v>
      </c>
      <c r="L1634">
        <v>121.16627800000001</v>
      </c>
      <c r="M1634">
        <v>108.786079</v>
      </c>
      <c r="N1634">
        <v>168</v>
      </c>
      <c r="O1634">
        <v>6</v>
      </c>
      <c r="P1634">
        <v>2</v>
      </c>
      <c r="Q1634">
        <v>2</v>
      </c>
      <c r="R1634">
        <v>274.17565000000002</v>
      </c>
    </row>
    <row r="1635" spans="1:18" x14ac:dyDescent="0.25">
      <c r="A1635">
        <v>2017</v>
      </c>
      <c r="B1635" t="s">
        <v>35</v>
      </c>
      <c r="C1635" t="s">
        <v>36</v>
      </c>
      <c r="D1635" t="s">
        <v>0</v>
      </c>
      <c r="E1635" t="s">
        <v>66</v>
      </c>
      <c r="F1635">
        <v>3</v>
      </c>
      <c r="G1635" t="s">
        <v>62</v>
      </c>
      <c r="H1635">
        <v>8413.68</v>
      </c>
      <c r="I1635" t="s">
        <v>40</v>
      </c>
      <c r="J1635" t="s">
        <v>150</v>
      </c>
      <c r="K1635">
        <v>6</v>
      </c>
      <c r="L1635">
        <v>0.25</v>
      </c>
      <c r="M1635">
        <v>0</v>
      </c>
      <c r="N1635">
        <v>2</v>
      </c>
      <c r="O1635">
        <v>0</v>
      </c>
      <c r="P1635">
        <v>0</v>
      </c>
      <c r="Q1635">
        <v>0</v>
      </c>
      <c r="R1635">
        <v>1</v>
      </c>
    </row>
    <row r="1636" spans="1:18" x14ac:dyDescent="0.25">
      <c r="A1636">
        <v>2017</v>
      </c>
      <c r="B1636" t="s">
        <v>35</v>
      </c>
      <c r="C1636" t="s">
        <v>5</v>
      </c>
      <c r="D1636" t="s">
        <v>0</v>
      </c>
      <c r="E1636" t="s">
        <v>44</v>
      </c>
      <c r="F1636">
        <v>1130</v>
      </c>
      <c r="G1636">
        <v>620.47275200000001</v>
      </c>
      <c r="H1636">
        <v>1219.67</v>
      </c>
      <c r="I1636" t="s">
        <v>39</v>
      </c>
      <c r="J1636" t="s">
        <v>150</v>
      </c>
      <c r="K1636">
        <v>1133</v>
      </c>
      <c r="L1636">
        <v>296.60553199999998</v>
      </c>
      <c r="M1636">
        <v>264.46105399999999</v>
      </c>
      <c r="N1636">
        <v>274</v>
      </c>
      <c r="O1636">
        <v>17</v>
      </c>
      <c r="P1636">
        <v>1</v>
      </c>
      <c r="Q1636">
        <v>0</v>
      </c>
      <c r="R1636">
        <v>620.47275200000001</v>
      </c>
    </row>
    <row r="1637" spans="1:18" x14ac:dyDescent="0.25">
      <c r="A1637">
        <v>2017</v>
      </c>
      <c r="B1637" t="s">
        <v>35</v>
      </c>
      <c r="C1637" t="s">
        <v>5</v>
      </c>
      <c r="D1637" t="s">
        <v>0</v>
      </c>
      <c r="E1637" t="s">
        <v>66</v>
      </c>
      <c r="F1637">
        <v>7</v>
      </c>
      <c r="G1637" t="s">
        <v>62</v>
      </c>
      <c r="H1637">
        <v>22759.02</v>
      </c>
      <c r="I1637" t="s">
        <v>39</v>
      </c>
      <c r="J1637" t="s">
        <v>150</v>
      </c>
      <c r="K1637">
        <v>35</v>
      </c>
      <c r="L1637">
        <v>0.53333299999999995</v>
      </c>
      <c r="M1637">
        <v>0.2</v>
      </c>
      <c r="N1637">
        <v>0</v>
      </c>
      <c r="O1637">
        <v>3</v>
      </c>
      <c r="P1637">
        <v>0</v>
      </c>
      <c r="Q1637">
        <v>0</v>
      </c>
      <c r="R1637">
        <v>1.4</v>
      </c>
    </row>
    <row r="1638" spans="1:18" x14ac:dyDescent="0.25">
      <c r="A1638">
        <v>2017</v>
      </c>
      <c r="B1638" t="s">
        <v>35</v>
      </c>
      <c r="C1638" t="s">
        <v>5</v>
      </c>
      <c r="D1638" t="s">
        <v>0</v>
      </c>
      <c r="E1638" t="s">
        <v>44</v>
      </c>
      <c r="F1638">
        <v>1127</v>
      </c>
      <c r="G1638">
        <v>590.76879099999996</v>
      </c>
      <c r="H1638">
        <v>1324.94</v>
      </c>
      <c r="I1638" t="s">
        <v>40</v>
      </c>
      <c r="J1638" t="s">
        <v>150</v>
      </c>
      <c r="K1638">
        <v>1127</v>
      </c>
      <c r="L1638">
        <v>272.31942199999997</v>
      </c>
      <c r="M1638">
        <v>251.65061399999999</v>
      </c>
      <c r="N1638">
        <v>329</v>
      </c>
      <c r="O1638">
        <v>12</v>
      </c>
      <c r="P1638">
        <v>0</v>
      </c>
      <c r="Q1638">
        <v>3</v>
      </c>
      <c r="R1638">
        <v>590.76879099999996</v>
      </c>
    </row>
    <row r="1639" spans="1:18" x14ac:dyDescent="0.25">
      <c r="A1639">
        <v>2017</v>
      </c>
      <c r="B1639" t="s">
        <v>35</v>
      </c>
      <c r="C1639" t="s">
        <v>5</v>
      </c>
      <c r="D1639" t="s">
        <v>0</v>
      </c>
      <c r="E1639" t="s">
        <v>66</v>
      </c>
      <c r="F1639">
        <v>11</v>
      </c>
      <c r="G1639" t="s">
        <v>62</v>
      </c>
      <c r="H1639">
        <v>32689.22</v>
      </c>
      <c r="I1639" t="s">
        <v>40</v>
      </c>
      <c r="J1639" t="s">
        <v>150</v>
      </c>
      <c r="K1639">
        <v>74</v>
      </c>
      <c r="L1639">
        <v>0.39141700000000001</v>
      </c>
      <c r="M1639">
        <v>0.43137300000000001</v>
      </c>
      <c r="N1639">
        <v>2</v>
      </c>
      <c r="O1639">
        <v>1</v>
      </c>
      <c r="P1639">
        <v>0</v>
      </c>
      <c r="Q1639">
        <v>0</v>
      </c>
      <c r="R1639">
        <v>1.803922</v>
      </c>
    </row>
    <row r="1640" spans="1:18" x14ac:dyDescent="0.25">
      <c r="A1640">
        <v>2017</v>
      </c>
      <c r="B1640" t="s">
        <v>35</v>
      </c>
      <c r="C1640" t="s">
        <v>13</v>
      </c>
      <c r="D1640" t="s">
        <v>0</v>
      </c>
      <c r="E1640" t="s">
        <v>44</v>
      </c>
      <c r="F1640">
        <v>253</v>
      </c>
      <c r="G1640">
        <v>105.16206099999999</v>
      </c>
      <c r="H1640">
        <v>1311.26</v>
      </c>
      <c r="I1640" t="s">
        <v>39</v>
      </c>
      <c r="J1640" t="s">
        <v>150</v>
      </c>
      <c r="K1640">
        <v>254</v>
      </c>
      <c r="L1640">
        <v>48.559511000000001</v>
      </c>
      <c r="M1640">
        <v>51.037934999999997</v>
      </c>
      <c r="N1640">
        <v>76</v>
      </c>
      <c r="O1640">
        <v>7</v>
      </c>
      <c r="P1640">
        <v>2</v>
      </c>
      <c r="Q1640">
        <v>1</v>
      </c>
      <c r="R1640">
        <v>105.16206099999999</v>
      </c>
    </row>
    <row r="1641" spans="1:18" x14ac:dyDescent="0.25">
      <c r="A1641">
        <v>2017</v>
      </c>
      <c r="B1641" t="s">
        <v>35</v>
      </c>
      <c r="C1641" t="s">
        <v>13</v>
      </c>
      <c r="D1641" t="s">
        <v>0</v>
      </c>
      <c r="E1641" t="s">
        <v>66</v>
      </c>
      <c r="F1641">
        <v>3</v>
      </c>
      <c r="G1641" t="s">
        <v>62</v>
      </c>
      <c r="H1641">
        <v>10661.67</v>
      </c>
      <c r="I1641" t="s">
        <v>39</v>
      </c>
      <c r="J1641" t="s">
        <v>150</v>
      </c>
      <c r="K1641">
        <v>4</v>
      </c>
      <c r="L1641">
        <v>2.0191150000000002</v>
      </c>
      <c r="M1641">
        <v>0.25</v>
      </c>
      <c r="N1641">
        <v>0</v>
      </c>
      <c r="O1641">
        <v>0</v>
      </c>
      <c r="P1641">
        <v>0</v>
      </c>
      <c r="Q1641">
        <v>0</v>
      </c>
      <c r="R1641">
        <v>2.6071430000000002</v>
      </c>
    </row>
    <row r="1642" spans="1:18" x14ac:dyDescent="0.25">
      <c r="A1642">
        <v>2017</v>
      </c>
      <c r="B1642" t="s">
        <v>35</v>
      </c>
      <c r="C1642" t="s">
        <v>13</v>
      </c>
      <c r="D1642" t="s">
        <v>0</v>
      </c>
      <c r="E1642" t="s">
        <v>44</v>
      </c>
      <c r="F1642">
        <v>254</v>
      </c>
      <c r="G1642">
        <v>108.05795999999999</v>
      </c>
      <c r="H1642">
        <v>1262</v>
      </c>
      <c r="I1642" t="s">
        <v>40</v>
      </c>
      <c r="J1642" t="s">
        <v>150</v>
      </c>
      <c r="K1642">
        <v>254</v>
      </c>
      <c r="L1642">
        <v>56.656809000000003</v>
      </c>
      <c r="M1642">
        <v>41.686765999999999</v>
      </c>
      <c r="N1642">
        <v>91</v>
      </c>
      <c r="O1642">
        <v>2</v>
      </c>
      <c r="P1642">
        <v>2</v>
      </c>
      <c r="Q1642">
        <v>0</v>
      </c>
      <c r="R1642">
        <v>108.05795999999999</v>
      </c>
    </row>
    <row r="1643" spans="1:18" x14ac:dyDescent="0.25">
      <c r="A1643">
        <v>2017</v>
      </c>
      <c r="B1643" t="s">
        <v>35</v>
      </c>
      <c r="C1643" t="s">
        <v>13</v>
      </c>
      <c r="D1643" t="s">
        <v>0</v>
      </c>
      <c r="E1643" t="s">
        <v>66</v>
      </c>
      <c r="F1643">
        <v>2</v>
      </c>
      <c r="G1643" t="s">
        <v>62</v>
      </c>
      <c r="H1643">
        <v>16890.23</v>
      </c>
      <c r="I1643" t="s">
        <v>40</v>
      </c>
      <c r="J1643" t="s">
        <v>150</v>
      </c>
      <c r="K1643">
        <v>3</v>
      </c>
      <c r="L1643">
        <v>0</v>
      </c>
      <c r="M1643">
        <v>0.5</v>
      </c>
      <c r="N1643">
        <v>1</v>
      </c>
      <c r="O1643">
        <v>0</v>
      </c>
      <c r="P1643">
        <v>0</v>
      </c>
      <c r="Q1643">
        <v>0</v>
      </c>
      <c r="R1643">
        <v>0.5</v>
      </c>
    </row>
    <row r="1644" spans="1:18" x14ac:dyDescent="0.25">
      <c r="A1644">
        <v>2017</v>
      </c>
      <c r="B1644" t="s">
        <v>35</v>
      </c>
      <c r="C1644" t="s">
        <v>37</v>
      </c>
      <c r="D1644" t="s">
        <v>0</v>
      </c>
      <c r="E1644" t="s">
        <v>44</v>
      </c>
      <c r="F1644">
        <v>648</v>
      </c>
      <c r="G1644">
        <v>301.12614000000002</v>
      </c>
      <c r="H1644">
        <v>1297.9100000000001</v>
      </c>
      <c r="I1644" t="s">
        <v>39</v>
      </c>
      <c r="J1644" t="s">
        <v>150</v>
      </c>
      <c r="K1644">
        <v>648</v>
      </c>
      <c r="L1644">
        <v>141.16132300000001</v>
      </c>
      <c r="M1644">
        <v>134.62754000000001</v>
      </c>
      <c r="N1644">
        <v>208</v>
      </c>
      <c r="O1644">
        <v>16</v>
      </c>
      <c r="P1644">
        <v>11</v>
      </c>
      <c r="Q1644">
        <v>0</v>
      </c>
      <c r="R1644">
        <v>301.12614000000002</v>
      </c>
    </row>
    <row r="1645" spans="1:18" x14ac:dyDescent="0.25">
      <c r="A1645">
        <v>2017</v>
      </c>
      <c r="B1645" t="s">
        <v>35</v>
      </c>
      <c r="C1645" t="s">
        <v>37</v>
      </c>
      <c r="D1645" t="s">
        <v>0</v>
      </c>
      <c r="E1645" t="s">
        <v>66</v>
      </c>
      <c r="F1645">
        <v>8</v>
      </c>
      <c r="G1645" t="s">
        <v>62</v>
      </c>
      <c r="H1645">
        <v>22213.17</v>
      </c>
      <c r="I1645" t="s">
        <v>39</v>
      </c>
      <c r="J1645" t="s">
        <v>150</v>
      </c>
      <c r="K1645">
        <v>27</v>
      </c>
      <c r="L1645">
        <v>0.37254900000000002</v>
      </c>
      <c r="M1645">
        <v>1.431373</v>
      </c>
      <c r="N1645">
        <v>1</v>
      </c>
      <c r="O1645">
        <v>1</v>
      </c>
      <c r="P1645">
        <v>0</v>
      </c>
      <c r="Q1645">
        <v>0</v>
      </c>
      <c r="R1645">
        <v>1.803922</v>
      </c>
    </row>
    <row r="1646" spans="1:18" x14ac:dyDescent="0.25">
      <c r="A1646">
        <v>2017</v>
      </c>
      <c r="B1646" t="s">
        <v>35</v>
      </c>
      <c r="C1646" t="s">
        <v>37</v>
      </c>
      <c r="D1646" t="s">
        <v>0</v>
      </c>
      <c r="E1646" t="s">
        <v>44</v>
      </c>
      <c r="F1646">
        <v>714</v>
      </c>
      <c r="G1646">
        <v>275.81783300000001</v>
      </c>
      <c r="H1646">
        <v>1254.7049999999999</v>
      </c>
      <c r="I1646" t="s">
        <v>40</v>
      </c>
      <c r="J1646" t="s">
        <v>150</v>
      </c>
      <c r="K1646">
        <v>717</v>
      </c>
      <c r="L1646">
        <v>127.798481</v>
      </c>
      <c r="M1646">
        <v>121.07443600000001</v>
      </c>
      <c r="N1646">
        <v>281</v>
      </c>
      <c r="O1646">
        <v>15</v>
      </c>
      <c r="P1646">
        <v>4</v>
      </c>
      <c r="Q1646">
        <v>1</v>
      </c>
      <c r="R1646">
        <v>275.81783300000001</v>
      </c>
    </row>
    <row r="1647" spans="1:18" x14ac:dyDescent="0.25">
      <c r="A1647">
        <v>2017</v>
      </c>
      <c r="B1647" t="s">
        <v>35</v>
      </c>
      <c r="C1647" t="s">
        <v>37</v>
      </c>
      <c r="D1647" t="s">
        <v>0</v>
      </c>
      <c r="E1647" t="s">
        <v>66</v>
      </c>
      <c r="F1647">
        <v>11</v>
      </c>
      <c r="G1647" t="s">
        <v>62</v>
      </c>
      <c r="H1647">
        <v>18013.27</v>
      </c>
      <c r="I1647" t="s">
        <v>40</v>
      </c>
      <c r="J1647" t="s">
        <v>150</v>
      </c>
      <c r="K1647">
        <v>33</v>
      </c>
      <c r="L1647">
        <v>1.642857</v>
      </c>
      <c r="M1647">
        <v>0</v>
      </c>
      <c r="N1647">
        <v>2</v>
      </c>
      <c r="O1647">
        <v>1</v>
      </c>
      <c r="P1647">
        <v>0</v>
      </c>
      <c r="Q1647">
        <v>0</v>
      </c>
      <c r="R1647">
        <v>2</v>
      </c>
    </row>
    <row r="1648" spans="1:18" x14ac:dyDescent="0.25">
      <c r="A1648">
        <v>2017</v>
      </c>
      <c r="B1648" t="s">
        <v>35</v>
      </c>
      <c r="C1648" t="s">
        <v>36</v>
      </c>
      <c r="D1648" t="s">
        <v>0</v>
      </c>
      <c r="E1648" t="s">
        <v>44</v>
      </c>
      <c r="F1648">
        <v>660</v>
      </c>
      <c r="G1648">
        <v>366.20955600000002</v>
      </c>
      <c r="H1648">
        <v>1345.8</v>
      </c>
      <c r="I1648" t="s">
        <v>39</v>
      </c>
      <c r="J1648" t="s">
        <v>149</v>
      </c>
      <c r="K1648">
        <v>662</v>
      </c>
      <c r="L1648">
        <v>177.15811600000001</v>
      </c>
      <c r="M1648">
        <v>149.78859</v>
      </c>
      <c r="N1648">
        <v>148</v>
      </c>
      <c r="O1648">
        <v>12</v>
      </c>
      <c r="P1648">
        <v>0</v>
      </c>
      <c r="Q1648">
        <v>0</v>
      </c>
      <c r="R1648">
        <v>366.20955600000002</v>
      </c>
    </row>
    <row r="1649" spans="1:18" x14ac:dyDescent="0.25">
      <c r="A1649">
        <v>2017</v>
      </c>
      <c r="B1649" t="s">
        <v>35</v>
      </c>
      <c r="C1649" t="s">
        <v>36</v>
      </c>
      <c r="D1649" t="s">
        <v>0</v>
      </c>
      <c r="E1649" t="s">
        <v>66</v>
      </c>
      <c r="F1649">
        <v>5</v>
      </c>
      <c r="G1649" t="s">
        <v>62</v>
      </c>
      <c r="H1649">
        <v>16014</v>
      </c>
      <c r="I1649" t="s">
        <v>39</v>
      </c>
      <c r="J1649" t="s">
        <v>149</v>
      </c>
      <c r="K1649">
        <v>25</v>
      </c>
      <c r="L1649">
        <v>0.33670299999999997</v>
      </c>
      <c r="M1649">
        <v>0.461538</v>
      </c>
      <c r="N1649">
        <v>0</v>
      </c>
      <c r="O1649">
        <v>1</v>
      </c>
      <c r="P1649">
        <v>0</v>
      </c>
      <c r="Q1649">
        <v>0</v>
      </c>
      <c r="R1649">
        <v>2</v>
      </c>
    </row>
    <row r="1650" spans="1:18" x14ac:dyDescent="0.25">
      <c r="A1650">
        <v>2017</v>
      </c>
      <c r="B1650" t="s">
        <v>35</v>
      </c>
      <c r="C1650" t="s">
        <v>36</v>
      </c>
      <c r="D1650" t="s">
        <v>0</v>
      </c>
      <c r="E1650" t="s">
        <v>44</v>
      </c>
      <c r="F1650">
        <v>725</v>
      </c>
      <c r="G1650">
        <v>381.22803299999998</v>
      </c>
      <c r="H1650">
        <v>1402.35</v>
      </c>
      <c r="I1650" t="s">
        <v>40</v>
      </c>
      <c r="J1650" t="s">
        <v>149</v>
      </c>
      <c r="K1650">
        <v>733</v>
      </c>
      <c r="L1650">
        <v>158.98863299999999</v>
      </c>
      <c r="M1650">
        <v>169.84763100000001</v>
      </c>
      <c r="N1650">
        <v>190</v>
      </c>
      <c r="O1650">
        <v>16</v>
      </c>
      <c r="P1650">
        <v>0</v>
      </c>
      <c r="Q1650">
        <v>0</v>
      </c>
      <c r="R1650">
        <v>381.22803299999998</v>
      </c>
    </row>
    <row r="1651" spans="1:18" x14ac:dyDescent="0.25">
      <c r="A1651">
        <v>2017</v>
      </c>
      <c r="B1651" t="s">
        <v>35</v>
      </c>
      <c r="C1651" t="s">
        <v>36</v>
      </c>
      <c r="D1651" t="s">
        <v>0</v>
      </c>
      <c r="E1651" t="s">
        <v>66</v>
      </c>
      <c r="F1651">
        <v>3</v>
      </c>
      <c r="G1651" t="s">
        <v>62</v>
      </c>
      <c r="H1651">
        <v>25159</v>
      </c>
      <c r="I1651" t="s">
        <v>40</v>
      </c>
      <c r="J1651" t="s">
        <v>149</v>
      </c>
      <c r="K1651">
        <v>10</v>
      </c>
      <c r="L1651">
        <v>0</v>
      </c>
      <c r="M1651">
        <v>0</v>
      </c>
      <c r="N1651">
        <v>0</v>
      </c>
      <c r="O1651">
        <v>1</v>
      </c>
      <c r="P1651">
        <v>0</v>
      </c>
      <c r="Q1651">
        <v>0</v>
      </c>
      <c r="R1651">
        <v>0</v>
      </c>
    </row>
    <row r="1652" spans="1:18" x14ac:dyDescent="0.25">
      <c r="A1652">
        <v>2017</v>
      </c>
      <c r="B1652" t="s">
        <v>35</v>
      </c>
      <c r="C1652" t="s">
        <v>5</v>
      </c>
      <c r="D1652" t="s">
        <v>0</v>
      </c>
      <c r="E1652" t="s">
        <v>44</v>
      </c>
      <c r="F1652">
        <v>1390</v>
      </c>
      <c r="G1652">
        <v>786.09195799999998</v>
      </c>
      <c r="H1652">
        <v>1287.5</v>
      </c>
      <c r="I1652" t="s">
        <v>39</v>
      </c>
      <c r="J1652" t="s">
        <v>149</v>
      </c>
      <c r="K1652">
        <v>1391</v>
      </c>
      <c r="L1652">
        <v>366.60191800000001</v>
      </c>
      <c r="M1652">
        <v>334.26776000000001</v>
      </c>
      <c r="N1652">
        <v>279</v>
      </c>
      <c r="O1652">
        <v>23</v>
      </c>
      <c r="P1652">
        <v>0</v>
      </c>
      <c r="Q1652">
        <v>1</v>
      </c>
      <c r="R1652">
        <v>786.09195799999998</v>
      </c>
    </row>
    <row r="1653" spans="1:18" x14ac:dyDescent="0.25">
      <c r="A1653">
        <v>2017</v>
      </c>
      <c r="B1653" t="s">
        <v>35</v>
      </c>
      <c r="C1653" t="s">
        <v>5</v>
      </c>
      <c r="D1653" t="s">
        <v>0</v>
      </c>
      <c r="E1653" t="s">
        <v>66</v>
      </c>
      <c r="F1653">
        <v>7</v>
      </c>
      <c r="G1653" t="s">
        <v>62</v>
      </c>
      <c r="H1653">
        <v>15069.25</v>
      </c>
      <c r="I1653" t="s">
        <v>39</v>
      </c>
      <c r="J1653" t="s">
        <v>149</v>
      </c>
      <c r="K1653">
        <v>14</v>
      </c>
      <c r="L1653">
        <v>1.624223</v>
      </c>
      <c r="M1653">
        <v>0.18518499999999999</v>
      </c>
      <c r="N1653">
        <v>1</v>
      </c>
      <c r="O1653">
        <v>1</v>
      </c>
      <c r="P1653">
        <v>0</v>
      </c>
      <c r="Q1653">
        <v>0</v>
      </c>
      <c r="R1653">
        <v>4.2307689999999996</v>
      </c>
    </row>
    <row r="1654" spans="1:18" x14ac:dyDescent="0.25">
      <c r="A1654">
        <v>2017</v>
      </c>
      <c r="B1654" t="s">
        <v>35</v>
      </c>
      <c r="C1654" t="s">
        <v>5</v>
      </c>
      <c r="D1654" t="s">
        <v>0</v>
      </c>
      <c r="E1654" t="s">
        <v>44</v>
      </c>
      <c r="F1654">
        <v>1546</v>
      </c>
      <c r="G1654">
        <v>792.75922800000001</v>
      </c>
      <c r="H1654">
        <v>1233.2850000000001</v>
      </c>
      <c r="I1654" t="s">
        <v>40</v>
      </c>
      <c r="J1654" t="s">
        <v>149</v>
      </c>
      <c r="K1654">
        <v>1549</v>
      </c>
      <c r="L1654">
        <v>365.93832400000002</v>
      </c>
      <c r="M1654">
        <v>332.93428999999998</v>
      </c>
      <c r="N1654">
        <v>440</v>
      </c>
      <c r="O1654">
        <v>18</v>
      </c>
      <c r="P1654">
        <v>2</v>
      </c>
      <c r="Q1654">
        <v>2</v>
      </c>
      <c r="R1654">
        <v>792.75922800000001</v>
      </c>
    </row>
    <row r="1655" spans="1:18" x14ac:dyDescent="0.25">
      <c r="A1655">
        <v>2017</v>
      </c>
      <c r="B1655" t="s">
        <v>35</v>
      </c>
      <c r="C1655" t="s">
        <v>5</v>
      </c>
      <c r="D1655" t="s">
        <v>0</v>
      </c>
      <c r="E1655" t="s">
        <v>66</v>
      </c>
      <c r="F1655">
        <v>8</v>
      </c>
      <c r="G1655" t="s">
        <v>62</v>
      </c>
      <c r="H1655">
        <v>16524.575000000001</v>
      </c>
      <c r="I1655" t="s">
        <v>40</v>
      </c>
      <c r="J1655" t="s">
        <v>149</v>
      </c>
      <c r="K1655">
        <v>37</v>
      </c>
      <c r="L1655">
        <v>0.66972500000000001</v>
      </c>
      <c r="M1655">
        <v>0</v>
      </c>
      <c r="N1655">
        <v>0</v>
      </c>
      <c r="O1655">
        <v>3</v>
      </c>
      <c r="P1655">
        <v>0</v>
      </c>
      <c r="Q1655">
        <v>0</v>
      </c>
      <c r="R1655">
        <v>1.6697249999999999</v>
      </c>
    </row>
    <row r="1656" spans="1:18" x14ac:dyDescent="0.25">
      <c r="A1656">
        <v>2017</v>
      </c>
      <c r="B1656" t="s">
        <v>35</v>
      </c>
      <c r="C1656" t="s">
        <v>13</v>
      </c>
      <c r="D1656" t="s">
        <v>0</v>
      </c>
      <c r="E1656" t="s">
        <v>44</v>
      </c>
      <c r="F1656">
        <v>337</v>
      </c>
      <c r="G1656">
        <v>171.43698800000001</v>
      </c>
      <c r="H1656">
        <v>1262</v>
      </c>
      <c r="I1656" t="s">
        <v>39</v>
      </c>
      <c r="J1656" t="s">
        <v>149</v>
      </c>
      <c r="K1656">
        <v>338</v>
      </c>
      <c r="L1656">
        <v>83.034626000000003</v>
      </c>
      <c r="M1656">
        <v>70.879773</v>
      </c>
      <c r="N1656">
        <v>89</v>
      </c>
      <c r="O1656">
        <v>8</v>
      </c>
      <c r="P1656">
        <v>0</v>
      </c>
      <c r="Q1656">
        <v>0</v>
      </c>
      <c r="R1656">
        <v>171.43698800000001</v>
      </c>
    </row>
    <row r="1657" spans="1:18" x14ac:dyDescent="0.25">
      <c r="A1657">
        <v>2017</v>
      </c>
      <c r="B1657" t="s">
        <v>35</v>
      </c>
      <c r="C1657" t="s">
        <v>13</v>
      </c>
      <c r="D1657" t="s">
        <v>0</v>
      </c>
      <c r="E1657" t="s">
        <v>66</v>
      </c>
      <c r="F1657">
        <v>5</v>
      </c>
      <c r="G1657" t="s">
        <v>62</v>
      </c>
      <c r="H1657">
        <v>31583.16</v>
      </c>
      <c r="I1657" t="s">
        <v>39</v>
      </c>
      <c r="J1657" t="s">
        <v>149</v>
      </c>
      <c r="K1657">
        <v>11</v>
      </c>
      <c r="L1657">
        <v>0.24074100000000001</v>
      </c>
      <c r="M1657">
        <v>9.2592999999999995E-2</v>
      </c>
      <c r="N1657">
        <v>0</v>
      </c>
      <c r="O1657">
        <v>0</v>
      </c>
      <c r="P1657">
        <v>0</v>
      </c>
      <c r="Q1657">
        <v>0</v>
      </c>
      <c r="R1657">
        <v>1</v>
      </c>
    </row>
    <row r="1658" spans="1:18" x14ac:dyDescent="0.25">
      <c r="A1658">
        <v>2017</v>
      </c>
      <c r="B1658" t="s">
        <v>35</v>
      </c>
      <c r="C1658" t="s">
        <v>13</v>
      </c>
      <c r="D1658" t="s">
        <v>0</v>
      </c>
      <c r="E1658" t="s">
        <v>44</v>
      </c>
      <c r="F1658">
        <v>342</v>
      </c>
      <c r="G1658">
        <v>155.784424</v>
      </c>
      <c r="H1658">
        <v>1400.17</v>
      </c>
      <c r="I1658" t="s">
        <v>40</v>
      </c>
      <c r="J1658" t="s">
        <v>149</v>
      </c>
      <c r="K1658">
        <v>344</v>
      </c>
      <c r="L1658">
        <v>68.579503000000003</v>
      </c>
      <c r="M1658">
        <v>70.639972</v>
      </c>
      <c r="N1658">
        <v>98</v>
      </c>
      <c r="O1658">
        <v>7</v>
      </c>
      <c r="P1658">
        <v>0</v>
      </c>
      <c r="Q1658">
        <v>1</v>
      </c>
      <c r="R1658">
        <v>155.784424</v>
      </c>
    </row>
    <row r="1659" spans="1:18" x14ac:dyDescent="0.25">
      <c r="A1659">
        <v>2017</v>
      </c>
      <c r="B1659" t="s">
        <v>35</v>
      </c>
      <c r="C1659" t="s">
        <v>13</v>
      </c>
      <c r="D1659" t="s">
        <v>0</v>
      </c>
      <c r="E1659" t="s">
        <v>66</v>
      </c>
      <c r="F1659">
        <v>5</v>
      </c>
      <c r="G1659" t="s">
        <v>62</v>
      </c>
      <c r="H1659">
        <v>14204</v>
      </c>
      <c r="I1659" t="s">
        <v>40</v>
      </c>
      <c r="J1659" t="s">
        <v>149</v>
      </c>
      <c r="K1659">
        <v>50</v>
      </c>
      <c r="L1659">
        <v>0.47601100000000002</v>
      </c>
      <c r="M1659">
        <v>0.37142900000000001</v>
      </c>
      <c r="N1659">
        <v>1</v>
      </c>
      <c r="O1659">
        <v>0</v>
      </c>
      <c r="P1659">
        <v>0</v>
      </c>
      <c r="Q1659">
        <v>0</v>
      </c>
      <c r="R1659">
        <v>1.8285709999999999</v>
      </c>
    </row>
    <row r="1660" spans="1:18" x14ac:dyDescent="0.25">
      <c r="A1660">
        <v>2017</v>
      </c>
      <c r="B1660" t="s">
        <v>35</v>
      </c>
      <c r="C1660" t="s">
        <v>37</v>
      </c>
      <c r="D1660" t="s">
        <v>0</v>
      </c>
      <c r="E1660" t="s">
        <v>44</v>
      </c>
      <c r="F1660">
        <v>906</v>
      </c>
      <c r="G1660">
        <v>382.49945700000001</v>
      </c>
      <c r="H1660">
        <v>1295.24</v>
      </c>
      <c r="I1660" t="s">
        <v>39</v>
      </c>
      <c r="J1660" t="s">
        <v>149</v>
      </c>
      <c r="K1660">
        <v>906</v>
      </c>
      <c r="L1660">
        <v>175.305193</v>
      </c>
      <c r="M1660">
        <v>174.073474</v>
      </c>
      <c r="N1660">
        <v>316</v>
      </c>
      <c r="O1660">
        <v>41</v>
      </c>
      <c r="P1660">
        <v>0</v>
      </c>
      <c r="Q1660">
        <v>3</v>
      </c>
      <c r="R1660">
        <v>382.49945700000001</v>
      </c>
    </row>
    <row r="1661" spans="1:18" x14ac:dyDescent="0.25">
      <c r="A1661">
        <v>2017</v>
      </c>
      <c r="B1661" t="s">
        <v>35</v>
      </c>
      <c r="C1661" t="s">
        <v>37</v>
      </c>
      <c r="D1661" t="s">
        <v>0</v>
      </c>
      <c r="E1661" t="s">
        <v>66</v>
      </c>
      <c r="F1661">
        <v>14</v>
      </c>
      <c r="G1661" t="s">
        <v>62</v>
      </c>
      <c r="H1661">
        <v>25040.855</v>
      </c>
      <c r="I1661" t="s">
        <v>39</v>
      </c>
      <c r="J1661" t="s">
        <v>149</v>
      </c>
      <c r="K1661">
        <v>49</v>
      </c>
      <c r="L1661">
        <v>1.0188680000000001</v>
      </c>
      <c r="M1661">
        <v>0.5</v>
      </c>
      <c r="N1661">
        <v>0</v>
      </c>
      <c r="O1661">
        <v>4</v>
      </c>
      <c r="P1661">
        <v>1</v>
      </c>
      <c r="Q1661">
        <v>0</v>
      </c>
      <c r="R1661">
        <v>2.5</v>
      </c>
    </row>
    <row r="1662" spans="1:18" x14ac:dyDescent="0.25">
      <c r="A1662">
        <v>2017</v>
      </c>
      <c r="B1662" t="s">
        <v>35</v>
      </c>
      <c r="C1662" t="s">
        <v>37</v>
      </c>
      <c r="D1662" t="s">
        <v>0</v>
      </c>
      <c r="E1662" t="s">
        <v>44</v>
      </c>
      <c r="F1662">
        <v>962</v>
      </c>
      <c r="G1662">
        <v>384.07576499999999</v>
      </c>
      <c r="H1662">
        <v>1156.3699999999999</v>
      </c>
      <c r="I1662" t="s">
        <v>40</v>
      </c>
      <c r="J1662" t="s">
        <v>149</v>
      </c>
      <c r="K1662">
        <v>962</v>
      </c>
      <c r="L1662">
        <v>176.23714100000001</v>
      </c>
      <c r="M1662">
        <v>168.61410799999999</v>
      </c>
      <c r="N1662">
        <v>369</v>
      </c>
      <c r="O1662">
        <v>32</v>
      </c>
      <c r="P1662">
        <v>0</v>
      </c>
      <c r="Q1662">
        <v>0</v>
      </c>
      <c r="R1662">
        <v>384.07576499999999</v>
      </c>
    </row>
    <row r="1663" spans="1:18" x14ac:dyDescent="0.25">
      <c r="A1663">
        <v>2017</v>
      </c>
      <c r="B1663" t="s">
        <v>35</v>
      </c>
      <c r="C1663" t="s">
        <v>37</v>
      </c>
      <c r="D1663" t="s">
        <v>0</v>
      </c>
      <c r="E1663" t="s">
        <v>66</v>
      </c>
      <c r="F1663">
        <v>10</v>
      </c>
      <c r="G1663" t="s">
        <v>62</v>
      </c>
      <c r="H1663">
        <v>14559.065000000001</v>
      </c>
      <c r="I1663" t="s">
        <v>40</v>
      </c>
      <c r="J1663" t="s">
        <v>149</v>
      </c>
      <c r="K1663">
        <v>17</v>
      </c>
      <c r="L1663">
        <v>0.93084</v>
      </c>
      <c r="M1663">
        <v>0</v>
      </c>
      <c r="N1663">
        <v>5</v>
      </c>
      <c r="O1663">
        <v>0</v>
      </c>
      <c r="P1663">
        <v>0</v>
      </c>
      <c r="Q1663">
        <v>0</v>
      </c>
      <c r="R1663">
        <v>3</v>
      </c>
    </row>
    <row r="1664" spans="1:18" x14ac:dyDescent="0.25">
      <c r="A1664">
        <v>2017</v>
      </c>
      <c r="B1664" t="s">
        <v>35</v>
      </c>
      <c r="C1664" t="s">
        <v>36</v>
      </c>
      <c r="D1664" t="s">
        <v>0</v>
      </c>
      <c r="E1664" t="s">
        <v>44</v>
      </c>
      <c r="F1664">
        <v>150</v>
      </c>
      <c r="G1664">
        <v>96.826721000000006</v>
      </c>
      <c r="H1664">
        <v>1262</v>
      </c>
      <c r="I1664" t="s">
        <v>39</v>
      </c>
      <c r="J1664" t="s">
        <v>148</v>
      </c>
      <c r="K1664">
        <v>156</v>
      </c>
      <c r="L1664">
        <v>47.396160000000002</v>
      </c>
      <c r="M1664">
        <v>33.573487</v>
      </c>
      <c r="N1664">
        <v>20</v>
      </c>
      <c r="O1664">
        <v>3</v>
      </c>
      <c r="P1664">
        <v>0</v>
      </c>
      <c r="Q1664">
        <v>0</v>
      </c>
      <c r="R1664">
        <v>96.826721000000006</v>
      </c>
    </row>
    <row r="1665" spans="1:18" x14ac:dyDescent="0.25">
      <c r="A1665">
        <v>2017</v>
      </c>
      <c r="B1665" t="s">
        <v>35</v>
      </c>
      <c r="C1665" t="s">
        <v>36</v>
      </c>
      <c r="D1665" t="s">
        <v>0</v>
      </c>
      <c r="E1665" t="s">
        <v>66</v>
      </c>
      <c r="F1665">
        <v>3</v>
      </c>
      <c r="G1665" t="s">
        <v>62</v>
      </c>
      <c r="H1665">
        <v>10329.44</v>
      </c>
      <c r="I1665" t="s">
        <v>39</v>
      </c>
      <c r="J1665" t="s">
        <v>148</v>
      </c>
      <c r="K1665">
        <v>3</v>
      </c>
      <c r="L1665">
        <v>0</v>
      </c>
      <c r="M1665">
        <v>0.5</v>
      </c>
      <c r="N1665">
        <v>1</v>
      </c>
      <c r="O1665">
        <v>0</v>
      </c>
      <c r="P1665">
        <v>0</v>
      </c>
      <c r="Q1665">
        <v>0</v>
      </c>
      <c r="R1665">
        <v>0.5</v>
      </c>
    </row>
    <row r="1666" spans="1:18" x14ac:dyDescent="0.25">
      <c r="A1666">
        <v>2017</v>
      </c>
      <c r="B1666" t="s">
        <v>35</v>
      </c>
      <c r="C1666" t="s">
        <v>36</v>
      </c>
      <c r="D1666" t="s">
        <v>0</v>
      </c>
      <c r="E1666" t="s">
        <v>44</v>
      </c>
      <c r="F1666">
        <v>168</v>
      </c>
      <c r="G1666">
        <v>104.876519</v>
      </c>
      <c r="H1666">
        <v>1271</v>
      </c>
      <c r="I1666" t="s">
        <v>40</v>
      </c>
      <c r="J1666" t="s">
        <v>148</v>
      </c>
      <c r="K1666">
        <v>168</v>
      </c>
      <c r="L1666">
        <v>51.945275000000002</v>
      </c>
      <c r="M1666">
        <v>38.378743</v>
      </c>
      <c r="N1666">
        <v>21</v>
      </c>
      <c r="O1666">
        <v>1</v>
      </c>
      <c r="P1666">
        <v>1</v>
      </c>
      <c r="Q1666">
        <v>0</v>
      </c>
      <c r="R1666">
        <v>104.876519</v>
      </c>
    </row>
    <row r="1667" spans="1:18" x14ac:dyDescent="0.25">
      <c r="A1667">
        <v>2017</v>
      </c>
      <c r="B1667" t="s">
        <v>35</v>
      </c>
      <c r="C1667" t="s">
        <v>36</v>
      </c>
      <c r="D1667" t="s">
        <v>0</v>
      </c>
      <c r="E1667" t="s">
        <v>66</v>
      </c>
      <c r="F1667">
        <v>5</v>
      </c>
      <c r="G1667" t="s">
        <v>62</v>
      </c>
      <c r="H1667">
        <v>13107.68</v>
      </c>
      <c r="I1667" t="s">
        <v>40</v>
      </c>
      <c r="J1667" t="s">
        <v>148</v>
      </c>
      <c r="K1667">
        <v>11</v>
      </c>
      <c r="L1667">
        <v>1.2784770000000001</v>
      </c>
      <c r="M1667">
        <v>9.2592999999999995E-2</v>
      </c>
      <c r="N1667">
        <v>0</v>
      </c>
      <c r="O1667">
        <v>0</v>
      </c>
      <c r="P1667">
        <v>0</v>
      </c>
      <c r="Q1667">
        <v>0</v>
      </c>
      <c r="R1667">
        <v>4</v>
      </c>
    </row>
    <row r="1668" spans="1:18" x14ac:dyDescent="0.25">
      <c r="A1668">
        <v>2017</v>
      </c>
      <c r="B1668" t="s">
        <v>35</v>
      </c>
      <c r="C1668" t="s">
        <v>5</v>
      </c>
      <c r="D1668" t="s">
        <v>0</v>
      </c>
      <c r="E1668" t="s">
        <v>44</v>
      </c>
      <c r="F1668">
        <v>369</v>
      </c>
      <c r="G1668">
        <v>248.42294699999999</v>
      </c>
      <c r="H1668">
        <v>1408</v>
      </c>
      <c r="I1668" t="s">
        <v>39</v>
      </c>
      <c r="J1668" t="s">
        <v>148</v>
      </c>
      <c r="K1668">
        <v>369</v>
      </c>
      <c r="L1668">
        <v>124.344782</v>
      </c>
      <c r="M1668">
        <v>95.673770000000005</v>
      </c>
      <c r="N1668">
        <v>34</v>
      </c>
      <c r="O1668">
        <v>5</v>
      </c>
      <c r="P1668">
        <v>0</v>
      </c>
      <c r="Q1668">
        <v>0</v>
      </c>
      <c r="R1668">
        <v>248.42294699999999</v>
      </c>
    </row>
    <row r="1669" spans="1:18" x14ac:dyDescent="0.25">
      <c r="A1669">
        <v>2017</v>
      </c>
      <c r="B1669" t="s">
        <v>35</v>
      </c>
      <c r="C1669" t="s">
        <v>5</v>
      </c>
      <c r="D1669" t="s">
        <v>0</v>
      </c>
      <c r="E1669" t="s">
        <v>66</v>
      </c>
      <c r="F1669">
        <v>6</v>
      </c>
      <c r="G1669" t="s">
        <v>62</v>
      </c>
      <c r="H1669">
        <v>14451.54</v>
      </c>
      <c r="I1669" t="s">
        <v>39</v>
      </c>
      <c r="J1669" t="s">
        <v>148</v>
      </c>
      <c r="K1669">
        <v>8</v>
      </c>
      <c r="L1669">
        <v>0.63529400000000003</v>
      </c>
      <c r="M1669">
        <v>1.0882350000000001</v>
      </c>
      <c r="N1669">
        <v>0</v>
      </c>
      <c r="O1669">
        <v>0</v>
      </c>
      <c r="P1669">
        <v>0</v>
      </c>
      <c r="Q1669">
        <v>0</v>
      </c>
      <c r="R1669">
        <v>1.7235290000000001</v>
      </c>
    </row>
    <row r="1670" spans="1:18" x14ac:dyDescent="0.25">
      <c r="A1670">
        <v>2017</v>
      </c>
      <c r="B1670" t="s">
        <v>35</v>
      </c>
      <c r="C1670" t="s">
        <v>5</v>
      </c>
      <c r="D1670" t="s">
        <v>0</v>
      </c>
      <c r="E1670" t="s">
        <v>44</v>
      </c>
      <c r="F1670">
        <v>391</v>
      </c>
      <c r="G1670">
        <v>252.11141900000001</v>
      </c>
      <c r="H1670">
        <v>1405</v>
      </c>
      <c r="I1670" t="s">
        <v>40</v>
      </c>
      <c r="J1670" t="s">
        <v>148</v>
      </c>
      <c r="K1670">
        <v>391</v>
      </c>
      <c r="L1670">
        <v>126.05746499999999</v>
      </c>
      <c r="M1670">
        <v>95.375884999999997</v>
      </c>
      <c r="N1670">
        <v>53</v>
      </c>
      <c r="O1670">
        <v>2</v>
      </c>
      <c r="P1670">
        <v>0</v>
      </c>
      <c r="Q1670">
        <v>1</v>
      </c>
      <c r="R1670">
        <v>252.11141900000001</v>
      </c>
    </row>
    <row r="1671" spans="1:18" x14ac:dyDescent="0.25">
      <c r="A1671">
        <v>2017</v>
      </c>
      <c r="B1671" t="s">
        <v>35</v>
      </c>
      <c r="C1671" t="s">
        <v>5</v>
      </c>
      <c r="D1671" t="s">
        <v>0</v>
      </c>
      <c r="E1671" t="s">
        <v>66</v>
      </c>
      <c r="F1671">
        <v>7</v>
      </c>
      <c r="G1671" t="s">
        <v>62</v>
      </c>
      <c r="H1671">
        <v>13935.68</v>
      </c>
      <c r="I1671" t="s">
        <v>40</v>
      </c>
      <c r="J1671" t="s">
        <v>148</v>
      </c>
      <c r="K1671">
        <v>19</v>
      </c>
      <c r="L1671">
        <v>1.540529</v>
      </c>
      <c r="M1671">
        <v>0.69963399999999998</v>
      </c>
      <c r="N1671">
        <v>1</v>
      </c>
      <c r="O1671">
        <v>0</v>
      </c>
      <c r="P1671">
        <v>0</v>
      </c>
      <c r="Q1671">
        <v>0</v>
      </c>
      <c r="R1671">
        <v>2.659341</v>
      </c>
    </row>
    <row r="1672" spans="1:18" x14ac:dyDescent="0.25">
      <c r="A1672">
        <v>2017</v>
      </c>
      <c r="B1672" t="s">
        <v>35</v>
      </c>
      <c r="C1672" t="s">
        <v>13</v>
      </c>
      <c r="D1672" t="s">
        <v>0</v>
      </c>
      <c r="E1672" t="s">
        <v>44</v>
      </c>
      <c r="F1672">
        <v>76</v>
      </c>
      <c r="G1672">
        <v>43.969586999999997</v>
      </c>
      <c r="H1672">
        <v>1187.01</v>
      </c>
      <c r="I1672" t="s">
        <v>39</v>
      </c>
      <c r="J1672" t="s">
        <v>148</v>
      </c>
      <c r="K1672">
        <v>79</v>
      </c>
      <c r="L1672">
        <v>21.140944999999999</v>
      </c>
      <c r="M1672">
        <v>16.928464000000002</v>
      </c>
      <c r="N1672">
        <v>11</v>
      </c>
      <c r="O1672">
        <v>0</v>
      </c>
      <c r="P1672">
        <v>3</v>
      </c>
      <c r="Q1672">
        <v>0</v>
      </c>
      <c r="R1672">
        <v>43.969586999999997</v>
      </c>
    </row>
    <row r="1673" spans="1:18" x14ac:dyDescent="0.25">
      <c r="A1673">
        <v>2017</v>
      </c>
      <c r="B1673" t="s">
        <v>35</v>
      </c>
      <c r="C1673" t="s">
        <v>13</v>
      </c>
      <c r="D1673" t="s">
        <v>0</v>
      </c>
      <c r="E1673" t="s">
        <v>66</v>
      </c>
      <c r="F1673">
        <v>1</v>
      </c>
      <c r="G1673" t="s">
        <v>62</v>
      </c>
      <c r="H1673">
        <v>74373.17</v>
      </c>
      <c r="I1673" t="s">
        <v>39</v>
      </c>
      <c r="J1673" t="s">
        <v>148</v>
      </c>
      <c r="K1673">
        <v>9</v>
      </c>
      <c r="L1673">
        <v>0.24074100000000001</v>
      </c>
      <c r="M1673">
        <v>9.2592999999999995E-2</v>
      </c>
      <c r="N1673">
        <v>0</v>
      </c>
      <c r="O1673">
        <v>0</v>
      </c>
      <c r="P1673">
        <v>0</v>
      </c>
      <c r="Q1673">
        <v>0</v>
      </c>
      <c r="R1673">
        <v>1</v>
      </c>
    </row>
    <row r="1674" spans="1:18" x14ac:dyDescent="0.25">
      <c r="A1674">
        <v>2017</v>
      </c>
      <c r="B1674" t="s">
        <v>35</v>
      </c>
      <c r="C1674" t="s">
        <v>13</v>
      </c>
      <c r="D1674" t="s">
        <v>0</v>
      </c>
      <c r="E1674" t="s">
        <v>44</v>
      </c>
      <c r="F1674">
        <v>88</v>
      </c>
      <c r="G1674">
        <v>56.145651999999998</v>
      </c>
      <c r="H1674">
        <v>1038.43</v>
      </c>
      <c r="I1674" t="s">
        <v>40</v>
      </c>
      <c r="J1674" t="s">
        <v>148</v>
      </c>
      <c r="K1674">
        <v>88</v>
      </c>
      <c r="L1674">
        <v>27.146442</v>
      </c>
      <c r="M1674">
        <v>20.893923000000001</v>
      </c>
      <c r="N1674">
        <v>9</v>
      </c>
      <c r="O1674">
        <v>2</v>
      </c>
      <c r="P1674">
        <v>0</v>
      </c>
      <c r="Q1674">
        <v>1</v>
      </c>
      <c r="R1674">
        <v>56.145651999999998</v>
      </c>
    </row>
    <row r="1675" spans="1:18" x14ac:dyDescent="0.25">
      <c r="A1675">
        <v>2017</v>
      </c>
      <c r="B1675" t="s">
        <v>35</v>
      </c>
      <c r="C1675" t="s">
        <v>13</v>
      </c>
      <c r="D1675" t="s">
        <v>0</v>
      </c>
      <c r="E1675" t="s">
        <v>66</v>
      </c>
      <c r="F1675">
        <v>1</v>
      </c>
      <c r="G1675" t="s">
        <v>62</v>
      </c>
      <c r="H1675">
        <v>3730.05</v>
      </c>
      <c r="I1675" t="s">
        <v>40</v>
      </c>
      <c r="J1675" t="s">
        <v>148</v>
      </c>
      <c r="K1675">
        <v>1</v>
      </c>
      <c r="L1675" t="s">
        <v>62</v>
      </c>
      <c r="M1675" t="s">
        <v>62</v>
      </c>
      <c r="N1675" t="s">
        <v>62</v>
      </c>
      <c r="O1675" t="s">
        <v>62</v>
      </c>
      <c r="P1675" t="s">
        <v>62</v>
      </c>
      <c r="Q1675" t="s">
        <v>62</v>
      </c>
      <c r="R1675" t="s">
        <v>62</v>
      </c>
    </row>
    <row r="1676" spans="1:18" x14ac:dyDescent="0.25">
      <c r="A1676">
        <v>2017</v>
      </c>
      <c r="B1676" t="s">
        <v>35</v>
      </c>
      <c r="C1676" t="s">
        <v>37</v>
      </c>
      <c r="D1676" t="s">
        <v>0</v>
      </c>
      <c r="E1676" t="s">
        <v>44</v>
      </c>
      <c r="F1676">
        <v>160</v>
      </c>
      <c r="G1676">
        <v>91.430020999999996</v>
      </c>
      <c r="H1676">
        <v>1454.65</v>
      </c>
      <c r="I1676" t="s">
        <v>39</v>
      </c>
      <c r="J1676" t="s">
        <v>148</v>
      </c>
      <c r="K1676">
        <v>164</v>
      </c>
      <c r="L1676">
        <v>43.840018000000001</v>
      </c>
      <c r="M1676">
        <v>31.294105999999999</v>
      </c>
      <c r="N1676">
        <v>28</v>
      </c>
      <c r="O1676">
        <v>4</v>
      </c>
      <c r="P1676">
        <v>4</v>
      </c>
      <c r="Q1676">
        <v>0</v>
      </c>
      <c r="R1676">
        <v>91.430020999999996</v>
      </c>
    </row>
    <row r="1677" spans="1:18" x14ac:dyDescent="0.25">
      <c r="A1677">
        <v>2017</v>
      </c>
      <c r="B1677" t="s">
        <v>35</v>
      </c>
      <c r="C1677" t="s">
        <v>37</v>
      </c>
      <c r="D1677" t="s">
        <v>0</v>
      </c>
      <c r="E1677" t="s">
        <v>66</v>
      </c>
      <c r="F1677">
        <v>7</v>
      </c>
      <c r="G1677" t="s">
        <v>62</v>
      </c>
      <c r="H1677">
        <v>32202.3</v>
      </c>
      <c r="I1677" t="s">
        <v>39</v>
      </c>
      <c r="J1677" t="s">
        <v>148</v>
      </c>
      <c r="K1677">
        <v>23</v>
      </c>
      <c r="L1677">
        <v>0.209344</v>
      </c>
      <c r="M1677">
        <v>0.238095</v>
      </c>
      <c r="N1677">
        <v>2</v>
      </c>
      <c r="O1677">
        <v>0</v>
      </c>
      <c r="P1677">
        <v>0</v>
      </c>
      <c r="Q1677">
        <v>0</v>
      </c>
      <c r="R1677">
        <v>2.4285709999999998</v>
      </c>
    </row>
    <row r="1678" spans="1:18" x14ac:dyDescent="0.25">
      <c r="A1678">
        <v>2017</v>
      </c>
      <c r="B1678" t="s">
        <v>35</v>
      </c>
      <c r="C1678" t="s">
        <v>37</v>
      </c>
      <c r="D1678" t="s">
        <v>0</v>
      </c>
      <c r="E1678" t="s">
        <v>44</v>
      </c>
      <c r="F1678">
        <v>189</v>
      </c>
      <c r="G1678">
        <v>101.109814</v>
      </c>
      <c r="H1678">
        <v>1408.44</v>
      </c>
      <c r="I1678" t="s">
        <v>40</v>
      </c>
      <c r="J1678" t="s">
        <v>148</v>
      </c>
      <c r="K1678">
        <v>189</v>
      </c>
      <c r="L1678">
        <v>52.308152999999997</v>
      </c>
      <c r="M1678">
        <v>37.145854</v>
      </c>
      <c r="N1678">
        <v>33</v>
      </c>
      <c r="O1678">
        <v>3</v>
      </c>
      <c r="P1678">
        <v>1</v>
      </c>
      <c r="Q1678">
        <v>2</v>
      </c>
      <c r="R1678">
        <v>101.109814</v>
      </c>
    </row>
    <row r="1679" spans="1:18" x14ac:dyDescent="0.25">
      <c r="A1679">
        <v>2017</v>
      </c>
      <c r="B1679" t="s">
        <v>35</v>
      </c>
      <c r="C1679" t="s">
        <v>37</v>
      </c>
      <c r="D1679" t="s">
        <v>0</v>
      </c>
      <c r="E1679" t="s">
        <v>66</v>
      </c>
      <c r="F1679">
        <v>5</v>
      </c>
      <c r="G1679" t="s">
        <v>62</v>
      </c>
      <c r="H1679">
        <v>10138.35</v>
      </c>
      <c r="I1679" t="s">
        <v>40</v>
      </c>
      <c r="J1679" t="s">
        <v>148</v>
      </c>
      <c r="K1679">
        <v>24</v>
      </c>
      <c r="L1679">
        <v>0.52381</v>
      </c>
      <c r="M1679">
        <v>0.73809499999999995</v>
      </c>
      <c r="N1679">
        <v>1</v>
      </c>
      <c r="O1679">
        <v>0</v>
      </c>
      <c r="P1679">
        <v>0</v>
      </c>
      <c r="Q1679">
        <v>0</v>
      </c>
      <c r="R1679">
        <v>1.928571</v>
      </c>
    </row>
    <row r="1680" spans="1:18" x14ac:dyDescent="0.25">
      <c r="A1680">
        <v>2017</v>
      </c>
      <c r="B1680" t="s">
        <v>35</v>
      </c>
      <c r="C1680" t="s">
        <v>36</v>
      </c>
      <c r="D1680" t="s">
        <v>1</v>
      </c>
      <c r="E1680" t="s">
        <v>44</v>
      </c>
      <c r="F1680">
        <v>1488</v>
      </c>
      <c r="G1680">
        <v>734.38748299999997</v>
      </c>
      <c r="H1680">
        <v>1939</v>
      </c>
      <c r="I1680" t="s">
        <v>39</v>
      </c>
      <c r="J1680" t="s">
        <v>150</v>
      </c>
      <c r="K1680">
        <v>1489</v>
      </c>
      <c r="L1680">
        <v>314.99039800000003</v>
      </c>
      <c r="M1680">
        <v>330.99603000000002</v>
      </c>
      <c r="N1680">
        <v>305</v>
      </c>
      <c r="O1680">
        <v>44</v>
      </c>
      <c r="P1680">
        <v>31</v>
      </c>
      <c r="Q1680">
        <v>4</v>
      </c>
      <c r="R1680">
        <v>734.38748299999997</v>
      </c>
    </row>
    <row r="1681" spans="1:18" x14ac:dyDescent="0.25">
      <c r="A1681">
        <v>2017</v>
      </c>
      <c r="B1681" t="s">
        <v>35</v>
      </c>
      <c r="C1681" t="s">
        <v>36</v>
      </c>
      <c r="D1681" t="s">
        <v>1</v>
      </c>
      <c r="E1681" t="s">
        <v>66</v>
      </c>
      <c r="F1681">
        <v>63</v>
      </c>
      <c r="G1681" t="s">
        <v>62</v>
      </c>
      <c r="H1681">
        <v>22662.58</v>
      </c>
      <c r="I1681" t="s">
        <v>39</v>
      </c>
      <c r="J1681" t="s">
        <v>150</v>
      </c>
      <c r="K1681">
        <v>227</v>
      </c>
      <c r="L1681">
        <v>5.5042200000000001</v>
      </c>
      <c r="M1681">
        <v>3.7573300000000001</v>
      </c>
      <c r="N1681">
        <v>5</v>
      </c>
      <c r="O1681">
        <v>8</v>
      </c>
      <c r="P1681">
        <v>0</v>
      </c>
      <c r="Q1681">
        <v>0</v>
      </c>
      <c r="R1681">
        <v>17.122761000000001</v>
      </c>
    </row>
    <row r="1682" spans="1:18" x14ac:dyDescent="0.25">
      <c r="A1682">
        <v>2017</v>
      </c>
      <c r="B1682" t="s">
        <v>35</v>
      </c>
      <c r="C1682" t="s">
        <v>36</v>
      </c>
      <c r="D1682" t="s">
        <v>1</v>
      </c>
      <c r="E1682" t="s">
        <v>44</v>
      </c>
      <c r="F1682">
        <v>2035</v>
      </c>
      <c r="G1682">
        <v>829.25661200000002</v>
      </c>
      <c r="H1682">
        <v>1886</v>
      </c>
      <c r="I1682" t="s">
        <v>40</v>
      </c>
      <c r="J1682" t="s">
        <v>150</v>
      </c>
      <c r="K1682">
        <v>2043</v>
      </c>
      <c r="L1682">
        <v>352.28692699999999</v>
      </c>
      <c r="M1682">
        <v>369.56283000000002</v>
      </c>
      <c r="N1682">
        <v>651</v>
      </c>
      <c r="O1682">
        <v>52</v>
      </c>
      <c r="P1682">
        <v>84</v>
      </c>
      <c r="Q1682">
        <v>47</v>
      </c>
      <c r="R1682">
        <v>829.25661200000002</v>
      </c>
    </row>
    <row r="1683" spans="1:18" x14ac:dyDescent="0.25">
      <c r="A1683">
        <v>2017</v>
      </c>
      <c r="B1683" t="s">
        <v>35</v>
      </c>
      <c r="C1683" t="s">
        <v>36</v>
      </c>
      <c r="D1683" t="s">
        <v>1</v>
      </c>
      <c r="E1683" t="s">
        <v>66</v>
      </c>
      <c r="F1683">
        <v>76</v>
      </c>
      <c r="G1683" t="s">
        <v>62</v>
      </c>
      <c r="H1683">
        <v>23745.845000000001</v>
      </c>
      <c r="I1683" t="s">
        <v>40</v>
      </c>
      <c r="J1683" t="s">
        <v>150</v>
      </c>
      <c r="K1683">
        <v>313</v>
      </c>
      <c r="L1683">
        <v>7.6394549999999999</v>
      </c>
      <c r="M1683">
        <v>3.0244599999999999</v>
      </c>
      <c r="N1683">
        <v>12</v>
      </c>
      <c r="O1683">
        <v>10</v>
      </c>
      <c r="P1683">
        <v>1</v>
      </c>
      <c r="Q1683">
        <v>0</v>
      </c>
      <c r="R1683">
        <v>16.422066999999998</v>
      </c>
    </row>
    <row r="1684" spans="1:18" x14ac:dyDescent="0.25">
      <c r="A1684">
        <v>2017</v>
      </c>
      <c r="B1684" t="s">
        <v>35</v>
      </c>
      <c r="C1684" t="s">
        <v>5</v>
      </c>
      <c r="D1684" t="s">
        <v>1</v>
      </c>
      <c r="E1684" t="s">
        <v>44</v>
      </c>
      <c r="F1684">
        <v>1</v>
      </c>
      <c r="G1684" t="s">
        <v>62</v>
      </c>
      <c r="H1684">
        <v>7081.82</v>
      </c>
      <c r="I1684" t="s">
        <v>62</v>
      </c>
      <c r="J1684" t="s">
        <v>150</v>
      </c>
      <c r="K1684">
        <v>1</v>
      </c>
      <c r="L1684" t="s">
        <v>62</v>
      </c>
      <c r="M1684" t="s">
        <v>62</v>
      </c>
      <c r="N1684" t="s">
        <v>62</v>
      </c>
      <c r="O1684" t="s">
        <v>62</v>
      </c>
      <c r="P1684" t="s">
        <v>62</v>
      </c>
      <c r="Q1684" t="s">
        <v>62</v>
      </c>
      <c r="R1684" t="s">
        <v>62</v>
      </c>
    </row>
    <row r="1685" spans="1:18" x14ac:dyDescent="0.25">
      <c r="A1685">
        <v>2017</v>
      </c>
      <c r="B1685" t="s">
        <v>35</v>
      </c>
      <c r="C1685" t="s">
        <v>5</v>
      </c>
      <c r="D1685" t="s">
        <v>1</v>
      </c>
      <c r="E1685" t="s">
        <v>44</v>
      </c>
      <c r="F1685">
        <v>3236</v>
      </c>
      <c r="G1685">
        <v>1667.875153</v>
      </c>
      <c r="H1685">
        <v>2261.17</v>
      </c>
      <c r="I1685" t="s">
        <v>39</v>
      </c>
      <c r="J1685" t="s">
        <v>150</v>
      </c>
      <c r="K1685">
        <v>3238</v>
      </c>
      <c r="L1685">
        <v>798.45019000000002</v>
      </c>
      <c r="M1685">
        <v>712.69251299999996</v>
      </c>
      <c r="N1685">
        <v>528</v>
      </c>
      <c r="O1685">
        <v>65</v>
      </c>
      <c r="P1685">
        <v>23</v>
      </c>
      <c r="Q1685">
        <v>9</v>
      </c>
      <c r="R1685">
        <v>1667.875153</v>
      </c>
    </row>
    <row r="1686" spans="1:18" x14ac:dyDescent="0.25">
      <c r="A1686">
        <v>2017</v>
      </c>
      <c r="B1686" t="s">
        <v>35</v>
      </c>
      <c r="C1686" t="s">
        <v>5</v>
      </c>
      <c r="D1686" t="s">
        <v>1</v>
      </c>
      <c r="E1686" t="s">
        <v>66</v>
      </c>
      <c r="F1686">
        <v>106</v>
      </c>
      <c r="G1686" t="s">
        <v>62</v>
      </c>
      <c r="H1686">
        <v>21674.5</v>
      </c>
      <c r="I1686" t="s">
        <v>39</v>
      </c>
      <c r="J1686" t="s">
        <v>150</v>
      </c>
      <c r="K1686">
        <v>338</v>
      </c>
      <c r="L1686">
        <v>10.333311999999999</v>
      </c>
      <c r="M1686">
        <v>6.0902419999999999</v>
      </c>
      <c r="N1686">
        <v>11</v>
      </c>
      <c r="O1686">
        <v>9</v>
      </c>
      <c r="P1686">
        <v>0</v>
      </c>
      <c r="Q1686">
        <v>0</v>
      </c>
      <c r="R1686">
        <v>29.103925</v>
      </c>
    </row>
    <row r="1687" spans="1:18" x14ac:dyDescent="0.25">
      <c r="A1687">
        <v>2017</v>
      </c>
      <c r="B1687" t="s">
        <v>35</v>
      </c>
      <c r="C1687" t="s">
        <v>5</v>
      </c>
      <c r="D1687" t="s">
        <v>1</v>
      </c>
      <c r="E1687" t="s">
        <v>44</v>
      </c>
      <c r="F1687">
        <v>4164</v>
      </c>
      <c r="G1687">
        <v>1684.2318829999999</v>
      </c>
      <c r="H1687">
        <v>1892</v>
      </c>
      <c r="I1687" t="s">
        <v>40</v>
      </c>
      <c r="J1687" t="s">
        <v>150</v>
      </c>
      <c r="K1687">
        <v>4168</v>
      </c>
      <c r="L1687">
        <v>796.75609799999995</v>
      </c>
      <c r="M1687">
        <v>718.52183400000001</v>
      </c>
      <c r="N1687">
        <v>1197</v>
      </c>
      <c r="O1687">
        <v>90</v>
      </c>
      <c r="P1687">
        <v>346</v>
      </c>
      <c r="Q1687">
        <v>45</v>
      </c>
      <c r="R1687">
        <v>1684.2318829999999</v>
      </c>
    </row>
    <row r="1688" spans="1:18" x14ac:dyDescent="0.25">
      <c r="A1688">
        <v>2017</v>
      </c>
      <c r="B1688" t="s">
        <v>35</v>
      </c>
      <c r="C1688" t="s">
        <v>5</v>
      </c>
      <c r="D1688" t="s">
        <v>1</v>
      </c>
      <c r="E1688" t="s">
        <v>66</v>
      </c>
      <c r="F1688">
        <v>181</v>
      </c>
      <c r="G1688" t="s">
        <v>62</v>
      </c>
      <c r="H1688">
        <v>25945.41</v>
      </c>
      <c r="I1688" t="s">
        <v>40</v>
      </c>
      <c r="J1688" t="s">
        <v>150</v>
      </c>
      <c r="K1688">
        <v>808</v>
      </c>
      <c r="L1688">
        <v>14.886919000000001</v>
      </c>
      <c r="M1688">
        <v>5.6503290000000002</v>
      </c>
      <c r="N1688">
        <v>26</v>
      </c>
      <c r="O1688">
        <v>10</v>
      </c>
      <c r="P1688">
        <v>24</v>
      </c>
      <c r="Q1688">
        <v>1</v>
      </c>
      <c r="R1688">
        <v>30.735140999999999</v>
      </c>
    </row>
    <row r="1689" spans="1:18" x14ac:dyDescent="0.25">
      <c r="A1689">
        <v>2017</v>
      </c>
      <c r="B1689" t="s">
        <v>35</v>
      </c>
      <c r="C1689" t="s">
        <v>13</v>
      </c>
      <c r="D1689" t="s">
        <v>1</v>
      </c>
      <c r="E1689" t="s">
        <v>44</v>
      </c>
      <c r="F1689">
        <v>719</v>
      </c>
      <c r="G1689">
        <v>325.21501599999999</v>
      </c>
      <c r="H1689">
        <v>2071</v>
      </c>
      <c r="I1689" t="s">
        <v>39</v>
      </c>
      <c r="J1689" t="s">
        <v>150</v>
      </c>
      <c r="K1689">
        <v>719</v>
      </c>
      <c r="L1689">
        <v>153.151061</v>
      </c>
      <c r="M1689">
        <v>141.399159</v>
      </c>
      <c r="N1689">
        <v>134</v>
      </c>
      <c r="O1689">
        <v>18</v>
      </c>
      <c r="P1689">
        <v>15</v>
      </c>
      <c r="Q1689">
        <v>6</v>
      </c>
      <c r="R1689">
        <v>325.21501599999999</v>
      </c>
    </row>
    <row r="1690" spans="1:18" x14ac:dyDescent="0.25">
      <c r="A1690">
        <v>2017</v>
      </c>
      <c r="B1690" t="s">
        <v>35</v>
      </c>
      <c r="C1690" t="s">
        <v>13</v>
      </c>
      <c r="D1690" t="s">
        <v>1</v>
      </c>
      <c r="E1690" t="s">
        <v>66</v>
      </c>
      <c r="F1690">
        <v>21</v>
      </c>
      <c r="G1690" t="s">
        <v>62</v>
      </c>
      <c r="H1690">
        <v>22649</v>
      </c>
      <c r="I1690" t="s">
        <v>39</v>
      </c>
      <c r="J1690" t="s">
        <v>150</v>
      </c>
      <c r="K1690">
        <v>58</v>
      </c>
      <c r="L1690">
        <v>3.5193669999999999</v>
      </c>
      <c r="M1690">
        <v>1.4077919999999999</v>
      </c>
      <c r="N1690">
        <v>2</v>
      </c>
      <c r="O1690">
        <v>1</v>
      </c>
      <c r="P1690">
        <v>0</v>
      </c>
      <c r="Q1690">
        <v>1</v>
      </c>
      <c r="R1690">
        <v>5.9082920000000003</v>
      </c>
    </row>
    <row r="1691" spans="1:18" x14ac:dyDescent="0.25">
      <c r="A1691">
        <v>2017</v>
      </c>
      <c r="B1691" t="s">
        <v>35</v>
      </c>
      <c r="C1691" t="s">
        <v>13</v>
      </c>
      <c r="D1691" t="s">
        <v>1</v>
      </c>
      <c r="E1691" t="s">
        <v>44</v>
      </c>
      <c r="F1691">
        <v>898</v>
      </c>
      <c r="G1691">
        <v>317.49805199999997</v>
      </c>
      <c r="H1691">
        <v>1957.4</v>
      </c>
      <c r="I1691" t="s">
        <v>40</v>
      </c>
      <c r="J1691" t="s">
        <v>150</v>
      </c>
      <c r="K1691">
        <v>899</v>
      </c>
      <c r="L1691">
        <v>163.763182</v>
      </c>
      <c r="M1691">
        <v>122.471478</v>
      </c>
      <c r="N1691">
        <v>257</v>
      </c>
      <c r="O1691">
        <v>31</v>
      </c>
      <c r="P1691">
        <v>72</v>
      </c>
      <c r="Q1691">
        <v>20</v>
      </c>
      <c r="R1691">
        <v>317.49805199999997</v>
      </c>
    </row>
    <row r="1692" spans="1:18" x14ac:dyDescent="0.25">
      <c r="A1692">
        <v>2017</v>
      </c>
      <c r="B1692" t="s">
        <v>35</v>
      </c>
      <c r="C1692" t="s">
        <v>13</v>
      </c>
      <c r="D1692" t="s">
        <v>1</v>
      </c>
      <c r="E1692" t="s">
        <v>66</v>
      </c>
      <c r="F1692">
        <v>55</v>
      </c>
      <c r="G1692" t="s">
        <v>62</v>
      </c>
      <c r="H1692">
        <v>25940</v>
      </c>
      <c r="I1692" t="s">
        <v>40</v>
      </c>
      <c r="J1692" t="s">
        <v>150</v>
      </c>
      <c r="K1692">
        <v>245</v>
      </c>
      <c r="L1692">
        <v>5.2690029999999997</v>
      </c>
      <c r="M1692">
        <v>2.2390279999999998</v>
      </c>
      <c r="N1692">
        <v>12</v>
      </c>
      <c r="O1692">
        <v>3</v>
      </c>
      <c r="P1692">
        <v>4</v>
      </c>
      <c r="Q1692">
        <v>0</v>
      </c>
      <c r="R1692">
        <v>10.562044</v>
      </c>
    </row>
    <row r="1693" spans="1:18" x14ac:dyDescent="0.25">
      <c r="A1693">
        <v>2017</v>
      </c>
      <c r="B1693" t="s">
        <v>35</v>
      </c>
      <c r="C1693" t="s">
        <v>37</v>
      </c>
      <c r="D1693" t="s">
        <v>1</v>
      </c>
      <c r="E1693" t="s">
        <v>44</v>
      </c>
      <c r="F1693">
        <v>2634</v>
      </c>
      <c r="G1693">
        <v>1149.523283</v>
      </c>
      <c r="H1693">
        <v>1870.85</v>
      </c>
      <c r="I1693" t="s">
        <v>39</v>
      </c>
      <c r="J1693" t="s">
        <v>150</v>
      </c>
      <c r="K1693">
        <v>2638</v>
      </c>
      <c r="L1693">
        <v>513.62443099999996</v>
      </c>
      <c r="M1693">
        <v>494.020692</v>
      </c>
      <c r="N1693">
        <v>696</v>
      </c>
      <c r="O1693">
        <v>96</v>
      </c>
      <c r="P1693">
        <v>86</v>
      </c>
      <c r="Q1693">
        <v>33</v>
      </c>
      <c r="R1693">
        <v>1149.523283</v>
      </c>
    </row>
    <row r="1694" spans="1:18" x14ac:dyDescent="0.25">
      <c r="A1694">
        <v>2017</v>
      </c>
      <c r="B1694" t="s">
        <v>35</v>
      </c>
      <c r="C1694" t="s">
        <v>37</v>
      </c>
      <c r="D1694" t="s">
        <v>1</v>
      </c>
      <c r="E1694" t="s">
        <v>66</v>
      </c>
      <c r="F1694">
        <v>85</v>
      </c>
      <c r="G1694" t="s">
        <v>62</v>
      </c>
      <c r="H1694">
        <v>19657.18</v>
      </c>
      <c r="I1694" t="s">
        <v>39</v>
      </c>
      <c r="J1694" t="s">
        <v>150</v>
      </c>
      <c r="K1694">
        <v>298</v>
      </c>
      <c r="L1694">
        <v>6.7002569999999997</v>
      </c>
      <c r="M1694">
        <v>4.1908789999999998</v>
      </c>
      <c r="N1694">
        <v>14</v>
      </c>
      <c r="O1694">
        <v>14</v>
      </c>
      <c r="P1694">
        <v>3</v>
      </c>
      <c r="Q1694">
        <v>0</v>
      </c>
      <c r="R1694">
        <v>19.278483000000001</v>
      </c>
    </row>
    <row r="1695" spans="1:18" x14ac:dyDescent="0.25">
      <c r="A1695">
        <v>2017</v>
      </c>
      <c r="B1695" t="s">
        <v>35</v>
      </c>
      <c r="C1695" t="s">
        <v>37</v>
      </c>
      <c r="D1695" t="s">
        <v>1</v>
      </c>
      <c r="E1695" t="s">
        <v>44</v>
      </c>
      <c r="F1695">
        <v>3350</v>
      </c>
      <c r="G1695">
        <v>1095.129236</v>
      </c>
      <c r="H1695">
        <v>1820.67</v>
      </c>
      <c r="I1695" t="s">
        <v>40</v>
      </c>
      <c r="J1695" t="s">
        <v>150</v>
      </c>
      <c r="K1695">
        <v>3354</v>
      </c>
      <c r="L1695">
        <v>516.37343899999996</v>
      </c>
      <c r="M1695">
        <v>450.437028</v>
      </c>
      <c r="N1695">
        <v>1161</v>
      </c>
      <c r="O1695">
        <v>137</v>
      </c>
      <c r="P1695">
        <v>217</v>
      </c>
      <c r="Q1695">
        <v>71</v>
      </c>
      <c r="R1695">
        <v>1095.129236</v>
      </c>
    </row>
    <row r="1696" spans="1:18" x14ac:dyDescent="0.25">
      <c r="A1696">
        <v>2017</v>
      </c>
      <c r="B1696" t="s">
        <v>35</v>
      </c>
      <c r="C1696" t="s">
        <v>37</v>
      </c>
      <c r="D1696" t="s">
        <v>1</v>
      </c>
      <c r="E1696" t="s">
        <v>66</v>
      </c>
      <c r="F1696">
        <v>147</v>
      </c>
      <c r="G1696" t="s">
        <v>62</v>
      </c>
      <c r="H1696">
        <v>19781.990000000002</v>
      </c>
      <c r="I1696" t="s">
        <v>40</v>
      </c>
      <c r="J1696" t="s">
        <v>150</v>
      </c>
      <c r="K1696">
        <v>596</v>
      </c>
      <c r="L1696">
        <v>10.326895</v>
      </c>
      <c r="M1696">
        <v>4.2951519999999999</v>
      </c>
      <c r="N1696">
        <v>30</v>
      </c>
      <c r="O1696">
        <v>23</v>
      </c>
      <c r="P1696">
        <v>11</v>
      </c>
      <c r="Q1696">
        <v>3</v>
      </c>
      <c r="R1696">
        <v>28.081143000000001</v>
      </c>
    </row>
    <row r="1697" spans="1:18" x14ac:dyDescent="0.25">
      <c r="A1697">
        <v>2017</v>
      </c>
      <c r="B1697" t="s">
        <v>35</v>
      </c>
      <c r="C1697" t="s">
        <v>36</v>
      </c>
      <c r="D1697" t="s">
        <v>1</v>
      </c>
      <c r="E1697" t="s">
        <v>44</v>
      </c>
      <c r="F1697">
        <v>2842</v>
      </c>
      <c r="G1697">
        <v>1492.469067</v>
      </c>
      <c r="H1697">
        <v>1952.7049999999999</v>
      </c>
      <c r="I1697" t="s">
        <v>39</v>
      </c>
      <c r="J1697" t="s">
        <v>149</v>
      </c>
      <c r="K1697">
        <v>2844</v>
      </c>
      <c r="L1697">
        <v>654.85353099999998</v>
      </c>
      <c r="M1697">
        <v>687.98357299999998</v>
      </c>
      <c r="N1697">
        <v>543</v>
      </c>
      <c r="O1697">
        <v>71</v>
      </c>
      <c r="P1697">
        <v>17</v>
      </c>
      <c r="Q1697">
        <v>7</v>
      </c>
      <c r="R1697">
        <v>1492.469067</v>
      </c>
    </row>
    <row r="1698" spans="1:18" x14ac:dyDescent="0.25">
      <c r="A1698">
        <v>2017</v>
      </c>
      <c r="B1698" t="s">
        <v>35</v>
      </c>
      <c r="C1698" t="s">
        <v>36</v>
      </c>
      <c r="D1698" t="s">
        <v>1</v>
      </c>
      <c r="E1698" t="s">
        <v>66</v>
      </c>
      <c r="F1698">
        <v>84</v>
      </c>
      <c r="G1698" t="s">
        <v>62</v>
      </c>
      <c r="H1698">
        <v>21577.39</v>
      </c>
      <c r="I1698" t="s">
        <v>39</v>
      </c>
      <c r="J1698" t="s">
        <v>149</v>
      </c>
      <c r="K1698">
        <v>381</v>
      </c>
      <c r="L1698">
        <v>7.8088069999999998</v>
      </c>
      <c r="M1698">
        <v>5.1059190000000001</v>
      </c>
      <c r="N1698">
        <v>4</v>
      </c>
      <c r="O1698">
        <v>16</v>
      </c>
      <c r="P1698">
        <v>3</v>
      </c>
      <c r="Q1698">
        <v>0</v>
      </c>
      <c r="R1698">
        <v>25.452573000000001</v>
      </c>
    </row>
    <row r="1699" spans="1:18" x14ac:dyDescent="0.25">
      <c r="A1699">
        <v>2017</v>
      </c>
      <c r="B1699" t="s">
        <v>35</v>
      </c>
      <c r="C1699" t="s">
        <v>36</v>
      </c>
      <c r="D1699" t="s">
        <v>1</v>
      </c>
      <c r="E1699" t="s">
        <v>44</v>
      </c>
      <c r="F1699">
        <v>3729</v>
      </c>
      <c r="G1699">
        <v>1747.621891</v>
      </c>
      <c r="H1699">
        <v>1868.48</v>
      </c>
      <c r="I1699" t="s">
        <v>40</v>
      </c>
      <c r="J1699" t="s">
        <v>149</v>
      </c>
      <c r="K1699">
        <v>3729</v>
      </c>
      <c r="L1699">
        <v>763.33124899999996</v>
      </c>
      <c r="M1699">
        <v>785.26375199999995</v>
      </c>
      <c r="N1699">
        <v>1022</v>
      </c>
      <c r="O1699">
        <v>87</v>
      </c>
      <c r="P1699">
        <v>50</v>
      </c>
      <c r="Q1699">
        <v>50</v>
      </c>
      <c r="R1699">
        <v>1747.621891</v>
      </c>
    </row>
    <row r="1700" spans="1:18" x14ac:dyDescent="0.25">
      <c r="A1700">
        <v>2017</v>
      </c>
      <c r="B1700" t="s">
        <v>35</v>
      </c>
      <c r="C1700" t="s">
        <v>36</v>
      </c>
      <c r="D1700" t="s">
        <v>1</v>
      </c>
      <c r="E1700" t="s">
        <v>66</v>
      </c>
      <c r="F1700">
        <v>122</v>
      </c>
      <c r="G1700" t="s">
        <v>62</v>
      </c>
      <c r="H1700">
        <v>23936.9</v>
      </c>
      <c r="I1700" t="s">
        <v>40</v>
      </c>
      <c r="J1700" t="s">
        <v>149</v>
      </c>
      <c r="K1700">
        <v>596</v>
      </c>
      <c r="L1700">
        <v>10.147592</v>
      </c>
      <c r="M1700">
        <v>5.7204309999999996</v>
      </c>
      <c r="N1700">
        <v>14</v>
      </c>
      <c r="O1700">
        <v>36</v>
      </c>
      <c r="P1700">
        <v>1</v>
      </c>
      <c r="Q1700">
        <v>1</v>
      </c>
      <c r="R1700">
        <v>29.930347000000001</v>
      </c>
    </row>
    <row r="1701" spans="1:18" x14ac:dyDescent="0.25">
      <c r="A1701">
        <v>2017</v>
      </c>
      <c r="B1701" t="s">
        <v>35</v>
      </c>
      <c r="C1701" t="s">
        <v>5</v>
      </c>
      <c r="D1701" t="s">
        <v>1</v>
      </c>
      <c r="E1701" t="s">
        <v>44</v>
      </c>
      <c r="F1701">
        <v>5251</v>
      </c>
      <c r="G1701">
        <v>2789.4050320000001</v>
      </c>
      <c r="H1701">
        <v>2238.65</v>
      </c>
      <c r="I1701" t="s">
        <v>39</v>
      </c>
      <c r="J1701" t="s">
        <v>149</v>
      </c>
      <c r="K1701">
        <v>5252</v>
      </c>
      <c r="L1701">
        <v>1288.1384009999999</v>
      </c>
      <c r="M1701">
        <v>1233.762168</v>
      </c>
      <c r="N1701">
        <v>845</v>
      </c>
      <c r="O1701">
        <v>112</v>
      </c>
      <c r="P1701">
        <v>16</v>
      </c>
      <c r="Q1701">
        <v>9</v>
      </c>
      <c r="R1701">
        <v>2789.4050320000001</v>
      </c>
    </row>
    <row r="1702" spans="1:18" x14ac:dyDescent="0.25">
      <c r="A1702">
        <v>2017</v>
      </c>
      <c r="B1702" t="s">
        <v>35</v>
      </c>
      <c r="C1702" t="s">
        <v>5</v>
      </c>
      <c r="D1702" t="s">
        <v>1</v>
      </c>
      <c r="E1702" t="s">
        <v>66</v>
      </c>
      <c r="F1702">
        <v>148</v>
      </c>
      <c r="G1702" t="s">
        <v>62</v>
      </c>
      <c r="H1702">
        <v>22424.244999999999</v>
      </c>
      <c r="I1702" t="s">
        <v>39</v>
      </c>
      <c r="J1702" t="s">
        <v>149</v>
      </c>
      <c r="K1702">
        <v>497</v>
      </c>
      <c r="L1702">
        <v>11.474862</v>
      </c>
      <c r="M1702">
        <v>12.219353999999999</v>
      </c>
      <c r="N1702">
        <v>19</v>
      </c>
      <c r="O1702">
        <v>16</v>
      </c>
      <c r="P1702">
        <v>1</v>
      </c>
      <c r="Q1702">
        <v>2</v>
      </c>
      <c r="R1702">
        <v>35.983460000000001</v>
      </c>
    </row>
    <row r="1703" spans="1:18" x14ac:dyDescent="0.25">
      <c r="A1703">
        <v>2017</v>
      </c>
      <c r="B1703" t="s">
        <v>35</v>
      </c>
      <c r="C1703" t="s">
        <v>5</v>
      </c>
      <c r="D1703" t="s">
        <v>1</v>
      </c>
      <c r="E1703" t="s">
        <v>44</v>
      </c>
      <c r="F1703">
        <v>6947</v>
      </c>
      <c r="G1703">
        <v>3092.7564080000002</v>
      </c>
      <c r="H1703">
        <v>1848</v>
      </c>
      <c r="I1703" t="s">
        <v>40</v>
      </c>
      <c r="J1703" t="s">
        <v>149</v>
      </c>
      <c r="K1703">
        <v>6951</v>
      </c>
      <c r="L1703">
        <v>1437.6441150000001</v>
      </c>
      <c r="M1703">
        <v>1355.1605199999999</v>
      </c>
      <c r="N1703">
        <v>1884</v>
      </c>
      <c r="O1703">
        <v>133</v>
      </c>
      <c r="P1703">
        <v>397</v>
      </c>
      <c r="Q1703">
        <v>59</v>
      </c>
      <c r="R1703">
        <v>3092.7564080000002</v>
      </c>
    </row>
    <row r="1704" spans="1:18" x14ac:dyDescent="0.25">
      <c r="A1704">
        <v>2017</v>
      </c>
      <c r="B1704" t="s">
        <v>35</v>
      </c>
      <c r="C1704" t="s">
        <v>5</v>
      </c>
      <c r="D1704" t="s">
        <v>1</v>
      </c>
      <c r="E1704" t="s">
        <v>66</v>
      </c>
      <c r="F1704">
        <v>218</v>
      </c>
      <c r="G1704" t="s">
        <v>62</v>
      </c>
      <c r="H1704">
        <v>23008.14</v>
      </c>
      <c r="I1704" t="s">
        <v>40</v>
      </c>
      <c r="J1704" t="s">
        <v>149</v>
      </c>
      <c r="K1704">
        <v>990</v>
      </c>
      <c r="L1704">
        <v>19.779637000000001</v>
      </c>
      <c r="M1704">
        <v>7.830641</v>
      </c>
      <c r="N1704">
        <v>33</v>
      </c>
      <c r="O1704">
        <v>22</v>
      </c>
      <c r="P1704">
        <v>20</v>
      </c>
      <c r="Q1704">
        <v>2</v>
      </c>
      <c r="R1704">
        <v>43.378687999999997</v>
      </c>
    </row>
    <row r="1705" spans="1:18" x14ac:dyDescent="0.25">
      <c r="A1705">
        <v>2017</v>
      </c>
      <c r="B1705" t="s">
        <v>35</v>
      </c>
      <c r="C1705" t="s">
        <v>13</v>
      </c>
      <c r="D1705" t="s">
        <v>1</v>
      </c>
      <c r="E1705" t="s">
        <v>44</v>
      </c>
      <c r="F1705">
        <v>1191</v>
      </c>
      <c r="G1705">
        <v>593.23767899999996</v>
      </c>
      <c r="H1705">
        <v>2083</v>
      </c>
      <c r="I1705" t="s">
        <v>39</v>
      </c>
      <c r="J1705" t="s">
        <v>149</v>
      </c>
      <c r="K1705">
        <v>1191</v>
      </c>
      <c r="L1705">
        <v>275.331729</v>
      </c>
      <c r="M1705">
        <v>264.435923</v>
      </c>
      <c r="N1705">
        <v>198</v>
      </c>
      <c r="O1705">
        <v>40</v>
      </c>
      <c r="P1705">
        <v>6</v>
      </c>
      <c r="Q1705">
        <v>7</v>
      </c>
      <c r="R1705">
        <v>593.23767899999996</v>
      </c>
    </row>
    <row r="1706" spans="1:18" x14ac:dyDescent="0.25">
      <c r="A1706">
        <v>2017</v>
      </c>
      <c r="B1706" t="s">
        <v>35</v>
      </c>
      <c r="C1706" t="s">
        <v>13</v>
      </c>
      <c r="D1706" t="s">
        <v>1</v>
      </c>
      <c r="E1706" t="s">
        <v>66</v>
      </c>
      <c r="F1706">
        <v>39</v>
      </c>
      <c r="G1706" t="s">
        <v>62</v>
      </c>
      <c r="H1706">
        <v>20050</v>
      </c>
      <c r="I1706" t="s">
        <v>39</v>
      </c>
      <c r="J1706" t="s">
        <v>149</v>
      </c>
      <c r="K1706">
        <v>171</v>
      </c>
      <c r="L1706">
        <v>4.4562920000000004</v>
      </c>
      <c r="M1706">
        <v>1.5047619999999999</v>
      </c>
      <c r="N1706">
        <v>3</v>
      </c>
      <c r="O1706">
        <v>10</v>
      </c>
      <c r="P1706">
        <v>0</v>
      </c>
      <c r="Q1706">
        <v>1</v>
      </c>
      <c r="R1706">
        <v>8.8931679999999993</v>
      </c>
    </row>
    <row r="1707" spans="1:18" x14ac:dyDescent="0.25">
      <c r="A1707">
        <v>2017</v>
      </c>
      <c r="B1707" t="s">
        <v>35</v>
      </c>
      <c r="C1707" t="s">
        <v>13</v>
      </c>
      <c r="D1707" t="s">
        <v>1</v>
      </c>
      <c r="E1707" t="s">
        <v>44</v>
      </c>
      <c r="F1707">
        <v>1397</v>
      </c>
      <c r="G1707">
        <v>575.48826499999996</v>
      </c>
      <c r="H1707">
        <v>1953.25</v>
      </c>
      <c r="I1707" t="s">
        <v>40</v>
      </c>
      <c r="J1707" t="s">
        <v>149</v>
      </c>
      <c r="K1707">
        <v>1397</v>
      </c>
      <c r="L1707">
        <v>264.006776</v>
      </c>
      <c r="M1707">
        <v>263.20601399999998</v>
      </c>
      <c r="N1707">
        <v>390</v>
      </c>
      <c r="O1707">
        <v>35</v>
      </c>
      <c r="P1707">
        <v>56</v>
      </c>
      <c r="Q1707">
        <v>16</v>
      </c>
      <c r="R1707">
        <v>575.48826499999996</v>
      </c>
    </row>
    <row r="1708" spans="1:18" x14ac:dyDescent="0.25">
      <c r="A1708">
        <v>2017</v>
      </c>
      <c r="B1708" t="s">
        <v>35</v>
      </c>
      <c r="C1708" t="s">
        <v>13</v>
      </c>
      <c r="D1708" t="s">
        <v>1</v>
      </c>
      <c r="E1708" t="s">
        <v>66</v>
      </c>
      <c r="F1708">
        <v>66</v>
      </c>
      <c r="G1708" t="s">
        <v>62</v>
      </c>
      <c r="H1708">
        <v>22788</v>
      </c>
      <c r="I1708" t="s">
        <v>40</v>
      </c>
      <c r="J1708" t="s">
        <v>149</v>
      </c>
      <c r="K1708">
        <v>287</v>
      </c>
      <c r="L1708">
        <v>7.0460479999999999</v>
      </c>
      <c r="M1708">
        <v>2.9002729999999999</v>
      </c>
      <c r="N1708">
        <v>7</v>
      </c>
      <c r="O1708">
        <v>15</v>
      </c>
      <c r="P1708">
        <v>10</v>
      </c>
      <c r="Q1708">
        <v>1</v>
      </c>
      <c r="R1708">
        <v>14.622377999999999</v>
      </c>
    </row>
    <row r="1709" spans="1:18" x14ac:dyDescent="0.25">
      <c r="A1709">
        <v>2017</v>
      </c>
      <c r="B1709" t="s">
        <v>35</v>
      </c>
      <c r="C1709" t="s">
        <v>37</v>
      </c>
      <c r="D1709" t="s">
        <v>1</v>
      </c>
      <c r="E1709" t="s">
        <v>44</v>
      </c>
      <c r="F1709">
        <v>4219</v>
      </c>
      <c r="G1709">
        <v>1971.3937679999999</v>
      </c>
      <c r="H1709">
        <v>1914.1</v>
      </c>
      <c r="I1709" t="s">
        <v>39</v>
      </c>
      <c r="J1709" t="s">
        <v>149</v>
      </c>
      <c r="K1709">
        <v>4220</v>
      </c>
      <c r="L1709">
        <v>878.51548100000002</v>
      </c>
      <c r="M1709">
        <v>877.01734199999999</v>
      </c>
      <c r="N1709">
        <v>997</v>
      </c>
      <c r="O1709">
        <v>150</v>
      </c>
      <c r="P1709">
        <v>43</v>
      </c>
      <c r="Q1709">
        <v>36</v>
      </c>
      <c r="R1709">
        <v>1971.3937679999999</v>
      </c>
    </row>
    <row r="1710" spans="1:18" x14ac:dyDescent="0.25">
      <c r="A1710">
        <v>2017</v>
      </c>
      <c r="B1710" t="s">
        <v>35</v>
      </c>
      <c r="C1710" t="s">
        <v>37</v>
      </c>
      <c r="D1710" t="s">
        <v>1</v>
      </c>
      <c r="E1710" t="s">
        <v>66</v>
      </c>
      <c r="F1710">
        <v>126</v>
      </c>
      <c r="G1710" t="s">
        <v>62</v>
      </c>
      <c r="H1710">
        <v>20324.384999999998</v>
      </c>
      <c r="I1710" t="s">
        <v>39</v>
      </c>
      <c r="J1710" t="s">
        <v>149</v>
      </c>
      <c r="K1710">
        <v>428</v>
      </c>
      <c r="L1710">
        <v>13.368639999999999</v>
      </c>
      <c r="M1710">
        <v>4.3710940000000003</v>
      </c>
      <c r="N1710">
        <v>16</v>
      </c>
      <c r="O1710">
        <v>23</v>
      </c>
      <c r="P1710">
        <v>7</v>
      </c>
      <c r="Q1710">
        <v>2</v>
      </c>
      <c r="R1710">
        <v>30.264455999999999</v>
      </c>
    </row>
    <row r="1711" spans="1:18" x14ac:dyDescent="0.25">
      <c r="A1711">
        <v>2017</v>
      </c>
      <c r="B1711" t="s">
        <v>35</v>
      </c>
      <c r="C1711" t="s">
        <v>37</v>
      </c>
      <c r="D1711" t="s">
        <v>1</v>
      </c>
      <c r="E1711" t="s">
        <v>44</v>
      </c>
      <c r="F1711">
        <v>5585</v>
      </c>
      <c r="G1711">
        <v>2188.889964</v>
      </c>
      <c r="H1711">
        <v>1739.98</v>
      </c>
      <c r="I1711" t="s">
        <v>40</v>
      </c>
      <c r="J1711" t="s">
        <v>149</v>
      </c>
      <c r="K1711">
        <v>5593</v>
      </c>
      <c r="L1711">
        <v>1034.6282490000001</v>
      </c>
      <c r="M1711">
        <v>924.76826900000003</v>
      </c>
      <c r="N1711">
        <v>1820</v>
      </c>
      <c r="O1711">
        <v>209</v>
      </c>
      <c r="P1711">
        <v>141</v>
      </c>
      <c r="Q1711">
        <v>102</v>
      </c>
      <c r="R1711">
        <v>2188.889964</v>
      </c>
    </row>
    <row r="1712" spans="1:18" x14ac:dyDescent="0.25">
      <c r="A1712">
        <v>2017</v>
      </c>
      <c r="B1712" t="s">
        <v>35</v>
      </c>
      <c r="C1712" t="s">
        <v>37</v>
      </c>
      <c r="D1712" t="s">
        <v>1</v>
      </c>
      <c r="E1712" t="s">
        <v>66</v>
      </c>
      <c r="F1712">
        <v>195</v>
      </c>
      <c r="G1712" t="s">
        <v>62</v>
      </c>
      <c r="H1712">
        <v>20893</v>
      </c>
      <c r="I1712" t="s">
        <v>40</v>
      </c>
      <c r="J1712" t="s">
        <v>149</v>
      </c>
      <c r="K1712">
        <v>852</v>
      </c>
      <c r="L1712">
        <v>10.156031</v>
      </c>
      <c r="M1712">
        <v>2.9745789999999999</v>
      </c>
      <c r="N1712">
        <v>32</v>
      </c>
      <c r="O1712">
        <v>39</v>
      </c>
      <c r="P1712">
        <v>19</v>
      </c>
      <c r="Q1712">
        <v>6</v>
      </c>
      <c r="R1712">
        <v>30.673855</v>
      </c>
    </row>
    <row r="1713" spans="1:18" x14ac:dyDescent="0.25">
      <c r="A1713">
        <v>2017</v>
      </c>
      <c r="B1713" t="s">
        <v>35</v>
      </c>
      <c r="C1713" t="s">
        <v>36</v>
      </c>
      <c r="D1713" t="s">
        <v>1</v>
      </c>
      <c r="E1713" t="s">
        <v>44</v>
      </c>
      <c r="F1713">
        <v>815</v>
      </c>
      <c r="G1713">
        <v>392.22995300000002</v>
      </c>
      <c r="H1713">
        <v>2302</v>
      </c>
      <c r="I1713" t="s">
        <v>39</v>
      </c>
      <c r="J1713" t="s">
        <v>148</v>
      </c>
      <c r="K1713">
        <v>815</v>
      </c>
      <c r="L1713">
        <v>174.600808</v>
      </c>
      <c r="M1713">
        <v>168.64492200000001</v>
      </c>
      <c r="N1713">
        <v>165</v>
      </c>
      <c r="O1713">
        <v>25</v>
      </c>
      <c r="P1713">
        <v>37</v>
      </c>
      <c r="Q1713">
        <v>6</v>
      </c>
      <c r="R1713">
        <v>392.22995300000002</v>
      </c>
    </row>
    <row r="1714" spans="1:18" x14ac:dyDescent="0.25">
      <c r="A1714">
        <v>2017</v>
      </c>
      <c r="B1714" t="s">
        <v>35</v>
      </c>
      <c r="C1714" t="s">
        <v>36</v>
      </c>
      <c r="D1714" t="s">
        <v>1</v>
      </c>
      <c r="E1714" t="s">
        <v>66</v>
      </c>
      <c r="F1714">
        <v>41</v>
      </c>
      <c r="G1714" t="s">
        <v>62</v>
      </c>
      <c r="H1714">
        <v>19766.740000000002</v>
      </c>
      <c r="I1714" t="s">
        <v>39</v>
      </c>
      <c r="J1714" t="s">
        <v>148</v>
      </c>
      <c r="K1714">
        <v>111</v>
      </c>
      <c r="L1714">
        <v>2.807137</v>
      </c>
      <c r="M1714">
        <v>1.577895</v>
      </c>
      <c r="N1714">
        <v>8</v>
      </c>
      <c r="O1714">
        <v>3</v>
      </c>
      <c r="P1714">
        <v>1</v>
      </c>
      <c r="Q1714">
        <v>0</v>
      </c>
      <c r="R1714">
        <v>4.9429259999999999</v>
      </c>
    </row>
    <row r="1715" spans="1:18" x14ac:dyDescent="0.25">
      <c r="A1715">
        <v>2017</v>
      </c>
      <c r="B1715" t="s">
        <v>35</v>
      </c>
      <c r="C1715" t="s">
        <v>36</v>
      </c>
      <c r="D1715" t="s">
        <v>1</v>
      </c>
      <c r="E1715" t="s">
        <v>44</v>
      </c>
      <c r="F1715">
        <v>1388</v>
      </c>
      <c r="G1715">
        <v>543.72029199999997</v>
      </c>
      <c r="H1715">
        <v>1886.22</v>
      </c>
      <c r="I1715" t="s">
        <v>40</v>
      </c>
      <c r="J1715" t="s">
        <v>148</v>
      </c>
      <c r="K1715">
        <v>1389</v>
      </c>
      <c r="L1715">
        <v>229.248954</v>
      </c>
      <c r="M1715">
        <v>231.10338200000001</v>
      </c>
      <c r="N1715">
        <v>398</v>
      </c>
      <c r="O1715">
        <v>48</v>
      </c>
      <c r="P1715">
        <v>95</v>
      </c>
      <c r="Q1715">
        <v>27</v>
      </c>
      <c r="R1715">
        <v>543.72029199999997</v>
      </c>
    </row>
    <row r="1716" spans="1:18" x14ac:dyDescent="0.25">
      <c r="A1716">
        <v>2017</v>
      </c>
      <c r="B1716" t="s">
        <v>35</v>
      </c>
      <c r="C1716" t="s">
        <v>36</v>
      </c>
      <c r="D1716" t="s">
        <v>1</v>
      </c>
      <c r="E1716" t="s">
        <v>66</v>
      </c>
      <c r="F1716">
        <v>46</v>
      </c>
      <c r="G1716" t="s">
        <v>62</v>
      </c>
      <c r="H1716">
        <v>22451.145</v>
      </c>
      <c r="I1716" t="s">
        <v>40</v>
      </c>
      <c r="J1716" t="s">
        <v>148</v>
      </c>
      <c r="K1716">
        <v>141</v>
      </c>
      <c r="L1716">
        <v>4.3857290000000004</v>
      </c>
      <c r="M1716">
        <v>1.6769240000000001</v>
      </c>
      <c r="N1716">
        <v>18</v>
      </c>
      <c r="O1716">
        <v>3</v>
      </c>
      <c r="P1716">
        <v>3</v>
      </c>
      <c r="Q1716">
        <v>0</v>
      </c>
      <c r="R1716">
        <v>8.5961859999999994</v>
      </c>
    </row>
    <row r="1717" spans="1:18" x14ac:dyDescent="0.25">
      <c r="A1717">
        <v>2017</v>
      </c>
      <c r="B1717" t="s">
        <v>35</v>
      </c>
      <c r="C1717" t="s">
        <v>5</v>
      </c>
      <c r="D1717" t="s">
        <v>1</v>
      </c>
      <c r="E1717" t="s">
        <v>44</v>
      </c>
      <c r="F1717">
        <v>1453</v>
      </c>
      <c r="G1717">
        <v>720.61779200000001</v>
      </c>
      <c r="H1717">
        <v>2529.6</v>
      </c>
      <c r="I1717" t="s">
        <v>39</v>
      </c>
      <c r="J1717" t="s">
        <v>148</v>
      </c>
      <c r="K1717">
        <v>1454</v>
      </c>
      <c r="L1717">
        <v>355.42541599999998</v>
      </c>
      <c r="M1717">
        <v>285.64813299999997</v>
      </c>
      <c r="N1717">
        <v>208</v>
      </c>
      <c r="O1717">
        <v>33</v>
      </c>
      <c r="P1717">
        <v>54</v>
      </c>
      <c r="Q1717">
        <v>8</v>
      </c>
      <c r="R1717">
        <v>720.61779200000001</v>
      </c>
    </row>
    <row r="1718" spans="1:18" x14ac:dyDescent="0.25">
      <c r="A1718">
        <v>2017</v>
      </c>
      <c r="B1718" t="s">
        <v>35</v>
      </c>
      <c r="C1718" t="s">
        <v>5</v>
      </c>
      <c r="D1718" t="s">
        <v>1</v>
      </c>
      <c r="E1718" t="s">
        <v>66</v>
      </c>
      <c r="F1718">
        <v>93</v>
      </c>
      <c r="G1718" t="s">
        <v>62</v>
      </c>
      <c r="H1718">
        <v>21595.16</v>
      </c>
      <c r="I1718" t="s">
        <v>39</v>
      </c>
      <c r="J1718" t="s">
        <v>148</v>
      </c>
      <c r="K1718">
        <v>187</v>
      </c>
      <c r="L1718">
        <v>14.328879000000001</v>
      </c>
      <c r="M1718">
        <v>7.4082540000000003</v>
      </c>
      <c r="N1718">
        <v>6</v>
      </c>
      <c r="O1718">
        <v>1</v>
      </c>
      <c r="P1718">
        <v>2</v>
      </c>
      <c r="Q1718">
        <v>0</v>
      </c>
      <c r="R1718">
        <v>28.332401000000001</v>
      </c>
    </row>
    <row r="1719" spans="1:18" x14ac:dyDescent="0.25">
      <c r="A1719">
        <v>2017</v>
      </c>
      <c r="B1719" t="s">
        <v>35</v>
      </c>
      <c r="C1719" t="s">
        <v>5</v>
      </c>
      <c r="D1719" t="s">
        <v>1</v>
      </c>
      <c r="E1719" t="s">
        <v>44</v>
      </c>
      <c r="F1719">
        <v>2611</v>
      </c>
      <c r="G1719">
        <v>935.72803399999998</v>
      </c>
      <c r="H1719">
        <v>2157</v>
      </c>
      <c r="I1719" t="s">
        <v>40</v>
      </c>
      <c r="J1719" t="s">
        <v>148</v>
      </c>
      <c r="K1719">
        <v>2612</v>
      </c>
      <c r="L1719">
        <v>446.36203899999998</v>
      </c>
      <c r="M1719">
        <v>391.00114400000001</v>
      </c>
      <c r="N1719">
        <v>722</v>
      </c>
      <c r="O1719">
        <v>70</v>
      </c>
      <c r="P1719">
        <v>322</v>
      </c>
      <c r="Q1719">
        <v>34</v>
      </c>
      <c r="R1719">
        <v>935.72803399999998</v>
      </c>
    </row>
    <row r="1720" spans="1:18" x14ac:dyDescent="0.25">
      <c r="A1720">
        <v>2017</v>
      </c>
      <c r="B1720" t="s">
        <v>35</v>
      </c>
      <c r="C1720" t="s">
        <v>5</v>
      </c>
      <c r="D1720" t="s">
        <v>1</v>
      </c>
      <c r="E1720" t="s">
        <v>66</v>
      </c>
      <c r="F1720">
        <v>143</v>
      </c>
      <c r="G1720" t="s">
        <v>62</v>
      </c>
      <c r="H1720">
        <v>23471.75</v>
      </c>
      <c r="I1720" t="s">
        <v>40</v>
      </c>
      <c r="J1720" t="s">
        <v>148</v>
      </c>
      <c r="K1720">
        <v>472</v>
      </c>
      <c r="L1720">
        <v>10.946024</v>
      </c>
      <c r="M1720">
        <v>4.8861179999999997</v>
      </c>
      <c r="N1720">
        <v>29</v>
      </c>
      <c r="O1720">
        <v>3</v>
      </c>
      <c r="P1720">
        <v>11</v>
      </c>
      <c r="Q1720">
        <v>0</v>
      </c>
      <c r="R1720">
        <v>30.933482999999999</v>
      </c>
    </row>
    <row r="1721" spans="1:18" x14ac:dyDescent="0.25">
      <c r="A1721">
        <v>2017</v>
      </c>
      <c r="B1721" t="s">
        <v>35</v>
      </c>
      <c r="C1721" t="s">
        <v>13</v>
      </c>
      <c r="D1721" t="s">
        <v>1</v>
      </c>
      <c r="E1721" t="s">
        <v>44</v>
      </c>
      <c r="F1721">
        <v>315</v>
      </c>
      <c r="G1721">
        <v>130.173012</v>
      </c>
      <c r="H1721">
        <v>2211.31</v>
      </c>
      <c r="I1721" t="s">
        <v>39</v>
      </c>
      <c r="J1721" t="s">
        <v>148</v>
      </c>
      <c r="K1721">
        <v>315</v>
      </c>
      <c r="L1721">
        <v>61.834781999999997</v>
      </c>
      <c r="M1721">
        <v>51.655289000000003</v>
      </c>
      <c r="N1721">
        <v>58</v>
      </c>
      <c r="O1721">
        <v>7</v>
      </c>
      <c r="P1721">
        <v>32</v>
      </c>
      <c r="Q1721">
        <v>1</v>
      </c>
      <c r="R1721">
        <v>130.173012</v>
      </c>
    </row>
    <row r="1722" spans="1:18" x14ac:dyDescent="0.25">
      <c r="A1722">
        <v>2017</v>
      </c>
      <c r="B1722" t="s">
        <v>35</v>
      </c>
      <c r="C1722" t="s">
        <v>13</v>
      </c>
      <c r="D1722" t="s">
        <v>1</v>
      </c>
      <c r="E1722" t="s">
        <v>66</v>
      </c>
      <c r="F1722">
        <v>18</v>
      </c>
      <c r="G1722" t="s">
        <v>62</v>
      </c>
      <c r="H1722">
        <v>25212.455000000002</v>
      </c>
      <c r="I1722" t="s">
        <v>39</v>
      </c>
      <c r="J1722" t="s">
        <v>148</v>
      </c>
      <c r="K1722">
        <v>56</v>
      </c>
      <c r="L1722">
        <v>0.7</v>
      </c>
      <c r="M1722">
        <v>0.7</v>
      </c>
      <c r="N1722">
        <v>5</v>
      </c>
      <c r="O1722">
        <v>0</v>
      </c>
      <c r="P1722">
        <v>0</v>
      </c>
      <c r="Q1722">
        <v>1</v>
      </c>
      <c r="R1722">
        <v>1.9</v>
      </c>
    </row>
    <row r="1723" spans="1:18" x14ac:dyDescent="0.25">
      <c r="A1723">
        <v>2017</v>
      </c>
      <c r="B1723" t="s">
        <v>35</v>
      </c>
      <c r="C1723" t="s">
        <v>13</v>
      </c>
      <c r="D1723" t="s">
        <v>1</v>
      </c>
      <c r="E1723" t="s">
        <v>44</v>
      </c>
      <c r="F1723">
        <v>479</v>
      </c>
      <c r="G1723">
        <v>160.64303000000001</v>
      </c>
      <c r="H1723">
        <v>2003</v>
      </c>
      <c r="I1723" t="s">
        <v>40</v>
      </c>
      <c r="J1723" t="s">
        <v>148</v>
      </c>
      <c r="K1723">
        <v>479</v>
      </c>
      <c r="L1723">
        <v>82.209856000000002</v>
      </c>
      <c r="M1723">
        <v>62.485213999999999</v>
      </c>
      <c r="N1723">
        <v>116</v>
      </c>
      <c r="O1723">
        <v>19</v>
      </c>
      <c r="P1723">
        <v>77</v>
      </c>
      <c r="Q1723">
        <v>11</v>
      </c>
      <c r="R1723">
        <v>160.64303000000001</v>
      </c>
    </row>
    <row r="1724" spans="1:18" x14ac:dyDescent="0.25">
      <c r="A1724">
        <v>2017</v>
      </c>
      <c r="B1724" t="s">
        <v>35</v>
      </c>
      <c r="C1724" t="s">
        <v>13</v>
      </c>
      <c r="D1724" t="s">
        <v>1</v>
      </c>
      <c r="E1724" t="s">
        <v>66</v>
      </c>
      <c r="F1724">
        <v>32</v>
      </c>
      <c r="G1724" t="s">
        <v>62</v>
      </c>
      <c r="H1724">
        <v>23079.174999999999</v>
      </c>
      <c r="I1724" t="s">
        <v>40</v>
      </c>
      <c r="J1724" t="s">
        <v>148</v>
      </c>
      <c r="K1724">
        <v>91</v>
      </c>
      <c r="L1724">
        <v>2.433827</v>
      </c>
      <c r="M1724">
        <v>0.2</v>
      </c>
      <c r="N1724">
        <v>7</v>
      </c>
      <c r="O1724">
        <v>1</v>
      </c>
      <c r="P1724">
        <v>5</v>
      </c>
      <c r="Q1724">
        <v>0</v>
      </c>
      <c r="R1724">
        <v>3.6338270000000001</v>
      </c>
    </row>
    <row r="1725" spans="1:18" x14ac:dyDescent="0.25">
      <c r="A1725">
        <v>2017</v>
      </c>
      <c r="B1725" t="s">
        <v>35</v>
      </c>
      <c r="C1725" t="s">
        <v>37</v>
      </c>
      <c r="D1725" t="s">
        <v>1</v>
      </c>
      <c r="E1725" t="s">
        <v>44</v>
      </c>
      <c r="F1725">
        <v>1247</v>
      </c>
      <c r="G1725">
        <v>491.85031900000001</v>
      </c>
      <c r="H1725">
        <v>2149.66</v>
      </c>
      <c r="I1725" t="s">
        <v>39</v>
      </c>
      <c r="J1725" t="s">
        <v>148</v>
      </c>
      <c r="K1725">
        <v>1248</v>
      </c>
      <c r="L1725">
        <v>228.19428500000001</v>
      </c>
      <c r="M1725">
        <v>189.423731</v>
      </c>
      <c r="N1725">
        <v>265</v>
      </c>
      <c r="O1725">
        <v>56</v>
      </c>
      <c r="P1725">
        <v>120</v>
      </c>
      <c r="Q1725">
        <v>20</v>
      </c>
      <c r="R1725">
        <v>491.85031900000001</v>
      </c>
    </row>
    <row r="1726" spans="1:18" x14ac:dyDescent="0.25">
      <c r="A1726">
        <v>2017</v>
      </c>
      <c r="B1726" t="s">
        <v>35</v>
      </c>
      <c r="C1726" t="s">
        <v>37</v>
      </c>
      <c r="D1726" t="s">
        <v>1</v>
      </c>
      <c r="E1726" t="s">
        <v>66</v>
      </c>
      <c r="F1726">
        <v>56</v>
      </c>
      <c r="G1726" t="s">
        <v>62</v>
      </c>
      <c r="H1726">
        <v>17159.535</v>
      </c>
      <c r="I1726" t="s">
        <v>39</v>
      </c>
      <c r="J1726" t="s">
        <v>148</v>
      </c>
      <c r="K1726">
        <v>113</v>
      </c>
      <c r="L1726">
        <v>2.9179909999999998</v>
      </c>
      <c r="M1726">
        <v>1.8041309999999999</v>
      </c>
      <c r="N1726">
        <v>12</v>
      </c>
      <c r="O1726">
        <v>3</v>
      </c>
      <c r="P1726">
        <v>4</v>
      </c>
      <c r="Q1726">
        <v>2</v>
      </c>
      <c r="R1726">
        <v>11.247021</v>
      </c>
    </row>
    <row r="1727" spans="1:18" x14ac:dyDescent="0.25">
      <c r="A1727">
        <v>2017</v>
      </c>
      <c r="B1727" t="s">
        <v>35</v>
      </c>
      <c r="C1727" t="s">
        <v>37</v>
      </c>
      <c r="D1727" t="s">
        <v>1</v>
      </c>
      <c r="E1727" t="s">
        <v>44</v>
      </c>
      <c r="F1727">
        <v>1937</v>
      </c>
      <c r="G1727">
        <v>594.45123899999999</v>
      </c>
      <c r="H1727">
        <v>1992.45</v>
      </c>
      <c r="I1727" t="s">
        <v>40</v>
      </c>
      <c r="J1727" t="s">
        <v>148</v>
      </c>
      <c r="K1727">
        <v>1938</v>
      </c>
      <c r="L1727">
        <v>299.16235599999999</v>
      </c>
      <c r="M1727">
        <v>217.74776800000001</v>
      </c>
      <c r="N1727">
        <v>581</v>
      </c>
      <c r="O1727">
        <v>89</v>
      </c>
      <c r="P1727">
        <v>240</v>
      </c>
      <c r="Q1727">
        <v>62</v>
      </c>
      <c r="R1727">
        <v>594.45123899999999</v>
      </c>
    </row>
    <row r="1728" spans="1:18" x14ac:dyDescent="0.25">
      <c r="A1728">
        <v>2017</v>
      </c>
      <c r="B1728" t="s">
        <v>35</v>
      </c>
      <c r="C1728" t="s">
        <v>37</v>
      </c>
      <c r="D1728" t="s">
        <v>1</v>
      </c>
      <c r="E1728" t="s">
        <v>66</v>
      </c>
      <c r="F1728">
        <v>100</v>
      </c>
      <c r="G1728" t="s">
        <v>62</v>
      </c>
      <c r="H1728">
        <v>17519.465</v>
      </c>
      <c r="I1728" t="s">
        <v>40</v>
      </c>
      <c r="J1728" t="s">
        <v>148</v>
      </c>
      <c r="K1728">
        <v>282</v>
      </c>
      <c r="L1728">
        <v>7.0982289999999999</v>
      </c>
      <c r="M1728">
        <v>5.2085540000000004</v>
      </c>
      <c r="N1728">
        <v>28</v>
      </c>
      <c r="O1728">
        <v>6</v>
      </c>
      <c r="P1728">
        <v>12</v>
      </c>
      <c r="Q1728">
        <v>0</v>
      </c>
      <c r="R1728">
        <v>21.534569000000001</v>
      </c>
    </row>
    <row r="1729" spans="1:18" x14ac:dyDescent="0.25">
      <c r="A1729">
        <v>2017</v>
      </c>
      <c r="B1729" t="s">
        <v>35</v>
      </c>
      <c r="C1729" t="s">
        <v>36</v>
      </c>
      <c r="D1729" t="s">
        <v>2</v>
      </c>
      <c r="E1729" t="s">
        <v>44</v>
      </c>
      <c r="F1729">
        <v>450</v>
      </c>
      <c r="G1729">
        <v>222.16916000000001</v>
      </c>
      <c r="H1729">
        <v>2202.8249999999998</v>
      </c>
      <c r="I1729" t="s">
        <v>39</v>
      </c>
      <c r="J1729" t="s">
        <v>150</v>
      </c>
      <c r="K1729">
        <v>450</v>
      </c>
      <c r="L1729">
        <v>85.951344000000006</v>
      </c>
      <c r="M1729">
        <v>104.708505</v>
      </c>
      <c r="N1729">
        <v>112</v>
      </c>
      <c r="O1729">
        <v>8</v>
      </c>
      <c r="P1729">
        <v>2</v>
      </c>
      <c r="Q1729">
        <v>0</v>
      </c>
      <c r="R1729">
        <v>222.16916000000001</v>
      </c>
    </row>
    <row r="1730" spans="1:18" x14ac:dyDescent="0.25">
      <c r="A1730">
        <v>2017</v>
      </c>
      <c r="B1730" t="s">
        <v>35</v>
      </c>
      <c r="C1730" t="s">
        <v>36</v>
      </c>
      <c r="D1730" t="s">
        <v>2</v>
      </c>
      <c r="E1730" t="s">
        <v>66</v>
      </c>
      <c r="F1730">
        <v>52</v>
      </c>
      <c r="G1730" t="s">
        <v>62</v>
      </c>
      <c r="H1730">
        <v>28699.064999999999</v>
      </c>
      <c r="I1730" t="s">
        <v>39</v>
      </c>
      <c r="J1730" t="s">
        <v>150</v>
      </c>
      <c r="K1730">
        <v>230</v>
      </c>
      <c r="L1730">
        <v>4.963641</v>
      </c>
      <c r="M1730">
        <v>4.6738949999999999</v>
      </c>
      <c r="N1730">
        <v>5</v>
      </c>
      <c r="O1730">
        <v>1</v>
      </c>
      <c r="P1730">
        <v>0</v>
      </c>
      <c r="Q1730">
        <v>1</v>
      </c>
      <c r="R1730">
        <v>15.897930000000001</v>
      </c>
    </row>
    <row r="1731" spans="1:18" x14ac:dyDescent="0.25">
      <c r="A1731">
        <v>2017</v>
      </c>
      <c r="B1731" t="s">
        <v>35</v>
      </c>
      <c r="C1731" t="s">
        <v>36</v>
      </c>
      <c r="D1731" t="s">
        <v>2</v>
      </c>
      <c r="E1731" t="s">
        <v>44</v>
      </c>
      <c r="F1731">
        <v>578</v>
      </c>
      <c r="G1731">
        <v>252.101145</v>
      </c>
      <c r="H1731">
        <v>2216.27</v>
      </c>
      <c r="I1731" t="s">
        <v>40</v>
      </c>
      <c r="J1731" t="s">
        <v>150</v>
      </c>
      <c r="K1731">
        <v>585</v>
      </c>
      <c r="L1731">
        <v>110.282545</v>
      </c>
      <c r="M1731">
        <v>107.469465</v>
      </c>
      <c r="N1731">
        <v>140</v>
      </c>
      <c r="O1731">
        <v>14</v>
      </c>
      <c r="P1731">
        <v>43</v>
      </c>
      <c r="Q1731">
        <v>9</v>
      </c>
      <c r="R1731">
        <v>252.101145</v>
      </c>
    </row>
    <row r="1732" spans="1:18" x14ac:dyDescent="0.25">
      <c r="A1732">
        <v>2017</v>
      </c>
      <c r="B1732" t="s">
        <v>35</v>
      </c>
      <c r="C1732" t="s">
        <v>36</v>
      </c>
      <c r="D1732" t="s">
        <v>2</v>
      </c>
      <c r="E1732" t="s">
        <v>66</v>
      </c>
      <c r="F1732">
        <v>44</v>
      </c>
      <c r="G1732" t="s">
        <v>62</v>
      </c>
      <c r="H1732">
        <v>22747.45</v>
      </c>
      <c r="I1732" t="s">
        <v>40</v>
      </c>
      <c r="J1732" t="s">
        <v>150</v>
      </c>
      <c r="K1732">
        <v>150</v>
      </c>
      <c r="L1732">
        <v>3.6563289999999999</v>
      </c>
      <c r="M1732">
        <v>1.2856300000000001</v>
      </c>
      <c r="N1732">
        <v>3</v>
      </c>
      <c r="O1732">
        <v>2</v>
      </c>
      <c r="P1732">
        <v>1</v>
      </c>
      <c r="Q1732">
        <v>0</v>
      </c>
      <c r="R1732">
        <v>8.4016369999999991</v>
      </c>
    </row>
    <row r="1733" spans="1:18" x14ac:dyDescent="0.25">
      <c r="A1733">
        <v>2017</v>
      </c>
      <c r="B1733" t="s">
        <v>35</v>
      </c>
      <c r="C1733" t="s">
        <v>5</v>
      </c>
      <c r="D1733" t="s">
        <v>2</v>
      </c>
      <c r="E1733" t="s">
        <v>44</v>
      </c>
      <c r="F1733">
        <v>725</v>
      </c>
      <c r="G1733">
        <v>402.79909700000002</v>
      </c>
      <c r="H1733">
        <v>2420.52</v>
      </c>
      <c r="I1733" t="s">
        <v>39</v>
      </c>
      <c r="J1733" t="s">
        <v>150</v>
      </c>
      <c r="K1733">
        <v>725</v>
      </c>
      <c r="L1733">
        <v>172.17168799999999</v>
      </c>
      <c r="M1733">
        <v>185.54409100000001</v>
      </c>
      <c r="N1733">
        <v>116</v>
      </c>
      <c r="O1733">
        <v>11</v>
      </c>
      <c r="P1733">
        <v>2</v>
      </c>
      <c r="Q1733">
        <v>1</v>
      </c>
      <c r="R1733">
        <v>402.79909700000002</v>
      </c>
    </row>
    <row r="1734" spans="1:18" x14ac:dyDescent="0.25">
      <c r="A1734">
        <v>2017</v>
      </c>
      <c r="B1734" t="s">
        <v>35</v>
      </c>
      <c r="C1734" t="s">
        <v>5</v>
      </c>
      <c r="D1734" t="s">
        <v>2</v>
      </c>
      <c r="E1734" t="s">
        <v>66</v>
      </c>
      <c r="F1734">
        <v>60</v>
      </c>
      <c r="G1734" t="s">
        <v>62</v>
      </c>
      <c r="H1734">
        <v>25783.75</v>
      </c>
      <c r="I1734" t="s">
        <v>39</v>
      </c>
      <c r="J1734" t="s">
        <v>150</v>
      </c>
      <c r="K1734">
        <v>289</v>
      </c>
      <c r="L1734">
        <v>7.7828460000000002</v>
      </c>
      <c r="M1734">
        <v>4.8518520000000001</v>
      </c>
      <c r="N1734">
        <v>2</v>
      </c>
      <c r="O1734">
        <v>2</v>
      </c>
      <c r="P1734">
        <v>1</v>
      </c>
      <c r="Q1734">
        <v>0</v>
      </c>
      <c r="R1734">
        <v>17.629915</v>
      </c>
    </row>
    <row r="1735" spans="1:18" x14ac:dyDescent="0.25">
      <c r="A1735">
        <v>2017</v>
      </c>
      <c r="B1735" t="s">
        <v>35</v>
      </c>
      <c r="C1735" t="s">
        <v>5</v>
      </c>
      <c r="D1735" t="s">
        <v>2</v>
      </c>
      <c r="E1735" t="s">
        <v>44</v>
      </c>
      <c r="F1735">
        <v>947</v>
      </c>
      <c r="G1735">
        <v>367.91951399999999</v>
      </c>
      <c r="H1735">
        <v>2286</v>
      </c>
      <c r="I1735" t="s">
        <v>40</v>
      </c>
      <c r="J1735" t="s">
        <v>150</v>
      </c>
      <c r="K1735">
        <v>947</v>
      </c>
      <c r="L1735">
        <v>165.07953000000001</v>
      </c>
      <c r="M1735">
        <v>147.495149</v>
      </c>
      <c r="N1735">
        <v>232</v>
      </c>
      <c r="O1735">
        <v>10</v>
      </c>
      <c r="P1735">
        <v>144</v>
      </c>
      <c r="Q1735">
        <v>7</v>
      </c>
      <c r="R1735">
        <v>367.91951399999999</v>
      </c>
    </row>
    <row r="1736" spans="1:18" x14ac:dyDescent="0.25">
      <c r="A1736">
        <v>2017</v>
      </c>
      <c r="B1736" t="s">
        <v>35</v>
      </c>
      <c r="C1736" t="s">
        <v>5</v>
      </c>
      <c r="D1736" t="s">
        <v>2</v>
      </c>
      <c r="E1736" t="s">
        <v>66</v>
      </c>
      <c r="F1736">
        <v>105</v>
      </c>
      <c r="G1736" t="s">
        <v>62</v>
      </c>
      <c r="H1736">
        <v>34184.870000000003</v>
      </c>
      <c r="I1736" t="s">
        <v>40</v>
      </c>
      <c r="J1736" t="s">
        <v>150</v>
      </c>
      <c r="K1736">
        <v>898</v>
      </c>
      <c r="L1736">
        <v>9.9140040000000003</v>
      </c>
      <c r="M1736">
        <v>4.0095960000000002</v>
      </c>
      <c r="N1736">
        <v>17</v>
      </c>
      <c r="O1736">
        <v>2</v>
      </c>
      <c r="P1736">
        <v>10</v>
      </c>
      <c r="Q1736">
        <v>0</v>
      </c>
      <c r="R1736">
        <v>23.902056999999999</v>
      </c>
    </row>
    <row r="1737" spans="1:18" x14ac:dyDescent="0.25">
      <c r="A1737">
        <v>2017</v>
      </c>
      <c r="B1737" t="s">
        <v>35</v>
      </c>
      <c r="C1737" t="s">
        <v>13</v>
      </c>
      <c r="D1737" t="s">
        <v>2</v>
      </c>
      <c r="E1737" t="s">
        <v>44</v>
      </c>
      <c r="F1737">
        <v>215</v>
      </c>
      <c r="G1737">
        <v>106.48681000000001</v>
      </c>
      <c r="H1737">
        <v>2102.5</v>
      </c>
      <c r="I1737" t="s">
        <v>39</v>
      </c>
      <c r="J1737" t="s">
        <v>150</v>
      </c>
      <c r="K1737">
        <v>215</v>
      </c>
      <c r="L1737">
        <v>48.746372999999998</v>
      </c>
      <c r="M1737">
        <v>48.574157</v>
      </c>
      <c r="N1737">
        <v>43</v>
      </c>
      <c r="O1737">
        <v>8</v>
      </c>
      <c r="P1737">
        <v>4</v>
      </c>
      <c r="Q1737">
        <v>0</v>
      </c>
      <c r="R1737">
        <v>106.48681000000001</v>
      </c>
    </row>
    <row r="1738" spans="1:18" x14ac:dyDescent="0.25">
      <c r="A1738">
        <v>2017</v>
      </c>
      <c r="B1738" t="s">
        <v>35</v>
      </c>
      <c r="C1738" t="s">
        <v>13</v>
      </c>
      <c r="D1738" t="s">
        <v>2</v>
      </c>
      <c r="E1738" t="s">
        <v>66</v>
      </c>
      <c r="F1738">
        <v>12</v>
      </c>
      <c r="G1738" t="s">
        <v>62</v>
      </c>
      <c r="H1738">
        <v>23700.645</v>
      </c>
      <c r="I1738" t="s">
        <v>39</v>
      </c>
      <c r="J1738" t="s">
        <v>150</v>
      </c>
      <c r="K1738">
        <v>44</v>
      </c>
      <c r="L1738">
        <v>0.85825899999999999</v>
      </c>
      <c r="M1738">
        <v>0.61290299999999998</v>
      </c>
      <c r="N1738">
        <v>1</v>
      </c>
      <c r="O1738">
        <v>0</v>
      </c>
      <c r="P1738">
        <v>0</v>
      </c>
      <c r="Q1738">
        <v>0</v>
      </c>
      <c r="R1738">
        <v>3</v>
      </c>
    </row>
    <row r="1739" spans="1:18" x14ac:dyDescent="0.25">
      <c r="A1739">
        <v>2017</v>
      </c>
      <c r="B1739" t="s">
        <v>35</v>
      </c>
      <c r="C1739" t="s">
        <v>13</v>
      </c>
      <c r="D1739" t="s">
        <v>2</v>
      </c>
      <c r="E1739" t="s">
        <v>44</v>
      </c>
      <c r="F1739">
        <v>244</v>
      </c>
      <c r="G1739">
        <v>81.175567000000001</v>
      </c>
      <c r="H1739">
        <v>2538.2800000000002</v>
      </c>
      <c r="I1739" t="s">
        <v>40</v>
      </c>
      <c r="J1739" t="s">
        <v>150</v>
      </c>
      <c r="K1739">
        <v>244</v>
      </c>
      <c r="L1739">
        <v>38.473325000000003</v>
      </c>
      <c r="M1739">
        <v>34.716338999999998</v>
      </c>
      <c r="N1739">
        <v>63</v>
      </c>
      <c r="O1739">
        <v>3</v>
      </c>
      <c r="P1739">
        <v>41</v>
      </c>
      <c r="Q1739">
        <v>0</v>
      </c>
      <c r="R1739">
        <v>81.175567000000001</v>
      </c>
    </row>
    <row r="1740" spans="1:18" x14ac:dyDescent="0.25">
      <c r="A1740">
        <v>2017</v>
      </c>
      <c r="B1740" t="s">
        <v>35</v>
      </c>
      <c r="C1740" t="s">
        <v>13</v>
      </c>
      <c r="D1740" t="s">
        <v>2</v>
      </c>
      <c r="E1740" t="s">
        <v>66</v>
      </c>
      <c r="F1740">
        <v>45</v>
      </c>
      <c r="G1740" t="s">
        <v>62</v>
      </c>
      <c r="H1740">
        <v>24600.73</v>
      </c>
      <c r="I1740" t="s">
        <v>40</v>
      </c>
      <c r="J1740" t="s">
        <v>150</v>
      </c>
      <c r="K1740">
        <v>189</v>
      </c>
      <c r="L1740">
        <v>5.1444530000000004</v>
      </c>
      <c r="M1740">
        <v>0.79808800000000002</v>
      </c>
      <c r="N1740">
        <v>2</v>
      </c>
      <c r="O1740">
        <v>0</v>
      </c>
      <c r="P1740">
        <v>2</v>
      </c>
      <c r="Q1740">
        <v>0</v>
      </c>
      <c r="R1740">
        <v>12.564102999999999</v>
      </c>
    </row>
    <row r="1741" spans="1:18" x14ac:dyDescent="0.25">
      <c r="A1741">
        <v>2017</v>
      </c>
      <c r="B1741" t="s">
        <v>35</v>
      </c>
      <c r="C1741" t="s">
        <v>37</v>
      </c>
      <c r="D1741" t="s">
        <v>2</v>
      </c>
      <c r="E1741" t="s">
        <v>44</v>
      </c>
      <c r="F1741">
        <v>1012</v>
      </c>
      <c r="G1741">
        <v>409.52596999999997</v>
      </c>
      <c r="H1741">
        <v>2077.9699999999998</v>
      </c>
      <c r="I1741" t="s">
        <v>39</v>
      </c>
      <c r="J1741" t="s">
        <v>150</v>
      </c>
      <c r="K1741">
        <v>1014</v>
      </c>
      <c r="L1741">
        <v>181.950717</v>
      </c>
      <c r="M1741">
        <v>179.29951399999999</v>
      </c>
      <c r="N1741">
        <v>276</v>
      </c>
      <c r="O1741">
        <v>35</v>
      </c>
      <c r="P1741">
        <v>74</v>
      </c>
      <c r="Q1741">
        <v>3</v>
      </c>
      <c r="R1741">
        <v>409.52596999999997</v>
      </c>
    </row>
    <row r="1742" spans="1:18" x14ac:dyDescent="0.25">
      <c r="A1742">
        <v>2017</v>
      </c>
      <c r="B1742" t="s">
        <v>35</v>
      </c>
      <c r="C1742" t="s">
        <v>37</v>
      </c>
      <c r="D1742" t="s">
        <v>2</v>
      </c>
      <c r="E1742" t="s">
        <v>66</v>
      </c>
      <c r="F1742">
        <v>135</v>
      </c>
      <c r="G1742" t="s">
        <v>62</v>
      </c>
      <c r="H1742">
        <v>24086.240000000002</v>
      </c>
      <c r="I1742" t="s">
        <v>39</v>
      </c>
      <c r="J1742" t="s">
        <v>150</v>
      </c>
      <c r="K1742">
        <v>654</v>
      </c>
      <c r="L1742">
        <v>11.266686</v>
      </c>
      <c r="M1742">
        <v>3.7883969999999998</v>
      </c>
      <c r="N1742">
        <v>16</v>
      </c>
      <c r="O1742">
        <v>5</v>
      </c>
      <c r="P1742">
        <v>9</v>
      </c>
      <c r="Q1742">
        <v>0</v>
      </c>
      <c r="R1742">
        <v>27.017433</v>
      </c>
    </row>
    <row r="1743" spans="1:18" x14ac:dyDescent="0.25">
      <c r="A1743">
        <v>2017</v>
      </c>
      <c r="B1743" t="s">
        <v>35</v>
      </c>
      <c r="C1743" t="s">
        <v>37</v>
      </c>
      <c r="D1743" t="s">
        <v>2</v>
      </c>
      <c r="E1743" t="s">
        <v>44</v>
      </c>
      <c r="F1743">
        <v>1371</v>
      </c>
      <c r="G1743">
        <v>417.92737299999999</v>
      </c>
      <c r="H1743">
        <v>2169.52</v>
      </c>
      <c r="I1743" t="s">
        <v>40</v>
      </c>
      <c r="J1743" t="s">
        <v>150</v>
      </c>
      <c r="K1743">
        <v>1384</v>
      </c>
      <c r="L1743">
        <v>207.913915</v>
      </c>
      <c r="M1743">
        <v>157.096721</v>
      </c>
      <c r="N1743">
        <v>425</v>
      </c>
      <c r="O1743">
        <v>34</v>
      </c>
      <c r="P1743">
        <v>196</v>
      </c>
      <c r="Q1743">
        <v>11</v>
      </c>
      <c r="R1743">
        <v>417.92737299999999</v>
      </c>
    </row>
    <row r="1744" spans="1:18" x14ac:dyDescent="0.25">
      <c r="A1744">
        <v>2017</v>
      </c>
      <c r="B1744" t="s">
        <v>35</v>
      </c>
      <c r="C1744" t="s">
        <v>37</v>
      </c>
      <c r="D1744" t="s">
        <v>2</v>
      </c>
      <c r="E1744" t="s">
        <v>66</v>
      </c>
      <c r="F1744">
        <v>208</v>
      </c>
      <c r="G1744" t="s">
        <v>62</v>
      </c>
      <c r="H1744">
        <v>26491.24</v>
      </c>
      <c r="I1744" t="s">
        <v>40</v>
      </c>
      <c r="J1744" t="s">
        <v>150</v>
      </c>
      <c r="K1744">
        <v>1035</v>
      </c>
      <c r="L1744">
        <v>23.309659</v>
      </c>
      <c r="M1744">
        <v>5.9680960000000001</v>
      </c>
      <c r="N1744">
        <v>18</v>
      </c>
      <c r="O1744">
        <v>7</v>
      </c>
      <c r="P1744">
        <v>27</v>
      </c>
      <c r="Q1744">
        <v>0</v>
      </c>
      <c r="R1744">
        <v>48.713557000000002</v>
      </c>
    </row>
    <row r="1745" spans="1:18" x14ac:dyDescent="0.25">
      <c r="A1745">
        <v>2017</v>
      </c>
      <c r="B1745" t="s">
        <v>35</v>
      </c>
      <c r="C1745" t="s">
        <v>36</v>
      </c>
      <c r="D1745" t="s">
        <v>2</v>
      </c>
      <c r="E1745" t="s">
        <v>44</v>
      </c>
      <c r="F1745">
        <v>1054</v>
      </c>
      <c r="G1745">
        <v>552.09222399999999</v>
      </c>
      <c r="H1745">
        <v>2267.7600000000002</v>
      </c>
      <c r="I1745" t="s">
        <v>39</v>
      </c>
      <c r="J1745" t="s">
        <v>149</v>
      </c>
      <c r="K1745">
        <v>1058</v>
      </c>
      <c r="L1745">
        <v>217.670017</v>
      </c>
      <c r="M1745">
        <v>263.25492200000002</v>
      </c>
      <c r="N1745">
        <v>230</v>
      </c>
      <c r="O1745">
        <v>18</v>
      </c>
      <c r="P1745">
        <v>5</v>
      </c>
      <c r="Q1745">
        <v>0</v>
      </c>
      <c r="R1745">
        <v>552.09222399999999</v>
      </c>
    </row>
    <row r="1746" spans="1:18" x14ac:dyDescent="0.25">
      <c r="A1746">
        <v>2017</v>
      </c>
      <c r="B1746" t="s">
        <v>35</v>
      </c>
      <c r="C1746" t="s">
        <v>36</v>
      </c>
      <c r="D1746" t="s">
        <v>2</v>
      </c>
      <c r="E1746" t="s">
        <v>66</v>
      </c>
      <c r="F1746">
        <v>86</v>
      </c>
      <c r="G1746" t="s">
        <v>62</v>
      </c>
      <c r="H1746">
        <v>23737.355</v>
      </c>
      <c r="I1746" t="s">
        <v>39</v>
      </c>
      <c r="J1746" t="s">
        <v>149</v>
      </c>
      <c r="K1746">
        <v>419</v>
      </c>
      <c r="L1746">
        <v>8.1943219999999997</v>
      </c>
      <c r="M1746">
        <v>6.9125550000000002</v>
      </c>
      <c r="N1746">
        <v>6</v>
      </c>
      <c r="O1746">
        <v>8</v>
      </c>
      <c r="P1746">
        <v>1</v>
      </c>
      <c r="Q1746">
        <v>0</v>
      </c>
      <c r="R1746">
        <v>22.35145</v>
      </c>
    </row>
    <row r="1747" spans="1:18" x14ac:dyDescent="0.25">
      <c r="A1747">
        <v>2017</v>
      </c>
      <c r="B1747" t="s">
        <v>35</v>
      </c>
      <c r="C1747" t="s">
        <v>36</v>
      </c>
      <c r="D1747" t="s">
        <v>2</v>
      </c>
      <c r="E1747" t="s">
        <v>44</v>
      </c>
      <c r="F1747">
        <v>1265</v>
      </c>
      <c r="G1747">
        <v>576.93030499999998</v>
      </c>
      <c r="H1747">
        <v>2120.64</v>
      </c>
      <c r="I1747" t="s">
        <v>40</v>
      </c>
      <c r="J1747" t="s">
        <v>149</v>
      </c>
      <c r="K1747">
        <v>1266</v>
      </c>
      <c r="L1747">
        <v>239.64415399999999</v>
      </c>
      <c r="M1747">
        <v>274.13579399999998</v>
      </c>
      <c r="N1747">
        <v>305</v>
      </c>
      <c r="O1747">
        <v>20</v>
      </c>
      <c r="P1747">
        <v>62</v>
      </c>
      <c r="Q1747">
        <v>11</v>
      </c>
      <c r="R1747">
        <v>576.93030499999998</v>
      </c>
    </row>
    <row r="1748" spans="1:18" x14ac:dyDescent="0.25">
      <c r="A1748">
        <v>2017</v>
      </c>
      <c r="B1748" t="s">
        <v>35</v>
      </c>
      <c r="C1748" t="s">
        <v>36</v>
      </c>
      <c r="D1748" t="s">
        <v>2</v>
      </c>
      <c r="E1748" t="s">
        <v>66</v>
      </c>
      <c r="F1748">
        <v>94</v>
      </c>
      <c r="G1748" t="s">
        <v>62</v>
      </c>
      <c r="H1748">
        <v>30904.92</v>
      </c>
      <c r="I1748" t="s">
        <v>40</v>
      </c>
      <c r="J1748" t="s">
        <v>149</v>
      </c>
      <c r="K1748">
        <v>573</v>
      </c>
      <c r="L1748">
        <v>7.770378</v>
      </c>
      <c r="M1748">
        <v>7.0968169999999997</v>
      </c>
      <c r="N1748">
        <v>7</v>
      </c>
      <c r="O1748">
        <v>6</v>
      </c>
      <c r="P1748">
        <v>7</v>
      </c>
      <c r="Q1748">
        <v>1</v>
      </c>
      <c r="R1748">
        <v>21.733070999999999</v>
      </c>
    </row>
    <row r="1749" spans="1:18" x14ac:dyDescent="0.25">
      <c r="A1749">
        <v>2017</v>
      </c>
      <c r="B1749" t="s">
        <v>35</v>
      </c>
      <c r="C1749" t="s">
        <v>5</v>
      </c>
      <c r="D1749" t="s">
        <v>2</v>
      </c>
      <c r="E1749" t="s">
        <v>44</v>
      </c>
      <c r="F1749">
        <v>1637</v>
      </c>
      <c r="G1749">
        <v>906.09311300000002</v>
      </c>
      <c r="H1749">
        <v>2442.14</v>
      </c>
      <c r="I1749" t="s">
        <v>39</v>
      </c>
      <c r="J1749" t="s">
        <v>149</v>
      </c>
      <c r="K1749">
        <v>1637</v>
      </c>
      <c r="L1749">
        <v>373.64865700000001</v>
      </c>
      <c r="M1749">
        <v>429.26435800000002</v>
      </c>
      <c r="N1749">
        <v>305</v>
      </c>
      <c r="O1749">
        <v>33</v>
      </c>
      <c r="P1749">
        <v>4</v>
      </c>
      <c r="Q1749">
        <v>1</v>
      </c>
      <c r="R1749">
        <v>906.09311300000002</v>
      </c>
    </row>
    <row r="1750" spans="1:18" x14ac:dyDescent="0.25">
      <c r="A1750">
        <v>2017</v>
      </c>
      <c r="B1750" t="s">
        <v>35</v>
      </c>
      <c r="C1750" t="s">
        <v>5</v>
      </c>
      <c r="D1750" t="s">
        <v>2</v>
      </c>
      <c r="E1750" t="s">
        <v>66</v>
      </c>
      <c r="F1750">
        <v>93</v>
      </c>
      <c r="G1750" t="s">
        <v>62</v>
      </c>
      <c r="H1750">
        <v>25326.75</v>
      </c>
      <c r="I1750" t="s">
        <v>39</v>
      </c>
      <c r="J1750" t="s">
        <v>149</v>
      </c>
      <c r="K1750">
        <v>456</v>
      </c>
      <c r="L1750">
        <v>8.5089299999999994</v>
      </c>
      <c r="M1750">
        <v>5.5541499999999999</v>
      </c>
      <c r="N1750">
        <v>5</v>
      </c>
      <c r="O1750">
        <v>10</v>
      </c>
      <c r="P1750">
        <v>1</v>
      </c>
      <c r="Q1750">
        <v>0</v>
      </c>
      <c r="R1750">
        <v>23.755792</v>
      </c>
    </row>
    <row r="1751" spans="1:18" x14ac:dyDescent="0.25">
      <c r="A1751">
        <v>2017</v>
      </c>
      <c r="B1751" t="s">
        <v>35</v>
      </c>
      <c r="C1751" t="s">
        <v>5</v>
      </c>
      <c r="D1751" t="s">
        <v>2</v>
      </c>
      <c r="E1751" t="s">
        <v>44</v>
      </c>
      <c r="F1751">
        <v>1818</v>
      </c>
      <c r="G1751">
        <v>796.26035100000001</v>
      </c>
      <c r="H1751">
        <v>2019.875</v>
      </c>
      <c r="I1751" t="s">
        <v>40</v>
      </c>
      <c r="J1751" t="s">
        <v>149</v>
      </c>
      <c r="K1751">
        <v>1818</v>
      </c>
      <c r="L1751">
        <v>326.20634699999999</v>
      </c>
      <c r="M1751">
        <v>375.98504300000002</v>
      </c>
      <c r="N1751">
        <v>441</v>
      </c>
      <c r="O1751">
        <v>22</v>
      </c>
      <c r="P1751">
        <v>169</v>
      </c>
      <c r="Q1751">
        <v>6</v>
      </c>
      <c r="R1751">
        <v>796.26035100000001</v>
      </c>
    </row>
    <row r="1752" spans="1:18" x14ac:dyDescent="0.25">
      <c r="A1752">
        <v>2017</v>
      </c>
      <c r="B1752" t="s">
        <v>35</v>
      </c>
      <c r="C1752" t="s">
        <v>5</v>
      </c>
      <c r="D1752" t="s">
        <v>2</v>
      </c>
      <c r="E1752" t="s">
        <v>66</v>
      </c>
      <c r="F1752">
        <v>150</v>
      </c>
      <c r="G1752" t="s">
        <v>62</v>
      </c>
      <c r="H1752">
        <v>28121.185000000001</v>
      </c>
      <c r="I1752" t="s">
        <v>40</v>
      </c>
      <c r="J1752" t="s">
        <v>149</v>
      </c>
      <c r="K1752">
        <v>638</v>
      </c>
      <c r="L1752">
        <v>17.020157000000001</v>
      </c>
      <c r="M1752">
        <v>5.0400349999999996</v>
      </c>
      <c r="N1752">
        <v>15</v>
      </c>
      <c r="O1752">
        <v>1</v>
      </c>
      <c r="P1752">
        <v>25</v>
      </c>
      <c r="Q1752">
        <v>0</v>
      </c>
      <c r="R1752">
        <v>33.000151000000002</v>
      </c>
    </row>
    <row r="1753" spans="1:18" x14ac:dyDescent="0.25">
      <c r="A1753">
        <v>2017</v>
      </c>
      <c r="B1753" t="s">
        <v>35</v>
      </c>
      <c r="C1753" t="s">
        <v>13</v>
      </c>
      <c r="D1753" t="s">
        <v>2</v>
      </c>
      <c r="E1753" t="s">
        <v>44</v>
      </c>
      <c r="F1753">
        <v>457</v>
      </c>
      <c r="G1753">
        <v>230.427437</v>
      </c>
      <c r="H1753">
        <v>2286.2199999999998</v>
      </c>
      <c r="I1753" t="s">
        <v>39</v>
      </c>
      <c r="J1753" t="s">
        <v>149</v>
      </c>
      <c r="K1753">
        <v>457</v>
      </c>
      <c r="L1753">
        <v>89.946825000000004</v>
      </c>
      <c r="M1753">
        <v>112.58586699999999</v>
      </c>
      <c r="N1753">
        <v>90</v>
      </c>
      <c r="O1753">
        <v>9</v>
      </c>
      <c r="P1753">
        <v>4</v>
      </c>
      <c r="Q1753">
        <v>0</v>
      </c>
      <c r="R1753">
        <v>230.427437</v>
      </c>
    </row>
    <row r="1754" spans="1:18" x14ac:dyDescent="0.25">
      <c r="A1754">
        <v>2017</v>
      </c>
      <c r="B1754" t="s">
        <v>35</v>
      </c>
      <c r="C1754" t="s">
        <v>13</v>
      </c>
      <c r="D1754" t="s">
        <v>2</v>
      </c>
      <c r="E1754" t="s">
        <v>66</v>
      </c>
      <c r="F1754">
        <v>24</v>
      </c>
      <c r="G1754" t="s">
        <v>62</v>
      </c>
      <c r="H1754">
        <v>25179.165000000001</v>
      </c>
      <c r="I1754" t="s">
        <v>39</v>
      </c>
      <c r="J1754" t="s">
        <v>149</v>
      </c>
      <c r="K1754">
        <v>94</v>
      </c>
      <c r="L1754">
        <v>3.03688</v>
      </c>
      <c r="M1754">
        <v>1.161538</v>
      </c>
      <c r="N1754">
        <v>2</v>
      </c>
      <c r="O1754">
        <v>4</v>
      </c>
      <c r="P1754">
        <v>0</v>
      </c>
      <c r="Q1754">
        <v>0</v>
      </c>
      <c r="R1754">
        <v>7.1115380000000004</v>
      </c>
    </row>
    <row r="1755" spans="1:18" x14ac:dyDescent="0.25">
      <c r="A1755">
        <v>2017</v>
      </c>
      <c r="B1755" t="s">
        <v>35</v>
      </c>
      <c r="C1755" t="s">
        <v>13</v>
      </c>
      <c r="D1755" t="s">
        <v>2</v>
      </c>
      <c r="E1755" t="s">
        <v>44</v>
      </c>
      <c r="F1755">
        <v>502</v>
      </c>
      <c r="G1755">
        <v>186.676199</v>
      </c>
      <c r="H1755">
        <v>2345.06</v>
      </c>
      <c r="I1755" t="s">
        <v>40</v>
      </c>
      <c r="J1755" t="s">
        <v>149</v>
      </c>
      <c r="K1755">
        <v>502</v>
      </c>
      <c r="L1755">
        <v>82.483812999999998</v>
      </c>
      <c r="M1755">
        <v>81.678790000000006</v>
      </c>
      <c r="N1755">
        <v>122</v>
      </c>
      <c r="O1755">
        <v>9</v>
      </c>
      <c r="P1755">
        <v>35</v>
      </c>
      <c r="Q1755">
        <v>1</v>
      </c>
      <c r="R1755">
        <v>186.676199</v>
      </c>
    </row>
    <row r="1756" spans="1:18" x14ac:dyDescent="0.25">
      <c r="A1756">
        <v>2017</v>
      </c>
      <c r="B1756" t="s">
        <v>35</v>
      </c>
      <c r="C1756" t="s">
        <v>13</v>
      </c>
      <c r="D1756" t="s">
        <v>2</v>
      </c>
      <c r="E1756" t="s">
        <v>66</v>
      </c>
      <c r="F1756">
        <v>53</v>
      </c>
      <c r="G1756" t="s">
        <v>62</v>
      </c>
      <c r="H1756">
        <v>28736</v>
      </c>
      <c r="I1756" t="s">
        <v>40</v>
      </c>
      <c r="J1756" t="s">
        <v>149</v>
      </c>
      <c r="K1756">
        <v>228</v>
      </c>
      <c r="L1756">
        <v>5.9801209999999996</v>
      </c>
      <c r="M1756">
        <v>1.859259</v>
      </c>
      <c r="N1756">
        <v>7</v>
      </c>
      <c r="O1756">
        <v>4</v>
      </c>
      <c r="P1756">
        <v>1</v>
      </c>
      <c r="Q1756">
        <v>0</v>
      </c>
      <c r="R1756">
        <v>14.487178999999999</v>
      </c>
    </row>
    <row r="1757" spans="1:18" x14ac:dyDescent="0.25">
      <c r="A1757">
        <v>2017</v>
      </c>
      <c r="B1757" t="s">
        <v>35</v>
      </c>
      <c r="C1757" t="s">
        <v>37</v>
      </c>
      <c r="D1757" t="s">
        <v>2</v>
      </c>
      <c r="E1757" t="s">
        <v>44</v>
      </c>
      <c r="F1757">
        <v>2282</v>
      </c>
      <c r="G1757">
        <v>1030.6152669999999</v>
      </c>
      <c r="H1757">
        <v>2051.8150000000001</v>
      </c>
      <c r="I1757" t="s">
        <v>39</v>
      </c>
      <c r="J1757" t="s">
        <v>149</v>
      </c>
      <c r="K1757">
        <v>2283</v>
      </c>
      <c r="L1757">
        <v>461.48453699999999</v>
      </c>
      <c r="M1757">
        <v>460.584048</v>
      </c>
      <c r="N1757">
        <v>580</v>
      </c>
      <c r="O1757">
        <v>74</v>
      </c>
      <c r="P1757">
        <v>46</v>
      </c>
      <c r="Q1757">
        <v>8</v>
      </c>
      <c r="R1757">
        <v>1030.6152669999999</v>
      </c>
    </row>
    <row r="1758" spans="1:18" x14ac:dyDescent="0.25">
      <c r="A1758">
        <v>2017</v>
      </c>
      <c r="B1758" t="s">
        <v>35</v>
      </c>
      <c r="C1758" t="s">
        <v>37</v>
      </c>
      <c r="D1758" t="s">
        <v>2</v>
      </c>
      <c r="E1758" t="s">
        <v>66</v>
      </c>
      <c r="F1758">
        <v>193</v>
      </c>
      <c r="G1758" t="s">
        <v>62</v>
      </c>
      <c r="H1758">
        <v>25037</v>
      </c>
      <c r="I1758" t="s">
        <v>39</v>
      </c>
      <c r="J1758" t="s">
        <v>149</v>
      </c>
      <c r="K1758">
        <v>889</v>
      </c>
      <c r="L1758">
        <v>20.303743000000001</v>
      </c>
      <c r="M1758">
        <v>6.4581369999999998</v>
      </c>
      <c r="N1758">
        <v>24</v>
      </c>
      <c r="O1758">
        <v>11</v>
      </c>
      <c r="P1758">
        <v>8</v>
      </c>
      <c r="Q1758">
        <v>0</v>
      </c>
      <c r="R1758">
        <v>43.000836</v>
      </c>
    </row>
    <row r="1759" spans="1:18" x14ac:dyDescent="0.25">
      <c r="A1759">
        <v>2017</v>
      </c>
      <c r="B1759" t="s">
        <v>35</v>
      </c>
      <c r="C1759" t="s">
        <v>37</v>
      </c>
      <c r="D1759" t="s">
        <v>2</v>
      </c>
      <c r="E1759" t="s">
        <v>44</v>
      </c>
      <c r="F1759">
        <v>2962</v>
      </c>
      <c r="G1759">
        <v>1099.861003</v>
      </c>
      <c r="H1759">
        <v>2150.65</v>
      </c>
      <c r="I1759" t="s">
        <v>40</v>
      </c>
      <c r="J1759" t="s">
        <v>149</v>
      </c>
      <c r="K1759">
        <v>2969</v>
      </c>
      <c r="L1759">
        <v>519.22093099999995</v>
      </c>
      <c r="M1759">
        <v>442.54678699999999</v>
      </c>
      <c r="N1759">
        <v>859</v>
      </c>
      <c r="O1759">
        <v>84</v>
      </c>
      <c r="P1759">
        <v>193</v>
      </c>
      <c r="Q1759">
        <v>18</v>
      </c>
      <c r="R1759">
        <v>1099.861003</v>
      </c>
    </row>
    <row r="1760" spans="1:18" x14ac:dyDescent="0.25">
      <c r="A1760">
        <v>2017</v>
      </c>
      <c r="B1760" t="s">
        <v>35</v>
      </c>
      <c r="C1760" t="s">
        <v>37</v>
      </c>
      <c r="D1760" t="s">
        <v>2</v>
      </c>
      <c r="E1760" t="s">
        <v>66</v>
      </c>
      <c r="F1760">
        <v>349</v>
      </c>
      <c r="G1760" t="s">
        <v>62</v>
      </c>
      <c r="H1760">
        <v>26192.6</v>
      </c>
      <c r="I1760" t="s">
        <v>40</v>
      </c>
      <c r="J1760" t="s">
        <v>149</v>
      </c>
      <c r="K1760">
        <v>1693</v>
      </c>
      <c r="L1760">
        <v>37.099272999999997</v>
      </c>
      <c r="M1760">
        <v>17.992442</v>
      </c>
      <c r="N1760">
        <v>38</v>
      </c>
      <c r="O1760">
        <v>11</v>
      </c>
      <c r="P1760">
        <v>33</v>
      </c>
      <c r="Q1760">
        <v>2</v>
      </c>
      <c r="R1760">
        <v>80.886433999999994</v>
      </c>
    </row>
    <row r="1761" spans="1:18" x14ac:dyDescent="0.25">
      <c r="A1761">
        <v>2017</v>
      </c>
      <c r="B1761" t="s">
        <v>35</v>
      </c>
      <c r="C1761" t="s">
        <v>36</v>
      </c>
      <c r="D1761" t="s">
        <v>2</v>
      </c>
      <c r="E1761" t="s">
        <v>44</v>
      </c>
      <c r="F1761">
        <v>267</v>
      </c>
      <c r="G1761">
        <v>147.829362</v>
      </c>
      <c r="H1761">
        <v>2384.4</v>
      </c>
      <c r="I1761" t="s">
        <v>39</v>
      </c>
      <c r="J1761" t="s">
        <v>148</v>
      </c>
      <c r="K1761">
        <v>267</v>
      </c>
      <c r="L1761">
        <v>57.315207000000001</v>
      </c>
      <c r="M1761">
        <v>71.944624000000005</v>
      </c>
      <c r="N1761">
        <v>34</v>
      </c>
      <c r="O1761">
        <v>8</v>
      </c>
      <c r="P1761">
        <v>2</v>
      </c>
      <c r="Q1761">
        <v>7</v>
      </c>
      <c r="R1761">
        <v>147.829362</v>
      </c>
    </row>
    <row r="1762" spans="1:18" x14ac:dyDescent="0.25">
      <c r="A1762">
        <v>2017</v>
      </c>
      <c r="B1762" t="s">
        <v>35</v>
      </c>
      <c r="C1762" t="s">
        <v>36</v>
      </c>
      <c r="D1762" t="s">
        <v>2</v>
      </c>
      <c r="E1762" t="s">
        <v>66</v>
      </c>
      <c r="F1762">
        <v>42</v>
      </c>
      <c r="G1762" t="s">
        <v>62</v>
      </c>
      <c r="H1762">
        <v>24899.945</v>
      </c>
      <c r="I1762" t="s">
        <v>39</v>
      </c>
      <c r="J1762" t="s">
        <v>148</v>
      </c>
      <c r="K1762">
        <v>206</v>
      </c>
      <c r="L1762">
        <v>3.925872</v>
      </c>
      <c r="M1762">
        <v>3.5748090000000001</v>
      </c>
      <c r="N1762">
        <v>4</v>
      </c>
      <c r="O1762">
        <v>0</v>
      </c>
      <c r="P1762">
        <v>1</v>
      </c>
      <c r="Q1762">
        <v>0</v>
      </c>
      <c r="R1762">
        <v>11.964103</v>
      </c>
    </row>
    <row r="1763" spans="1:18" x14ac:dyDescent="0.25">
      <c r="A1763">
        <v>2017</v>
      </c>
      <c r="B1763" t="s">
        <v>35</v>
      </c>
      <c r="C1763" t="s">
        <v>36</v>
      </c>
      <c r="D1763" t="s">
        <v>2</v>
      </c>
      <c r="E1763" t="s">
        <v>44</v>
      </c>
      <c r="F1763">
        <v>384</v>
      </c>
      <c r="G1763">
        <v>171.54121900000001</v>
      </c>
      <c r="H1763">
        <v>2240.355</v>
      </c>
      <c r="I1763" t="s">
        <v>40</v>
      </c>
      <c r="J1763" t="s">
        <v>148</v>
      </c>
      <c r="K1763">
        <v>385</v>
      </c>
      <c r="L1763">
        <v>75.166768000000005</v>
      </c>
      <c r="M1763">
        <v>73.168628999999996</v>
      </c>
      <c r="N1763">
        <v>83</v>
      </c>
      <c r="O1763">
        <v>6</v>
      </c>
      <c r="P1763">
        <v>25</v>
      </c>
      <c r="Q1763">
        <v>3</v>
      </c>
      <c r="R1763">
        <v>171.54121900000001</v>
      </c>
    </row>
    <row r="1764" spans="1:18" x14ac:dyDescent="0.25">
      <c r="A1764">
        <v>2017</v>
      </c>
      <c r="B1764" t="s">
        <v>35</v>
      </c>
      <c r="C1764" t="s">
        <v>36</v>
      </c>
      <c r="D1764" t="s">
        <v>2</v>
      </c>
      <c r="E1764" t="s">
        <v>66</v>
      </c>
      <c r="F1764">
        <v>53</v>
      </c>
      <c r="G1764" t="s">
        <v>62</v>
      </c>
      <c r="H1764">
        <v>25455.71</v>
      </c>
      <c r="I1764" t="s">
        <v>40</v>
      </c>
      <c r="J1764" t="s">
        <v>148</v>
      </c>
      <c r="K1764">
        <v>162</v>
      </c>
      <c r="L1764">
        <v>2.7799860000000001</v>
      </c>
      <c r="M1764">
        <v>2.505376</v>
      </c>
      <c r="N1764">
        <v>12</v>
      </c>
      <c r="O1764">
        <v>0</v>
      </c>
      <c r="P1764">
        <v>1</v>
      </c>
      <c r="Q1764">
        <v>0</v>
      </c>
      <c r="R1764">
        <v>12.879336</v>
      </c>
    </row>
    <row r="1765" spans="1:18" x14ac:dyDescent="0.25">
      <c r="A1765">
        <v>2017</v>
      </c>
      <c r="B1765" t="s">
        <v>35</v>
      </c>
      <c r="C1765" t="s">
        <v>5</v>
      </c>
      <c r="D1765" t="s">
        <v>2</v>
      </c>
      <c r="E1765" t="s">
        <v>44</v>
      </c>
      <c r="F1765">
        <v>341</v>
      </c>
      <c r="G1765">
        <v>181.19601299999999</v>
      </c>
      <c r="H1765">
        <v>2750.62</v>
      </c>
      <c r="I1765" t="s">
        <v>39</v>
      </c>
      <c r="J1765" t="s">
        <v>148</v>
      </c>
      <c r="K1765">
        <v>345</v>
      </c>
      <c r="L1765">
        <v>82.622467</v>
      </c>
      <c r="M1765">
        <v>74.552873000000005</v>
      </c>
      <c r="N1765">
        <v>53</v>
      </c>
      <c r="O1765">
        <v>12</v>
      </c>
      <c r="P1765">
        <v>3</v>
      </c>
      <c r="Q1765">
        <v>0</v>
      </c>
      <c r="R1765">
        <v>181.19601299999999</v>
      </c>
    </row>
    <row r="1766" spans="1:18" x14ac:dyDescent="0.25">
      <c r="A1766">
        <v>2017</v>
      </c>
      <c r="B1766" t="s">
        <v>35</v>
      </c>
      <c r="C1766" t="s">
        <v>5</v>
      </c>
      <c r="D1766" t="s">
        <v>2</v>
      </c>
      <c r="E1766" t="s">
        <v>66</v>
      </c>
      <c r="F1766">
        <v>49</v>
      </c>
      <c r="G1766" t="s">
        <v>62</v>
      </c>
      <c r="H1766">
        <v>25699</v>
      </c>
      <c r="I1766" t="s">
        <v>39</v>
      </c>
      <c r="J1766" t="s">
        <v>148</v>
      </c>
      <c r="K1766">
        <v>239</v>
      </c>
      <c r="L1766">
        <v>6.6594920000000002</v>
      </c>
      <c r="M1766">
        <v>4.0156700000000001</v>
      </c>
      <c r="N1766">
        <v>5</v>
      </c>
      <c r="O1766">
        <v>0</v>
      </c>
      <c r="P1766">
        <v>1</v>
      </c>
      <c r="Q1766">
        <v>0</v>
      </c>
      <c r="R1766">
        <v>15.562887</v>
      </c>
    </row>
    <row r="1767" spans="1:18" x14ac:dyDescent="0.25">
      <c r="A1767">
        <v>2017</v>
      </c>
      <c r="B1767" t="s">
        <v>35</v>
      </c>
      <c r="C1767" t="s">
        <v>5</v>
      </c>
      <c r="D1767" t="s">
        <v>2</v>
      </c>
      <c r="E1767" t="s">
        <v>44</v>
      </c>
      <c r="F1767">
        <v>507</v>
      </c>
      <c r="G1767">
        <v>199.07582400000001</v>
      </c>
      <c r="H1767">
        <v>2505</v>
      </c>
      <c r="I1767" t="s">
        <v>40</v>
      </c>
      <c r="J1767" t="s">
        <v>148</v>
      </c>
      <c r="K1767">
        <v>507</v>
      </c>
      <c r="L1767">
        <v>99.498455000000007</v>
      </c>
      <c r="M1767">
        <v>74.615320999999994</v>
      </c>
      <c r="N1767">
        <v>106</v>
      </c>
      <c r="O1767">
        <v>5</v>
      </c>
      <c r="P1767">
        <v>68</v>
      </c>
      <c r="Q1767">
        <v>4</v>
      </c>
      <c r="R1767">
        <v>199.07582400000001</v>
      </c>
    </row>
    <row r="1768" spans="1:18" x14ac:dyDescent="0.25">
      <c r="A1768">
        <v>2017</v>
      </c>
      <c r="B1768" t="s">
        <v>35</v>
      </c>
      <c r="C1768" t="s">
        <v>5</v>
      </c>
      <c r="D1768" t="s">
        <v>2</v>
      </c>
      <c r="E1768" t="s">
        <v>66</v>
      </c>
      <c r="F1768">
        <v>57</v>
      </c>
      <c r="G1768" t="s">
        <v>62</v>
      </c>
      <c r="H1768">
        <v>22380.93</v>
      </c>
      <c r="I1768" t="s">
        <v>40</v>
      </c>
      <c r="J1768" t="s">
        <v>148</v>
      </c>
      <c r="K1768">
        <v>212</v>
      </c>
      <c r="L1768">
        <v>5.7099570000000002</v>
      </c>
      <c r="M1768">
        <v>1.842244</v>
      </c>
      <c r="N1768">
        <v>7</v>
      </c>
      <c r="O1768">
        <v>0</v>
      </c>
      <c r="P1768">
        <v>5</v>
      </c>
      <c r="Q1768">
        <v>0</v>
      </c>
      <c r="R1768">
        <v>14.309907000000001</v>
      </c>
    </row>
    <row r="1769" spans="1:18" x14ac:dyDescent="0.25">
      <c r="A1769">
        <v>2017</v>
      </c>
      <c r="B1769" t="s">
        <v>35</v>
      </c>
      <c r="C1769" t="s">
        <v>13</v>
      </c>
      <c r="D1769" t="s">
        <v>2</v>
      </c>
      <c r="E1769" t="s">
        <v>44</v>
      </c>
      <c r="F1769">
        <v>84</v>
      </c>
      <c r="G1769">
        <v>44.842826000000002</v>
      </c>
      <c r="H1769">
        <v>2513.3449999999998</v>
      </c>
      <c r="I1769" t="s">
        <v>39</v>
      </c>
      <c r="J1769" t="s">
        <v>148</v>
      </c>
      <c r="K1769">
        <v>84</v>
      </c>
      <c r="L1769">
        <v>20.590098999999999</v>
      </c>
      <c r="M1769">
        <v>19.620728</v>
      </c>
      <c r="N1769">
        <v>12</v>
      </c>
      <c r="O1769">
        <v>5</v>
      </c>
      <c r="P1769">
        <v>1</v>
      </c>
      <c r="Q1769">
        <v>1</v>
      </c>
      <c r="R1769">
        <v>44.842826000000002</v>
      </c>
    </row>
    <row r="1770" spans="1:18" x14ac:dyDescent="0.25">
      <c r="A1770">
        <v>2017</v>
      </c>
      <c r="B1770" t="s">
        <v>35</v>
      </c>
      <c r="C1770" t="s">
        <v>13</v>
      </c>
      <c r="D1770" t="s">
        <v>2</v>
      </c>
      <c r="E1770" t="s">
        <v>66</v>
      </c>
      <c r="F1770">
        <v>15</v>
      </c>
      <c r="G1770" t="s">
        <v>62</v>
      </c>
      <c r="H1770">
        <v>24584.240000000002</v>
      </c>
      <c r="I1770" t="s">
        <v>39</v>
      </c>
      <c r="J1770" t="s">
        <v>148</v>
      </c>
      <c r="K1770">
        <v>48</v>
      </c>
      <c r="L1770">
        <v>2.92686</v>
      </c>
      <c r="M1770">
        <v>0.5</v>
      </c>
      <c r="N1770">
        <v>3</v>
      </c>
      <c r="O1770">
        <v>1</v>
      </c>
      <c r="P1770">
        <v>0</v>
      </c>
      <c r="Q1770">
        <v>0</v>
      </c>
      <c r="R1770">
        <v>4.4423079999999997</v>
      </c>
    </row>
    <row r="1771" spans="1:18" x14ac:dyDescent="0.25">
      <c r="A1771">
        <v>2017</v>
      </c>
      <c r="B1771" t="s">
        <v>35</v>
      </c>
      <c r="C1771" t="s">
        <v>13</v>
      </c>
      <c r="D1771" t="s">
        <v>2</v>
      </c>
      <c r="E1771" t="s">
        <v>44</v>
      </c>
      <c r="F1771">
        <v>121</v>
      </c>
      <c r="G1771">
        <v>52.125649000000003</v>
      </c>
      <c r="H1771">
        <v>2557.33</v>
      </c>
      <c r="I1771" t="s">
        <v>40</v>
      </c>
      <c r="J1771" t="s">
        <v>148</v>
      </c>
      <c r="K1771">
        <v>121</v>
      </c>
      <c r="L1771">
        <v>28.116381000000001</v>
      </c>
      <c r="M1771">
        <v>18.593162</v>
      </c>
      <c r="N1771">
        <v>20</v>
      </c>
      <c r="O1771">
        <v>2</v>
      </c>
      <c r="P1771">
        <v>15</v>
      </c>
      <c r="Q1771">
        <v>0</v>
      </c>
      <c r="R1771">
        <v>52.125649000000003</v>
      </c>
    </row>
    <row r="1772" spans="1:18" x14ac:dyDescent="0.25">
      <c r="A1772">
        <v>2017</v>
      </c>
      <c r="B1772" t="s">
        <v>35</v>
      </c>
      <c r="C1772" t="s">
        <v>13</v>
      </c>
      <c r="D1772" t="s">
        <v>2</v>
      </c>
      <c r="E1772" t="s">
        <v>66</v>
      </c>
      <c r="F1772">
        <v>17</v>
      </c>
      <c r="G1772" t="s">
        <v>62</v>
      </c>
      <c r="H1772">
        <v>24429.919999999998</v>
      </c>
      <c r="I1772" t="s">
        <v>40</v>
      </c>
      <c r="J1772" t="s">
        <v>148</v>
      </c>
      <c r="K1772">
        <v>88</v>
      </c>
      <c r="L1772">
        <v>2.289396</v>
      </c>
      <c r="M1772">
        <v>0.75925900000000002</v>
      </c>
      <c r="N1772">
        <v>2</v>
      </c>
      <c r="O1772">
        <v>1</v>
      </c>
      <c r="P1772">
        <v>1</v>
      </c>
      <c r="Q1772">
        <v>0</v>
      </c>
      <c r="R1772">
        <v>4.8974359999999999</v>
      </c>
    </row>
    <row r="1773" spans="1:18" x14ac:dyDescent="0.25">
      <c r="A1773">
        <v>2017</v>
      </c>
      <c r="B1773" t="s">
        <v>35</v>
      </c>
      <c r="C1773" t="s">
        <v>37</v>
      </c>
      <c r="D1773" t="s">
        <v>2</v>
      </c>
      <c r="E1773" t="s">
        <v>44</v>
      </c>
      <c r="F1773">
        <v>460</v>
      </c>
      <c r="G1773">
        <v>190.73109199999999</v>
      </c>
      <c r="H1773">
        <v>2213.0149999999999</v>
      </c>
      <c r="I1773" t="s">
        <v>39</v>
      </c>
      <c r="J1773" t="s">
        <v>148</v>
      </c>
      <c r="K1773">
        <v>460</v>
      </c>
      <c r="L1773">
        <v>94.890691000000004</v>
      </c>
      <c r="M1773">
        <v>74.449118999999996</v>
      </c>
      <c r="N1773">
        <v>104</v>
      </c>
      <c r="O1773">
        <v>18</v>
      </c>
      <c r="P1773">
        <v>26</v>
      </c>
      <c r="Q1773">
        <v>3</v>
      </c>
      <c r="R1773">
        <v>190.73109199999999</v>
      </c>
    </row>
    <row r="1774" spans="1:18" x14ac:dyDescent="0.25">
      <c r="A1774">
        <v>2017</v>
      </c>
      <c r="B1774" t="s">
        <v>35</v>
      </c>
      <c r="C1774" t="s">
        <v>37</v>
      </c>
      <c r="D1774" t="s">
        <v>2</v>
      </c>
      <c r="E1774" t="s">
        <v>66</v>
      </c>
      <c r="F1774">
        <v>61</v>
      </c>
      <c r="G1774" t="s">
        <v>62</v>
      </c>
      <c r="H1774">
        <v>29393</v>
      </c>
      <c r="I1774" t="s">
        <v>39</v>
      </c>
      <c r="J1774" t="s">
        <v>148</v>
      </c>
      <c r="K1774">
        <v>310</v>
      </c>
      <c r="L1774">
        <v>6.8502179999999999</v>
      </c>
      <c r="M1774">
        <v>1.850932</v>
      </c>
      <c r="N1774">
        <v>9</v>
      </c>
      <c r="O1774">
        <v>0</v>
      </c>
      <c r="P1774">
        <v>2</v>
      </c>
      <c r="Q1774">
        <v>0</v>
      </c>
      <c r="R1774">
        <v>13.718099</v>
      </c>
    </row>
    <row r="1775" spans="1:18" x14ac:dyDescent="0.25">
      <c r="A1775">
        <v>2017</v>
      </c>
      <c r="B1775" t="s">
        <v>35</v>
      </c>
      <c r="C1775" t="s">
        <v>37</v>
      </c>
      <c r="D1775" t="s">
        <v>2</v>
      </c>
      <c r="E1775" t="s">
        <v>44</v>
      </c>
      <c r="F1775">
        <v>769</v>
      </c>
      <c r="G1775">
        <v>262.47947299999998</v>
      </c>
      <c r="H1775">
        <v>2147</v>
      </c>
      <c r="I1775" t="s">
        <v>40</v>
      </c>
      <c r="J1775" t="s">
        <v>148</v>
      </c>
      <c r="K1775">
        <v>770</v>
      </c>
      <c r="L1775">
        <v>130.76625799999999</v>
      </c>
      <c r="M1775">
        <v>99.746105</v>
      </c>
      <c r="N1775">
        <v>164</v>
      </c>
      <c r="O1775">
        <v>30</v>
      </c>
      <c r="P1775">
        <v>91</v>
      </c>
      <c r="Q1775">
        <v>10</v>
      </c>
      <c r="R1775">
        <v>262.47947299999998</v>
      </c>
    </row>
    <row r="1776" spans="1:18" x14ac:dyDescent="0.25">
      <c r="A1776">
        <v>2017</v>
      </c>
      <c r="B1776" t="s">
        <v>35</v>
      </c>
      <c r="C1776" t="s">
        <v>37</v>
      </c>
      <c r="D1776" t="s">
        <v>2</v>
      </c>
      <c r="E1776" t="s">
        <v>66</v>
      </c>
      <c r="F1776">
        <v>130</v>
      </c>
      <c r="G1776" t="s">
        <v>62</v>
      </c>
      <c r="H1776">
        <v>23033.505000000001</v>
      </c>
      <c r="I1776" t="s">
        <v>40</v>
      </c>
      <c r="J1776" t="s">
        <v>148</v>
      </c>
      <c r="K1776">
        <v>596</v>
      </c>
      <c r="L1776">
        <v>9.3582490000000007</v>
      </c>
      <c r="M1776">
        <v>4.4208160000000003</v>
      </c>
      <c r="N1776">
        <v>12</v>
      </c>
      <c r="O1776">
        <v>2</v>
      </c>
      <c r="P1776">
        <v>15</v>
      </c>
      <c r="Q1776">
        <v>1</v>
      </c>
      <c r="R1776">
        <v>24.396304000000001</v>
      </c>
    </row>
    <row r="1777" spans="1:18" x14ac:dyDescent="0.25">
      <c r="A1777">
        <v>2017</v>
      </c>
      <c r="B1777" t="s">
        <v>35</v>
      </c>
      <c r="C1777" t="s">
        <v>36</v>
      </c>
      <c r="D1777" t="s">
        <v>3</v>
      </c>
      <c r="E1777" t="s">
        <v>44</v>
      </c>
      <c r="F1777">
        <v>68</v>
      </c>
      <c r="G1777">
        <v>37.309344000000003</v>
      </c>
      <c r="H1777">
        <v>3439.62</v>
      </c>
      <c r="I1777" t="s">
        <v>39</v>
      </c>
      <c r="J1777" t="s">
        <v>150</v>
      </c>
      <c r="K1777">
        <v>68</v>
      </c>
      <c r="L1777">
        <v>15.800473</v>
      </c>
      <c r="M1777">
        <v>16.593447000000001</v>
      </c>
      <c r="N1777">
        <v>13</v>
      </c>
      <c r="O1777">
        <v>0</v>
      </c>
      <c r="P1777">
        <v>0</v>
      </c>
      <c r="Q1777">
        <v>0</v>
      </c>
      <c r="R1777">
        <v>37.309344000000003</v>
      </c>
    </row>
    <row r="1778" spans="1:18" x14ac:dyDescent="0.25">
      <c r="A1778">
        <v>2017</v>
      </c>
      <c r="B1778" t="s">
        <v>35</v>
      </c>
      <c r="C1778" t="s">
        <v>36</v>
      </c>
      <c r="D1778" t="s">
        <v>3</v>
      </c>
      <c r="E1778" t="s">
        <v>66</v>
      </c>
      <c r="F1778">
        <v>23</v>
      </c>
      <c r="G1778" t="s">
        <v>62</v>
      </c>
      <c r="H1778">
        <v>33787.56</v>
      </c>
      <c r="I1778" t="s">
        <v>39</v>
      </c>
      <c r="J1778" t="s">
        <v>150</v>
      </c>
      <c r="K1778">
        <v>144</v>
      </c>
      <c r="L1778">
        <v>3.1816710000000001</v>
      </c>
      <c r="M1778">
        <v>2.058773</v>
      </c>
      <c r="N1778">
        <v>1</v>
      </c>
      <c r="O1778">
        <v>0</v>
      </c>
      <c r="P1778">
        <v>0</v>
      </c>
      <c r="Q1778">
        <v>0</v>
      </c>
      <c r="R1778">
        <v>8.0412409999999994</v>
      </c>
    </row>
    <row r="1779" spans="1:18" x14ac:dyDescent="0.25">
      <c r="A1779">
        <v>2017</v>
      </c>
      <c r="B1779" t="s">
        <v>35</v>
      </c>
      <c r="C1779" t="s">
        <v>36</v>
      </c>
      <c r="D1779" t="s">
        <v>3</v>
      </c>
      <c r="E1779" t="s">
        <v>44</v>
      </c>
      <c r="F1779">
        <v>52</v>
      </c>
      <c r="G1779">
        <v>22.161165</v>
      </c>
      <c r="H1779">
        <v>1897.35</v>
      </c>
      <c r="I1779" t="s">
        <v>40</v>
      </c>
      <c r="J1779" t="s">
        <v>150</v>
      </c>
      <c r="K1779">
        <v>52</v>
      </c>
      <c r="L1779">
        <v>6.4834800000000001</v>
      </c>
      <c r="M1779">
        <v>12.727029</v>
      </c>
      <c r="N1779">
        <v>11</v>
      </c>
      <c r="O1779">
        <v>3</v>
      </c>
      <c r="P1779">
        <v>5</v>
      </c>
      <c r="Q1779">
        <v>0</v>
      </c>
      <c r="R1779">
        <v>22.161165</v>
      </c>
    </row>
    <row r="1780" spans="1:18" x14ac:dyDescent="0.25">
      <c r="A1780">
        <v>2017</v>
      </c>
      <c r="B1780" t="s">
        <v>35</v>
      </c>
      <c r="C1780" t="s">
        <v>36</v>
      </c>
      <c r="D1780" t="s">
        <v>3</v>
      </c>
      <c r="E1780" t="s">
        <v>66</v>
      </c>
      <c r="F1780">
        <v>15</v>
      </c>
      <c r="G1780" t="s">
        <v>62</v>
      </c>
      <c r="H1780">
        <v>38872.800000000003</v>
      </c>
      <c r="I1780" t="s">
        <v>40</v>
      </c>
      <c r="J1780" t="s">
        <v>150</v>
      </c>
      <c r="K1780">
        <v>155</v>
      </c>
      <c r="L1780">
        <v>0.54153799999999996</v>
      </c>
      <c r="M1780">
        <v>1</v>
      </c>
      <c r="N1780">
        <v>1</v>
      </c>
      <c r="O1780">
        <v>0</v>
      </c>
      <c r="P1780">
        <v>0</v>
      </c>
      <c r="Q1780">
        <v>0</v>
      </c>
      <c r="R1780">
        <v>4.461538</v>
      </c>
    </row>
    <row r="1781" spans="1:18" x14ac:dyDescent="0.25">
      <c r="A1781">
        <v>2017</v>
      </c>
      <c r="B1781" t="s">
        <v>35</v>
      </c>
      <c r="C1781" t="s">
        <v>5</v>
      </c>
      <c r="D1781" t="s">
        <v>3</v>
      </c>
      <c r="E1781" t="s">
        <v>44</v>
      </c>
      <c r="F1781">
        <v>121</v>
      </c>
      <c r="G1781">
        <v>74.368064000000004</v>
      </c>
      <c r="H1781">
        <v>3444.44</v>
      </c>
      <c r="I1781" t="s">
        <v>39</v>
      </c>
      <c r="J1781" t="s">
        <v>150</v>
      </c>
      <c r="K1781">
        <v>121</v>
      </c>
      <c r="L1781">
        <v>30.857520999999998</v>
      </c>
      <c r="M1781">
        <v>37.489455</v>
      </c>
      <c r="N1781">
        <v>17</v>
      </c>
      <c r="O1781">
        <v>1</v>
      </c>
      <c r="P1781">
        <v>0</v>
      </c>
      <c r="Q1781">
        <v>0</v>
      </c>
      <c r="R1781">
        <v>74.368064000000004</v>
      </c>
    </row>
    <row r="1782" spans="1:18" x14ac:dyDescent="0.25">
      <c r="A1782">
        <v>2017</v>
      </c>
      <c r="B1782" t="s">
        <v>35</v>
      </c>
      <c r="C1782" t="s">
        <v>5</v>
      </c>
      <c r="D1782" t="s">
        <v>3</v>
      </c>
      <c r="E1782" t="s">
        <v>66</v>
      </c>
      <c r="F1782">
        <v>23</v>
      </c>
      <c r="G1782" t="s">
        <v>62</v>
      </c>
      <c r="H1782">
        <v>26116</v>
      </c>
      <c r="I1782" t="s">
        <v>39</v>
      </c>
      <c r="J1782" t="s">
        <v>150</v>
      </c>
      <c r="K1782">
        <v>124</v>
      </c>
      <c r="L1782">
        <v>2.2089409999999998</v>
      </c>
      <c r="M1782">
        <v>2.225806</v>
      </c>
      <c r="N1782">
        <v>1</v>
      </c>
      <c r="O1782">
        <v>0</v>
      </c>
      <c r="P1782">
        <v>0</v>
      </c>
      <c r="Q1782">
        <v>0</v>
      </c>
      <c r="R1782">
        <v>7.4807689999999996</v>
      </c>
    </row>
    <row r="1783" spans="1:18" x14ac:dyDescent="0.25">
      <c r="A1783">
        <v>2017</v>
      </c>
      <c r="B1783" t="s">
        <v>35</v>
      </c>
      <c r="C1783" t="s">
        <v>5</v>
      </c>
      <c r="D1783" t="s">
        <v>3</v>
      </c>
      <c r="E1783" t="s">
        <v>44</v>
      </c>
      <c r="F1783">
        <v>83</v>
      </c>
      <c r="G1783">
        <v>26.925978000000001</v>
      </c>
      <c r="H1783">
        <v>2794.64</v>
      </c>
      <c r="I1783" t="s">
        <v>40</v>
      </c>
      <c r="J1783" t="s">
        <v>150</v>
      </c>
      <c r="K1783">
        <v>83</v>
      </c>
      <c r="L1783">
        <v>12.523657999999999</v>
      </c>
      <c r="M1783">
        <v>7.9100460000000004</v>
      </c>
      <c r="N1783">
        <v>15</v>
      </c>
      <c r="O1783">
        <v>2</v>
      </c>
      <c r="P1783">
        <v>17</v>
      </c>
      <c r="Q1783">
        <v>0</v>
      </c>
      <c r="R1783">
        <v>26.925978000000001</v>
      </c>
    </row>
    <row r="1784" spans="1:18" x14ac:dyDescent="0.25">
      <c r="A1784">
        <v>2017</v>
      </c>
      <c r="B1784" t="s">
        <v>35</v>
      </c>
      <c r="C1784" t="s">
        <v>5</v>
      </c>
      <c r="D1784" t="s">
        <v>3</v>
      </c>
      <c r="E1784" t="s">
        <v>66</v>
      </c>
      <c r="F1784">
        <v>23</v>
      </c>
      <c r="G1784" t="s">
        <v>62</v>
      </c>
      <c r="H1784">
        <v>20881.689999999999</v>
      </c>
      <c r="I1784" t="s">
        <v>40</v>
      </c>
      <c r="J1784" t="s">
        <v>150</v>
      </c>
      <c r="K1784">
        <v>89</v>
      </c>
      <c r="L1784">
        <v>2.6981809999999999</v>
      </c>
      <c r="M1784">
        <v>1.5277780000000001</v>
      </c>
      <c r="N1784">
        <v>0</v>
      </c>
      <c r="O1784">
        <v>0</v>
      </c>
      <c r="P1784">
        <v>0</v>
      </c>
      <c r="Q1784">
        <v>0</v>
      </c>
      <c r="R1784">
        <v>8.3926250000000007</v>
      </c>
    </row>
    <row r="1785" spans="1:18" x14ac:dyDescent="0.25">
      <c r="A1785">
        <v>2017</v>
      </c>
      <c r="B1785" t="s">
        <v>35</v>
      </c>
      <c r="C1785" t="s">
        <v>13</v>
      </c>
      <c r="D1785" t="s">
        <v>3</v>
      </c>
      <c r="E1785" t="s">
        <v>44</v>
      </c>
      <c r="F1785">
        <v>64</v>
      </c>
      <c r="G1785">
        <v>18.233788000000001</v>
      </c>
      <c r="H1785">
        <v>3493.7449999999999</v>
      </c>
      <c r="I1785" t="s">
        <v>39</v>
      </c>
      <c r="J1785" t="s">
        <v>150</v>
      </c>
      <c r="K1785">
        <v>65</v>
      </c>
      <c r="L1785">
        <v>10.009872</v>
      </c>
      <c r="M1785">
        <v>7.2889629999999999</v>
      </c>
      <c r="N1785">
        <v>18</v>
      </c>
      <c r="O1785">
        <v>1</v>
      </c>
      <c r="P1785">
        <v>0</v>
      </c>
      <c r="Q1785">
        <v>1</v>
      </c>
      <c r="R1785">
        <v>18.233788000000001</v>
      </c>
    </row>
    <row r="1786" spans="1:18" x14ac:dyDescent="0.25">
      <c r="A1786">
        <v>2017</v>
      </c>
      <c r="B1786" t="s">
        <v>35</v>
      </c>
      <c r="C1786" t="s">
        <v>13</v>
      </c>
      <c r="D1786" t="s">
        <v>3</v>
      </c>
      <c r="E1786" t="s">
        <v>66</v>
      </c>
      <c r="F1786">
        <v>21</v>
      </c>
      <c r="G1786" t="s">
        <v>62</v>
      </c>
      <c r="H1786">
        <v>32574.799999999999</v>
      </c>
      <c r="I1786" t="s">
        <v>39</v>
      </c>
      <c r="J1786" t="s">
        <v>150</v>
      </c>
      <c r="K1786">
        <v>120</v>
      </c>
      <c r="L1786">
        <v>1.8450200000000001</v>
      </c>
      <c r="M1786">
        <v>0.59259300000000004</v>
      </c>
      <c r="N1786">
        <v>3</v>
      </c>
      <c r="O1786">
        <v>0</v>
      </c>
      <c r="P1786">
        <v>1</v>
      </c>
      <c r="Q1786">
        <v>0</v>
      </c>
      <c r="R1786">
        <v>4.4423079999999997</v>
      </c>
    </row>
    <row r="1787" spans="1:18" x14ac:dyDescent="0.25">
      <c r="A1787">
        <v>2017</v>
      </c>
      <c r="B1787" t="s">
        <v>35</v>
      </c>
      <c r="C1787" t="s">
        <v>13</v>
      </c>
      <c r="D1787" t="s">
        <v>3</v>
      </c>
      <c r="E1787" t="s">
        <v>44</v>
      </c>
      <c r="F1787">
        <v>64</v>
      </c>
      <c r="G1787">
        <v>20.369143000000001</v>
      </c>
      <c r="H1787">
        <v>2340.4749999999999</v>
      </c>
      <c r="I1787" t="s">
        <v>40</v>
      </c>
      <c r="J1787" t="s">
        <v>150</v>
      </c>
      <c r="K1787">
        <v>64</v>
      </c>
      <c r="L1787">
        <v>7.676107</v>
      </c>
      <c r="M1787">
        <v>7.4580599999999997</v>
      </c>
      <c r="N1787">
        <v>9</v>
      </c>
      <c r="O1787">
        <v>0</v>
      </c>
      <c r="P1787">
        <v>12</v>
      </c>
      <c r="Q1787">
        <v>0</v>
      </c>
      <c r="R1787">
        <v>20.369143000000001</v>
      </c>
    </row>
    <row r="1788" spans="1:18" x14ac:dyDescent="0.25">
      <c r="A1788">
        <v>2017</v>
      </c>
      <c r="B1788" t="s">
        <v>35</v>
      </c>
      <c r="C1788" t="s">
        <v>13</v>
      </c>
      <c r="D1788" t="s">
        <v>3</v>
      </c>
      <c r="E1788" t="s">
        <v>66</v>
      </c>
      <c r="F1788">
        <v>17</v>
      </c>
      <c r="G1788" t="s">
        <v>62</v>
      </c>
      <c r="H1788">
        <v>28450</v>
      </c>
      <c r="I1788" t="s">
        <v>40</v>
      </c>
      <c r="J1788" t="s">
        <v>150</v>
      </c>
      <c r="K1788">
        <v>97</v>
      </c>
      <c r="L1788">
        <v>0.70227899999999999</v>
      </c>
      <c r="M1788">
        <v>9.2592999999999995E-2</v>
      </c>
      <c r="N1788">
        <v>6</v>
      </c>
      <c r="O1788">
        <v>0</v>
      </c>
      <c r="P1788">
        <v>0</v>
      </c>
      <c r="Q1788">
        <v>0</v>
      </c>
      <c r="R1788">
        <v>1.461538</v>
      </c>
    </row>
    <row r="1789" spans="1:18" x14ac:dyDescent="0.25">
      <c r="A1789">
        <v>2017</v>
      </c>
      <c r="B1789" t="s">
        <v>35</v>
      </c>
      <c r="C1789" t="s">
        <v>37</v>
      </c>
      <c r="D1789" t="s">
        <v>3</v>
      </c>
      <c r="E1789" t="s">
        <v>44</v>
      </c>
      <c r="F1789">
        <v>154</v>
      </c>
      <c r="G1789">
        <v>53.336727000000003</v>
      </c>
      <c r="H1789">
        <v>2131.2399999999998</v>
      </c>
      <c r="I1789" t="s">
        <v>39</v>
      </c>
      <c r="J1789" t="s">
        <v>150</v>
      </c>
      <c r="K1789">
        <v>156</v>
      </c>
      <c r="L1789">
        <v>21.337727000000001</v>
      </c>
      <c r="M1789">
        <v>27.127804999999999</v>
      </c>
      <c r="N1789">
        <v>51</v>
      </c>
      <c r="O1789">
        <v>4</v>
      </c>
      <c r="P1789">
        <v>5</v>
      </c>
      <c r="Q1789">
        <v>0</v>
      </c>
      <c r="R1789">
        <v>53.336727000000003</v>
      </c>
    </row>
    <row r="1790" spans="1:18" x14ac:dyDescent="0.25">
      <c r="A1790">
        <v>2017</v>
      </c>
      <c r="B1790" t="s">
        <v>35</v>
      </c>
      <c r="C1790" t="s">
        <v>37</v>
      </c>
      <c r="D1790" t="s">
        <v>3</v>
      </c>
      <c r="E1790" t="s">
        <v>66</v>
      </c>
      <c r="F1790">
        <v>41</v>
      </c>
      <c r="G1790" t="s">
        <v>62</v>
      </c>
      <c r="H1790">
        <v>23110.55</v>
      </c>
      <c r="I1790" t="s">
        <v>39</v>
      </c>
      <c r="J1790" t="s">
        <v>150</v>
      </c>
      <c r="K1790">
        <v>294</v>
      </c>
      <c r="L1790">
        <v>3.3238829999999999</v>
      </c>
      <c r="M1790">
        <v>1.6282049999999999</v>
      </c>
      <c r="N1790">
        <v>12</v>
      </c>
      <c r="O1790">
        <v>2</v>
      </c>
      <c r="P1790">
        <v>0</v>
      </c>
      <c r="Q1790">
        <v>0</v>
      </c>
      <c r="R1790">
        <v>7.6538459999999997</v>
      </c>
    </row>
    <row r="1791" spans="1:18" x14ac:dyDescent="0.25">
      <c r="A1791">
        <v>2017</v>
      </c>
      <c r="B1791" t="s">
        <v>35</v>
      </c>
      <c r="C1791" t="s">
        <v>37</v>
      </c>
      <c r="D1791" t="s">
        <v>3</v>
      </c>
      <c r="E1791" t="s">
        <v>44</v>
      </c>
      <c r="F1791">
        <v>180</v>
      </c>
      <c r="G1791">
        <v>51.555504999999997</v>
      </c>
      <c r="H1791">
        <v>2502</v>
      </c>
      <c r="I1791" t="s">
        <v>40</v>
      </c>
      <c r="J1791" t="s">
        <v>150</v>
      </c>
      <c r="K1791">
        <v>182</v>
      </c>
      <c r="L1791">
        <v>21.583918000000001</v>
      </c>
      <c r="M1791">
        <v>23.528428000000002</v>
      </c>
      <c r="N1791">
        <v>53</v>
      </c>
      <c r="O1791">
        <v>4</v>
      </c>
      <c r="P1791">
        <v>15</v>
      </c>
      <c r="Q1791">
        <v>0</v>
      </c>
      <c r="R1791">
        <v>51.555504999999997</v>
      </c>
    </row>
    <row r="1792" spans="1:18" x14ac:dyDescent="0.25">
      <c r="A1792">
        <v>2017</v>
      </c>
      <c r="B1792" t="s">
        <v>35</v>
      </c>
      <c r="C1792" t="s">
        <v>37</v>
      </c>
      <c r="D1792" t="s">
        <v>3</v>
      </c>
      <c r="E1792" t="s">
        <v>66</v>
      </c>
      <c r="F1792">
        <v>66</v>
      </c>
      <c r="G1792" t="s">
        <v>62</v>
      </c>
      <c r="H1792">
        <v>31568.785</v>
      </c>
      <c r="I1792" t="s">
        <v>40</v>
      </c>
      <c r="J1792" t="s">
        <v>150</v>
      </c>
      <c r="K1792">
        <v>381</v>
      </c>
      <c r="L1792">
        <v>6.1304259999999999</v>
      </c>
      <c r="M1792">
        <v>5.9422470000000001</v>
      </c>
      <c r="N1792">
        <v>5</v>
      </c>
      <c r="O1792">
        <v>3</v>
      </c>
      <c r="P1792">
        <v>2</v>
      </c>
      <c r="Q1792">
        <v>0</v>
      </c>
      <c r="R1792">
        <v>14.900452</v>
      </c>
    </row>
    <row r="1793" spans="1:18" x14ac:dyDescent="0.25">
      <c r="A1793">
        <v>2017</v>
      </c>
      <c r="B1793" t="s">
        <v>35</v>
      </c>
      <c r="C1793" t="s">
        <v>36</v>
      </c>
      <c r="D1793" t="s">
        <v>3</v>
      </c>
      <c r="E1793" t="s">
        <v>44</v>
      </c>
      <c r="F1793">
        <v>213</v>
      </c>
      <c r="G1793">
        <v>103.48315100000001</v>
      </c>
      <c r="H1793">
        <v>2482.4499999999998</v>
      </c>
      <c r="I1793" t="s">
        <v>39</v>
      </c>
      <c r="J1793" t="s">
        <v>149</v>
      </c>
      <c r="K1793">
        <v>213</v>
      </c>
      <c r="L1793">
        <v>31.391297999999999</v>
      </c>
      <c r="M1793">
        <v>60.502848999999998</v>
      </c>
      <c r="N1793">
        <v>50</v>
      </c>
      <c r="O1793">
        <v>3</v>
      </c>
      <c r="P1793">
        <v>0</v>
      </c>
      <c r="Q1793">
        <v>1</v>
      </c>
      <c r="R1793">
        <v>103.48315100000001</v>
      </c>
    </row>
    <row r="1794" spans="1:18" x14ac:dyDescent="0.25">
      <c r="A1794">
        <v>2017</v>
      </c>
      <c r="B1794" t="s">
        <v>35</v>
      </c>
      <c r="C1794" t="s">
        <v>36</v>
      </c>
      <c r="D1794" t="s">
        <v>3</v>
      </c>
      <c r="E1794" t="s">
        <v>66</v>
      </c>
      <c r="F1794">
        <v>34</v>
      </c>
      <c r="G1794" t="s">
        <v>62</v>
      </c>
      <c r="H1794">
        <v>31936.715</v>
      </c>
      <c r="I1794" t="s">
        <v>39</v>
      </c>
      <c r="J1794" t="s">
        <v>149</v>
      </c>
      <c r="K1794">
        <v>225</v>
      </c>
      <c r="L1794">
        <v>6.7873619999999999</v>
      </c>
      <c r="M1794">
        <v>0.81290300000000004</v>
      </c>
      <c r="N1794">
        <v>6</v>
      </c>
      <c r="O1794">
        <v>1</v>
      </c>
      <c r="P1794">
        <v>0</v>
      </c>
      <c r="Q1794">
        <v>0</v>
      </c>
      <c r="R1794">
        <v>11.089103</v>
      </c>
    </row>
    <row r="1795" spans="1:18" x14ac:dyDescent="0.25">
      <c r="A1795">
        <v>2017</v>
      </c>
      <c r="B1795" t="s">
        <v>35</v>
      </c>
      <c r="C1795" t="s">
        <v>36</v>
      </c>
      <c r="D1795" t="s">
        <v>3</v>
      </c>
      <c r="E1795" t="s">
        <v>44</v>
      </c>
      <c r="F1795">
        <v>141</v>
      </c>
      <c r="G1795">
        <v>68.321656000000004</v>
      </c>
      <c r="H1795">
        <v>2715.12</v>
      </c>
      <c r="I1795" t="s">
        <v>40</v>
      </c>
      <c r="J1795" t="s">
        <v>149</v>
      </c>
      <c r="K1795">
        <v>141</v>
      </c>
      <c r="L1795">
        <v>23.814886999999999</v>
      </c>
      <c r="M1795">
        <v>32.537610000000001</v>
      </c>
      <c r="N1795">
        <v>25</v>
      </c>
      <c r="O1795">
        <v>3</v>
      </c>
      <c r="P1795">
        <v>6</v>
      </c>
      <c r="Q1795">
        <v>0</v>
      </c>
      <c r="R1795">
        <v>68.321656000000004</v>
      </c>
    </row>
    <row r="1796" spans="1:18" x14ac:dyDescent="0.25">
      <c r="A1796">
        <v>2017</v>
      </c>
      <c r="B1796" t="s">
        <v>35</v>
      </c>
      <c r="C1796" t="s">
        <v>36</v>
      </c>
      <c r="D1796" t="s">
        <v>3</v>
      </c>
      <c r="E1796" t="s">
        <v>66</v>
      </c>
      <c r="F1796">
        <v>29</v>
      </c>
      <c r="G1796" t="s">
        <v>62</v>
      </c>
      <c r="H1796">
        <v>30886.3</v>
      </c>
      <c r="I1796" t="s">
        <v>40</v>
      </c>
      <c r="J1796" t="s">
        <v>149</v>
      </c>
      <c r="K1796">
        <v>180</v>
      </c>
      <c r="L1796">
        <v>3.352738</v>
      </c>
      <c r="M1796">
        <v>3.264516</v>
      </c>
      <c r="N1796">
        <v>2</v>
      </c>
      <c r="O1796">
        <v>0</v>
      </c>
      <c r="P1796">
        <v>0</v>
      </c>
      <c r="Q1796">
        <v>0</v>
      </c>
      <c r="R1796">
        <v>8.6256409999999999</v>
      </c>
    </row>
    <row r="1797" spans="1:18" x14ac:dyDescent="0.25">
      <c r="A1797">
        <v>2017</v>
      </c>
      <c r="B1797" t="s">
        <v>35</v>
      </c>
      <c r="C1797" t="s">
        <v>5</v>
      </c>
      <c r="D1797" t="s">
        <v>3</v>
      </c>
      <c r="E1797" t="s">
        <v>44</v>
      </c>
      <c r="F1797">
        <v>278</v>
      </c>
      <c r="G1797">
        <v>139.270171</v>
      </c>
      <c r="H1797">
        <v>3178.1149999999998</v>
      </c>
      <c r="I1797" t="s">
        <v>39</v>
      </c>
      <c r="J1797" t="s">
        <v>149</v>
      </c>
      <c r="K1797">
        <v>278</v>
      </c>
      <c r="L1797">
        <v>61.738281999999998</v>
      </c>
      <c r="M1797">
        <v>59.654243999999998</v>
      </c>
      <c r="N1797">
        <v>64</v>
      </c>
      <c r="O1797">
        <v>3</v>
      </c>
      <c r="P1797">
        <v>0</v>
      </c>
      <c r="Q1797">
        <v>0</v>
      </c>
      <c r="R1797">
        <v>139.270171</v>
      </c>
    </row>
    <row r="1798" spans="1:18" x14ac:dyDescent="0.25">
      <c r="A1798">
        <v>2017</v>
      </c>
      <c r="B1798" t="s">
        <v>35</v>
      </c>
      <c r="C1798" t="s">
        <v>5</v>
      </c>
      <c r="D1798" t="s">
        <v>3</v>
      </c>
      <c r="E1798" t="s">
        <v>66</v>
      </c>
      <c r="F1798">
        <v>52</v>
      </c>
      <c r="G1798" t="s">
        <v>62</v>
      </c>
      <c r="H1798">
        <v>27661.915000000001</v>
      </c>
      <c r="I1798" t="s">
        <v>39</v>
      </c>
      <c r="J1798" t="s">
        <v>149</v>
      </c>
      <c r="K1798">
        <v>330</v>
      </c>
      <c r="L1798">
        <v>6.2152349999999998</v>
      </c>
      <c r="M1798">
        <v>3.487034</v>
      </c>
      <c r="N1798">
        <v>3</v>
      </c>
      <c r="O1798">
        <v>1</v>
      </c>
      <c r="P1798">
        <v>0</v>
      </c>
      <c r="Q1798">
        <v>0</v>
      </c>
      <c r="R1798">
        <v>12.97756</v>
      </c>
    </row>
    <row r="1799" spans="1:18" x14ac:dyDescent="0.25">
      <c r="A1799">
        <v>2017</v>
      </c>
      <c r="B1799" t="s">
        <v>35</v>
      </c>
      <c r="C1799" t="s">
        <v>5</v>
      </c>
      <c r="D1799" t="s">
        <v>3</v>
      </c>
      <c r="E1799" t="s">
        <v>44</v>
      </c>
      <c r="F1799">
        <v>218</v>
      </c>
      <c r="G1799">
        <v>97.849421000000007</v>
      </c>
      <c r="H1799">
        <v>2615.665</v>
      </c>
      <c r="I1799" t="s">
        <v>40</v>
      </c>
      <c r="J1799" t="s">
        <v>149</v>
      </c>
      <c r="K1799">
        <v>218</v>
      </c>
      <c r="L1799">
        <v>43.635950000000001</v>
      </c>
      <c r="M1799">
        <v>43.585306000000003</v>
      </c>
      <c r="N1799">
        <v>41</v>
      </c>
      <c r="O1799">
        <v>2</v>
      </c>
      <c r="P1799">
        <v>16</v>
      </c>
      <c r="Q1799">
        <v>0</v>
      </c>
      <c r="R1799">
        <v>97.849421000000007</v>
      </c>
    </row>
    <row r="1800" spans="1:18" x14ac:dyDescent="0.25">
      <c r="A1800">
        <v>2017</v>
      </c>
      <c r="B1800" t="s">
        <v>35</v>
      </c>
      <c r="C1800" t="s">
        <v>5</v>
      </c>
      <c r="D1800" t="s">
        <v>3</v>
      </c>
      <c r="E1800" t="s">
        <v>66</v>
      </c>
      <c r="F1800">
        <v>48</v>
      </c>
      <c r="G1800" t="s">
        <v>62</v>
      </c>
      <c r="H1800">
        <v>27838.880000000001</v>
      </c>
      <c r="I1800" t="s">
        <v>40</v>
      </c>
      <c r="J1800" t="s">
        <v>149</v>
      </c>
      <c r="K1800">
        <v>232</v>
      </c>
      <c r="L1800">
        <v>7.4530510000000003</v>
      </c>
      <c r="M1800">
        <v>1.181538</v>
      </c>
      <c r="N1800">
        <v>2</v>
      </c>
      <c r="O1800">
        <v>1</v>
      </c>
      <c r="P1800">
        <v>1</v>
      </c>
      <c r="Q1800">
        <v>0</v>
      </c>
      <c r="R1800">
        <v>10.981538</v>
      </c>
    </row>
    <row r="1801" spans="1:18" x14ac:dyDescent="0.25">
      <c r="A1801">
        <v>2017</v>
      </c>
      <c r="B1801" t="s">
        <v>35</v>
      </c>
      <c r="C1801" t="s">
        <v>13</v>
      </c>
      <c r="D1801" t="s">
        <v>3</v>
      </c>
      <c r="E1801" t="s">
        <v>44</v>
      </c>
      <c r="F1801">
        <v>158</v>
      </c>
      <c r="G1801">
        <v>73.258795000000006</v>
      </c>
      <c r="H1801">
        <v>2822.5749999999998</v>
      </c>
      <c r="I1801" t="s">
        <v>39</v>
      </c>
      <c r="J1801" t="s">
        <v>149</v>
      </c>
      <c r="K1801">
        <v>160</v>
      </c>
      <c r="L1801">
        <v>28.753124</v>
      </c>
      <c r="M1801">
        <v>34.452478999999997</v>
      </c>
      <c r="N1801">
        <v>25</v>
      </c>
      <c r="O1801">
        <v>1</v>
      </c>
      <c r="P1801">
        <v>0</v>
      </c>
      <c r="Q1801">
        <v>0</v>
      </c>
      <c r="R1801">
        <v>73.258795000000006</v>
      </c>
    </row>
    <row r="1802" spans="1:18" x14ac:dyDescent="0.25">
      <c r="A1802">
        <v>2017</v>
      </c>
      <c r="B1802" t="s">
        <v>35</v>
      </c>
      <c r="C1802" t="s">
        <v>13</v>
      </c>
      <c r="D1802" t="s">
        <v>3</v>
      </c>
      <c r="E1802" t="s">
        <v>66</v>
      </c>
      <c r="F1802">
        <v>23</v>
      </c>
      <c r="G1802" t="s">
        <v>62</v>
      </c>
      <c r="H1802">
        <v>45792</v>
      </c>
      <c r="I1802" t="s">
        <v>39</v>
      </c>
      <c r="J1802" t="s">
        <v>149</v>
      </c>
      <c r="K1802">
        <v>145</v>
      </c>
      <c r="L1802">
        <v>2.3700519999999998</v>
      </c>
      <c r="M1802">
        <v>0.55413100000000004</v>
      </c>
      <c r="N1802">
        <v>1</v>
      </c>
      <c r="O1802">
        <v>2</v>
      </c>
      <c r="P1802">
        <v>0</v>
      </c>
      <c r="Q1802">
        <v>0</v>
      </c>
      <c r="R1802">
        <v>6.461538</v>
      </c>
    </row>
    <row r="1803" spans="1:18" x14ac:dyDescent="0.25">
      <c r="A1803">
        <v>2017</v>
      </c>
      <c r="B1803" t="s">
        <v>35</v>
      </c>
      <c r="C1803" t="s">
        <v>13</v>
      </c>
      <c r="D1803" t="s">
        <v>3</v>
      </c>
      <c r="E1803" t="s">
        <v>44</v>
      </c>
      <c r="F1803">
        <v>139</v>
      </c>
      <c r="G1803">
        <v>41.218021</v>
      </c>
      <c r="H1803">
        <v>2123.7600000000002</v>
      </c>
      <c r="I1803" t="s">
        <v>40</v>
      </c>
      <c r="J1803" t="s">
        <v>149</v>
      </c>
      <c r="K1803">
        <v>140</v>
      </c>
      <c r="L1803">
        <v>16.053744999999999</v>
      </c>
      <c r="M1803">
        <v>19.240872</v>
      </c>
      <c r="N1803">
        <v>22</v>
      </c>
      <c r="O1803">
        <v>0</v>
      </c>
      <c r="P1803">
        <v>28</v>
      </c>
      <c r="Q1803">
        <v>0</v>
      </c>
      <c r="R1803">
        <v>41.218021</v>
      </c>
    </row>
    <row r="1804" spans="1:18" x14ac:dyDescent="0.25">
      <c r="A1804">
        <v>2017</v>
      </c>
      <c r="B1804" t="s">
        <v>35</v>
      </c>
      <c r="C1804" t="s">
        <v>13</v>
      </c>
      <c r="D1804" t="s">
        <v>3</v>
      </c>
      <c r="E1804" t="s">
        <v>66</v>
      </c>
      <c r="F1804">
        <v>25</v>
      </c>
      <c r="G1804" t="s">
        <v>62</v>
      </c>
      <c r="H1804">
        <v>25130.03</v>
      </c>
      <c r="I1804" t="s">
        <v>40</v>
      </c>
      <c r="J1804" t="s">
        <v>149</v>
      </c>
      <c r="K1804">
        <v>91</v>
      </c>
      <c r="L1804">
        <v>1.473554</v>
      </c>
      <c r="M1804">
        <v>2.6217419999999998</v>
      </c>
      <c r="N1804">
        <v>1</v>
      </c>
      <c r="O1804">
        <v>0</v>
      </c>
      <c r="P1804">
        <v>0</v>
      </c>
      <c r="Q1804">
        <v>0</v>
      </c>
      <c r="R1804">
        <v>5.8049730000000004</v>
      </c>
    </row>
    <row r="1805" spans="1:18" x14ac:dyDescent="0.25">
      <c r="A1805">
        <v>2017</v>
      </c>
      <c r="B1805" t="s">
        <v>35</v>
      </c>
      <c r="C1805" t="s">
        <v>37</v>
      </c>
      <c r="D1805" t="s">
        <v>3</v>
      </c>
      <c r="E1805" t="s">
        <v>44</v>
      </c>
      <c r="F1805">
        <v>447</v>
      </c>
      <c r="G1805">
        <v>141.33807899999999</v>
      </c>
      <c r="H1805">
        <v>2759</v>
      </c>
      <c r="I1805" t="s">
        <v>39</v>
      </c>
      <c r="J1805" t="s">
        <v>149</v>
      </c>
      <c r="K1805">
        <v>448</v>
      </c>
      <c r="L1805">
        <v>61.358049000000001</v>
      </c>
      <c r="M1805">
        <v>69.121858000000003</v>
      </c>
      <c r="N1805">
        <v>185</v>
      </c>
      <c r="O1805">
        <v>6</v>
      </c>
      <c r="P1805">
        <v>1</v>
      </c>
      <c r="Q1805">
        <v>0</v>
      </c>
      <c r="R1805">
        <v>141.33807899999999</v>
      </c>
    </row>
    <row r="1806" spans="1:18" x14ac:dyDescent="0.25">
      <c r="A1806">
        <v>2017</v>
      </c>
      <c r="B1806" t="s">
        <v>35</v>
      </c>
      <c r="C1806" t="s">
        <v>37</v>
      </c>
      <c r="D1806" t="s">
        <v>3</v>
      </c>
      <c r="E1806" t="s">
        <v>66</v>
      </c>
      <c r="F1806">
        <v>86</v>
      </c>
      <c r="G1806" t="s">
        <v>62</v>
      </c>
      <c r="H1806">
        <v>26687.645</v>
      </c>
      <c r="I1806" t="s">
        <v>39</v>
      </c>
      <c r="J1806" t="s">
        <v>149</v>
      </c>
      <c r="K1806">
        <v>453</v>
      </c>
      <c r="L1806">
        <v>8.2440010000000008</v>
      </c>
      <c r="M1806">
        <v>6.513935</v>
      </c>
      <c r="N1806">
        <v>20</v>
      </c>
      <c r="O1806">
        <v>1</v>
      </c>
      <c r="P1806">
        <v>0</v>
      </c>
      <c r="Q1806">
        <v>0</v>
      </c>
      <c r="R1806">
        <v>22.151589999999999</v>
      </c>
    </row>
    <row r="1807" spans="1:18" x14ac:dyDescent="0.25">
      <c r="A1807">
        <v>2017</v>
      </c>
      <c r="B1807" t="s">
        <v>35</v>
      </c>
      <c r="C1807" t="s">
        <v>37</v>
      </c>
      <c r="D1807" t="s">
        <v>3</v>
      </c>
      <c r="E1807" t="s">
        <v>44</v>
      </c>
      <c r="F1807">
        <v>504</v>
      </c>
      <c r="G1807">
        <v>167.058437</v>
      </c>
      <c r="H1807">
        <v>2713.4450000000002</v>
      </c>
      <c r="I1807" t="s">
        <v>40</v>
      </c>
      <c r="J1807" t="s">
        <v>149</v>
      </c>
      <c r="K1807">
        <v>504</v>
      </c>
      <c r="L1807">
        <v>68.721670000000003</v>
      </c>
      <c r="M1807">
        <v>75.727474999999998</v>
      </c>
      <c r="N1807">
        <v>152</v>
      </c>
      <c r="O1807">
        <v>12</v>
      </c>
      <c r="P1807">
        <v>32</v>
      </c>
      <c r="Q1807">
        <v>0</v>
      </c>
      <c r="R1807">
        <v>167.058437</v>
      </c>
    </row>
    <row r="1808" spans="1:18" x14ac:dyDescent="0.25">
      <c r="A1808">
        <v>2017</v>
      </c>
      <c r="B1808" t="s">
        <v>35</v>
      </c>
      <c r="C1808" t="s">
        <v>37</v>
      </c>
      <c r="D1808" t="s">
        <v>3</v>
      </c>
      <c r="E1808" t="s">
        <v>66</v>
      </c>
      <c r="F1808">
        <v>107</v>
      </c>
      <c r="G1808" t="s">
        <v>62</v>
      </c>
      <c r="H1808">
        <v>27658.15</v>
      </c>
      <c r="I1808" t="s">
        <v>40</v>
      </c>
      <c r="J1808" t="s">
        <v>149</v>
      </c>
      <c r="K1808">
        <v>480</v>
      </c>
      <c r="L1808">
        <v>10.604907000000001</v>
      </c>
      <c r="M1808">
        <v>5.1582809999999997</v>
      </c>
      <c r="N1808">
        <v>14</v>
      </c>
      <c r="O1808">
        <v>3</v>
      </c>
      <c r="P1808">
        <v>2</v>
      </c>
      <c r="Q1808">
        <v>0</v>
      </c>
      <c r="R1808">
        <v>27.371151000000001</v>
      </c>
    </row>
    <row r="1809" spans="1:18" x14ac:dyDescent="0.25">
      <c r="A1809">
        <v>2017</v>
      </c>
      <c r="B1809" t="s">
        <v>35</v>
      </c>
      <c r="C1809" t="s">
        <v>36</v>
      </c>
      <c r="D1809" t="s">
        <v>3</v>
      </c>
      <c r="E1809" t="s">
        <v>44</v>
      </c>
      <c r="F1809">
        <v>29</v>
      </c>
      <c r="G1809">
        <v>15.260681999999999</v>
      </c>
      <c r="H1809">
        <v>2350</v>
      </c>
      <c r="I1809" t="s">
        <v>39</v>
      </c>
      <c r="J1809" t="s">
        <v>148</v>
      </c>
      <c r="K1809">
        <v>29</v>
      </c>
      <c r="L1809">
        <v>7.516229</v>
      </c>
      <c r="M1809">
        <v>7.5347749999999998</v>
      </c>
      <c r="N1809">
        <v>4</v>
      </c>
      <c r="O1809">
        <v>0</v>
      </c>
      <c r="P1809">
        <v>1</v>
      </c>
      <c r="Q1809">
        <v>0</v>
      </c>
      <c r="R1809">
        <v>15.260681999999999</v>
      </c>
    </row>
    <row r="1810" spans="1:18" x14ac:dyDescent="0.25">
      <c r="A1810">
        <v>2017</v>
      </c>
      <c r="B1810" t="s">
        <v>35</v>
      </c>
      <c r="C1810" t="s">
        <v>36</v>
      </c>
      <c r="D1810" t="s">
        <v>3</v>
      </c>
      <c r="E1810" t="s">
        <v>66</v>
      </c>
      <c r="F1810">
        <v>14</v>
      </c>
      <c r="G1810" t="s">
        <v>62</v>
      </c>
      <c r="H1810">
        <v>43924.74</v>
      </c>
      <c r="I1810" t="s">
        <v>39</v>
      </c>
      <c r="J1810" t="s">
        <v>148</v>
      </c>
      <c r="K1810">
        <v>119</v>
      </c>
      <c r="L1810">
        <v>1.1664300000000001</v>
      </c>
      <c r="M1810">
        <v>1.7411080000000001</v>
      </c>
      <c r="N1810">
        <v>1</v>
      </c>
      <c r="O1810">
        <v>0</v>
      </c>
      <c r="P1810">
        <v>0</v>
      </c>
      <c r="Q1810">
        <v>0</v>
      </c>
      <c r="R1810">
        <v>3.3589739999999999</v>
      </c>
    </row>
    <row r="1811" spans="1:18" x14ac:dyDescent="0.25">
      <c r="A1811">
        <v>2017</v>
      </c>
      <c r="B1811" t="s">
        <v>35</v>
      </c>
      <c r="C1811" t="s">
        <v>36</v>
      </c>
      <c r="D1811" t="s">
        <v>3</v>
      </c>
      <c r="E1811" t="s">
        <v>44</v>
      </c>
      <c r="F1811">
        <v>32</v>
      </c>
      <c r="G1811">
        <v>15.519470999999999</v>
      </c>
      <c r="H1811">
        <v>2374.8200000000002</v>
      </c>
      <c r="I1811" t="s">
        <v>40</v>
      </c>
      <c r="J1811" t="s">
        <v>148</v>
      </c>
      <c r="K1811">
        <v>32</v>
      </c>
      <c r="L1811">
        <v>7.3998569999999999</v>
      </c>
      <c r="M1811">
        <v>6.216742</v>
      </c>
      <c r="N1811">
        <v>9</v>
      </c>
      <c r="O1811">
        <v>0</v>
      </c>
      <c r="P1811">
        <v>2</v>
      </c>
      <c r="Q1811">
        <v>0</v>
      </c>
      <c r="R1811">
        <v>15.519470999999999</v>
      </c>
    </row>
    <row r="1812" spans="1:18" x14ac:dyDescent="0.25">
      <c r="A1812">
        <v>2017</v>
      </c>
      <c r="B1812" t="s">
        <v>35</v>
      </c>
      <c r="C1812" t="s">
        <v>36</v>
      </c>
      <c r="D1812" t="s">
        <v>3</v>
      </c>
      <c r="E1812" t="s">
        <v>66</v>
      </c>
      <c r="F1812">
        <v>11</v>
      </c>
      <c r="G1812" t="s">
        <v>62</v>
      </c>
      <c r="H1812">
        <v>27372.720000000001</v>
      </c>
      <c r="I1812" t="s">
        <v>40</v>
      </c>
      <c r="J1812" t="s">
        <v>148</v>
      </c>
      <c r="K1812">
        <v>37</v>
      </c>
      <c r="L1812">
        <v>0.74074099999999998</v>
      </c>
      <c r="M1812">
        <v>9.2592999999999995E-2</v>
      </c>
      <c r="N1812">
        <v>3</v>
      </c>
      <c r="O1812">
        <v>0</v>
      </c>
      <c r="P1812">
        <v>1</v>
      </c>
      <c r="Q1812">
        <v>0</v>
      </c>
      <c r="R1812">
        <v>2</v>
      </c>
    </row>
    <row r="1813" spans="1:18" x14ac:dyDescent="0.25">
      <c r="A1813">
        <v>2017</v>
      </c>
      <c r="B1813" t="s">
        <v>35</v>
      </c>
      <c r="C1813" t="s">
        <v>5</v>
      </c>
      <c r="D1813" t="s">
        <v>3</v>
      </c>
      <c r="E1813" t="s">
        <v>44</v>
      </c>
      <c r="F1813">
        <v>36</v>
      </c>
      <c r="G1813">
        <v>19.679292</v>
      </c>
      <c r="H1813">
        <v>4063.5450000000001</v>
      </c>
      <c r="I1813" t="s">
        <v>39</v>
      </c>
      <c r="J1813" t="s">
        <v>148</v>
      </c>
      <c r="K1813">
        <v>36</v>
      </c>
      <c r="L1813">
        <v>8.619313</v>
      </c>
      <c r="M1813">
        <v>7.9329559999999999</v>
      </c>
      <c r="N1813">
        <v>5</v>
      </c>
      <c r="O1813">
        <v>0</v>
      </c>
      <c r="P1813">
        <v>1</v>
      </c>
      <c r="Q1813">
        <v>0</v>
      </c>
      <c r="R1813">
        <v>19.679292</v>
      </c>
    </row>
    <row r="1814" spans="1:18" x14ac:dyDescent="0.25">
      <c r="A1814">
        <v>2017</v>
      </c>
      <c r="B1814" t="s">
        <v>35</v>
      </c>
      <c r="C1814" t="s">
        <v>5</v>
      </c>
      <c r="D1814" t="s">
        <v>3</v>
      </c>
      <c r="E1814" t="s">
        <v>66</v>
      </c>
      <c r="F1814">
        <v>22</v>
      </c>
      <c r="G1814" t="s">
        <v>62</v>
      </c>
      <c r="H1814">
        <v>21644.27</v>
      </c>
      <c r="I1814" t="s">
        <v>39</v>
      </c>
      <c r="J1814" t="s">
        <v>148</v>
      </c>
      <c r="K1814">
        <v>75</v>
      </c>
      <c r="L1814">
        <v>2.0133899999999998</v>
      </c>
      <c r="M1814">
        <v>0.89259299999999997</v>
      </c>
      <c r="N1814">
        <v>5</v>
      </c>
      <c r="O1814">
        <v>0</v>
      </c>
      <c r="P1814">
        <v>0</v>
      </c>
      <c r="Q1814">
        <v>0</v>
      </c>
      <c r="R1814">
        <v>4.0726500000000003</v>
      </c>
    </row>
    <row r="1815" spans="1:18" x14ac:dyDescent="0.25">
      <c r="A1815">
        <v>2017</v>
      </c>
      <c r="B1815" t="s">
        <v>35</v>
      </c>
      <c r="C1815" t="s">
        <v>5</v>
      </c>
      <c r="D1815" t="s">
        <v>3</v>
      </c>
      <c r="E1815" t="s">
        <v>44</v>
      </c>
      <c r="F1815">
        <v>35</v>
      </c>
      <c r="G1815">
        <v>13.317333</v>
      </c>
      <c r="H1815">
        <v>4153</v>
      </c>
      <c r="I1815" t="s">
        <v>40</v>
      </c>
      <c r="J1815" t="s">
        <v>148</v>
      </c>
      <c r="K1815">
        <v>35</v>
      </c>
      <c r="L1815">
        <v>7.8771959999999996</v>
      </c>
      <c r="M1815">
        <v>2.6041669999999999</v>
      </c>
      <c r="N1815">
        <v>8</v>
      </c>
      <c r="O1815">
        <v>0</v>
      </c>
      <c r="P1815">
        <v>3</v>
      </c>
      <c r="Q1815">
        <v>0</v>
      </c>
      <c r="R1815">
        <v>13.317333</v>
      </c>
    </row>
    <row r="1816" spans="1:18" x14ac:dyDescent="0.25">
      <c r="A1816">
        <v>2017</v>
      </c>
      <c r="B1816" t="s">
        <v>35</v>
      </c>
      <c r="C1816" t="s">
        <v>5</v>
      </c>
      <c r="D1816" t="s">
        <v>3</v>
      </c>
      <c r="E1816" t="s">
        <v>66</v>
      </c>
      <c r="F1816">
        <v>18</v>
      </c>
      <c r="G1816" t="s">
        <v>62</v>
      </c>
      <c r="H1816">
        <v>32943.480000000003</v>
      </c>
      <c r="I1816" t="s">
        <v>40</v>
      </c>
      <c r="J1816" t="s">
        <v>148</v>
      </c>
      <c r="K1816">
        <v>85</v>
      </c>
      <c r="L1816">
        <v>3.3916789999999999</v>
      </c>
      <c r="M1816">
        <v>2.3580009999999998</v>
      </c>
      <c r="N1816">
        <v>2</v>
      </c>
      <c r="O1816">
        <v>0</v>
      </c>
      <c r="P1816">
        <v>1</v>
      </c>
      <c r="Q1816">
        <v>0</v>
      </c>
      <c r="R1816">
        <v>6.2973860000000004</v>
      </c>
    </row>
    <row r="1817" spans="1:18" x14ac:dyDescent="0.25">
      <c r="A1817">
        <v>2017</v>
      </c>
      <c r="B1817" t="s">
        <v>35</v>
      </c>
      <c r="C1817" t="s">
        <v>13</v>
      </c>
      <c r="D1817" t="s">
        <v>3</v>
      </c>
      <c r="E1817" t="s">
        <v>44</v>
      </c>
      <c r="F1817">
        <v>19</v>
      </c>
      <c r="G1817">
        <v>7.5536880000000002</v>
      </c>
      <c r="H1817">
        <v>4034</v>
      </c>
      <c r="I1817" t="s">
        <v>39</v>
      </c>
      <c r="J1817" t="s">
        <v>148</v>
      </c>
      <c r="K1817">
        <v>19</v>
      </c>
      <c r="L1817">
        <v>3.5777269999999999</v>
      </c>
      <c r="M1817">
        <v>2.124215</v>
      </c>
      <c r="N1817">
        <v>4</v>
      </c>
      <c r="O1817">
        <v>0</v>
      </c>
      <c r="P1817">
        <v>0</v>
      </c>
      <c r="Q1817">
        <v>0</v>
      </c>
      <c r="R1817">
        <v>7.5536880000000002</v>
      </c>
    </row>
    <row r="1818" spans="1:18" x14ac:dyDescent="0.25">
      <c r="A1818">
        <v>2017</v>
      </c>
      <c r="B1818" t="s">
        <v>35</v>
      </c>
      <c r="C1818" t="s">
        <v>13</v>
      </c>
      <c r="D1818" t="s">
        <v>3</v>
      </c>
      <c r="E1818" t="s">
        <v>66</v>
      </c>
      <c r="F1818">
        <v>8</v>
      </c>
      <c r="G1818" t="s">
        <v>62</v>
      </c>
      <c r="H1818">
        <v>21830.5</v>
      </c>
      <c r="I1818" t="s">
        <v>39</v>
      </c>
      <c r="J1818" t="s">
        <v>148</v>
      </c>
      <c r="K1818">
        <v>25</v>
      </c>
      <c r="L1818">
        <v>0.43076900000000001</v>
      </c>
      <c r="M1818">
        <v>0.2</v>
      </c>
      <c r="N1818">
        <v>1</v>
      </c>
      <c r="O1818">
        <v>0</v>
      </c>
      <c r="P1818">
        <v>0</v>
      </c>
      <c r="Q1818">
        <v>0</v>
      </c>
      <c r="R1818">
        <v>0.63076900000000002</v>
      </c>
    </row>
    <row r="1819" spans="1:18" x14ac:dyDescent="0.25">
      <c r="A1819">
        <v>2017</v>
      </c>
      <c r="B1819" t="s">
        <v>35</v>
      </c>
      <c r="C1819" t="s">
        <v>13</v>
      </c>
      <c r="D1819" t="s">
        <v>3</v>
      </c>
      <c r="E1819" t="s">
        <v>44</v>
      </c>
      <c r="F1819">
        <v>24</v>
      </c>
      <c r="G1819">
        <v>2.81704</v>
      </c>
      <c r="H1819">
        <v>2135.3000000000002</v>
      </c>
      <c r="I1819" t="s">
        <v>40</v>
      </c>
      <c r="J1819" t="s">
        <v>148</v>
      </c>
      <c r="K1819">
        <v>24</v>
      </c>
      <c r="L1819">
        <v>1.8809290000000001</v>
      </c>
      <c r="M1819">
        <v>0.93611100000000003</v>
      </c>
      <c r="N1819">
        <v>7</v>
      </c>
      <c r="O1819">
        <v>1</v>
      </c>
      <c r="P1819">
        <v>4</v>
      </c>
      <c r="Q1819">
        <v>0</v>
      </c>
      <c r="R1819">
        <v>2.81704</v>
      </c>
    </row>
    <row r="1820" spans="1:18" x14ac:dyDescent="0.25">
      <c r="A1820">
        <v>2017</v>
      </c>
      <c r="B1820" t="s">
        <v>35</v>
      </c>
      <c r="C1820" t="s">
        <v>13</v>
      </c>
      <c r="D1820" t="s">
        <v>3</v>
      </c>
      <c r="E1820" t="s">
        <v>66</v>
      </c>
      <c r="F1820">
        <v>6</v>
      </c>
      <c r="G1820" t="s">
        <v>62</v>
      </c>
      <c r="H1820">
        <v>33008.97</v>
      </c>
      <c r="I1820" t="s">
        <v>40</v>
      </c>
      <c r="J1820" t="s">
        <v>148</v>
      </c>
      <c r="K1820">
        <v>84</v>
      </c>
      <c r="L1820">
        <v>0.65332800000000002</v>
      </c>
      <c r="M1820">
        <v>0.36531999999999998</v>
      </c>
      <c r="N1820">
        <v>0</v>
      </c>
      <c r="O1820">
        <v>0</v>
      </c>
      <c r="P1820">
        <v>0</v>
      </c>
      <c r="Q1820">
        <v>0</v>
      </c>
      <c r="R1820">
        <v>1.6853149999999999</v>
      </c>
    </row>
    <row r="1821" spans="1:18" x14ac:dyDescent="0.25">
      <c r="A1821">
        <v>2017</v>
      </c>
      <c r="B1821" t="s">
        <v>35</v>
      </c>
      <c r="C1821" t="s">
        <v>37</v>
      </c>
      <c r="D1821" t="s">
        <v>3</v>
      </c>
      <c r="E1821" t="s">
        <v>44</v>
      </c>
      <c r="F1821">
        <v>47</v>
      </c>
      <c r="G1821">
        <v>21.905179</v>
      </c>
      <c r="H1821">
        <v>3940</v>
      </c>
      <c r="I1821" t="s">
        <v>39</v>
      </c>
      <c r="J1821" t="s">
        <v>148</v>
      </c>
      <c r="K1821">
        <v>47</v>
      </c>
      <c r="L1821">
        <v>8.0864999999999991</v>
      </c>
      <c r="M1821">
        <v>9.7532700000000006</v>
      </c>
      <c r="N1821">
        <v>12</v>
      </c>
      <c r="O1821">
        <v>1</v>
      </c>
      <c r="P1821">
        <v>2</v>
      </c>
      <c r="Q1821">
        <v>0</v>
      </c>
      <c r="R1821">
        <v>21.905179</v>
      </c>
    </row>
    <row r="1822" spans="1:18" x14ac:dyDescent="0.25">
      <c r="A1822">
        <v>2017</v>
      </c>
      <c r="B1822" t="s">
        <v>35</v>
      </c>
      <c r="C1822" t="s">
        <v>37</v>
      </c>
      <c r="D1822" t="s">
        <v>3</v>
      </c>
      <c r="E1822" t="s">
        <v>66</v>
      </c>
      <c r="F1822">
        <v>19</v>
      </c>
      <c r="G1822" t="s">
        <v>62</v>
      </c>
      <c r="H1822">
        <v>23412.65</v>
      </c>
      <c r="I1822" t="s">
        <v>39</v>
      </c>
      <c r="J1822" t="s">
        <v>148</v>
      </c>
      <c r="K1822">
        <v>72</v>
      </c>
      <c r="L1822">
        <v>2.090325</v>
      </c>
      <c r="M1822">
        <v>9.2592999999999995E-2</v>
      </c>
      <c r="N1822">
        <v>5</v>
      </c>
      <c r="O1822">
        <v>0</v>
      </c>
      <c r="P1822">
        <v>0</v>
      </c>
      <c r="Q1822">
        <v>0</v>
      </c>
      <c r="R1822">
        <v>3.3495849999999998</v>
      </c>
    </row>
    <row r="1823" spans="1:18" x14ac:dyDescent="0.25">
      <c r="A1823">
        <v>2017</v>
      </c>
      <c r="B1823" t="s">
        <v>35</v>
      </c>
      <c r="C1823" t="s">
        <v>37</v>
      </c>
      <c r="D1823" t="s">
        <v>3</v>
      </c>
      <c r="E1823" t="s">
        <v>44</v>
      </c>
      <c r="F1823">
        <v>107</v>
      </c>
      <c r="G1823">
        <v>40.322989</v>
      </c>
      <c r="H1823">
        <v>2700</v>
      </c>
      <c r="I1823" t="s">
        <v>40</v>
      </c>
      <c r="J1823" t="s">
        <v>148</v>
      </c>
      <c r="K1823">
        <v>107</v>
      </c>
      <c r="L1823">
        <v>18.188054000000001</v>
      </c>
      <c r="M1823">
        <v>16.915566999999999</v>
      </c>
      <c r="N1823">
        <v>28</v>
      </c>
      <c r="O1823">
        <v>0</v>
      </c>
      <c r="P1823">
        <v>3</v>
      </c>
      <c r="Q1823">
        <v>0</v>
      </c>
      <c r="R1823">
        <v>40.322989</v>
      </c>
    </row>
    <row r="1824" spans="1:18" x14ac:dyDescent="0.25">
      <c r="A1824">
        <v>2017</v>
      </c>
      <c r="B1824" t="s">
        <v>35</v>
      </c>
      <c r="C1824" t="s">
        <v>37</v>
      </c>
      <c r="D1824" t="s">
        <v>3</v>
      </c>
      <c r="E1824" t="s">
        <v>66</v>
      </c>
      <c r="F1824">
        <v>43</v>
      </c>
      <c r="G1824" t="s">
        <v>62</v>
      </c>
      <c r="H1824">
        <v>32512</v>
      </c>
      <c r="I1824" t="s">
        <v>40</v>
      </c>
      <c r="J1824" t="s">
        <v>148</v>
      </c>
      <c r="K1824">
        <v>203</v>
      </c>
      <c r="L1824">
        <v>4.2620630000000004</v>
      </c>
      <c r="M1824">
        <v>2.4414760000000002</v>
      </c>
      <c r="N1824">
        <v>5</v>
      </c>
      <c r="O1824">
        <v>1</v>
      </c>
      <c r="P1824">
        <v>1</v>
      </c>
      <c r="Q1824">
        <v>0</v>
      </c>
      <c r="R1824">
        <v>10.523077000000001</v>
      </c>
    </row>
    <row r="1825" spans="1:18" x14ac:dyDescent="0.25">
      <c r="A1825">
        <v>2018</v>
      </c>
      <c r="B1825" t="s">
        <v>33</v>
      </c>
      <c r="C1825" t="s">
        <v>36</v>
      </c>
      <c r="D1825" t="s">
        <v>0</v>
      </c>
      <c r="E1825" t="s">
        <v>44</v>
      </c>
      <c r="F1825">
        <v>5784</v>
      </c>
      <c r="G1825">
        <v>3160.6801989999999</v>
      </c>
      <c r="H1825">
        <v>1453</v>
      </c>
      <c r="I1825" t="s">
        <v>39</v>
      </c>
      <c r="J1825" t="s">
        <v>150</v>
      </c>
      <c r="K1825">
        <v>5887</v>
      </c>
      <c r="L1825">
        <v>1427.8922130000001</v>
      </c>
      <c r="M1825">
        <v>1359.681178</v>
      </c>
      <c r="N1825">
        <v>1253</v>
      </c>
      <c r="O1825">
        <v>205</v>
      </c>
      <c r="P1825">
        <v>2</v>
      </c>
      <c r="Q1825">
        <v>10</v>
      </c>
      <c r="R1825">
        <v>3160.6801989999999</v>
      </c>
    </row>
    <row r="1826" spans="1:18" x14ac:dyDescent="0.25">
      <c r="A1826">
        <v>2018</v>
      </c>
      <c r="B1826" t="s">
        <v>33</v>
      </c>
      <c r="C1826" t="s">
        <v>36</v>
      </c>
      <c r="D1826" t="s">
        <v>0</v>
      </c>
      <c r="E1826" t="s">
        <v>66</v>
      </c>
      <c r="F1826">
        <v>184</v>
      </c>
      <c r="G1826" t="s">
        <v>62</v>
      </c>
      <c r="H1826">
        <v>21778.77</v>
      </c>
      <c r="I1826" t="s">
        <v>39</v>
      </c>
      <c r="J1826" t="s">
        <v>150</v>
      </c>
      <c r="K1826">
        <v>873</v>
      </c>
      <c r="L1826">
        <v>17.638300999999998</v>
      </c>
      <c r="M1826">
        <v>10.090600999999999</v>
      </c>
      <c r="N1826">
        <v>26</v>
      </c>
      <c r="O1826">
        <v>25</v>
      </c>
      <c r="P1826">
        <v>0</v>
      </c>
      <c r="Q1826">
        <v>0</v>
      </c>
      <c r="R1826">
        <v>68.944232</v>
      </c>
    </row>
    <row r="1827" spans="1:18" x14ac:dyDescent="0.25">
      <c r="A1827">
        <v>2018</v>
      </c>
      <c r="B1827" t="s">
        <v>33</v>
      </c>
      <c r="C1827" t="s">
        <v>36</v>
      </c>
      <c r="D1827" t="s">
        <v>0</v>
      </c>
      <c r="E1827" t="s">
        <v>44</v>
      </c>
      <c r="F1827">
        <v>5966</v>
      </c>
      <c r="G1827">
        <v>3065.8159430000001</v>
      </c>
      <c r="H1827">
        <v>1461</v>
      </c>
      <c r="I1827" t="s">
        <v>40</v>
      </c>
      <c r="J1827" t="s">
        <v>150</v>
      </c>
      <c r="K1827">
        <v>6088</v>
      </c>
      <c r="L1827">
        <v>1336.8423379999999</v>
      </c>
      <c r="M1827">
        <v>1276.1657520000001</v>
      </c>
      <c r="N1827">
        <v>1643</v>
      </c>
      <c r="O1827">
        <v>154</v>
      </c>
      <c r="P1827">
        <v>1</v>
      </c>
      <c r="Q1827">
        <v>5</v>
      </c>
      <c r="R1827">
        <v>3065.8159430000001</v>
      </c>
    </row>
    <row r="1828" spans="1:18" x14ac:dyDescent="0.25">
      <c r="A1828">
        <v>2018</v>
      </c>
      <c r="B1828" t="s">
        <v>33</v>
      </c>
      <c r="C1828" t="s">
        <v>36</v>
      </c>
      <c r="D1828" t="s">
        <v>0</v>
      </c>
      <c r="E1828" t="s">
        <v>66</v>
      </c>
      <c r="F1828">
        <v>256</v>
      </c>
      <c r="G1828" t="s">
        <v>62</v>
      </c>
      <c r="H1828">
        <v>24629.974999999999</v>
      </c>
      <c r="I1828" t="s">
        <v>40</v>
      </c>
      <c r="J1828" t="s">
        <v>150</v>
      </c>
      <c r="K1828">
        <v>1466</v>
      </c>
      <c r="L1828">
        <v>29.693155999999998</v>
      </c>
      <c r="M1828">
        <v>16.068770000000001</v>
      </c>
      <c r="N1828">
        <v>37</v>
      </c>
      <c r="O1828">
        <v>33</v>
      </c>
      <c r="P1828">
        <v>0</v>
      </c>
      <c r="Q1828">
        <v>0</v>
      </c>
      <c r="R1828">
        <v>85.522919000000002</v>
      </c>
    </row>
    <row r="1829" spans="1:18" x14ac:dyDescent="0.25">
      <c r="A1829">
        <v>2018</v>
      </c>
      <c r="B1829" t="s">
        <v>33</v>
      </c>
      <c r="C1829" t="s">
        <v>5</v>
      </c>
      <c r="D1829" t="s">
        <v>0</v>
      </c>
      <c r="E1829" t="s">
        <v>44</v>
      </c>
      <c r="F1829">
        <v>15531</v>
      </c>
      <c r="G1829">
        <v>9186.5661280000004</v>
      </c>
      <c r="H1829">
        <v>1299.8800000000001</v>
      </c>
      <c r="I1829" t="s">
        <v>39</v>
      </c>
      <c r="J1829" t="s">
        <v>150</v>
      </c>
      <c r="K1829">
        <v>15703</v>
      </c>
      <c r="L1829">
        <v>4313.2183569999997</v>
      </c>
      <c r="M1829">
        <v>3948.04693</v>
      </c>
      <c r="N1829">
        <v>3032</v>
      </c>
      <c r="O1829">
        <v>351</v>
      </c>
      <c r="P1829">
        <v>9</v>
      </c>
      <c r="Q1829">
        <v>11</v>
      </c>
      <c r="R1829">
        <v>9186.5661280000004</v>
      </c>
    </row>
    <row r="1830" spans="1:18" x14ac:dyDescent="0.25">
      <c r="A1830">
        <v>2018</v>
      </c>
      <c r="B1830" t="s">
        <v>33</v>
      </c>
      <c r="C1830" t="s">
        <v>5</v>
      </c>
      <c r="D1830" t="s">
        <v>0</v>
      </c>
      <c r="E1830" t="s">
        <v>66</v>
      </c>
      <c r="F1830">
        <v>345</v>
      </c>
      <c r="G1830" t="s">
        <v>62</v>
      </c>
      <c r="H1830">
        <v>25163.43</v>
      </c>
      <c r="I1830" t="s">
        <v>39</v>
      </c>
      <c r="J1830" t="s">
        <v>150</v>
      </c>
      <c r="K1830">
        <v>2050</v>
      </c>
      <c r="L1830">
        <v>36.384065999999997</v>
      </c>
      <c r="M1830">
        <v>30.189253999999998</v>
      </c>
      <c r="N1830">
        <v>44</v>
      </c>
      <c r="O1830">
        <v>50</v>
      </c>
      <c r="P1830">
        <v>0</v>
      </c>
      <c r="Q1830">
        <v>0</v>
      </c>
      <c r="R1830">
        <v>122.662702</v>
      </c>
    </row>
    <row r="1831" spans="1:18" x14ac:dyDescent="0.25">
      <c r="A1831">
        <v>2018</v>
      </c>
      <c r="B1831" t="s">
        <v>33</v>
      </c>
      <c r="C1831" t="s">
        <v>5</v>
      </c>
      <c r="D1831" t="s">
        <v>0</v>
      </c>
      <c r="E1831" t="s">
        <v>44</v>
      </c>
      <c r="F1831">
        <v>16040</v>
      </c>
      <c r="G1831">
        <v>9208.3676190000006</v>
      </c>
      <c r="H1831">
        <v>1267.74</v>
      </c>
      <c r="I1831" t="s">
        <v>40</v>
      </c>
      <c r="J1831" t="s">
        <v>150</v>
      </c>
      <c r="K1831">
        <v>16194</v>
      </c>
      <c r="L1831">
        <v>4198.0792520000005</v>
      </c>
      <c r="M1831">
        <v>3976.852676</v>
      </c>
      <c r="N1831">
        <v>3697</v>
      </c>
      <c r="O1831">
        <v>259</v>
      </c>
      <c r="P1831">
        <v>10</v>
      </c>
      <c r="Q1831">
        <v>11</v>
      </c>
      <c r="R1831">
        <v>9208.3676190000006</v>
      </c>
    </row>
    <row r="1832" spans="1:18" x14ac:dyDescent="0.25">
      <c r="A1832">
        <v>2018</v>
      </c>
      <c r="B1832" t="s">
        <v>33</v>
      </c>
      <c r="C1832" t="s">
        <v>5</v>
      </c>
      <c r="D1832" t="s">
        <v>0</v>
      </c>
      <c r="E1832" t="s">
        <v>66</v>
      </c>
      <c r="F1832">
        <v>399</v>
      </c>
      <c r="G1832" t="s">
        <v>62</v>
      </c>
      <c r="H1832">
        <v>23134.35</v>
      </c>
      <c r="I1832" t="s">
        <v>40</v>
      </c>
      <c r="J1832" t="s">
        <v>150</v>
      </c>
      <c r="K1832">
        <v>1821</v>
      </c>
      <c r="L1832">
        <v>39.561208999999998</v>
      </c>
      <c r="M1832">
        <v>37.234068999999998</v>
      </c>
      <c r="N1832">
        <v>53</v>
      </c>
      <c r="O1832">
        <v>30</v>
      </c>
      <c r="P1832">
        <v>0</v>
      </c>
      <c r="Q1832">
        <v>0</v>
      </c>
      <c r="R1832">
        <v>144.33790300000001</v>
      </c>
    </row>
    <row r="1833" spans="1:18" x14ac:dyDescent="0.25">
      <c r="A1833">
        <v>2018</v>
      </c>
      <c r="B1833" t="s">
        <v>33</v>
      </c>
      <c r="C1833" t="s">
        <v>13</v>
      </c>
      <c r="D1833" t="s">
        <v>0</v>
      </c>
      <c r="E1833" t="s">
        <v>44</v>
      </c>
      <c r="F1833">
        <v>2306</v>
      </c>
      <c r="G1833">
        <v>1302.5267980000001</v>
      </c>
      <c r="H1833">
        <v>1230.95</v>
      </c>
      <c r="I1833" t="s">
        <v>39</v>
      </c>
      <c r="J1833" t="s">
        <v>150</v>
      </c>
      <c r="K1833">
        <v>2358</v>
      </c>
      <c r="L1833">
        <v>600.610319</v>
      </c>
      <c r="M1833">
        <v>573.74690499999997</v>
      </c>
      <c r="N1833">
        <v>502</v>
      </c>
      <c r="O1833">
        <v>83</v>
      </c>
      <c r="P1833">
        <v>0</v>
      </c>
      <c r="Q1833">
        <v>3</v>
      </c>
      <c r="R1833">
        <v>1302.5267980000001</v>
      </c>
    </row>
    <row r="1834" spans="1:18" x14ac:dyDescent="0.25">
      <c r="A1834">
        <v>2018</v>
      </c>
      <c r="B1834" t="s">
        <v>33</v>
      </c>
      <c r="C1834" t="s">
        <v>13</v>
      </c>
      <c r="D1834" t="s">
        <v>0</v>
      </c>
      <c r="E1834" t="s">
        <v>66</v>
      </c>
      <c r="F1834">
        <v>61</v>
      </c>
      <c r="G1834" t="s">
        <v>62</v>
      </c>
      <c r="H1834">
        <v>19606.349999999999</v>
      </c>
      <c r="I1834" t="s">
        <v>39</v>
      </c>
      <c r="J1834" t="s">
        <v>150</v>
      </c>
      <c r="K1834">
        <v>201</v>
      </c>
      <c r="L1834">
        <v>5.6422860000000004</v>
      </c>
      <c r="M1834">
        <v>2.2008549999999998</v>
      </c>
      <c r="N1834">
        <v>9</v>
      </c>
      <c r="O1834">
        <v>3</v>
      </c>
      <c r="P1834">
        <v>0</v>
      </c>
      <c r="Q1834">
        <v>0</v>
      </c>
      <c r="R1834">
        <v>22.496020999999999</v>
      </c>
    </row>
    <row r="1835" spans="1:18" x14ac:dyDescent="0.25">
      <c r="A1835">
        <v>2018</v>
      </c>
      <c r="B1835" t="s">
        <v>33</v>
      </c>
      <c r="C1835" t="s">
        <v>13</v>
      </c>
      <c r="D1835" t="s">
        <v>0</v>
      </c>
      <c r="E1835" t="s">
        <v>44</v>
      </c>
      <c r="F1835">
        <v>2496</v>
      </c>
      <c r="G1835">
        <v>1336.0089270000001</v>
      </c>
      <c r="H1835">
        <v>1339</v>
      </c>
      <c r="I1835" t="s">
        <v>40</v>
      </c>
      <c r="J1835" t="s">
        <v>150</v>
      </c>
      <c r="K1835">
        <v>2521</v>
      </c>
      <c r="L1835">
        <v>622.32918299999994</v>
      </c>
      <c r="M1835">
        <v>573.02250500000002</v>
      </c>
      <c r="N1835">
        <v>655</v>
      </c>
      <c r="O1835">
        <v>59</v>
      </c>
      <c r="P1835">
        <v>1</v>
      </c>
      <c r="Q1835">
        <v>2</v>
      </c>
      <c r="R1835">
        <v>1336.0089270000001</v>
      </c>
    </row>
    <row r="1836" spans="1:18" x14ac:dyDescent="0.25">
      <c r="A1836">
        <v>2018</v>
      </c>
      <c r="B1836" t="s">
        <v>33</v>
      </c>
      <c r="C1836" t="s">
        <v>13</v>
      </c>
      <c r="D1836" t="s">
        <v>0</v>
      </c>
      <c r="E1836" t="s">
        <v>66</v>
      </c>
      <c r="F1836">
        <v>71</v>
      </c>
      <c r="G1836" t="s">
        <v>62</v>
      </c>
      <c r="H1836">
        <v>21253.1</v>
      </c>
      <c r="I1836" t="s">
        <v>40</v>
      </c>
      <c r="J1836" t="s">
        <v>150</v>
      </c>
      <c r="K1836">
        <v>292</v>
      </c>
      <c r="L1836">
        <v>3.68364</v>
      </c>
      <c r="M1836">
        <v>4.8569319999999996</v>
      </c>
      <c r="N1836">
        <v>22</v>
      </c>
      <c r="O1836">
        <v>5</v>
      </c>
      <c r="P1836">
        <v>0</v>
      </c>
      <c r="Q1836">
        <v>0</v>
      </c>
      <c r="R1836">
        <v>15.844030999999999</v>
      </c>
    </row>
    <row r="1837" spans="1:18" x14ac:dyDescent="0.25">
      <c r="A1837">
        <v>2018</v>
      </c>
      <c r="B1837" t="s">
        <v>33</v>
      </c>
      <c r="C1837" t="s">
        <v>37</v>
      </c>
      <c r="D1837" t="s">
        <v>0</v>
      </c>
      <c r="E1837" t="s">
        <v>44</v>
      </c>
      <c r="F1837">
        <v>7959</v>
      </c>
      <c r="G1837">
        <v>3887.927115</v>
      </c>
      <c r="H1837">
        <v>1261.05</v>
      </c>
      <c r="I1837" t="s">
        <v>39</v>
      </c>
      <c r="J1837" t="s">
        <v>150</v>
      </c>
      <c r="K1837">
        <v>8054</v>
      </c>
      <c r="L1837">
        <v>1788.325572</v>
      </c>
      <c r="M1837">
        <v>1733.9535679999999</v>
      </c>
      <c r="N1837">
        <v>2299</v>
      </c>
      <c r="O1837">
        <v>378</v>
      </c>
      <c r="P1837">
        <v>11</v>
      </c>
      <c r="Q1837">
        <v>12</v>
      </c>
      <c r="R1837">
        <v>3887.927115</v>
      </c>
    </row>
    <row r="1838" spans="1:18" x14ac:dyDescent="0.25">
      <c r="A1838">
        <v>2018</v>
      </c>
      <c r="B1838" t="s">
        <v>33</v>
      </c>
      <c r="C1838" t="s">
        <v>37</v>
      </c>
      <c r="D1838" t="s">
        <v>0</v>
      </c>
      <c r="E1838" t="s">
        <v>66</v>
      </c>
      <c r="F1838">
        <v>205</v>
      </c>
      <c r="G1838" t="s">
        <v>62</v>
      </c>
      <c r="H1838">
        <v>26931.08</v>
      </c>
      <c r="I1838" t="s">
        <v>39</v>
      </c>
      <c r="J1838" t="s">
        <v>150</v>
      </c>
      <c r="K1838">
        <v>1411</v>
      </c>
      <c r="L1838">
        <v>16.238765999999998</v>
      </c>
      <c r="M1838">
        <v>10.023398</v>
      </c>
      <c r="N1838">
        <v>35</v>
      </c>
      <c r="O1838">
        <v>51</v>
      </c>
      <c r="P1838">
        <v>0</v>
      </c>
      <c r="Q1838">
        <v>0</v>
      </c>
      <c r="R1838">
        <v>42.936960999999997</v>
      </c>
    </row>
    <row r="1839" spans="1:18" x14ac:dyDescent="0.25">
      <c r="A1839">
        <v>2018</v>
      </c>
      <c r="B1839" t="s">
        <v>33</v>
      </c>
      <c r="C1839" t="s">
        <v>37</v>
      </c>
      <c r="D1839" t="s">
        <v>0</v>
      </c>
      <c r="E1839" t="s">
        <v>44</v>
      </c>
      <c r="F1839">
        <v>7861</v>
      </c>
      <c r="G1839">
        <v>3547.8227830000001</v>
      </c>
      <c r="H1839">
        <v>1220.4000000000001</v>
      </c>
      <c r="I1839" t="s">
        <v>40</v>
      </c>
      <c r="J1839" t="s">
        <v>150</v>
      </c>
      <c r="K1839">
        <v>8058</v>
      </c>
      <c r="L1839">
        <v>1644.4661639999999</v>
      </c>
      <c r="M1839">
        <v>1497.106571</v>
      </c>
      <c r="N1839">
        <v>2627</v>
      </c>
      <c r="O1839">
        <v>336</v>
      </c>
      <c r="P1839">
        <v>7</v>
      </c>
      <c r="Q1839">
        <v>10</v>
      </c>
      <c r="R1839">
        <v>3547.8227830000001</v>
      </c>
    </row>
    <row r="1840" spans="1:18" x14ac:dyDescent="0.25">
      <c r="A1840">
        <v>2018</v>
      </c>
      <c r="B1840" t="s">
        <v>33</v>
      </c>
      <c r="C1840" t="s">
        <v>37</v>
      </c>
      <c r="D1840" t="s">
        <v>0</v>
      </c>
      <c r="E1840" t="s">
        <v>66</v>
      </c>
      <c r="F1840">
        <v>228</v>
      </c>
      <c r="G1840" t="s">
        <v>62</v>
      </c>
      <c r="H1840">
        <v>25576.555</v>
      </c>
      <c r="I1840" t="s">
        <v>40</v>
      </c>
      <c r="J1840" t="s">
        <v>150</v>
      </c>
      <c r="K1840">
        <v>1241</v>
      </c>
      <c r="L1840">
        <v>15.876328000000001</v>
      </c>
      <c r="M1840">
        <v>19.287963000000001</v>
      </c>
      <c r="N1840">
        <v>31</v>
      </c>
      <c r="O1840">
        <v>36</v>
      </c>
      <c r="P1840">
        <v>0</v>
      </c>
      <c r="Q1840">
        <v>1</v>
      </c>
      <c r="R1840">
        <v>62.282508999999997</v>
      </c>
    </row>
    <row r="1841" spans="1:18" x14ac:dyDescent="0.25">
      <c r="A1841">
        <v>2018</v>
      </c>
      <c r="B1841" t="s">
        <v>33</v>
      </c>
      <c r="C1841" t="s">
        <v>36</v>
      </c>
      <c r="D1841" t="s">
        <v>0</v>
      </c>
      <c r="E1841" t="s">
        <v>44</v>
      </c>
      <c r="F1841">
        <v>8668</v>
      </c>
      <c r="G1841">
        <v>4957.2928279999996</v>
      </c>
      <c r="H1841">
        <v>1461</v>
      </c>
      <c r="I1841" t="s">
        <v>39</v>
      </c>
      <c r="J1841" t="s">
        <v>149</v>
      </c>
      <c r="K1841">
        <v>8836</v>
      </c>
      <c r="L1841">
        <v>2183.693581</v>
      </c>
      <c r="M1841">
        <v>2121.7006329999999</v>
      </c>
      <c r="N1841">
        <v>1711</v>
      </c>
      <c r="O1841">
        <v>316</v>
      </c>
      <c r="P1841">
        <v>2</v>
      </c>
      <c r="Q1841">
        <v>4</v>
      </c>
      <c r="R1841">
        <v>4957.2928279999996</v>
      </c>
    </row>
    <row r="1842" spans="1:18" x14ac:dyDescent="0.25">
      <c r="A1842">
        <v>2018</v>
      </c>
      <c r="B1842" t="s">
        <v>33</v>
      </c>
      <c r="C1842" t="s">
        <v>36</v>
      </c>
      <c r="D1842" t="s">
        <v>0</v>
      </c>
      <c r="E1842" t="s">
        <v>66</v>
      </c>
      <c r="F1842">
        <v>249</v>
      </c>
      <c r="G1842" t="s">
        <v>62</v>
      </c>
      <c r="H1842">
        <v>25495.45</v>
      </c>
      <c r="I1842" t="s">
        <v>39</v>
      </c>
      <c r="J1842" t="s">
        <v>149</v>
      </c>
      <c r="K1842">
        <v>1289</v>
      </c>
      <c r="L1842">
        <v>16.773644999999998</v>
      </c>
      <c r="M1842">
        <v>13.061802</v>
      </c>
      <c r="N1842">
        <v>20</v>
      </c>
      <c r="O1842">
        <v>55</v>
      </c>
      <c r="P1842">
        <v>0</v>
      </c>
      <c r="Q1842">
        <v>0</v>
      </c>
      <c r="R1842">
        <v>65.568218000000002</v>
      </c>
    </row>
    <row r="1843" spans="1:18" x14ac:dyDescent="0.25">
      <c r="A1843">
        <v>2018</v>
      </c>
      <c r="B1843" t="s">
        <v>33</v>
      </c>
      <c r="C1843" t="s">
        <v>36</v>
      </c>
      <c r="D1843" t="s">
        <v>0</v>
      </c>
      <c r="E1843" t="s">
        <v>44</v>
      </c>
      <c r="F1843">
        <v>9120</v>
      </c>
      <c r="G1843">
        <v>4836.5687529999996</v>
      </c>
      <c r="H1843">
        <v>1461</v>
      </c>
      <c r="I1843" t="s">
        <v>40</v>
      </c>
      <c r="J1843" t="s">
        <v>149</v>
      </c>
      <c r="K1843">
        <v>9342</v>
      </c>
      <c r="L1843">
        <v>2097.9404399999999</v>
      </c>
      <c r="M1843">
        <v>2023.9165439999999</v>
      </c>
      <c r="N1843">
        <v>2154</v>
      </c>
      <c r="O1843">
        <v>421</v>
      </c>
      <c r="P1843">
        <v>5</v>
      </c>
      <c r="Q1843">
        <v>8</v>
      </c>
      <c r="R1843">
        <v>4836.5687529999996</v>
      </c>
    </row>
    <row r="1844" spans="1:18" x14ac:dyDescent="0.25">
      <c r="A1844">
        <v>2018</v>
      </c>
      <c r="B1844" t="s">
        <v>33</v>
      </c>
      <c r="C1844" t="s">
        <v>36</v>
      </c>
      <c r="D1844" t="s">
        <v>0</v>
      </c>
      <c r="E1844" t="s">
        <v>66</v>
      </c>
      <c r="F1844">
        <v>264</v>
      </c>
      <c r="G1844" t="s">
        <v>62</v>
      </c>
      <c r="H1844">
        <v>24074.65</v>
      </c>
      <c r="I1844" t="s">
        <v>40</v>
      </c>
      <c r="J1844" t="s">
        <v>149</v>
      </c>
      <c r="K1844">
        <v>1442</v>
      </c>
      <c r="L1844">
        <v>33.826604000000003</v>
      </c>
      <c r="M1844">
        <v>17.786280000000001</v>
      </c>
      <c r="N1844">
        <v>28</v>
      </c>
      <c r="O1844">
        <v>40</v>
      </c>
      <c r="P1844">
        <v>0</v>
      </c>
      <c r="Q1844">
        <v>0</v>
      </c>
      <c r="R1844">
        <v>102.659508</v>
      </c>
    </row>
    <row r="1845" spans="1:18" x14ac:dyDescent="0.25">
      <c r="A1845">
        <v>2018</v>
      </c>
      <c r="B1845" t="s">
        <v>33</v>
      </c>
      <c r="C1845" t="s">
        <v>36</v>
      </c>
      <c r="D1845" t="s">
        <v>0</v>
      </c>
      <c r="E1845" t="s">
        <v>65</v>
      </c>
      <c r="F1845">
        <v>1</v>
      </c>
      <c r="G1845" t="s">
        <v>62</v>
      </c>
      <c r="H1845">
        <v>16342.27</v>
      </c>
      <c r="I1845" t="s">
        <v>40</v>
      </c>
      <c r="J1845" t="s">
        <v>149</v>
      </c>
      <c r="K1845">
        <v>2</v>
      </c>
      <c r="L1845" t="s">
        <v>62</v>
      </c>
      <c r="M1845" t="s">
        <v>62</v>
      </c>
      <c r="N1845" t="s">
        <v>62</v>
      </c>
      <c r="O1845" t="s">
        <v>62</v>
      </c>
      <c r="P1845" t="s">
        <v>62</v>
      </c>
      <c r="Q1845" t="s">
        <v>62</v>
      </c>
      <c r="R1845" t="s">
        <v>62</v>
      </c>
    </row>
    <row r="1846" spans="1:18" x14ac:dyDescent="0.25">
      <c r="A1846">
        <v>2018</v>
      </c>
      <c r="B1846" t="s">
        <v>33</v>
      </c>
      <c r="C1846" t="s">
        <v>5</v>
      </c>
      <c r="D1846" t="s">
        <v>0</v>
      </c>
      <c r="E1846" t="s">
        <v>44</v>
      </c>
      <c r="F1846">
        <v>21264</v>
      </c>
      <c r="G1846">
        <v>12805.219940000001</v>
      </c>
      <c r="H1846">
        <v>1290.8699999999999</v>
      </c>
      <c r="I1846" t="s">
        <v>39</v>
      </c>
      <c r="J1846" t="s">
        <v>149</v>
      </c>
      <c r="K1846">
        <v>21490</v>
      </c>
      <c r="L1846">
        <v>5959.8905169999998</v>
      </c>
      <c r="M1846">
        <v>5346.2617010000004</v>
      </c>
      <c r="N1846">
        <v>3736</v>
      </c>
      <c r="O1846">
        <v>630</v>
      </c>
      <c r="P1846">
        <v>8</v>
      </c>
      <c r="Q1846">
        <v>12</v>
      </c>
      <c r="R1846">
        <v>12805.219940000001</v>
      </c>
    </row>
    <row r="1847" spans="1:18" x14ac:dyDescent="0.25">
      <c r="A1847">
        <v>2018</v>
      </c>
      <c r="B1847" t="s">
        <v>33</v>
      </c>
      <c r="C1847" t="s">
        <v>5</v>
      </c>
      <c r="D1847" t="s">
        <v>0</v>
      </c>
      <c r="E1847" t="s">
        <v>66</v>
      </c>
      <c r="F1847">
        <v>458</v>
      </c>
      <c r="G1847" t="s">
        <v>62</v>
      </c>
      <c r="H1847">
        <v>23087.040000000001</v>
      </c>
      <c r="I1847" t="s">
        <v>39</v>
      </c>
      <c r="J1847" t="s">
        <v>149</v>
      </c>
      <c r="K1847">
        <v>2097</v>
      </c>
      <c r="L1847">
        <v>45.434854000000001</v>
      </c>
      <c r="M1847">
        <v>37.475324999999998</v>
      </c>
      <c r="N1847">
        <v>62</v>
      </c>
      <c r="O1847">
        <v>60</v>
      </c>
      <c r="P1847">
        <v>0</v>
      </c>
      <c r="Q1847">
        <v>1</v>
      </c>
      <c r="R1847">
        <v>160.781488</v>
      </c>
    </row>
    <row r="1848" spans="1:18" x14ac:dyDescent="0.25">
      <c r="A1848">
        <v>2018</v>
      </c>
      <c r="B1848" t="s">
        <v>33</v>
      </c>
      <c r="C1848" t="s">
        <v>5</v>
      </c>
      <c r="D1848" t="s">
        <v>0</v>
      </c>
      <c r="E1848" t="s">
        <v>65</v>
      </c>
      <c r="F1848">
        <v>1</v>
      </c>
      <c r="G1848" t="s">
        <v>62</v>
      </c>
      <c r="H1848">
        <v>8007.02</v>
      </c>
      <c r="I1848" t="s">
        <v>39</v>
      </c>
      <c r="J1848" t="s">
        <v>149</v>
      </c>
      <c r="K1848">
        <v>2</v>
      </c>
      <c r="L1848" t="s">
        <v>62</v>
      </c>
      <c r="M1848" t="s">
        <v>62</v>
      </c>
      <c r="N1848" t="s">
        <v>62</v>
      </c>
      <c r="O1848" t="s">
        <v>62</v>
      </c>
      <c r="P1848" t="s">
        <v>62</v>
      </c>
      <c r="Q1848" t="s">
        <v>62</v>
      </c>
      <c r="R1848" t="s">
        <v>62</v>
      </c>
    </row>
    <row r="1849" spans="1:18" x14ac:dyDescent="0.25">
      <c r="A1849">
        <v>2018</v>
      </c>
      <c r="B1849" t="s">
        <v>33</v>
      </c>
      <c r="C1849" t="s">
        <v>5</v>
      </c>
      <c r="D1849" t="s">
        <v>0</v>
      </c>
      <c r="E1849" t="s">
        <v>44</v>
      </c>
      <c r="F1849">
        <v>22169</v>
      </c>
      <c r="G1849">
        <v>12796.46954</v>
      </c>
      <c r="H1849">
        <v>1309.95</v>
      </c>
      <c r="I1849" t="s">
        <v>40</v>
      </c>
      <c r="J1849" t="s">
        <v>149</v>
      </c>
      <c r="K1849">
        <v>22639</v>
      </c>
      <c r="L1849">
        <v>5760.424379</v>
      </c>
      <c r="M1849">
        <v>5372.8837949999997</v>
      </c>
      <c r="N1849">
        <v>4746</v>
      </c>
      <c r="O1849">
        <v>670</v>
      </c>
      <c r="P1849">
        <v>2</v>
      </c>
      <c r="Q1849">
        <v>13</v>
      </c>
      <c r="R1849">
        <v>12796.46954</v>
      </c>
    </row>
    <row r="1850" spans="1:18" x14ac:dyDescent="0.25">
      <c r="A1850">
        <v>2018</v>
      </c>
      <c r="B1850" t="s">
        <v>33</v>
      </c>
      <c r="C1850" t="s">
        <v>5</v>
      </c>
      <c r="D1850" t="s">
        <v>0</v>
      </c>
      <c r="E1850" t="s">
        <v>66</v>
      </c>
      <c r="F1850">
        <v>500</v>
      </c>
      <c r="G1850" t="s">
        <v>62</v>
      </c>
      <c r="H1850">
        <v>25261.384999999998</v>
      </c>
      <c r="I1850" t="s">
        <v>40</v>
      </c>
      <c r="J1850" t="s">
        <v>149</v>
      </c>
      <c r="K1850">
        <v>2229</v>
      </c>
      <c r="L1850">
        <v>40.245572000000003</v>
      </c>
      <c r="M1850">
        <v>43.474674</v>
      </c>
      <c r="N1850">
        <v>70</v>
      </c>
      <c r="O1850">
        <v>54</v>
      </c>
      <c r="P1850">
        <v>0</v>
      </c>
      <c r="Q1850">
        <v>4</v>
      </c>
      <c r="R1850">
        <v>174.30810700000001</v>
      </c>
    </row>
    <row r="1851" spans="1:18" x14ac:dyDescent="0.25">
      <c r="A1851">
        <v>2018</v>
      </c>
      <c r="B1851" t="s">
        <v>33</v>
      </c>
      <c r="C1851" t="s">
        <v>5</v>
      </c>
      <c r="D1851" t="s">
        <v>0</v>
      </c>
      <c r="E1851" t="s">
        <v>65</v>
      </c>
      <c r="F1851">
        <v>2</v>
      </c>
      <c r="G1851" t="s">
        <v>62</v>
      </c>
      <c r="H1851">
        <v>41299.99</v>
      </c>
      <c r="I1851" t="s">
        <v>40</v>
      </c>
      <c r="J1851" t="s">
        <v>149</v>
      </c>
      <c r="K1851">
        <v>20</v>
      </c>
      <c r="L1851" t="s">
        <v>62</v>
      </c>
      <c r="M1851" t="s">
        <v>62</v>
      </c>
      <c r="N1851" t="s">
        <v>62</v>
      </c>
      <c r="O1851" t="s">
        <v>62</v>
      </c>
      <c r="P1851" t="s">
        <v>62</v>
      </c>
      <c r="Q1851" t="s">
        <v>62</v>
      </c>
      <c r="R1851" t="s">
        <v>62</v>
      </c>
    </row>
    <row r="1852" spans="1:18" x14ac:dyDescent="0.25">
      <c r="A1852">
        <v>2018</v>
      </c>
      <c r="B1852" t="s">
        <v>33</v>
      </c>
      <c r="C1852" t="s">
        <v>13</v>
      </c>
      <c r="D1852" t="s">
        <v>0</v>
      </c>
      <c r="E1852" t="s">
        <v>44</v>
      </c>
      <c r="F1852">
        <v>3065</v>
      </c>
      <c r="G1852">
        <v>1762.5246709999999</v>
      </c>
      <c r="H1852">
        <v>1321.98</v>
      </c>
      <c r="I1852" t="s">
        <v>39</v>
      </c>
      <c r="J1852" t="s">
        <v>149</v>
      </c>
      <c r="K1852">
        <v>3123</v>
      </c>
      <c r="L1852">
        <v>806.76464399999998</v>
      </c>
      <c r="M1852">
        <v>748.17683099999999</v>
      </c>
      <c r="N1852">
        <v>591</v>
      </c>
      <c r="O1852">
        <v>103</v>
      </c>
      <c r="P1852">
        <v>2</v>
      </c>
      <c r="Q1852">
        <v>4</v>
      </c>
      <c r="R1852">
        <v>1762.5246709999999</v>
      </c>
    </row>
    <row r="1853" spans="1:18" x14ac:dyDescent="0.25">
      <c r="A1853">
        <v>2018</v>
      </c>
      <c r="B1853" t="s">
        <v>33</v>
      </c>
      <c r="C1853" t="s">
        <v>13</v>
      </c>
      <c r="D1853" t="s">
        <v>0</v>
      </c>
      <c r="E1853" t="s">
        <v>66</v>
      </c>
      <c r="F1853">
        <v>74</v>
      </c>
      <c r="G1853" t="s">
        <v>62</v>
      </c>
      <c r="H1853">
        <v>17861.84</v>
      </c>
      <c r="I1853" t="s">
        <v>39</v>
      </c>
      <c r="J1853" t="s">
        <v>149</v>
      </c>
      <c r="K1853">
        <v>330</v>
      </c>
      <c r="L1853">
        <v>10.966169000000001</v>
      </c>
      <c r="M1853">
        <v>6.4545599999999999</v>
      </c>
      <c r="N1853">
        <v>9</v>
      </c>
      <c r="O1853">
        <v>5</v>
      </c>
      <c r="P1853">
        <v>0</v>
      </c>
      <c r="Q1853">
        <v>0</v>
      </c>
      <c r="R1853">
        <v>25.310421999999999</v>
      </c>
    </row>
    <row r="1854" spans="1:18" x14ac:dyDescent="0.25">
      <c r="A1854">
        <v>2018</v>
      </c>
      <c r="B1854" t="s">
        <v>33</v>
      </c>
      <c r="C1854" t="s">
        <v>13</v>
      </c>
      <c r="D1854" t="s">
        <v>0</v>
      </c>
      <c r="E1854" t="s">
        <v>44</v>
      </c>
      <c r="F1854">
        <v>3299</v>
      </c>
      <c r="G1854">
        <v>1702.115575</v>
      </c>
      <c r="H1854">
        <v>1339</v>
      </c>
      <c r="I1854" t="s">
        <v>40</v>
      </c>
      <c r="J1854" t="s">
        <v>149</v>
      </c>
      <c r="K1854">
        <v>3350</v>
      </c>
      <c r="L1854">
        <v>802.62602600000002</v>
      </c>
      <c r="M1854">
        <v>713.12461099999996</v>
      </c>
      <c r="N1854">
        <v>868</v>
      </c>
      <c r="O1854">
        <v>125</v>
      </c>
      <c r="P1854">
        <v>0</v>
      </c>
      <c r="Q1854">
        <v>0</v>
      </c>
      <c r="R1854">
        <v>1702.115575</v>
      </c>
    </row>
    <row r="1855" spans="1:18" x14ac:dyDescent="0.25">
      <c r="A1855">
        <v>2018</v>
      </c>
      <c r="B1855" t="s">
        <v>33</v>
      </c>
      <c r="C1855" t="s">
        <v>13</v>
      </c>
      <c r="D1855" t="s">
        <v>0</v>
      </c>
      <c r="E1855" t="s">
        <v>66</v>
      </c>
      <c r="F1855">
        <v>95</v>
      </c>
      <c r="G1855" t="s">
        <v>62</v>
      </c>
      <c r="H1855">
        <v>24313.23</v>
      </c>
      <c r="I1855" t="s">
        <v>40</v>
      </c>
      <c r="J1855" t="s">
        <v>149</v>
      </c>
      <c r="K1855">
        <v>401</v>
      </c>
      <c r="L1855">
        <v>8.3343559999999997</v>
      </c>
      <c r="M1855">
        <v>10.339599</v>
      </c>
      <c r="N1855">
        <v>14</v>
      </c>
      <c r="O1855">
        <v>8</v>
      </c>
      <c r="P1855">
        <v>0</v>
      </c>
      <c r="Q1855">
        <v>0</v>
      </c>
      <c r="R1855">
        <v>33.054927999999997</v>
      </c>
    </row>
    <row r="1856" spans="1:18" x14ac:dyDescent="0.25">
      <c r="A1856">
        <v>2018</v>
      </c>
      <c r="B1856" t="s">
        <v>33</v>
      </c>
      <c r="C1856" t="s">
        <v>13</v>
      </c>
      <c r="D1856" t="s">
        <v>0</v>
      </c>
      <c r="E1856" t="s">
        <v>44</v>
      </c>
      <c r="F1856">
        <v>1</v>
      </c>
      <c r="G1856">
        <v>1</v>
      </c>
      <c r="H1856">
        <v>491.63</v>
      </c>
      <c r="I1856" t="s">
        <v>41</v>
      </c>
      <c r="J1856" t="s">
        <v>149</v>
      </c>
      <c r="K1856">
        <v>1</v>
      </c>
      <c r="L1856">
        <v>0.5</v>
      </c>
      <c r="M1856">
        <v>0.5</v>
      </c>
      <c r="N1856">
        <v>0</v>
      </c>
      <c r="O1856">
        <v>0</v>
      </c>
      <c r="P1856">
        <v>0</v>
      </c>
      <c r="Q1856">
        <v>0</v>
      </c>
      <c r="R1856">
        <v>1</v>
      </c>
    </row>
    <row r="1857" spans="1:18" x14ac:dyDescent="0.25">
      <c r="A1857">
        <v>2018</v>
      </c>
      <c r="B1857" t="s">
        <v>33</v>
      </c>
      <c r="C1857" t="s">
        <v>37</v>
      </c>
      <c r="D1857" t="s">
        <v>0</v>
      </c>
      <c r="E1857" t="s">
        <v>44</v>
      </c>
      <c r="F1857">
        <v>10432</v>
      </c>
      <c r="G1857">
        <v>4995.247703</v>
      </c>
      <c r="H1857">
        <v>1309.7449999999999</v>
      </c>
      <c r="I1857" t="s">
        <v>39</v>
      </c>
      <c r="J1857" t="s">
        <v>149</v>
      </c>
      <c r="K1857">
        <v>10593</v>
      </c>
      <c r="L1857">
        <v>2291.4218169999999</v>
      </c>
      <c r="M1857">
        <v>2178.9927250000001</v>
      </c>
      <c r="N1857">
        <v>2929</v>
      </c>
      <c r="O1857">
        <v>595</v>
      </c>
      <c r="P1857">
        <v>8</v>
      </c>
      <c r="Q1857">
        <v>12</v>
      </c>
      <c r="R1857">
        <v>4995.247703</v>
      </c>
    </row>
    <row r="1858" spans="1:18" x14ac:dyDescent="0.25">
      <c r="A1858">
        <v>2018</v>
      </c>
      <c r="B1858" t="s">
        <v>33</v>
      </c>
      <c r="C1858" t="s">
        <v>37</v>
      </c>
      <c r="D1858" t="s">
        <v>0</v>
      </c>
      <c r="E1858" t="s">
        <v>66</v>
      </c>
      <c r="F1858">
        <v>301</v>
      </c>
      <c r="G1858" t="s">
        <v>62</v>
      </c>
      <c r="H1858">
        <v>24986.11</v>
      </c>
      <c r="I1858" t="s">
        <v>39</v>
      </c>
      <c r="J1858" t="s">
        <v>149</v>
      </c>
      <c r="K1858">
        <v>1675</v>
      </c>
      <c r="L1858">
        <v>26.492594</v>
      </c>
      <c r="M1858">
        <v>19.139178000000001</v>
      </c>
      <c r="N1858">
        <v>38</v>
      </c>
      <c r="O1858">
        <v>83</v>
      </c>
      <c r="P1858">
        <v>0</v>
      </c>
      <c r="Q1858">
        <v>0</v>
      </c>
      <c r="R1858">
        <v>72.434145000000001</v>
      </c>
    </row>
    <row r="1859" spans="1:18" x14ac:dyDescent="0.25">
      <c r="A1859">
        <v>2018</v>
      </c>
      <c r="B1859" t="s">
        <v>33</v>
      </c>
      <c r="C1859" t="s">
        <v>37</v>
      </c>
      <c r="D1859" t="s">
        <v>0</v>
      </c>
      <c r="E1859" t="s">
        <v>44</v>
      </c>
      <c r="F1859">
        <v>11146</v>
      </c>
      <c r="G1859">
        <v>4929.0383929999998</v>
      </c>
      <c r="H1859">
        <v>1319</v>
      </c>
      <c r="I1859" t="s">
        <v>40</v>
      </c>
      <c r="J1859" t="s">
        <v>149</v>
      </c>
      <c r="K1859">
        <v>11433</v>
      </c>
      <c r="L1859">
        <v>2253.8158159999998</v>
      </c>
      <c r="M1859">
        <v>2081.4160419999998</v>
      </c>
      <c r="N1859">
        <v>3614</v>
      </c>
      <c r="O1859">
        <v>687</v>
      </c>
      <c r="P1859">
        <v>7</v>
      </c>
      <c r="Q1859">
        <v>34</v>
      </c>
      <c r="R1859">
        <v>4929.0383929999998</v>
      </c>
    </row>
    <row r="1860" spans="1:18" x14ac:dyDescent="0.25">
      <c r="A1860">
        <v>2018</v>
      </c>
      <c r="B1860" t="s">
        <v>33</v>
      </c>
      <c r="C1860" t="s">
        <v>37</v>
      </c>
      <c r="D1860" t="s">
        <v>0</v>
      </c>
      <c r="E1860" t="s">
        <v>66</v>
      </c>
      <c r="F1860">
        <v>341</v>
      </c>
      <c r="G1860" t="s">
        <v>62</v>
      </c>
      <c r="H1860">
        <v>28085.22</v>
      </c>
      <c r="I1860" t="s">
        <v>40</v>
      </c>
      <c r="J1860" t="s">
        <v>149</v>
      </c>
      <c r="K1860">
        <v>1979</v>
      </c>
      <c r="L1860">
        <v>23.887405000000001</v>
      </c>
      <c r="M1860">
        <v>25.779779000000001</v>
      </c>
      <c r="N1860">
        <v>30</v>
      </c>
      <c r="O1860">
        <v>64</v>
      </c>
      <c r="P1860">
        <v>0</v>
      </c>
      <c r="Q1860">
        <v>0</v>
      </c>
      <c r="R1860">
        <v>89.223620999999994</v>
      </c>
    </row>
    <row r="1861" spans="1:18" x14ac:dyDescent="0.25">
      <c r="A1861">
        <v>2018</v>
      </c>
      <c r="B1861" t="s">
        <v>33</v>
      </c>
      <c r="C1861" t="s">
        <v>36</v>
      </c>
      <c r="D1861" t="s">
        <v>0</v>
      </c>
      <c r="E1861" t="s">
        <v>44</v>
      </c>
      <c r="F1861">
        <v>1964</v>
      </c>
      <c r="G1861">
        <v>1280.1341359999999</v>
      </c>
      <c r="H1861">
        <v>1461</v>
      </c>
      <c r="I1861" t="s">
        <v>39</v>
      </c>
      <c r="J1861" t="s">
        <v>148</v>
      </c>
      <c r="K1861">
        <v>1977</v>
      </c>
      <c r="L1861">
        <v>573.395489</v>
      </c>
      <c r="M1861">
        <v>487.769226</v>
      </c>
      <c r="N1861">
        <v>196</v>
      </c>
      <c r="O1861">
        <v>35</v>
      </c>
      <c r="P1861">
        <v>3</v>
      </c>
      <c r="Q1861">
        <v>2</v>
      </c>
      <c r="R1861">
        <v>1280.1341359999999</v>
      </c>
    </row>
    <row r="1862" spans="1:18" x14ac:dyDescent="0.25">
      <c r="A1862">
        <v>2018</v>
      </c>
      <c r="B1862" t="s">
        <v>33</v>
      </c>
      <c r="C1862" t="s">
        <v>36</v>
      </c>
      <c r="D1862" t="s">
        <v>0</v>
      </c>
      <c r="E1862" t="s">
        <v>66</v>
      </c>
      <c r="F1862">
        <v>99</v>
      </c>
      <c r="G1862" t="s">
        <v>62</v>
      </c>
      <c r="H1862">
        <v>18862.919999999998</v>
      </c>
      <c r="I1862" t="s">
        <v>39</v>
      </c>
      <c r="J1862" t="s">
        <v>148</v>
      </c>
      <c r="K1862">
        <v>468</v>
      </c>
      <c r="L1862">
        <v>10.407496999999999</v>
      </c>
      <c r="M1862">
        <v>5.9886710000000001</v>
      </c>
      <c r="N1862">
        <v>10</v>
      </c>
      <c r="O1862">
        <v>14</v>
      </c>
      <c r="P1862">
        <v>0</v>
      </c>
      <c r="Q1862">
        <v>0</v>
      </c>
      <c r="R1862">
        <v>35.192819999999998</v>
      </c>
    </row>
    <row r="1863" spans="1:18" x14ac:dyDescent="0.25">
      <c r="A1863">
        <v>2018</v>
      </c>
      <c r="B1863" t="s">
        <v>33</v>
      </c>
      <c r="C1863" t="s">
        <v>36</v>
      </c>
      <c r="D1863" t="s">
        <v>0</v>
      </c>
      <c r="E1863" t="s">
        <v>44</v>
      </c>
      <c r="F1863">
        <v>2072</v>
      </c>
      <c r="G1863">
        <v>1366.9943579999999</v>
      </c>
      <c r="H1863">
        <v>1461</v>
      </c>
      <c r="I1863" t="s">
        <v>40</v>
      </c>
      <c r="J1863" t="s">
        <v>148</v>
      </c>
      <c r="K1863">
        <v>2081</v>
      </c>
      <c r="L1863">
        <v>611.52380800000003</v>
      </c>
      <c r="M1863">
        <v>512.78970600000002</v>
      </c>
      <c r="N1863">
        <v>218</v>
      </c>
      <c r="O1863">
        <v>26</v>
      </c>
      <c r="P1863">
        <v>2</v>
      </c>
      <c r="Q1863">
        <v>2</v>
      </c>
      <c r="R1863">
        <v>1366.9943579999999</v>
      </c>
    </row>
    <row r="1864" spans="1:18" x14ac:dyDescent="0.25">
      <c r="A1864">
        <v>2018</v>
      </c>
      <c r="B1864" t="s">
        <v>33</v>
      </c>
      <c r="C1864" t="s">
        <v>36</v>
      </c>
      <c r="D1864" t="s">
        <v>0</v>
      </c>
      <c r="E1864" t="s">
        <v>66</v>
      </c>
      <c r="F1864">
        <v>109</v>
      </c>
      <c r="G1864" t="s">
        <v>62</v>
      </c>
      <c r="H1864">
        <v>23120.9</v>
      </c>
      <c r="I1864" t="s">
        <v>40</v>
      </c>
      <c r="J1864" t="s">
        <v>148</v>
      </c>
      <c r="K1864">
        <v>585</v>
      </c>
      <c r="L1864">
        <v>9.4749599999999994</v>
      </c>
      <c r="M1864">
        <v>8.9335380000000004</v>
      </c>
      <c r="N1864">
        <v>14</v>
      </c>
      <c r="O1864">
        <v>6</v>
      </c>
      <c r="P1864">
        <v>0</v>
      </c>
      <c r="Q1864">
        <v>0</v>
      </c>
      <c r="R1864">
        <v>47.987912000000001</v>
      </c>
    </row>
    <row r="1865" spans="1:18" x14ac:dyDescent="0.25">
      <c r="A1865">
        <v>2018</v>
      </c>
      <c r="B1865" t="s">
        <v>33</v>
      </c>
      <c r="C1865" t="s">
        <v>5</v>
      </c>
      <c r="D1865" t="s">
        <v>0</v>
      </c>
      <c r="E1865" t="s">
        <v>44</v>
      </c>
      <c r="F1865">
        <v>4904</v>
      </c>
      <c r="G1865">
        <v>3368.3605029999999</v>
      </c>
      <c r="H1865">
        <v>1336.64</v>
      </c>
      <c r="I1865" t="s">
        <v>39</v>
      </c>
      <c r="J1865" t="s">
        <v>148</v>
      </c>
      <c r="K1865">
        <v>4916</v>
      </c>
      <c r="L1865">
        <v>1608.3118509999999</v>
      </c>
      <c r="M1865">
        <v>1341.5222389999999</v>
      </c>
      <c r="N1865">
        <v>401</v>
      </c>
      <c r="O1865">
        <v>60</v>
      </c>
      <c r="P1865">
        <v>8</v>
      </c>
      <c r="Q1865">
        <v>6</v>
      </c>
      <c r="R1865">
        <v>3368.3605029999999</v>
      </c>
    </row>
    <row r="1866" spans="1:18" x14ac:dyDescent="0.25">
      <c r="A1866">
        <v>2018</v>
      </c>
      <c r="B1866" t="s">
        <v>33</v>
      </c>
      <c r="C1866" t="s">
        <v>5</v>
      </c>
      <c r="D1866" t="s">
        <v>0</v>
      </c>
      <c r="E1866" t="s">
        <v>66</v>
      </c>
      <c r="F1866">
        <v>176</v>
      </c>
      <c r="G1866" t="s">
        <v>62</v>
      </c>
      <c r="H1866">
        <v>17160.575000000001</v>
      </c>
      <c r="I1866" t="s">
        <v>39</v>
      </c>
      <c r="J1866" t="s">
        <v>148</v>
      </c>
      <c r="K1866">
        <v>626</v>
      </c>
      <c r="L1866">
        <v>19.104866000000001</v>
      </c>
      <c r="M1866">
        <v>14.159694</v>
      </c>
      <c r="N1866">
        <v>26</v>
      </c>
      <c r="O1866">
        <v>16</v>
      </c>
      <c r="P1866">
        <v>0</v>
      </c>
      <c r="Q1866">
        <v>0</v>
      </c>
      <c r="R1866">
        <v>64.672814000000002</v>
      </c>
    </row>
    <row r="1867" spans="1:18" x14ac:dyDescent="0.25">
      <c r="A1867">
        <v>2018</v>
      </c>
      <c r="B1867" t="s">
        <v>33</v>
      </c>
      <c r="C1867" t="s">
        <v>5</v>
      </c>
      <c r="D1867" t="s">
        <v>0</v>
      </c>
      <c r="E1867" t="s">
        <v>65</v>
      </c>
      <c r="F1867">
        <v>1</v>
      </c>
      <c r="G1867" t="s">
        <v>62</v>
      </c>
      <c r="H1867">
        <v>7247.61</v>
      </c>
      <c r="I1867" t="s">
        <v>39</v>
      </c>
      <c r="J1867" t="s">
        <v>148</v>
      </c>
      <c r="K1867">
        <v>2</v>
      </c>
      <c r="L1867" t="s">
        <v>62</v>
      </c>
      <c r="M1867" t="s">
        <v>62</v>
      </c>
      <c r="N1867" t="s">
        <v>62</v>
      </c>
      <c r="O1867" t="s">
        <v>62</v>
      </c>
      <c r="P1867" t="s">
        <v>62</v>
      </c>
      <c r="Q1867" t="s">
        <v>62</v>
      </c>
      <c r="R1867" t="s">
        <v>62</v>
      </c>
    </row>
    <row r="1868" spans="1:18" x14ac:dyDescent="0.25">
      <c r="A1868">
        <v>2018</v>
      </c>
      <c r="B1868" t="s">
        <v>33</v>
      </c>
      <c r="C1868" t="s">
        <v>5</v>
      </c>
      <c r="D1868" t="s">
        <v>0</v>
      </c>
      <c r="E1868" t="s">
        <v>44</v>
      </c>
      <c r="F1868">
        <v>5098</v>
      </c>
      <c r="G1868">
        <v>3515.9442669999999</v>
      </c>
      <c r="H1868">
        <v>1292.3499999999999</v>
      </c>
      <c r="I1868" t="s">
        <v>40</v>
      </c>
      <c r="J1868" t="s">
        <v>148</v>
      </c>
      <c r="K1868">
        <v>5129</v>
      </c>
      <c r="L1868">
        <v>1653.5534929999999</v>
      </c>
      <c r="M1868">
        <v>1363.6488139999999</v>
      </c>
      <c r="N1868">
        <v>386</v>
      </c>
      <c r="O1868">
        <v>49</v>
      </c>
      <c r="P1868">
        <v>13</v>
      </c>
      <c r="Q1868">
        <v>3</v>
      </c>
      <c r="R1868">
        <v>3515.9442669999999</v>
      </c>
    </row>
    <row r="1869" spans="1:18" x14ac:dyDescent="0.25">
      <c r="A1869">
        <v>2018</v>
      </c>
      <c r="B1869" t="s">
        <v>33</v>
      </c>
      <c r="C1869" t="s">
        <v>5</v>
      </c>
      <c r="D1869" t="s">
        <v>0</v>
      </c>
      <c r="E1869" t="s">
        <v>66</v>
      </c>
      <c r="F1869">
        <v>182</v>
      </c>
      <c r="G1869" t="s">
        <v>62</v>
      </c>
      <c r="H1869">
        <v>17762.195</v>
      </c>
      <c r="I1869" t="s">
        <v>40</v>
      </c>
      <c r="J1869" t="s">
        <v>148</v>
      </c>
      <c r="K1869">
        <v>714</v>
      </c>
      <c r="L1869">
        <v>15.217998</v>
      </c>
      <c r="M1869">
        <v>15.361083000000001</v>
      </c>
      <c r="N1869">
        <v>29</v>
      </c>
      <c r="O1869">
        <v>7</v>
      </c>
      <c r="P1869">
        <v>0</v>
      </c>
      <c r="Q1869">
        <v>0</v>
      </c>
      <c r="R1869">
        <v>71.691650999999993</v>
      </c>
    </row>
    <row r="1870" spans="1:18" x14ac:dyDescent="0.25">
      <c r="A1870">
        <v>2018</v>
      </c>
      <c r="B1870" t="s">
        <v>33</v>
      </c>
      <c r="C1870" t="s">
        <v>13</v>
      </c>
      <c r="D1870" t="s">
        <v>0</v>
      </c>
      <c r="E1870" t="s">
        <v>44</v>
      </c>
      <c r="F1870">
        <v>708</v>
      </c>
      <c r="G1870">
        <v>486.99436800000001</v>
      </c>
      <c r="H1870">
        <v>1138</v>
      </c>
      <c r="I1870" t="s">
        <v>39</v>
      </c>
      <c r="J1870" t="s">
        <v>148</v>
      </c>
      <c r="K1870">
        <v>721</v>
      </c>
      <c r="L1870">
        <v>249.26897299999999</v>
      </c>
      <c r="M1870">
        <v>188.64733100000001</v>
      </c>
      <c r="N1870">
        <v>57</v>
      </c>
      <c r="O1870">
        <v>11</v>
      </c>
      <c r="P1870">
        <v>2</v>
      </c>
      <c r="Q1870">
        <v>0</v>
      </c>
      <c r="R1870">
        <v>486.99436800000001</v>
      </c>
    </row>
    <row r="1871" spans="1:18" x14ac:dyDescent="0.25">
      <c r="A1871">
        <v>2018</v>
      </c>
      <c r="B1871" t="s">
        <v>33</v>
      </c>
      <c r="C1871" t="s">
        <v>13</v>
      </c>
      <c r="D1871" t="s">
        <v>0</v>
      </c>
      <c r="E1871" t="s">
        <v>66</v>
      </c>
      <c r="F1871">
        <v>26</v>
      </c>
      <c r="G1871" t="s">
        <v>62</v>
      </c>
      <c r="H1871">
        <v>19043.945</v>
      </c>
      <c r="I1871" t="s">
        <v>39</v>
      </c>
      <c r="J1871" t="s">
        <v>148</v>
      </c>
      <c r="K1871">
        <v>67</v>
      </c>
      <c r="L1871">
        <v>4.8564879999999997</v>
      </c>
      <c r="M1871">
        <v>1.571429</v>
      </c>
      <c r="N1871">
        <v>5</v>
      </c>
      <c r="O1871">
        <v>2</v>
      </c>
      <c r="P1871">
        <v>0</v>
      </c>
      <c r="Q1871">
        <v>0</v>
      </c>
      <c r="R1871">
        <v>9.7093410000000002</v>
      </c>
    </row>
    <row r="1872" spans="1:18" x14ac:dyDescent="0.25">
      <c r="A1872">
        <v>2018</v>
      </c>
      <c r="B1872" t="s">
        <v>33</v>
      </c>
      <c r="C1872" t="s">
        <v>13</v>
      </c>
      <c r="D1872" t="s">
        <v>0</v>
      </c>
      <c r="E1872" t="s">
        <v>44</v>
      </c>
      <c r="F1872">
        <v>823</v>
      </c>
      <c r="G1872">
        <v>559.72988499999997</v>
      </c>
      <c r="H1872">
        <v>1277</v>
      </c>
      <c r="I1872" t="s">
        <v>40</v>
      </c>
      <c r="J1872" t="s">
        <v>148</v>
      </c>
      <c r="K1872">
        <v>823</v>
      </c>
      <c r="L1872">
        <v>266.02888000000002</v>
      </c>
      <c r="M1872">
        <v>223.71703600000001</v>
      </c>
      <c r="N1872">
        <v>73</v>
      </c>
      <c r="O1872">
        <v>10</v>
      </c>
      <c r="P1872">
        <v>1</v>
      </c>
      <c r="Q1872">
        <v>0</v>
      </c>
      <c r="R1872">
        <v>559.72988499999997</v>
      </c>
    </row>
    <row r="1873" spans="1:18" x14ac:dyDescent="0.25">
      <c r="A1873">
        <v>2018</v>
      </c>
      <c r="B1873" t="s">
        <v>33</v>
      </c>
      <c r="C1873" t="s">
        <v>13</v>
      </c>
      <c r="D1873" t="s">
        <v>0</v>
      </c>
      <c r="E1873" t="s">
        <v>66</v>
      </c>
      <c r="F1873">
        <v>36</v>
      </c>
      <c r="G1873" t="s">
        <v>62</v>
      </c>
      <c r="H1873">
        <v>12190.695</v>
      </c>
      <c r="I1873" t="s">
        <v>40</v>
      </c>
      <c r="J1873" t="s">
        <v>148</v>
      </c>
      <c r="K1873">
        <v>108</v>
      </c>
      <c r="L1873">
        <v>3.5002979999999999</v>
      </c>
      <c r="M1873">
        <v>6.1241349999999999</v>
      </c>
      <c r="N1873">
        <v>5</v>
      </c>
      <c r="O1873">
        <v>1</v>
      </c>
      <c r="P1873">
        <v>0</v>
      </c>
      <c r="Q1873">
        <v>0</v>
      </c>
      <c r="R1873">
        <v>19.428571000000002</v>
      </c>
    </row>
    <row r="1874" spans="1:18" x14ac:dyDescent="0.25">
      <c r="A1874">
        <v>2018</v>
      </c>
      <c r="B1874" t="s">
        <v>33</v>
      </c>
      <c r="C1874" t="s">
        <v>37</v>
      </c>
      <c r="D1874" t="s">
        <v>0</v>
      </c>
      <c r="E1874" t="s">
        <v>44</v>
      </c>
      <c r="F1874">
        <v>1909</v>
      </c>
      <c r="G1874">
        <v>1209.994839</v>
      </c>
      <c r="H1874">
        <v>1236</v>
      </c>
      <c r="I1874" t="s">
        <v>39</v>
      </c>
      <c r="J1874" t="s">
        <v>148</v>
      </c>
      <c r="K1874">
        <v>1930</v>
      </c>
      <c r="L1874">
        <v>583.27451499999995</v>
      </c>
      <c r="M1874">
        <v>472.11947600000002</v>
      </c>
      <c r="N1874">
        <v>210</v>
      </c>
      <c r="O1874">
        <v>68</v>
      </c>
      <c r="P1874">
        <v>6</v>
      </c>
      <c r="Q1874">
        <v>2</v>
      </c>
      <c r="R1874">
        <v>1209.994839</v>
      </c>
    </row>
    <row r="1875" spans="1:18" x14ac:dyDescent="0.25">
      <c r="A1875">
        <v>2018</v>
      </c>
      <c r="B1875" t="s">
        <v>33</v>
      </c>
      <c r="C1875" t="s">
        <v>37</v>
      </c>
      <c r="D1875" t="s">
        <v>0</v>
      </c>
      <c r="E1875" t="s">
        <v>66</v>
      </c>
      <c r="F1875">
        <v>76</v>
      </c>
      <c r="G1875" t="s">
        <v>62</v>
      </c>
      <c r="H1875">
        <v>19942.014999999999</v>
      </c>
      <c r="I1875" t="s">
        <v>39</v>
      </c>
      <c r="J1875" t="s">
        <v>148</v>
      </c>
      <c r="K1875">
        <v>352</v>
      </c>
      <c r="L1875">
        <v>7.1200950000000001</v>
      </c>
      <c r="M1875">
        <v>6.5371600000000001</v>
      </c>
      <c r="N1875">
        <v>13</v>
      </c>
      <c r="O1875">
        <v>9</v>
      </c>
      <c r="P1875">
        <v>0</v>
      </c>
      <c r="Q1875">
        <v>0</v>
      </c>
      <c r="R1875">
        <v>20.939359</v>
      </c>
    </row>
    <row r="1876" spans="1:18" x14ac:dyDescent="0.25">
      <c r="A1876">
        <v>2018</v>
      </c>
      <c r="B1876" t="s">
        <v>33</v>
      </c>
      <c r="C1876" t="s">
        <v>37</v>
      </c>
      <c r="D1876" t="s">
        <v>0</v>
      </c>
      <c r="E1876" t="s">
        <v>44</v>
      </c>
      <c r="F1876">
        <v>2123</v>
      </c>
      <c r="G1876">
        <v>1308.3681630000001</v>
      </c>
      <c r="H1876">
        <v>1179.1500000000001</v>
      </c>
      <c r="I1876" t="s">
        <v>40</v>
      </c>
      <c r="J1876" t="s">
        <v>148</v>
      </c>
      <c r="K1876">
        <v>2179</v>
      </c>
      <c r="L1876">
        <v>620.27351699999997</v>
      </c>
      <c r="M1876">
        <v>529.59329100000002</v>
      </c>
      <c r="N1876">
        <v>219</v>
      </c>
      <c r="O1876">
        <v>53</v>
      </c>
      <c r="P1876">
        <v>7</v>
      </c>
      <c r="Q1876">
        <v>7</v>
      </c>
      <c r="R1876">
        <v>1308.3681630000001</v>
      </c>
    </row>
    <row r="1877" spans="1:18" x14ac:dyDescent="0.25">
      <c r="A1877">
        <v>2018</v>
      </c>
      <c r="B1877" t="s">
        <v>33</v>
      </c>
      <c r="C1877" t="s">
        <v>37</v>
      </c>
      <c r="D1877" t="s">
        <v>0</v>
      </c>
      <c r="E1877" t="s">
        <v>66</v>
      </c>
      <c r="F1877">
        <v>105</v>
      </c>
      <c r="G1877" t="s">
        <v>62</v>
      </c>
      <c r="H1877">
        <v>16553.04</v>
      </c>
      <c r="I1877" t="s">
        <v>40</v>
      </c>
      <c r="J1877" t="s">
        <v>148</v>
      </c>
      <c r="K1877">
        <v>547</v>
      </c>
      <c r="L1877">
        <v>9.164949</v>
      </c>
      <c r="M1877">
        <v>10.369607</v>
      </c>
      <c r="N1877">
        <v>16</v>
      </c>
      <c r="O1877">
        <v>5</v>
      </c>
      <c r="P1877">
        <v>0</v>
      </c>
      <c r="Q1877">
        <v>1</v>
      </c>
      <c r="R1877">
        <v>28.992733000000001</v>
      </c>
    </row>
    <row r="1878" spans="1:18" x14ac:dyDescent="0.25">
      <c r="A1878">
        <v>2018</v>
      </c>
      <c r="B1878" t="s">
        <v>33</v>
      </c>
      <c r="C1878" t="s">
        <v>36</v>
      </c>
      <c r="D1878" t="s">
        <v>1</v>
      </c>
      <c r="E1878" t="s">
        <v>44</v>
      </c>
      <c r="F1878">
        <v>11279</v>
      </c>
      <c r="G1878">
        <v>5833.4711749999997</v>
      </c>
      <c r="H1878">
        <v>2219</v>
      </c>
      <c r="I1878" t="s">
        <v>39</v>
      </c>
      <c r="J1878" t="s">
        <v>150</v>
      </c>
      <c r="K1878">
        <v>11325</v>
      </c>
      <c r="L1878">
        <v>2628.9000529999998</v>
      </c>
      <c r="M1878">
        <v>2567.1707929999998</v>
      </c>
      <c r="N1878">
        <v>1707</v>
      </c>
      <c r="O1878">
        <v>377</v>
      </c>
      <c r="P1878">
        <v>156</v>
      </c>
      <c r="Q1878">
        <v>109</v>
      </c>
      <c r="R1878">
        <v>5833.4711749999997</v>
      </c>
    </row>
    <row r="1879" spans="1:18" x14ac:dyDescent="0.25">
      <c r="A1879">
        <v>2018</v>
      </c>
      <c r="B1879" t="s">
        <v>33</v>
      </c>
      <c r="C1879" t="s">
        <v>36</v>
      </c>
      <c r="D1879" t="s">
        <v>1</v>
      </c>
      <c r="E1879" t="s">
        <v>66</v>
      </c>
      <c r="F1879">
        <v>740</v>
      </c>
      <c r="G1879" t="s">
        <v>62</v>
      </c>
      <c r="H1879">
        <v>24926.54</v>
      </c>
      <c r="I1879" t="s">
        <v>39</v>
      </c>
      <c r="J1879" t="s">
        <v>150</v>
      </c>
      <c r="K1879">
        <v>3664</v>
      </c>
      <c r="L1879">
        <v>75.776630999999995</v>
      </c>
      <c r="M1879">
        <v>40.661279</v>
      </c>
      <c r="N1879">
        <v>46</v>
      </c>
      <c r="O1879">
        <v>135</v>
      </c>
      <c r="P1879">
        <v>14</v>
      </c>
      <c r="Q1879">
        <v>6</v>
      </c>
      <c r="R1879">
        <v>187.36021</v>
      </c>
    </row>
    <row r="1880" spans="1:18" x14ac:dyDescent="0.25">
      <c r="A1880">
        <v>2018</v>
      </c>
      <c r="B1880" t="s">
        <v>33</v>
      </c>
      <c r="C1880" t="s">
        <v>36</v>
      </c>
      <c r="D1880" t="s">
        <v>1</v>
      </c>
      <c r="E1880" t="s">
        <v>44</v>
      </c>
      <c r="F1880">
        <v>7540</v>
      </c>
      <c r="G1880">
        <v>3125.617213</v>
      </c>
      <c r="H1880">
        <v>2007.885</v>
      </c>
      <c r="I1880" t="s">
        <v>40</v>
      </c>
      <c r="J1880" t="s">
        <v>150</v>
      </c>
      <c r="K1880">
        <v>7616</v>
      </c>
      <c r="L1880">
        <v>1361.52512</v>
      </c>
      <c r="M1880">
        <v>1315.6084679999999</v>
      </c>
      <c r="N1880">
        <v>1706</v>
      </c>
      <c r="O1880">
        <v>466</v>
      </c>
      <c r="P1880">
        <v>335</v>
      </c>
      <c r="Q1880">
        <v>387</v>
      </c>
      <c r="R1880">
        <v>3125.617213</v>
      </c>
    </row>
    <row r="1881" spans="1:18" x14ac:dyDescent="0.25">
      <c r="A1881">
        <v>2018</v>
      </c>
      <c r="B1881" t="s">
        <v>33</v>
      </c>
      <c r="C1881" t="s">
        <v>36</v>
      </c>
      <c r="D1881" t="s">
        <v>1</v>
      </c>
      <c r="E1881" t="s">
        <v>66</v>
      </c>
      <c r="F1881">
        <v>700</v>
      </c>
      <c r="G1881" t="s">
        <v>62</v>
      </c>
      <c r="H1881">
        <v>25404.845000000001</v>
      </c>
      <c r="I1881" t="s">
        <v>40</v>
      </c>
      <c r="J1881" t="s">
        <v>150</v>
      </c>
      <c r="K1881">
        <v>4194</v>
      </c>
      <c r="L1881">
        <v>48.871859999999998</v>
      </c>
      <c r="M1881">
        <v>25.814276</v>
      </c>
      <c r="N1881">
        <v>112</v>
      </c>
      <c r="O1881">
        <v>162</v>
      </c>
      <c r="P1881">
        <v>15</v>
      </c>
      <c r="Q1881">
        <v>15</v>
      </c>
      <c r="R1881">
        <v>130.990081</v>
      </c>
    </row>
    <row r="1882" spans="1:18" x14ac:dyDescent="0.25">
      <c r="A1882">
        <v>2018</v>
      </c>
      <c r="B1882" t="s">
        <v>33</v>
      </c>
      <c r="C1882" t="s">
        <v>5</v>
      </c>
      <c r="D1882" t="s">
        <v>1</v>
      </c>
      <c r="E1882" t="s">
        <v>44</v>
      </c>
      <c r="F1882">
        <v>19412</v>
      </c>
      <c r="G1882">
        <v>10590.26641</v>
      </c>
      <c r="H1882">
        <v>1969.095</v>
      </c>
      <c r="I1882" t="s">
        <v>39</v>
      </c>
      <c r="J1882" t="s">
        <v>150</v>
      </c>
      <c r="K1882">
        <v>19450</v>
      </c>
      <c r="L1882">
        <v>4845.6476190000003</v>
      </c>
      <c r="M1882">
        <v>4561.1530359999997</v>
      </c>
      <c r="N1882">
        <v>2570</v>
      </c>
      <c r="O1882">
        <v>496</v>
      </c>
      <c r="P1882">
        <v>99</v>
      </c>
      <c r="Q1882">
        <v>101</v>
      </c>
      <c r="R1882">
        <v>10590.26641</v>
      </c>
    </row>
    <row r="1883" spans="1:18" x14ac:dyDescent="0.25">
      <c r="A1883">
        <v>2018</v>
      </c>
      <c r="B1883" t="s">
        <v>33</v>
      </c>
      <c r="C1883" t="s">
        <v>5</v>
      </c>
      <c r="D1883" t="s">
        <v>1</v>
      </c>
      <c r="E1883" t="s">
        <v>66</v>
      </c>
      <c r="F1883">
        <v>856</v>
      </c>
      <c r="G1883" t="s">
        <v>62</v>
      </c>
      <c r="H1883">
        <v>22559.54</v>
      </c>
      <c r="I1883" t="s">
        <v>39</v>
      </c>
      <c r="J1883" t="s">
        <v>150</v>
      </c>
      <c r="K1883">
        <v>3821</v>
      </c>
      <c r="L1883">
        <v>79.856397000000001</v>
      </c>
      <c r="M1883">
        <v>44.097372</v>
      </c>
      <c r="N1883">
        <v>72</v>
      </c>
      <c r="O1883">
        <v>125</v>
      </c>
      <c r="P1883">
        <v>13</v>
      </c>
      <c r="Q1883">
        <v>4</v>
      </c>
      <c r="R1883">
        <v>244.61881600000001</v>
      </c>
    </row>
    <row r="1884" spans="1:18" x14ac:dyDescent="0.25">
      <c r="A1884">
        <v>2018</v>
      </c>
      <c r="B1884" t="s">
        <v>33</v>
      </c>
      <c r="C1884" t="s">
        <v>5</v>
      </c>
      <c r="D1884" t="s">
        <v>1</v>
      </c>
      <c r="E1884" t="s">
        <v>44</v>
      </c>
      <c r="F1884">
        <v>10197</v>
      </c>
      <c r="G1884">
        <v>4595.4907700000003</v>
      </c>
      <c r="H1884">
        <v>1836.19</v>
      </c>
      <c r="I1884" t="s">
        <v>40</v>
      </c>
      <c r="J1884" t="s">
        <v>150</v>
      </c>
      <c r="K1884">
        <v>10282</v>
      </c>
      <c r="L1884">
        <v>2087.026402</v>
      </c>
      <c r="M1884">
        <v>1919.1252489999999</v>
      </c>
      <c r="N1884">
        <v>2402</v>
      </c>
      <c r="O1884">
        <v>489</v>
      </c>
      <c r="P1884">
        <v>312</v>
      </c>
      <c r="Q1884">
        <v>361</v>
      </c>
      <c r="R1884">
        <v>4595.4907700000003</v>
      </c>
    </row>
    <row r="1885" spans="1:18" x14ac:dyDescent="0.25">
      <c r="A1885">
        <v>2018</v>
      </c>
      <c r="B1885" t="s">
        <v>33</v>
      </c>
      <c r="C1885" t="s">
        <v>5</v>
      </c>
      <c r="D1885" t="s">
        <v>1</v>
      </c>
      <c r="E1885" t="s">
        <v>66</v>
      </c>
      <c r="F1885">
        <v>835</v>
      </c>
      <c r="G1885" t="s">
        <v>62</v>
      </c>
      <c r="H1885">
        <v>24311.74</v>
      </c>
      <c r="I1885" t="s">
        <v>40</v>
      </c>
      <c r="J1885" t="s">
        <v>150</v>
      </c>
      <c r="K1885">
        <v>4331</v>
      </c>
      <c r="L1885">
        <v>67.333929999999995</v>
      </c>
      <c r="M1885">
        <v>29.001971999999999</v>
      </c>
      <c r="N1885">
        <v>133</v>
      </c>
      <c r="O1885">
        <v>143</v>
      </c>
      <c r="P1885">
        <v>63</v>
      </c>
      <c r="Q1885">
        <v>11</v>
      </c>
      <c r="R1885">
        <v>177.234419</v>
      </c>
    </row>
    <row r="1886" spans="1:18" x14ac:dyDescent="0.25">
      <c r="A1886">
        <v>2018</v>
      </c>
      <c r="B1886" t="s">
        <v>33</v>
      </c>
      <c r="C1886" t="s">
        <v>13</v>
      </c>
      <c r="D1886" t="s">
        <v>1</v>
      </c>
      <c r="E1886" t="s">
        <v>44</v>
      </c>
      <c r="F1886">
        <v>2479</v>
      </c>
      <c r="G1886">
        <v>1305.3953570000001</v>
      </c>
      <c r="H1886">
        <v>1937.69</v>
      </c>
      <c r="I1886" t="s">
        <v>39</v>
      </c>
      <c r="J1886" t="s">
        <v>150</v>
      </c>
      <c r="K1886">
        <v>2485</v>
      </c>
      <c r="L1886">
        <v>594.850864</v>
      </c>
      <c r="M1886">
        <v>583.63898600000005</v>
      </c>
      <c r="N1886">
        <v>342</v>
      </c>
      <c r="O1886">
        <v>75</v>
      </c>
      <c r="P1886">
        <v>28</v>
      </c>
      <c r="Q1886">
        <v>16</v>
      </c>
      <c r="R1886">
        <v>1305.3953570000001</v>
      </c>
    </row>
    <row r="1887" spans="1:18" x14ac:dyDescent="0.25">
      <c r="A1887">
        <v>2018</v>
      </c>
      <c r="B1887" t="s">
        <v>33</v>
      </c>
      <c r="C1887" t="s">
        <v>13</v>
      </c>
      <c r="D1887" t="s">
        <v>1</v>
      </c>
      <c r="E1887" t="s">
        <v>66</v>
      </c>
      <c r="F1887">
        <v>141</v>
      </c>
      <c r="G1887" t="s">
        <v>62</v>
      </c>
      <c r="H1887">
        <v>25978.37</v>
      </c>
      <c r="I1887" t="s">
        <v>39</v>
      </c>
      <c r="J1887" t="s">
        <v>150</v>
      </c>
      <c r="K1887">
        <v>733</v>
      </c>
      <c r="L1887">
        <v>14.112365</v>
      </c>
      <c r="M1887">
        <v>8.2734670000000001</v>
      </c>
      <c r="N1887">
        <v>19</v>
      </c>
      <c r="O1887">
        <v>18</v>
      </c>
      <c r="P1887">
        <v>4</v>
      </c>
      <c r="Q1887">
        <v>2</v>
      </c>
      <c r="R1887">
        <v>34.073343000000001</v>
      </c>
    </row>
    <row r="1888" spans="1:18" x14ac:dyDescent="0.25">
      <c r="A1888">
        <v>2018</v>
      </c>
      <c r="B1888" t="s">
        <v>33</v>
      </c>
      <c r="C1888" t="s">
        <v>13</v>
      </c>
      <c r="D1888" t="s">
        <v>1</v>
      </c>
      <c r="E1888" t="s">
        <v>44</v>
      </c>
      <c r="F1888">
        <v>1507</v>
      </c>
      <c r="G1888">
        <v>634.44492700000001</v>
      </c>
      <c r="H1888">
        <v>1912.21</v>
      </c>
      <c r="I1888" t="s">
        <v>40</v>
      </c>
      <c r="J1888" t="s">
        <v>150</v>
      </c>
      <c r="K1888">
        <v>1531</v>
      </c>
      <c r="L1888">
        <v>299.192635</v>
      </c>
      <c r="M1888">
        <v>269.294847</v>
      </c>
      <c r="N1888">
        <v>339</v>
      </c>
      <c r="O1888">
        <v>85</v>
      </c>
      <c r="P1888">
        <v>49</v>
      </c>
      <c r="Q1888">
        <v>58</v>
      </c>
      <c r="R1888">
        <v>634.44492700000001</v>
      </c>
    </row>
    <row r="1889" spans="1:18" x14ac:dyDescent="0.25">
      <c r="A1889">
        <v>2018</v>
      </c>
      <c r="B1889" t="s">
        <v>33</v>
      </c>
      <c r="C1889" t="s">
        <v>13</v>
      </c>
      <c r="D1889" t="s">
        <v>1</v>
      </c>
      <c r="E1889" t="s">
        <v>66</v>
      </c>
      <c r="F1889">
        <v>136</v>
      </c>
      <c r="G1889" t="s">
        <v>62</v>
      </c>
      <c r="H1889">
        <v>28403.575000000001</v>
      </c>
      <c r="I1889" t="s">
        <v>40</v>
      </c>
      <c r="J1889" t="s">
        <v>150</v>
      </c>
      <c r="K1889">
        <v>1053</v>
      </c>
      <c r="L1889">
        <v>8.2507029999999997</v>
      </c>
      <c r="M1889">
        <v>3.370034</v>
      </c>
      <c r="N1889">
        <v>16</v>
      </c>
      <c r="O1889">
        <v>35</v>
      </c>
      <c r="P1889">
        <v>14</v>
      </c>
      <c r="Q1889">
        <v>3</v>
      </c>
      <c r="R1889">
        <v>16.968153999999998</v>
      </c>
    </row>
    <row r="1890" spans="1:18" x14ac:dyDescent="0.25">
      <c r="A1890">
        <v>2018</v>
      </c>
      <c r="B1890" t="s">
        <v>33</v>
      </c>
      <c r="C1890" t="s">
        <v>37</v>
      </c>
      <c r="D1890" t="s">
        <v>1</v>
      </c>
      <c r="E1890" t="s">
        <v>44</v>
      </c>
      <c r="F1890">
        <v>18314</v>
      </c>
      <c r="G1890">
        <v>8811.9871820000008</v>
      </c>
      <c r="H1890">
        <v>1869.835</v>
      </c>
      <c r="I1890" t="s">
        <v>39</v>
      </c>
      <c r="J1890" t="s">
        <v>150</v>
      </c>
      <c r="K1890">
        <v>18438</v>
      </c>
      <c r="L1890">
        <v>4178.6152220000004</v>
      </c>
      <c r="M1890">
        <v>3600.6948990000001</v>
      </c>
      <c r="N1890">
        <v>3186</v>
      </c>
      <c r="O1890">
        <v>896</v>
      </c>
      <c r="P1890">
        <v>462</v>
      </c>
      <c r="Q1890">
        <v>286</v>
      </c>
      <c r="R1890">
        <v>8811.9871820000008</v>
      </c>
    </row>
    <row r="1891" spans="1:18" x14ac:dyDescent="0.25">
      <c r="A1891">
        <v>2018</v>
      </c>
      <c r="B1891" t="s">
        <v>33</v>
      </c>
      <c r="C1891" t="s">
        <v>37</v>
      </c>
      <c r="D1891" t="s">
        <v>1</v>
      </c>
      <c r="E1891" t="s">
        <v>66</v>
      </c>
      <c r="F1891">
        <v>1391</v>
      </c>
      <c r="G1891" t="s">
        <v>62</v>
      </c>
      <c r="H1891">
        <v>22418.82</v>
      </c>
      <c r="I1891" t="s">
        <v>39</v>
      </c>
      <c r="J1891" t="s">
        <v>150</v>
      </c>
      <c r="K1891">
        <v>7115</v>
      </c>
      <c r="L1891">
        <v>127.60926000000001</v>
      </c>
      <c r="M1891">
        <v>51.402459999999998</v>
      </c>
      <c r="N1891">
        <v>136</v>
      </c>
      <c r="O1891">
        <v>294</v>
      </c>
      <c r="P1891">
        <v>115</v>
      </c>
      <c r="Q1891">
        <v>19</v>
      </c>
      <c r="R1891">
        <v>282.47173299999997</v>
      </c>
    </row>
    <row r="1892" spans="1:18" x14ac:dyDescent="0.25">
      <c r="A1892">
        <v>2018</v>
      </c>
      <c r="B1892" t="s">
        <v>33</v>
      </c>
      <c r="C1892" t="s">
        <v>37</v>
      </c>
      <c r="D1892" t="s">
        <v>1</v>
      </c>
      <c r="E1892" t="s">
        <v>44</v>
      </c>
      <c r="F1892">
        <v>11566</v>
      </c>
      <c r="G1892">
        <v>4161.2243010000002</v>
      </c>
      <c r="H1892">
        <v>1805</v>
      </c>
      <c r="I1892" t="s">
        <v>40</v>
      </c>
      <c r="J1892" t="s">
        <v>150</v>
      </c>
      <c r="K1892">
        <v>11718</v>
      </c>
      <c r="L1892">
        <v>2025.5387559999999</v>
      </c>
      <c r="M1892">
        <v>1620.2991259999999</v>
      </c>
      <c r="N1892">
        <v>3115</v>
      </c>
      <c r="O1892">
        <v>788</v>
      </c>
      <c r="P1892">
        <v>816</v>
      </c>
      <c r="Q1892">
        <v>511</v>
      </c>
      <c r="R1892">
        <v>4161.2243010000002</v>
      </c>
    </row>
    <row r="1893" spans="1:18" x14ac:dyDescent="0.25">
      <c r="A1893">
        <v>2018</v>
      </c>
      <c r="B1893" t="s">
        <v>33</v>
      </c>
      <c r="C1893" t="s">
        <v>37</v>
      </c>
      <c r="D1893" t="s">
        <v>1</v>
      </c>
      <c r="E1893" t="s">
        <v>66</v>
      </c>
      <c r="F1893">
        <v>1393</v>
      </c>
      <c r="G1893" t="s">
        <v>62</v>
      </c>
      <c r="H1893">
        <v>22841.21</v>
      </c>
      <c r="I1893" t="s">
        <v>40</v>
      </c>
      <c r="J1893" t="s">
        <v>150</v>
      </c>
      <c r="K1893">
        <v>8060</v>
      </c>
      <c r="L1893">
        <v>106.585686</v>
      </c>
      <c r="M1893">
        <v>51.146977999999997</v>
      </c>
      <c r="N1893">
        <v>205</v>
      </c>
      <c r="O1893">
        <v>283</v>
      </c>
      <c r="P1893">
        <v>214</v>
      </c>
      <c r="Q1893">
        <v>28</v>
      </c>
      <c r="R1893">
        <v>238.74457100000001</v>
      </c>
    </row>
    <row r="1894" spans="1:18" x14ac:dyDescent="0.25">
      <c r="A1894">
        <v>2018</v>
      </c>
      <c r="B1894" t="s">
        <v>33</v>
      </c>
      <c r="C1894" t="s">
        <v>36</v>
      </c>
      <c r="D1894" t="s">
        <v>1</v>
      </c>
      <c r="E1894" t="s">
        <v>44</v>
      </c>
      <c r="F1894">
        <v>22053</v>
      </c>
      <c r="G1894">
        <v>11775.176038</v>
      </c>
      <c r="H1894">
        <v>2261.9699999999998</v>
      </c>
      <c r="I1894" t="s">
        <v>39</v>
      </c>
      <c r="J1894" t="s">
        <v>149</v>
      </c>
      <c r="K1894">
        <v>22085</v>
      </c>
      <c r="L1894">
        <v>5274.1909679999999</v>
      </c>
      <c r="M1894">
        <v>5311.3744210000004</v>
      </c>
      <c r="N1894">
        <v>2996</v>
      </c>
      <c r="O1894">
        <v>692</v>
      </c>
      <c r="P1894">
        <v>133</v>
      </c>
      <c r="Q1894">
        <v>180</v>
      </c>
      <c r="R1894">
        <v>11775.176038</v>
      </c>
    </row>
    <row r="1895" spans="1:18" x14ac:dyDescent="0.25">
      <c r="A1895">
        <v>2018</v>
      </c>
      <c r="B1895" t="s">
        <v>33</v>
      </c>
      <c r="C1895" t="s">
        <v>36</v>
      </c>
      <c r="D1895" t="s">
        <v>1</v>
      </c>
      <c r="E1895" t="s">
        <v>66</v>
      </c>
      <c r="F1895">
        <v>1253</v>
      </c>
      <c r="G1895" t="s">
        <v>62</v>
      </c>
      <c r="H1895">
        <v>25161.79</v>
      </c>
      <c r="I1895" t="s">
        <v>39</v>
      </c>
      <c r="J1895" t="s">
        <v>149</v>
      </c>
      <c r="K1895">
        <v>6395</v>
      </c>
      <c r="L1895">
        <v>104.171683</v>
      </c>
      <c r="M1895">
        <v>57.855052000000001</v>
      </c>
      <c r="N1895">
        <v>81</v>
      </c>
      <c r="O1895">
        <v>356</v>
      </c>
      <c r="P1895">
        <v>29</v>
      </c>
      <c r="Q1895">
        <v>20</v>
      </c>
      <c r="R1895">
        <v>276.58431999999999</v>
      </c>
    </row>
    <row r="1896" spans="1:18" x14ac:dyDescent="0.25">
      <c r="A1896">
        <v>2018</v>
      </c>
      <c r="B1896" t="s">
        <v>33</v>
      </c>
      <c r="C1896" t="s">
        <v>36</v>
      </c>
      <c r="D1896" t="s">
        <v>1</v>
      </c>
      <c r="E1896" t="s">
        <v>44</v>
      </c>
      <c r="F1896">
        <v>13262</v>
      </c>
      <c r="G1896">
        <v>6211.538031</v>
      </c>
      <c r="H1896">
        <v>1933.71</v>
      </c>
      <c r="I1896" t="s">
        <v>40</v>
      </c>
      <c r="J1896" t="s">
        <v>149</v>
      </c>
      <c r="K1896">
        <v>13455</v>
      </c>
      <c r="L1896">
        <v>2650.2096120000001</v>
      </c>
      <c r="M1896">
        <v>2798.8363180000001</v>
      </c>
      <c r="N1896">
        <v>2793</v>
      </c>
      <c r="O1896">
        <v>572</v>
      </c>
      <c r="P1896">
        <v>255</v>
      </c>
      <c r="Q1896">
        <v>492</v>
      </c>
      <c r="R1896">
        <v>6211.538031</v>
      </c>
    </row>
    <row r="1897" spans="1:18" x14ac:dyDescent="0.25">
      <c r="A1897">
        <v>2018</v>
      </c>
      <c r="B1897" t="s">
        <v>33</v>
      </c>
      <c r="C1897" t="s">
        <v>36</v>
      </c>
      <c r="D1897" t="s">
        <v>1</v>
      </c>
      <c r="E1897" t="s">
        <v>66</v>
      </c>
      <c r="F1897">
        <v>1258</v>
      </c>
      <c r="G1897" t="s">
        <v>62</v>
      </c>
      <c r="H1897">
        <v>27391.16</v>
      </c>
      <c r="I1897" t="s">
        <v>40</v>
      </c>
      <c r="J1897" t="s">
        <v>149</v>
      </c>
      <c r="K1897">
        <v>8454</v>
      </c>
      <c r="L1897">
        <v>85.738106999999999</v>
      </c>
      <c r="M1897">
        <v>30.575424000000002</v>
      </c>
      <c r="N1897">
        <v>108</v>
      </c>
      <c r="O1897">
        <v>488</v>
      </c>
      <c r="P1897">
        <v>32</v>
      </c>
      <c r="Q1897">
        <v>30</v>
      </c>
      <c r="R1897">
        <v>209.49088800000001</v>
      </c>
    </row>
    <row r="1898" spans="1:18" x14ac:dyDescent="0.25">
      <c r="A1898">
        <v>2018</v>
      </c>
      <c r="B1898" t="s">
        <v>33</v>
      </c>
      <c r="C1898" t="s">
        <v>5</v>
      </c>
      <c r="D1898" t="s">
        <v>1</v>
      </c>
      <c r="E1898" t="s">
        <v>44</v>
      </c>
      <c r="F1898">
        <v>35964</v>
      </c>
      <c r="G1898">
        <v>20032.448004000002</v>
      </c>
      <c r="H1898">
        <v>2004.5050000000001</v>
      </c>
      <c r="I1898" t="s">
        <v>39</v>
      </c>
      <c r="J1898" t="s">
        <v>149</v>
      </c>
      <c r="K1898">
        <v>36033</v>
      </c>
      <c r="L1898">
        <v>9063.657029</v>
      </c>
      <c r="M1898">
        <v>8822.0634040000004</v>
      </c>
      <c r="N1898">
        <v>4297</v>
      </c>
      <c r="O1898">
        <v>921</v>
      </c>
      <c r="P1898">
        <v>96</v>
      </c>
      <c r="Q1898">
        <v>177</v>
      </c>
      <c r="R1898">
        <v>20032.448004000002</v>
      </c>
    </row>
    <row r="1899" spans="1:18" x14ac:dyDescent="0.25">
      <c r="A1899">
        <v>2018</v>
      </c>
      <c r="B1899" t="s">
        <v>33</v>
      </c>
      <c r="C1899" t="s">
        <v>5</v>
      </c>
      <c r="D1899" t="s">
        <v>1</v>
      </c>
      <c r="E1899" t="s">
        <v>66</v>
      </c>
      <c r="F1899">
        <v>1377</v>
      </c>
      <c r="G1899" t="s">
        <v>62</v>
      </c>
      <c r="H1899">
        <v>23664.03</v>
      </c>
      <c r="I1899" t="s">
        <v>39</v>
      </c>
      <c r="J1899" t="s">
        <v>149</v>
      </c>
      <c r="K1899">
        <v>6569</v>
      </c>
      <c r="L1899">
        <v>112.306415</v>
      </c>
      <c r="M1899">
        <v>74.601512999999997</v>
      </c>
      <c r="N1899">
        <v>90</v>
      </c>
      <c r="O1899">
        <v>323</v>
      </c>
      <c r="P1899">
        <v>21</v>
      </c>
      <c r="Q1899">
        <v>19</v>
      </c>
      <c r="R1899">
        <v>353.16643699999997</v>
      </c>
    </row>
    <row r="1900" spans="1:18" x14ac:dyDescent="0.25">
      <c r="A1900">
        <v>2018</v>
      </c>
      <c r="B1900" t="s">
        <v>33</v>
      </c>
      <c r="C1900" t="s">
        <v>5</v>
      </c>
      <c r="D1900" t="s">
        <v>1</v>
      </c>
      <c r="E1900" t="s">
        <v>44</v>
      </c>
      <c r="F1900">
        <v>17751</v>
      </c>
      <c r="G1900">
        <v>8781.8458800000008</v>
      </c>
      <c r="H1900">
        <v>1805</v>
      </c>
      <c r="I1900" t="s">
        <v>40</v>
      </c>
      <c r="J1900" t="s">
        <v>149</v>
      </c>
      <c r="K1900">
        <v>17849</v>
      </c>
      <c r="L1900">
        <v>3948.255228</v>
      </c>
      <c r="M1900">
        <v>3774.7698639999999</v>
      </c>
      <c r="N1900">
        <v>3626</v>
      </c>
      <c r="O1900">
        <v>713</v>
      </c>
      <c r="P1900">
        <v>347</v>
      </c>
      <c r="Q1900">
        <v>506</v>
      </c>
      <c r="R1900">
        <v>8781.8458800000008</v>
      </c>
    </row>
    <row r="1901" spans="1:18" x14ac:dyDescent="0.25">
      <c r="A1901">
        <v>2018</v>
      </c>
      <c r="B1901" t="s">
        <v>33</v>
      </c>
      <c r="C1901" t="s">
        <v>5</v>
      </c>
      <c r="D1901" t="s">
        <v>1</v>
      </c>
      <c r="E1901" t="s">
        <v>66</v>
      </c>
      <c r="F1901">
        <v>1408</v>
      </c>
      <c r="G1901" t="s">
        <v>62</v>
      </c>
      <c r="H1901">
        <v>25071.1</v>
      </c>
      <c r="I1901" t="s">
        <v>40</v>
      </c>
      <c r="J1901" t="s">
        <v>149</v>
      </c>
      <c r="K1901">
        <v>8692</v>
      </c>
      <c r="L1901">
        <v>96.446597999999994</v>
      </c>
      <c r="M1901">
        <v>39.722633000000002</v>
      </c>
      <c r="N1901">
        <v>142</v>
      </c>
      <c r="O1901">
        <v>481</v>
      </c>
      <c r="P1901">
        <v>78</v>
      </c>
      <c r="Q1901">
        <v>29</v>
      </c>
      <c r="R1901">
        <v>246.16400400000001</v>
      </c>
    </row>
    <row r="1902" spans="1:18" x14ac:dyDescent="0.25">
      <c r="A1902">
        <v>2018</v>
      </c>
      <c r="B1902" t="s">
        <v>33</v>
      </c>
      <c r="C1902" t="s">
        <v>13</v>
      </c>
      <c r="D1902" t="s">
        <v>1</v>
      </c>
      <c r="E1902" t="s">
        <v>44</v>
      </c>
      <c r="F1902">
        <v>4207</v>
      </c>
      <c r="G1902">
        <v>2235.4211749999999</v>
      </c>
      <c r="H1902">
        <v>2002.91</v>
      </c>
      <c r="I1902" t="s">
        <v>39</v>
      </c>
      <c r="J1902" t="s">
        <v>149</v>
      </c>
      <c r="K1902">
        <v>4213</v>
      </c>
      <c r="L1902">
        <v>1035.721415</v>
      </c>
      <c r="M1902">
        <v>1000.720152</v>
      </c>
      <c r="N1902">
        <v>509</v>
      </c>
      <c r="O1902">
        <v>113</v>
      </c>
      <c r="P1902">
        <v>23</v>
      </c>
      <c r="Q1902">
        <v>29</v>
      </c>
      <c r="R1902">
        <v>2235.4211749999999</v>
      </c>
    </row>
    <row r="1903" spans="1:18" x14ac:dyDescent="0.25">
      <c r="A1903">
        <v>2018</v>
      </c>
      <c r="B1903" t="s">
        <v>33</v>
      </c>
      <c r="C1903" t="s">
        <v>13</v>
      </c>
      <c r="D1903" t="s">
        <v>1</v>
      </c>
      <c r="E1903" t="s">
        <v>66</v>
      </c>
      <c r="F1903">
        <v>246</v>
      </c>
      <c r="G1903" t="s">
        <v>62</v>
      </c>
      <c r="H1903">
        <v>24611.105</v>
      </c>
      <c r="I1903" t="s">
        <v>39</v>
      </c>
      <c r="J1903" t="s">
        <v>149</v>
      </c>
      <c r="K1903">
        <v>1280</v>
      </c>
      <c r="L1903">
        <v>18.109511999999999</v>
      </c>
      <c r="M1903">
        <v>9.5185099999999991</v>
      </c>
      <c r="N1903">
        <v>33</v>
      </c>
      <c r="O1903">
        <v>71</v>
      </c>
      <c r="P1903">
        <v>7</v>
      </c>
      <c r="Q1903">
        <v>2</v>
      </c>
      <c r="R1903">
        <v>46.723224999999999</v>
      </c>
    </row>
    <row r="1904" spans="1:18" x14ac:dyDescent="0.25">
      <c r="A1904">
        <v>2018</v>
      </c>
      <c r="B1904" t="s">
        <v>33</v>
      </c>
      <c r="C1904" t="s">
        <v>13</v>
      </c>
      <c r="D1904" t="s">
        <v>1</v>
      </c>
      <c r="E1904" t="s">
        <v>44</v>
      </c>
      <c r="F1904">
        <v>2483</v>
      </c>
      <c r="G1904">
        <v>1128.7993939999999</v>
      </c>
      <c r="H1904">
        <v>1805</v>
      </c>
      <c r="I1904" t="s">
        <v>40</v>
      </c>
      <c r="J1904" t="s">
        <v>149</v>
      </c>
      <c r="K1904">
        <v>2504</v>
      </c>
      <c r="L1904">
        <v>500.10562700000003</v>
      </c>
      <c r="M1904">
        <v>508.66935899999999</v>
      </c>
      <c r="N1904">
        <v>529</v>
      </c>
      <c r="O1904">
        <v>134</v>
      </c>
      <c r="P1904">
        <v>62</v>
      </c>
      <c r="Q1904">
        <v>72</v>
      </c>
      <c r="R1904">
        <v>1128.7993939999999</v>
      </c>
    </row>
    <row r="1905" spans="1:18" x14ac:dyDescent="0.25">
      <c r="A1905">
        <v>2018</v>
      </c>
      <c r="B1905" t="s">
        <v>33</v>
      </c>
      <c r="C1905" t="s">
        <v>13</v>
      </c>
      <c r="D1905" t="s">
        <v>1</v>
      </c>
      <c r="E1905" t="s">
        <v>66</v>
      </c>
      <c r="F1905">
        <v>229</v>
      </c>
      <c r="G1905" t="s">
        <v>62</v>
      </c>
      <c r="H1905">
        <v>27682.1</v>
      </c>
      <c r="I1905" t="s">
        <v>40</v>
      </c>
      <c r="J1905" t="s">
        <v>149</v>
      </c>
      <c r="K1905">
        <v>1727</v>
      </c>
      <c r="L1905">
        <v>7.7984549999999997</v>
      </c>
      <c r="M1905">
        <v>7.7503679999999999</v>
      </c>
      <c r="N1905">
        <v>21</v>
      </c>
      <c r="O1905">
        <v>102</v>
      </c>
      <c r="P1905">
        <v>18</v>
      </c>
      <c r="Q1905">
        <v>3</v>
      </c>
      <c r="R1905">
        <v>22.359317999999998</v>
      </c>
    </row>
    <row r="1906" spans="1:18" x14ac:dyDescent="0.25">
      <c r="A1906">
        <v>2018</v>
      </c>
      <c r="B1906" t="s">
        <v>33</v>
      </c>
      <c r="C1906" t="s">
        <v>37</v>
      </c>
      <c r="D1906" t="s">
        <v>1</v>
      </c>
      <c r="E1906" t="s">
        <v>44</v>
      </c>
      <c r="F1906">
        <v>32771</v>
      </c>
      <c r="G1906">
        <v>16319.141642000001</v>
      </c>
      <c r="H1906">
        <v>1931</v>
      </c>
      <c r="I1906" t="s">
        <v>39</v>
      </c>
      <c r="J1906" t="s">
        <v>149</v>
      </c>
      <c r="K1906">
        <v>32917</v>
      </c>
      <c r="L1906">
        <v>7637.4177840000002</v>
      </c>
      <c r="M1906">
        <v>6949.1499379999996</v>
      </c>
      <c r="N1906">
        <v>5207</v>
      </c>
      <c r="O1906">
        <v>1513</v>
      </c>
      <c r="P1906">
        <v>508</v>
      </c>
      <c r="Q1906">
        <v>515</v>
      </c>
      <c r="R1906">
        <v>16319.141642000001</v>
      </c>
    </row>
    <row r="1907" spans="1:18" x14ac:dyDescent="0.25">
      <c r="A1907">
        <v>2018</v>
      </c>
      <c r="B1907" t="s">
        <v>33</v>
      </c>
      <c r="C1907" t="s">
        <v>37</v>
      </c>
      <c r="D1907" t="s">
        <v>1</v>
      </c>
      <c r="E1907" t="s">
        <v>66</v>
      </c>
      <c r="F1907">
        <v>2328</v>
      </c>
      <c r="G1907" t="s">
        <v>62</v>
      </c>
      <c r="H1907">
        <v>22366.02</v>
      </c>
      <c r="I1907" t="s">
        <v>39</v>
      </c>
      <c r="J1907" t="s">
        <v>149</v>
      </c>
      <c r="K1907">
        <v>13509</v>
      </c>
      <c r="L1907">
        <v>144.56995599999999</v>
      </c>
      <c r="M1907">
        <v>72.985812999999993</v>
      </c>
      <c r="N1907">
        <v>201</v>
      </c>
      <c r="O1907">
        <v>782</v>
      </c>
      <c r="P1907">
        <v>185</v>
      </c>
      <c r="Q1907">
        <v>49</v>
      </c>
      <c r="R1907">
        <v>362.48406</v>
      </c>
    </row>
    <row r="1908" spans="1:18" x14ac:dyDescent="0.25">
      <c r="A1908">
        <v>2018</v>
      </c>
      <c r="B1908" t="s">
        <v>33</v>
      </c>
      <c r="C1908" t="s">
        <v>37</v>
      </c>
      <c r="D1908" t="s">
        <v>1</v>
      </c>
      <c r="E1908" t="s">
        <v>44</v>
      </c>
      <c r="F1908">
        <v>20033</v>
      </c>
      <c r="G1908">
        <v>8126.4359969999996</v>
      </c>
      <c r="H1908">
        <v>1803.79</v>
      </c>
      <c r="I1908" t="s">
        <v>40</v>
      </c>
      <c r="J1908" t="s">
        <v>149</v>
      </c>
      <c r="K1908">
        <v>20177</v>
      </c>
      <c r="L1908">
        <v>3846.2358439999998</v>
      </c>
      <c r="M1908">
        <v>3335.963761</v>
      </c>
      <c r="N1908">
        <v>4935</v>
      </c>
      <c r="O1908">
        <v>1291</v>
      </c>
      <c r="P1908">
        <v>928</v>
      </c>
      <c r="Q1908">
        <v>805</v>
      </c>
      <c r="R1908">
        <v>8126.4359969999996</v>
      </c>
    </row>
    <row r="1909" spans="1:18" x14ac:dyDescent="0.25">
      <c r="A1909">
        <v>2018</v>
      </c>
      <c r="B1909" t="s">
        <v>33</v>
      </c>
      <c r="C1909" t="s">
        <v>37</v>
      </c>
      <c r="D1909" t="s">
        <v>1</v>
      </c>
      <c r="E1909" t="s">
        <v>66</v>
      </c>
      <c r="F1909">
        <v>2480</v>
      </c>
      <c r="G1909" t="s">
        <v>62</v>
      </c>
      <c r="H1909">
        <v>22182.89</v>
      </c>
      <c r="I1909" t="s">
        <v>40</v>
      </c>
      <c r="J1909" t="s">
        <v>149</v>
      </c>
      <c r="K1909">
        <v>15251</v>
      </c>
      <c r="L1909">
        <v>132.38278299999999</v>
      </c>
      <c r="M1909">
        <v>43.683777999999997</v>
      </c>
      <c r="N1909">
        <v>189</v>
      </c>
      <c r="O1909">
        <v>946</v>
      </c>
      <c r="P1909">
        <v>371</v>
      </c>
      <c r="Q1909">
        <v>73</v>
      </c>
      <c r="R1909">
        <v>315.61811399999999</v>
      </c>
    </row>
    <row r="1910" spans="1:18" x14ac:dyDescent="0.25">
      <c r="A1910">
        <v>2018</v>
      </c>
      <c r="B1910" t="s">
        <v>33</v>
      </c>
      <c r="C1910" t="s">
        <v>36</v>
      </c>
      <c r="D1910" t="s">
        <v>1</v>
      </c>
      <c r="E1910" t="s">
        <v>44</v>
      </c>
      <c r="F1910">
        <v>5759</v>
      </c>
      <c r="G1910">
        <v>2910.22154</v>
      </c>
      <c r="H1910">
        <v>2354.2199999999998</v>
      </c>
      <c r="I1910" t="s">
        <v>39</v>
      </c>
      <c r="J1910" t="s">
        <v>148</v>
      </c>
      <c r="K1910">
        <v>5773</v>
      </c>
      <c r="L1910">
        <v>1345.939349</v>
      </c>
      <c r="M1910">
        <v>1212.65661</v>
      </c>
      <c r="N1910">
        <v>858</v>
      </c>
      <c r="O1910">
        <v>212</v>
      </c>
      <c r="P1910">
        <v>113</v>
      </c>
      <c r="Q1910">
        <v>72</v>
      </c>
      <c r="R1910">
        <v>2910.22154</v>
      </c>
    </row>
    <row r="1911" spans="1:18" x14ac:dyDescent="0.25">
      <c r="A1911">
        <v>2018</v>
      </c>
      <c r="B1911" t="s">
        <v>33</v>
      </c>
      <c r="C1911" t="s">
        <v>36</v>
      </c>
      <c r="D1911" t="s">
        <v>1</v>
      </c>
      <c r="E1911" t="s">
        <v>66</v>
      </c>
      <c r="F1911">
        <v>469</v>
      </c>
      <c r="G1911" t="s">
        <v>62</v>
      </c>
      <c r="H1911">
        <v>22226.59</v>
      </c>
      <c r="I1911" t="s">
        <v>39</v>
      </c>
      <c r="J1911" t="s">
        <v>148</v>
      </c>
      <c r="K1911">
        <v>1946</v>
      </c>
      <c r="L1911">
        <v>50.662998999999999</v>
      </c>
      <c r="M1911">
        <v>22.707364999999999</v>
      </c>
      <c r="N1911">
        <v>42</v>
      </c>
      <c r="O1911">
        <v>42</v>
      </c>
      <c r="P1911">
        <v>15</v>
      </c>
      <c r="Q1911">
        <v>4</v>
      </c>
      <c r="R1911">
        <v>131.52495300000001</v>
      </c>
    </row>
    <row r="1912" spans="1:18" x14ac:dyDescent="0.25">
      <c r="A1912">
        <v>2018</v>
      </c>
      <c r="B1912" t="s">
        <v>33</v>
      </c>
      <c r="C1912" t="s">
        <v>36</v>
      </c>
      <c r="D1912" t="s">
        <v>1</v>
      </c>
      <c r="E1912" t="s">
        <v>44</v>
      </c>
      <c r="F1912">
        <v>5455</v>
      </c>
      <c r="G1912">
        <v>2264.5386589999998</v>
      </c>
      <c r="H1912">
        <v>2099.3000000000002</v>
      </c>
      <c r="I1912" t="s">
        <v>40</v>
      </c>
      <c r="J1912" t="s">
        <v>148</v>
      </c>
      <c r="K1912">
        <v>5483</v>
      </c>
      <c r="L1912">
        <v>968.93546900000001</v>
      </c>
      <c r="M1912">
        <v>961.14930700000002</v>
      </c>
      <c r="N1912">
        <v>1062</v>
      </c>
      <c r="O1912">
        <v>370</v>
      </c>
      <c r="P1912">
        <v>293</v>
      </c>
      <c r="Q1912">
        <v>289</v>
      </c>
      <c r="R1912">
        <v>2264.5386589999998</v>
      </c>
    </row>
    <row r="1913" spans="1:18" x14ac:dyDescent="0.25">
      <c r="A1913">
        <v>2018</v>
      </c>
      <c r="B1913" t="s">
        <v>33</v>
      </c>
      <c r="C1913" t="s">
        <v>36</v>
      </c>
      <c r="D1913" t="s">
        <v>1</v>
      </c>
      <c r="E1913" t="s">
        <v>66</v>
      </c>
      <c r="F1913">
        <v>489</v>
      </c>
      <c r="G1913" t="s">
        <v>62</v>
      </c>
      <c r="H1913">
        <v>25514.59</v>
      </c>
      <c r="I1913" t="s">
        <v>40</v>
      </c>
      <c r="J1913" t="s">
        <v>148</v>
      </c>
      <c r="K1913">
        <v>2537</v>
      </c>
      <c r="L1913">
        <v>41.255206000000001</v>
      </c>
      <c r="M1913">
        <v>15.707330000000001</v>
      </c>
      <c r="N1913">
        <v>113</v>
      </c>
      <c r="O1913">
        <v>59</v>
      </c>
      <c r="P1913">
        <v>11</v>
      </c>
      <c r="Q1913">
        <v>6</v>
      </c>
      <c r="R1913">
        <v>98.205832999999998</v>
      </c>
    </row>
    <row r="1914" spans="1:18" x14ac:dyDescent="0.25">
      <c r="A1914">
        <v>2018</v>
      </c>
      <c r="B1914" t="s">
        <v>33</v>
      </c>
      <c r="C1914" t="s">
        <v>5</v>
      </c>
      <c r="D1914" t="s">
        <v>1</v>
      </c>
      <c r="E1914" t="s">
        <v>44</v>
      </c>
      <c r="F1914">
        <v>7839</v>
      </c>
      <c r="G1914">
        <v>4097.6543680000004</v>
      </c>
      <c r="H1914">
        <v>2141.54</v>
      </c>
      <c r="I1914" t="s">
        <v>39</v>
      </c>
      <c r="J1914" t="s">
        <v>148</v>
      </c>
      <c r="K1914">
        <v>7844</v>
      </c>
      <c r="L1914">
        <v>1980.9307229999999</v>
      </c>
      <c r="M1914">
        <v>1617.6592659999999</v>
      </c>
      <c r="N1914">
        <v>1015</v>
      </c>
      <c r="O1914">
        <v>262</v>
      </c>
      <c r="P1914">
        <v>136</v>
      </c>
      <c r="Q1914">
        <v>68</v>
      </c>
      <c r="R1914">
        <v>4097.6543680000004</v>
      </c>
    </row>
    <row r="1915" spans="1:18" x14ac:dyDescent="0.25">
      <c r="A1915">
        <v>2018</v>
      </c>
      <c r="B1915" t="s">
        <v>33</v>
      </c>
      <c r="C1915" t="s">
        <v>5</v>
      </c>
      <c r="D1915" t="s">
        <v>1</v>
      </c>
      <c r="E1915" t="s">
        <v>66</v>
      </c>
      <c r="F1915">
        <v>604</v>
      </c>
      <c r="G1915" t="s">
        <v>62</v>
      </c>
      <c r="H1915">
        <v>23314.89</v>
      </c>
      <c r="I1915" t="s">
        <v>39</v>
      </c>
      <c r="J1915" t="s">
        <v>148</v>
      </c>
      <c r="K1915">
        <v>2366</v>
      </c>
      <c r="L1915">
        <v>53.641421000000001</v>
      </c>
      <c r="M1915">
        <v>30.675791</v>
      </c>
      <c r="N1915">
        <v>78</v>
      </c>
      <c r="O1915">
        <v>38</v>
      </c>
      <c r="P1915">
        <v>13</v>
      </c>
      <c r="Q1915">
        <v>4</v>
      </c>
      <c r="R1915">
        <v>151.64240699999999</v>
      </c>
    </row>
    <row r="1916" spans="1:18" x14ac:dyDescent="0.25">
      <c r="A1916">
        <v>2018</v>
      </c>
      <c r="B1916" t="s">
        <v>33</v>
      </c>
      <c r="C1916" t="s">
        <v>5</v>
      </c>
      <c r="D1916" t="s">
        <v>1</v>
      </c>
      <c r="E1916" t="s">
        <v>44</v>
      </c>
      <c r="F1916">
        <v>5846</v>
      </c>
      <c r="G1916">
        <v>2636.920552</v>
      </c>
      <c r="H1916">
        <v>1928.99</v>
      </c>
      <c r="I1916" t="s">
        <v>40</v>
      </c>
      <c r="J1916" t="s">
        <v>148</v>
      </c>
      <c r="K1916">
        <v>5866</v>
      </c>
      <c r="L1916">
        <v>1231.2448429999999</v>
      </c>
      <c r="M1916">
        <v>1039.0917899999999</v>
      </c>
      <c r="N1916">
        <v>1075</v>
      </c>
      <c r="O1916">
        <v>286</v>
      </c>
      <c r="P1916">
        <v>277</v>
      </c>
      <c r="Q1916">
        <v>297</v>
      </c>
      <c r="R1916">
        <v>2636.920552</v>
      </c>
    </row>
    <row r="1917" spans="1:18" x14ac:dyDescent="0.25">
      <c r="A1917">
        <v>2018</v>
      </c>
      <c r="B1917" t="s">
        <v>33</v>
      </c>
      <c r="C1917" t="s">
        <v>5</v>
      </c>
      <c r="D1917" t="s">
        <v>1</v>
      </c>
      <c r="E1917" t="s">
        <v>66</v>
      </c>
      <c r="F1917">
        <v>645</v>
      </c>
      <c r="G1917" t="s">
        <v>62</v>
      </c>
      <c r="H1917">
        <v>22781.279999999999</v>
      </c>
      <c r="I1917" t="s">
        <v>40</v>
      </c>
      <c r="J1917" t="s">
        <v>148</v>
      </c>
      <c r="K1917">
        <v>2910</v>
      </c>
      <c r="L1917">
        <v>56.270128999999997</v>
      </c>
      <c r="M1917">
        <v>29.673908000000001</v>
      </c>
      <c r="N1917">
        <v>145</v>
      </c>
      <c r="O1917">
        <v>66</v>
      </c>
      <c r="P1917">
        <v>40</v>
      </c>
      <c r="Q1917">
        <v>7</v>
      </c>
      <c r="R1917">
        <v>153.63798399999999</v>
      </c>
    </row>
    <row r="1918" spans="1:18" x14ac:dyDescent="0.25">
      <c r="A1918">
        <v>2018</v>
      </c>
      <c r="B1918" t="s">
        <v>33</v>
      </c>
      <c r="C1918" t="s">
        <v>13</v>
      </c>
      <c r="D1918" t="s">
        <v>1</v>
      </c>
      <c r="E1918" t="s">
        <v>44</v>
      </c>
      <c r="F1918">
        <v>941</v>
      </c>
      <c r="G1918">
        <v>474.32453700000002</v>
      </c>
      <c r="H1918">
        <v>1979.58</v>
      </c>
      <c r="I1918" t="s">
        <v>39</v>
      </c>
      <c r="J1918" t="s">
        <v>148</v>
      </c>
      <c r="K1918">
        <v>942</v>
      </c>
      <c r="L1918">
        <v>227.57788500000001</v>
      </c>
      <c r="M1918">
        <v>202.45772199999999</v>
      </c>
      <c r="N1918">
        <v>130</v>
      </c>
      <c r="O1918">
        <v>42</v>
      </c>
      <c r="P1918">
        <v>27</v>
      </c>
      <c r="Q1918">
        <v>10</v>
      </c>
      <c r="R1918">
        <v>474.32453700000002</v>
      </c>
    </row>
    <row r="1919" spans="1:18" x14ac:dyDescent="0.25">
      <c r="A1919">
        <v>2018</v>
      </c>
      <c r="B1919" t="s">
        <v>33</v>
      </c>
      <c r="C1919" t="s">
        <v>13</v>
      </c>
      <c r="D1919" t="s">
        <v>1</v>
      </c>
      <c r="E1919" t="s">
        <v>66</v>
      </c>
      <c r="F1919">
        <v>95</v>
      </c>
      <c r="G1919" t="s">
        <v>62</v>
      </c>
      <c r="H1919">
        <v>21148.43</v>
      </c>
      <c r="I1919" t="s">
        <v>39</v>
      </c>
      <c r="J1919" t="s">
        <v>148</v>
      </c>
      <c r="K1919">
        <v>370</v>
      </c>
      <c r="L1919">
        <v>4.989719</v>
      </c>
      <c r="M1919">
        <v>6.0960559999999999</v>
      </c>
      <c r="N1919">
        <v>13</v>
      </c>
      <c r="O1919">
        <v>11</v>
      </c>
      <c r="P1919">
        <v>3</v>
      </c>
      <c r="Q1919">
        <v>0</v>
      </c>
      <c r="R1919">
        <v>19.029171000000002</v>
      </c>
    </row>
    <row r="1920" spans="1:18" x14ac:dyDescent="0.25">
      <c r="A1920">
        <v>2018</v>
      </c>
      <c r="B1920" t="s">
        <v>33</v>
      </c>
      <c r="C1920" t="s">
        <v>13</v>
      </c>
      <c r="D1920" t="s">
        <v>1</v>
      </c>
      <c r="E1920" t="s">
        <v>44</v>
      </c>
      <c r="F1920">
        <v>736</v>
      </c>
      <c r="G1920">
        <v>314.919647</v>
      </c>
      <c r="H1920">
        <v>1837.7449999999999</v>
      </c>
      <c r="I1920" t="s">
        <v>40</v>
      </c>
      <c r="J1920" t="s">
        <v>148</v>
      </c>
      <c r="K1920">
        <v>738</v>
      </c>
      <c r="L1920">
        <v>161.938998</v>
      </c>
      <c r="M1920">
        <v>115.36070100000001</v>
      </c>
      <c r="N1920">
        <v>134</v>
      </c>
      <c r="O1920">
        <v>48</v>
      </c>
      <c r="P1920">
        <v>35</v>
      </c>
      <c r="Q1920">
        <v>28</v>
      </c>
      <c r="R1920">
        <v>314.919647</v>
      </c>
    </row>
    <row r="1921" spans="1:18" x14ac:dyDescent="0.25">
      <c r="A1921">
        <v>2018</v>
      </c>
      <c r="B1921" t="s">
        <v>33</v>
      </c>
      <c r="C1921" t="s">
        <v>13</v>
      </c>
      <c r="D1921" t="s">
        <v>1</v>
      </c>
      <c r="E1921" t="s">
        <v>66</v>
      </c>
      <c r="F1921">
        <v>90</v>
      </c>
      <c r="G1921" t="s">
        <v>62</v>
      </c>
      <c r="H1921">
        <v>25925.34</v>
      </c>
      <c r="I1921" t="s">
        <v>40</v>
      </c>
      <c r="J1921" t="s">
        <v>148</v>
      </c>
      <c r="K1921">
        <v>406</v>
      </c>
      <c r="L1921">
        <v>8.2639720000000008</v>
      </c>
      <c r="M1921">
        <v>3.2424360000000001</v>
      </c>
      <c r="N1921">
        <v>19</v>
      </c>
      <c r="O1921">
        <v>10</v>
      </c>
      <c r="P1921">
        <v>5</v>
      </c>
      <c r="Q1921">
        <v>2</v>
      </c>
      <c r="R1921">
        <v>18.265114000000001</v>
      </c>
    </row>
    <row r="1922" spans="1:18" x14ac:dyDescent="0.25">
      <c r="A1922">
        <v>2018</v>
      </c>
      <c r="B1922" t="s">
        <v>33</v>
      </c>
      <c r="C1922" t="s">
        <v>37</v>
      </c>
      <c r="D1922" t="s">
        <v>1</v>
      </c>
      <c r="E1922" t="s">
        <v>44</v>
      </c>
      <c r="F1922">
        <v>7308</v>
      </c>
      <c r="G1922">
        <v>3405.5327090000001</v>
      </c>
      <c r="H1922">
        <v>2007.48</v>
      </c>
      <c r="I1922" t="s">
        <v>39</v>
      </c>
      <c r="J1922" t="s">
        <v>148</v>
      </c>
      <c r="K1922">
        <v>7324</v>
      </c>
      <c r="L1922">
        <v>1643.083435</v>
      </c>
      <c r="M1922">
        <v>1314.3716770000001</v>
      </c>
      <c r="N1922">
        <v>1178</v>
      </c>
      <c r="O1922">
        <v>373</v>
      </c>
      <c r="P1922">
        <v>270</v>
      </c>
      <c r="Q1922">
        <v>177</v>
      </c>
      <c r="R1922">
        <v>3405.5327090000001</v>
      </c>
    </row>
    <row r="1923" spans="1:18" x14ac:dyDescent="0.25">
      <c r="A1923">
        <v>2018</v>
      </c>
      <c r="B1923" t="s">
        <v>33</v>
      </c>
      <c r="C1923" t="s">
        <v>37</v>
      </c>
      <c r="D1923" t="s">
        <v>1</v>
      </c>
      <c r="E1923" t="s">
        <v>66</v>
      </c>
      <c r="F1923">
        <v>894</v>
      </c>
      <c r="G1923" t="s">
        <v>62</v>
      </c>
      <c r="H1923">
        <v>20493.7</v>
      </c>
      <c r="I1923" t="s">
        <v>39</v>
      </c>
      <c r="J1923" t="s">
        <v>148</v>
      </c>
      <c r="K1923">
        <v>4017</v>
      </c>
      <c r="L1923">
        <v>83.037486999999999</v>
      </c>
      <c r="M1923">
        <v>31.563310999999999</v>
      </c>
      <c r="N1923">
        <v>131</v>
      </c>
      <c r="O1923">
        <v>101</v>
      </c>
      <c r="P1923">
        <v>74</v>
      </c>
      <c r="Q1923">
        <v>15</v>
      </c>
      <c r="R1923">
        <v>194.986176</v>
      </c>
    </row>
    <row r="1924" spans="1:18" x14ac:dyDescent="0.25">
      <c r="A1924">
        <v>2018</v>
      </c>
      <c r="B1924" t="s">
        <v>33</v>
      </c>
      <c r="C1924" t="s">
        <v>37</v>
      </c>
      <c r="D1924" t="s">
        <v>1</v>
      </c>
      <c r="E1924" t="s">
        <v>44</v>
      </c>
      <c r="F1924">
        <v>5863</v>
      </c>
      <c r="G1924">
        <v>2113.3124710000002</v>
      </c>
      <c r="H1924">
        <v>1874.66</v>
      </c>
      <c r="I1924" t="s">
        <v>40</v>
      </c>
      <c r="J1924" t="s">
        <v>148</v>
      </c>
      <c r="K1924">
        <v>5891</v>
      </c>
      <c r="L1924">
        <v>1013.089878</v>
      </c>
      <c r="M1924">
        <v>808.12277099999994</v>
      </c>
      <c r="N1924">
        <v>1345</v>
      </c>
      <c r="O1924">
        <v>424</v>
      </c>
      <c r="P1924">
        <v>436</v>
      </c>
      <c r="Q1924">
        <v>357</v>
      </c>
      <c r="R1924">
        <v>2113.3124710000002</v>
      </c>
    </row>
    <row r="1925" spans="1:18" x14ac:dyDescent="0.25">
      <c r="A1925">
        <v>2018</v>
      </c>
      <c r="B1925" t="s">
        <v>33</v>
      </c>
      <c r="C1925" t="s">
        <v>37</v>
      </c>
      <c r="D1925" t="s">
        <v>1</v>
      </c>
      <c r="E1925" t="s">
        <v>66</v>
      </c>
      <c r="F1925">
        <v>834</v>
      </c>
      <c r="G1925" t="s">
        <v>62</v>
      </c>
      <c r="H1925">
        <v>21582.654999999999</v>
      </c>
      <c r="I1925" t="s">
        <v>40</v>
      </c>
      <c r="J1925" t="s">
        <v>148</v>
      </c>
      <c r="K1925">
        <v>3837</v>
      </c>
      <c r="L1925">
        <v>60.570535</v>
      </c>
      <c r="M1925">
        <v>16.545863000000001</v>
      </c>
      <c r="N1925">
        <v>163</v>
      </c>
      <c r="O1925">
        <v>84</v>
      </c>
      <c r="P1925">
        <v>148</v>
      </c>
      <c r="Q1925">
        <v>18</v>
      </c>
      <c r="R1925">
        <v>125.09145700000001</v>
      </c>
    </row>
    <row r="1926" spans="1:18" x14ac:dyDescent="0.25">
      <c r="A1926">
        <v>2018</v>
      </c>
      <c r="B1926" t="s">
        <v>33</v>
      </c>
      <c r="C1926" t="s">
        <v>36</v>
      </c>
      <c r="D1926" t="s">
        <v>2</v>
      </c>
      <c r="E1926" t="s">
        <v>44</v>
      </c>
      <c r="F1926">
        <v>3123</v>
      </c>
      <c r="G1926">
        <v>1631.374376</v>
      </c>
      <c r="H1926">
        <v>2543</v>
      </c>
      <c r="I1926" t="s">
        <v>39</v>
      </c>
      <c r="J1926" t="s">
        <v>150</v>
      </c>
      <c r="K1926">
        <v>3152</v>
      </c>
      <c r="L1926">
        <v>692.439256</v>
      </c>
      <c r="M1926">
        <v>727.06404299999997</v>
      </c>
      <c r="N1926">
        <v>501</v>
      </c>
      <c r="O1926">
        <v>87</v>
      </c>
      <c r="P1926">
        <v>115</v>
      </c>
      <c r="Q1926">
        <v>40</v>
      </c>
      <c r="R1926">
        <v>1631.374376</v>
      </c>
    </row>
    <row r="1927" spans="1:18" x14ac:dyDescent="0.25">
      <c r="A1927">
        <v>2018</v>
      </c>
      <c r="B1927" t="s">
        <v>33</v>
      </c>
      <c r="C1927" t="s">
        <v>36</v>
      </c>
      <c r="D1927" t="s">
        <v>2</v>
      </c>
      <c r="E1927" t="s">
        <v>66</v>
      </c>
      <c r="F1927">
        <v>654</v>
      </c>
      <c r="G1927" t="s">
        <v>62</v>
      </c>
      <c r="H1927">
        <v>28584.75</v>
      </c>
      <c r="I1927" t="s">
        <v>39</v>
      </c>
      <c r="J1927" t="s">
        <v>150</v>
      </c>
      <c r="K1927">
        <v>3315</v>
      </c>
      <c r="L1927">
        <v>80.816584000000006</v>
      </c>
      <c r="M1927">
        <v>31.887710999999999</v>
      </c>
      <c r="N1927">
        <v>47</v>
      </c>
      <c r="O1927">
        <v>47</v>
      </c>
      <c r="P1927">
        <v>17</v>
      </c>
      <c r="Q1927">
        <v>5</v>
      </c>
      <c r="R1927">
        <v>204.86312599999999</v>
      </c>
    </row>
    <row r="1928" spans="1:18" x14ac:dyDescent="0.25">
      <c r="A1928">
        <v>2018</v>
      </c>
      <c r="B1928" t="s">
        <v>33</v>
      </c>
      <c r="C1928" t="s">
        <v>36</v>
      </c>
      <c r="D1928" t="s">
        <v>2</v>
      </c>
      <c r="E1928" t="s">
        <v>44</v>
      </c>
      <c r="F1928">
        <v>3454</v>
      </c>
      <c r="G1928">
        <v>1311.937044</v>
      </c>
      <c r="H1928">
        <v>2299.61</v>
      </c>
      <c r="I1928" t="s">
        <v>40</v>
      </c>
      <c r="J1928" t="s">
        <v>150</v>
      </c>
      <c r="K1928">
        <v>3487</v>
      </c>
      <c r="L1928">
        <v>550.48712599999999</v>
      </c>
      <c r="M1928">
        <v>560.11954600000001</v>
      </c>
      <c r="N1928">
        <v>648</v>
      </c>
      <c r="O1928">
        <v>135</v>
      </c>
      <c r="P1928">
        <v>590</v>
      </c>
      <c r="Q1928">
        <v>112</v>
      </c>
      <c r="R1928">
        <v>1311.937044</v>
      </c>
    </row>
    <row r="1929" spans="1:18" x14ac:dyDescent="0.25">
      <c r="A1929">
        <v>2018</v>
      </c>
      <c r="B1929" t="s">
        <v>33</v>
      </c>
      <c r="C1929" t="s">
        <v>36</v>
      </c>
      <c r="D1929" t="s">
        <v>2</v>
      </c>
      <c r="E1929" t="s">
        <v>66</v>
      </c>
      <c r="F1929">
        <v>823</v>
      </c>
      <c r="G1929" t="s">
        <v>62</v>
      </c>
      <c r="H1929">
        <v>29751.86</v>
      </c>
      <c r="I1929" t="s">
        <v>40</v>
      </c>
      <c r="J1929" t="s">
        <v>150</v>
      </c>
      <c r="K1929">
        <v>5017</v>
      </c>
      <c r="L1929">
        <v>75.290126000000001</v>
      </c>
      <c r="M1929">
        <v>31.046216999999999</v>
      </c>
      <c r="N1929">
        <v>91</v>
      </c>
      <c r="O1929">
        <v>50</v>
      </c>
      <c r="P1929">
        <v>61</v>
      </c>
      <c r="Q1929">
        <v>8</v>
      </c>
      <c r="R1929">
        <v>168.60107600000001</v>
      </c>
    </row>
    <row r="1930" spans="1:18" x14ac:dyDescent="0.25">
      <c r="A1930">
        <v>2018</v>
      </c>
      <c r="B1930" t="s">
        <v>33</v>
      </c>
      <c r="C1930" t="s">
        <v>5</v>
      </c>
      <c r="D1930" t="s">
        <v>2</v>
      </c>
      <c r="E1930" t="s">
        <v>44</v>
      </c>
      <c r="F1930">
        <v>4889</v>
      </c>
      <c r="G1930">
        <v>2814.7835369999998</v>
      </c>
      <c r="H1930">
        <v>2299.09</v>
      </c>
      <c r="I1930" t="s">
        <v>39</v>
      </c>
      <c r="J1930" t="s">
        <v>150</v>
      </c>
      <c r="K1930">
        <v>4918</v>
      </c>
      <c r="L1930">
        <v>1224.582443</v>
      </c>
      <c r="M1930">
        <v>1215.433518</v>
      </c>
      <c r="N1930">
        <v>659</v>
      </c>
      <c r="O1930">
        <v>139</v>
      </c>
      <c r="P1930">
        <v>68</v>
      </c>
      <c r="Q1930">
        <v>23</v>
      </c>
      <c r="R1930">
        <v>2814.7835369999998</v>
      </c>
    </row>
    <row r="1931" spans="1:18" x14ac:dyDescent="0.25">
      <c r="A1931">
        <v>2018</v>
      </c>
      <c r="B1931" t="s">
        <v>33</v>
      </c>
      <c r="C1931" t="s">
        <v>5</v>
      </c>
      <c r="D1931" t="s">
        <v>2</v>
      </c>
      <c r="E1931" t="s">
        <v>66</v>
      </c>
      <c r="F1931">
        <v>791</v>
      </c>
      <c r="G1931" t="s">
        <v>62</v>
      </c>
      <c r="H1931">
        <v>28450.080000000002</v>
      </c>
      <c r="I1931" t="s">
        <v>39</v>
      </c>
      <c r="J1931" t="s">
        <v>150</v>
      </c>
      <c r="K1931">
        <v>4026</v>
      </c>
      <c r="L1931">
        <v>88.169371999999996</v>
      </c>
      <c r="M1931">
        <v>48.396825999999997</v>
      </c>
      <c r="N1931">
        <v>64</v>
      </c>
      <c r="O1931">
        <v>56</v>
      </c>
      <c r="P1931">
        <v>8</v>
      </c>
      <c r="Q1931">
        <v>1</v>
      </c>
      <c r="R1931">
        <v>227.556915</v>
      </c>
    </row>
    <row r="1932" spans="1:18" x14ac:dyDescent="0.25">
      <c r="A1932">
        <v>2018</v>
      </c>
      <c r="B1932" t="s">
        <v>33</v>
      </c>
      <c r="C1932" t="s">
        <v>5</v>
      </c>
      <c r="D1932" t="s">
        <v>2</v>
      </c>
      <c r="E1932" t="s">
        <v>44</v>
      </c>
      <c r="F1932">
        <v>3511</v>
      </c>
      <c r="G1932">
        <v>1537.31024</v>
      </c>
      <c r="H1932">
        <v>2155.71</v>
      </c>
      <c r="I1932" t="s">
        <v>40</v>
      </c>
      <c r="J1932" t="s">
        <v>150</v>
      </c>
      <c r="K1932">
        <v>3553</v>
      </c>
      <c r="L1932">
        <v>661.26724999999999</v>
      </c>
      <c r="M1932">
        <v>642.76714200000004</v>
      </c>
      <c r="N1932">
        <v>635</v>
      </c>
      <c r="O1932">
        <v>160</v>
      </c>
      <c r="P1932">
        <v>366</v>
      </c>
      <c r="Q1932">
        <v>102</v>
      </c>
      <c r="R1932">
        <v>1537.31024</v>
      </c>
    </row>
    <row r="1933" spans="1:18" x14ac:dyDescent="0.25">
      <c r="A1933">
        <v>2018</v>
      </c>
      <c r="B1933" t="s">
        <v>33</v>
      </c>
      <c r="C1933" t="s">
        <v>5</v>
      </c>
      <c r="D1933" t="s">
        <v>2</v>
      </c>
      <c r="E1933" t="s">
        <v>66</v>
      </c>
      <c r="F1933">
        <v>806</v>
      </c>
      <c r="G1933" t="s">
        <v>62</v>
      </c>
      <c r="H1933">
        <v>28873.195</v>
      </c>
      <c r="I1933" t="s">
        <v>40</v>
      </c>
      <c r="J1933" t="s">
        <v>150</v>
      </c>
      <c r="K1933">
        <v>4870</v>
      </c>
      <c r="L1933">
        <v>82.376204999999999</v>
      </c>
      <c r="M1933">
        <v>27.044664999999998</v>
      </c>
      <c r="N1933">
        <v>72</v>
      </c>
      <c r="O1933">
        <v>60</v>
      </c>
      <c r="P1933">
        <v>75</v>
      </c>
      <c r="Q1933">
        <v>4</v>
      </c>
      <c r="R1933">
        <v>178.99458999999999</v>
      </c>
    </row>
    <row r="1934" spans="1:18" x14ac:dyDescent="0.25">
      <c r="A1934">
        <v>2018</v>
      </c>
      <c r="B1934" t="s">
        <v>33</v>
      </c>
      <c r="C1934" t="s">
        <v>13</v>
      </c>
      <c r="D1934" t="s">
        <v>2</v>
      </c>
      <c r="E1934" t="s">
        <v>44</v>
      </c>
      <c r="F1934">
        <v>696</v>
      </c>
      <c r="G1934">
        <v>382.11943200000002</v>
      </c>
      <c r="H1934">
        <v>2158</v>
      </c>
      <c r="I1934" t="s">
        <v>39</v>
      </c>
      <c r="J1934" t="s">
        <v>150</v>
      </c>
      <c r="K1934">
        <v>703</v>
      </c>
      <c r="L1934">
        <v>163.94627299999999</v>
      </c>
      <c r="M1934">
        <v>183.64468099999999</v>
      </c>
      <c r="N1934">
        <v>111</v>
      </c>
      <c r="O1934">
        <v>17</v>
      </c>
      <c r="P1934">
        <v>23</v>
      </c>
      <c r="Q1934">
        <v>3</v>
      </c>
      <c r="R1934">
        <v>382.11943200000002</v>
      </c>
    </row>
    <row r="1935" spans="1:18" x14ac:dyDescent="0.25">
      <c r="A1935">
        <v>2018</v>
      </c>
      <c r="B1935" t="s">
        <v>33</v>
      </c>
      <c r="C1935" t="s">
        <v>13</v>
      </c>
      <c r="D1935" t="s">
        <v>2</v>
      </c>
      <c r="E1935" t="s">
        <v>66</v>
      </c>
      <c r="F1935">
        <v>124</v>
      </c>
      <c r="G1935" t="s">
        <v>62</v>
      </c>
      <c r="H1935">
        <v>30563.52</v>
      </c>
      <c r="I1935" t="s">
        <v>39</v>
      </c>
      <c r="J1935" t="s">
        <v>150</v>
      </c>
      <c r="K1935">
        <v>876</v>
      </c>
      <c r="L1935">
        <v>9.4795909999999992</v>
      </c>
      <c r="M1935">
        <v>4.9626770000000002</v>
      </c>
      <c r="N1935">
        <v>12</v>
      </c>
      <c r="O1935">
        <v>11</v>
      </c>
      <c r="P1935">
        <v>6</v>
      </c>
      <c r="Q1935">
        <v>0</v>
      </c>
      <c r="R1935">
        <v>21.150024999999999</v>
      </c>
    </row>
    <row r="1936" spans="1:18" x14ac:dyDescent="0.25">
      <c r="A1936">
        <v>2018</v>
      </c>
      <c r="B1936" t="s">
        <v>33</v>
      </c>
      <c r="C1936" t="s">
        <v>13</v>
      </c>
      <c r="D1936" t="s">
        <v>2</v>
      </c>
      <c r="E1936" t="s">
        <v>44</v>
      </c>
      <c r="F1936">
        <v>668</v>
      </c>
      <c r="G1936">
        <v>287.40411</v>
      </c>
      <c r="H1936">
        <v>2301.5</v>
      </c>
      <c r="I1936" t="s">
        <v>40</v>
      </c>
      <c r="J1936" t="s">
        <v>150</v>
      </c>
      <c r="K1936">
        <v>673</v>
      </c>
      <c r="L1936">
        <v>132.798641</v>
      </c>
      <c r="M1936">
        <v>120.762314</v>
      </c>
      <c r="N1936">
        <v>142</v>
      </c>
      <c r="O1936">
        <v>34</v>
      </c>
      <c r="P1936">
        <v>72</v>
      </c>
      <c r="Q1936">
        <v>4</v>
      </c>
      <c r="R1936">
        <v>287.40411</v>
      </c>
    </row>
    <row r="1937" spans="1:18" x14ac:dyDescent="0.25">
      <c r="A1937">
        <v>2018</v>
      </c>
      <c r="B1937" t="s">
        <v>33</v>
      </c>
      <c r="C1937" t="s">
        <v>13</v>
      </c>
      <c r="D1937" t="s">
        <v>2</v>
      </c>
      <c r="E1937" t="s">
        <v>66</v>
      </c>
      <c r="F1937">
        <v>135</v>
      </c>
      <c r="G1937" t="s">
        <v>62</v>
      </c>
      <c r="H1937">
        <v>32229.58</v>
      </c>
      <c r="I1937" t="s">
        <v>40</v>
      </c>
      <c r="J1937" t="s">
        <v>150</v>
      </c>
      <c r="K1937">
        <v>893</v>
      </c>
      <c r="L1937">
        <v>9.6439699999999995</v>
      </c>
      <c r="M1937">
        <v>5.5124779999999998</v>
      </c>
      <c r="N1937">
        <v>19</v>
      </c>
      <c r="O1937">
        <v>7</v>
      </c>
      <c r="P1937">
        <v>13</v>
      </c>
      <c r="Q1937">
        <v>0</v>
      </c>
      <c r="R1937">
        <v>20.420746000000001</v>
      </c>
    </row>
    <row r="1938" spans="1:18" x14ac:dyDescent="0.25">
      <c r="A1938">
        <v>2018</v>
      </c>
      <c r="B1938" t="s">
        <v>33</v>
      </c>
      <c r="C1938" t="s">
        <v>37</v>
      </c>
      <c r="D1938" t="s">
        <v>2</v>
      </c>
      <c r="E1938" t="s">
        <v>44</v>
      </c>
      <c r="F1938">
        <v>6307</v>
      </c>
      <c r="G1938">
        <v>2737.6671930000002</v>
      </c>
      <c r="H1938">
        <v>2166.4699999999998</v>
      </c>
      <c r="I1938" t="s">
        <v>39</v>
      </c>
      <c r="J1938" t="s">
        <v>150</v>
      </c>
      <c r="K1938">
        <v>6345</v>
      </c>
      <c r="L1938">
        <v>1267.8426649999999</v>
      </c>
      <c r="M1938">
        <v>1125.580258</v>
      </c>
      <c r="N1938">
        <v>1279</v>
      </c>
      <c r="O1938">
        <v>264</v>
      </c>
      <c r="P1938">
        <v>515</v>
      </c>
      <c r="Q1938">
        <v>53</v>
      </c>
      <c r="R1938">
        <v>2737.6671930000002</v>
      </c>
    </row>
    <row r="1939" spans="1:18" x14ac:dyDescent="0.25">
      <c r="A1939">
        <v>2018</v>
      </c>
      <c r="B1939" t="s">
        <v>33</v>
      </c>
      <c r="C1939" t="s">
        <v>37</v>
      </c>
      <c r="D1939" t="s">
        <v>2</v>
      </c>
      <c r="E1939" t="s">
        <v>66</v>
      </c>
      <c r="F1939">
        <v>1529</v>
      </c>
      <c r="G1939" t="s">
        <v>62</v>
      </c>
      <c r="H1939">
        <v>25926.16</v>
      </c>
      <c r="I1939" t="s">
        <v>39</v>
      </c>
      <c r="J1939" t="s">
        <v>150</v>
      </c>
      <c r="K1939">
        <v>8684</v>
      </c>
      <c r="L1939">
        <v>156.809304</v>
      </c>
      <c r="M1939">
        <v>60.867590999999997</v>
      </c>
      <c r="N1939">
        <v>178</v>
      </c>
      <c r="O1939">
        <v>161</v>
      </c>
      <c r="P1939">
        <v>124</v>
      </c>
      <c r="Q1939">
        <v>9</v>
      </c>
      <c r="R1939">
        <v>341.96510899999998</v>
      </c>
    </row>
    <row r="1940" spans="1:18" x14ac:dyDescent="0.25">
      <c r="A1940">
        <v>2018</v>
      </c>
      <c r="B1940" t="s">
        <v>33</v>
      </c>
      <c r="C1940" t="s">
        <v>37</v>
      </c>
      <c r="D1940" t="s">
        <v>2</v>
      </c>
      <c r="E1940" t="s">
        <v>44</v>
      </c>
      <c r="F1940">
        <v>7223</v>
      </c>
      <c r="G1940">
        <v>2322.0214219999998</v>
      </c>
      <c r="H1940">
        <v>2114.23</v>
      </c>
      <c r="I1940" t="s">
        <v>40</v>
      </c>
      <c r="J1940" t="s">
        <v>150</v>
      </c>
      <c r="K1940">
        <v>7335</v>
      </c>
      <c r="L1940">
        <v>1124.4870129999999</v>
      </c>
      <c r="M1940">
        <v>884.27651300000002</v>
      </c>
      <c r="N1940">
        <v>1400</v>
      </c>
      <c r="O1940">
        <v>305</v>
      </c>
      <c r="P1940">
        <v>1619</v>
      </c>
      <c r="Q1940">
        <v>112</v>
      </c>
      <c r="R1940">
        <v>2322.0214219999998</v>
      </c>
    </row>
    <row r="1941" spans="1:18" x14ac:dyDescent="0.25">
      <c r="A1941">
        <v>2018</v>
      </c>
      <c r="B1941" t="s">
        <v>33</v>
      </c>
      <c r="C1941" t="s">
        <v>37</v>
      </c>
      <c r="D1941" t="s">
        <v>2</v>
      </c>
      <c r="E1941" t="s">
        <v>66</v>
      </c>
      <c r="F1941">
        <v>2194</v>
      </c>
      <c r="G1941" t="s">
        <v>62</v>
      </c>
      <c r="H1941">
        <v>28913.945</v>
      </c>
      <c r="I1941" t="s">
        <v>40</v>
      </c>
      <c r="J1941" t="s">
        <v>150</v>
      </c>
      <c r="K1941">
        <v>13418</v>
      </c>
      <c r="L1941">
        <v>198.47106099999999</v>
      </c>
      <c r="M1941">
        <v>67.77749</v>
      </c>
      <c r="N1941">
        <v>213</v>
      </c>
      <c r="O1941">
        <v>175</v>
      </c>
      <c r="P1941">
        <v>360</v>
      </c>
      <c r="Q1941">
        <v>9</v>
      </c>
      <c r="R1941">
        <v>394.83347600000002</v>
      </c>
    </row>
    <row r="1942" spans="1:18" x14ac:dyDescent="0.25">
      <c r="A1942">
        <v>2018</v>
      </c>
      <c r="B1942" t="s">
        <v>33</v>
      </c>
      <c r="C1942" t="s">
        <v>36</v>
      </c>
      <c r="D1942" t="s">
        <v>2</v>
      </c>
      <c r="E1942" t="s">
        <v>44</v>
      </c>
      <c r="F1942">
        <v>7890</v>
      </c>
      <c r="G1942">
        <v>4427.7331469999999</v>
      </c>
      <c r="H1942">
        <v>2383.5749999999998</v>
      </c>
      <c r="I1942" t="s">
        <v>39</v>
      </c>
      <c r="J1942" t="s">
        <v>149</v>
      </c>
      <c r="K1942">
        <v>7918</v>
      </c>
      <c r="L1942">
        <v>1817.06978</v>
      </c>
      <c r="M1942">
        <v>2033.598219</v>
      </c>
      <c r="N1942">
        <v>1207</v>
      </c>
      <c r="O1942">
        <v>188</v>
      </c>
      <c r="P1942">
        <v>120</v>
      </c>
      <c r="Q1942">
        <v>74</v>
      </c>
      <c r="R1942">
        <v>4427.7331469999999</v>
      </c>
    </row>
    <row r="1943" spans="1:18" x14ac:dyDescent="0.25">
      <c r="A1943">
        <v>2018</v>
      </c>
      <c r="B1943" t="s">
        <v>33</v>
      </c>
      <c r="C1943" t="s">
        <v>36</v>
      </c>
      <c r="D1943" t="s">
        <v>2</v>
      </c>
      <c r="E1943" t="s">
        <v>66</v>
      </c>
      <c r="F1943">
        <v>1169</v>
      </c>
      <c r="G1943" t="s">
        <v>62</v>
      </c>
      <c r="H1943">
        <v>29654.27</v>
      </c>
      <c r="I1943" t="s">
        <v>39</v>
      </c>
      <c r="J1943" t="s">
        <v>149</v>
      </c>
      <c r="K1943">
        <v>7019</v>
      </c>
      <c r="L1943">
        <v>132.55251899999999</v>
      </c>
      <c r="M1943">
        <v>66.275396000000001</v>
      </c>
      <c r="N1943">
        <v>73</v>
      </c>
      <c r="O1943">
        <v>156</v>
      </c>
      <c r="P1943">
        <v>33</v>
      </c>
      <c r="Q1943">
        <v>15</v>
      </c>
      <c r="R1943">
        <v>323.43373300000002</v>
      </c>
    </row>
    <row r="1944" spans="1:18" x14ac:dyDescent="0.25">
      <c r="A1944">
        <v>2018</v>
      </c>
      <c r="B1944" t="s">
        <v>33</v>
      </c>
      <c r="C1944" t="s">
        <v>36</v>
      </c>
      <c r="D1944" t="s">
        <v>2</v>
      </c>
      <c r="E1944" t="s">
        <v>44</v>
      </c>
      <c r="F1944">
        <v>7737</v>
      </c>
      <c r="G1944">
        <v>3647.8134839999998</v>
      </c>
      <c r="H1944">
        <v>2185</v>
      </c>
      <c r="I1944" t="s">
        <v>40</v>
      </c>
      <c r="J1944" t="s">
        <v>149</v>
      </c>
      <c r="K1944">
        <v>7799</v>
      </c>
      <c r="L1944">
        <v>1489.8439249999999</v>
      </c>
      <c r="M1944">
        <v>1663.6921890000001</v>
      </c>
      <c r="N1944">
        <v>1317</v>
      </c>
      <c r="O1944">
        <v>183</v>
      </c>
      <c r="P1944">
        <v>620</v>
      </c>
      <c r="Q1944">
        <v>171</v>
      </c>
      <c r="R1944">
        <v>3647.8134839999998</v>
      </c>
    </row>
    <row r="1945" spans="1:18" x14ac:dyDescent="0.25">
      <c r="A1945">
        <v>2018</v>
      </c>
      <c r="B1945" t="s">
        <v>33</v>
      </c>
      <c r="C1945" t="s">
        <v>36</v>
      </c>
      <c r="D1945" t="s">
        <v>2</v>
      </c>
      <c r="E1945" t="s">
        <v>66</v>
      </c>
      <c r="F1945">
        <v>1477</v>
      </c>
      <c r="G1945" t="s">
        <v>62</v>
      </c>
      <c r="H1945">
        <v>29014.49</v>
      </c>
      <c r="I1945" t="s">
        <v>40</v>
      </c>
      <c r="J1945" t="s">
        <v>149</v>
      </c>
      <c r="K1945">
        <v>8454</v>
      </c>
      <c r="L1945">
        <v>138.57850400000001</v>
      </c>
      <c r="M1945">
        <v>65.426458999999994</v>
      </c>
      <c r="N1945">
        <v>112</v>
      </c>
      <c r="O1945">
        <v>205</v>
      </c>
      <c r="P1945">
        <v>109</v>
      </c>
      <c r="Q1945">
        <v>17</v>
      </c>
      <c r="R1945">
        <v>320.51163700000001</v>
      </c>
    </row>
    <row r="1946" spans="1:18" x14ac:dyDescent="0.25">
      <c r="A1946">
        <v>2018</v>
      </c>
      <c r="B1946" t="s">
        <v>33</v>
      </c>
      <c r="C1946" t="s">
        <v>5</v>
      </c>
      <c r="D1946" t="s">
        <v>2</v>
      </c>
      <c r="E1946" t="s">
        <v>44</v>
      </c>
      <c r="F1946">
        <v>12389</v>
      </c>
      <c r="G1946">
        <v>7385.3391540000002</v>
      </c>
      <c r="H1946">
        <v>2226.86</v>
      </c>
      <c r="I1946" t="s">
        <v>39</v>
      </c>
      <c r="J1946" t="s">
        <v>149</v>
      </c>
      <c r="K1946">
        <v>12407</v>
      </c>
      <c r="L1946">
        <v>3194.0413279999998</v>
      </c>
      <c r="M1946">
        <v>3225.2620870000001</v>
      </c>
      <c r="N1946">
        <v>1543</v>
      </c>
      <c r="O1946">
        <v>315</v>
      </c>
      <c r="P1946">
        <v>73</v>
      </c>
      <c r="Q1946">
        <v>42</v>
      </c>
      <c r="R1946">
        <v>7385.3391540000002</v>
      </c>
    </row>
    <row r="1947" spans="1:18" x14ac:dyDescent="0.25">
      <c r="A1947">
        <v>2018</v>
      </c>
      <c r="B1947" t="s">
        <v>33</v>
      </c>
      <c r="C1947" t="s">
        <v>5</v>
      </c>
      <c r="D1947" t="s">
        <v>2</v>
      </c>
      <c r="E1947" t="s">
        <v>66</v>
      </c>
      <c r="F1947">
        <v>1104</v>
      </c>
      <c r="G1947" t="s">
        <v>62</v>
      </c>
      <c r="H1947">
        <v>26947.095000000001</v>
      </c>
      <c r="I1947" t="s">
        <v>39</v>
      </c>
      <c r="J1947" t="s">
        <v>149</v>
      </c>
      <c r="K1947">
        <v>5313</v>
      </c>
      <c r="L1947">
        <v>132.27412000000001</v>
      </c>
      <c r="M1947">
        <v>67.633229</v>
      </c>
      <c r="N1947">
        <v>69</v>
      </c>
      <c r="O1947">
        <v>122</v>
      </c>
      <c r="P1947">
        <v>10</v>
      </c>
      <c r="Q1947">
        <v>7</v>
      </c>
      <c r="R1947">
        <v>345.182838</v>
      </c>
    </row>
    <row r="1948" spans="1:18" x14ac:dyDescent="0.25">
      <c r="A1948">
        <v>2018</v>
      </c>
      <c r="B1948" t="s">
        <v>33</v>
      </c>
      <c r="C1948" t="s">
        <v>5</v>
      </c>
      <c r="D1948" t="s">
        <v>2</v>
      </c>
      <c r="E1948" t="s">
        <v>44</v>
      </c>
      <c r="F1948">
        <v>7738</v>
      </c>
      <c r="G1948">
        <v>3905.534478</v>
      </c>
      <c r="H1948">
        <v>2060.7550000000001</v>
      </c>
      <c r="I1948" t="s">
        <v>40</v>
      </c>
      <c r="J1948" t="s">
        <v>149</v>
      </c>
      <c r="K1948">
        <v>7785</v>
      </c>
      <c r="L1948">
        <v>1666.529127</v>
      </c>
      <c r="M1948">
        <v>1675.496666</v>
      </c>
      <c r="N1948">
        <v>1284</v>
      </c>
      <c r="O1948">
        <v>226</v>
      </c>
      <c r="P1948">
        <v>333</v>
      </c>
      <c r="Q1948">
        <v>135</v>
      </c>
      <c r="R1948">
        <v>3905.534478</v>
      </c>
    </row>
    <row r="1949" spans="1:18" x14ac:dyDescent="0.25">
      <c r="A1949">
        <v>2018</v>
      </c>
      <c r="B1949" t="s">
        <v>33</v>
      </c>
      <c r="C1949" t="s">
        <v>5</v>
      </c>
      <c r="D1949" t="s">
        <v>2</v>
      </c>
      <c r="E1949" t="s">
        <v>66</v>
      </c>
      <c r="F1949">
        <v>1246</v>
      </c>
      <c r="G1949" t="s">
        <v>62</v>
      </c>
      <c r="H1949">
        <v>30806.595000000001</v>
      </c>
      <c r="I1949" t="s">
        <v>40</v>
      </c>
      <c r="J1949" t="s">
        <v>149</v>
      </c>
      <c r="K1949">
        <v>7327</v>
      </c>
      <c r="L1949">
        <v>115.12081499999999</v>
      </c>
      <c r="M1949">
        <v>48.437949000000003</v>
      </c>
      <c r="N1949">
        <v>99</v>
      </c>
      <c r="O1949">
        <v>147</v>
      </c>
      <c r="P1949">
        <v>146</v>
      </c>
      <c r="Q1949">
        <v>13</v>
      </c>
      <c r="R1949">
        <v>261.58798200000001</v>
      </c>
    </row>
    <row r="1950" spans="1:18" x14ac:dyDescent="0.25">
      <c r="A1950">
        <v>2018</v>
      </c>
      <c r="B1950" t="s">
        <v>33</v>
      </c>
      <c r="C1950" t="s">
        <v>13</v>
      </c>
      <c r="D1950" t="s">
        <v>2</v>
      </c>
      <c r="E1950" t="s">
        <v>44</v>
      </c>
      <c r="F1950">
        <v>1580</v>
      </c>
      <c r="G1950">
        <v>853.89118900000005</v>
      </c>
      <c r="H1950">
        <v>2249.41</v>
      </c>
      <c r="I1950" t="s">
        <v>39</v>
      </c>
      <c r="J1950" t="s">
        <v>149</v>
      </c>
      <c r="K1950">
        <v>1583</v>
      </c>
      <c r="L1950">
        <v>384.237863</v>
      </c>
      <c r="M1950">
        <v>371.19690900000001</v>
      </c>
      <c r="N1950">
        <v>248</v>
      </c>
      <c r="O1950">
        <v>36</v>
      </c>
      <c r="P1950">
        <v>34</v>
      </c>
      <c r="Q1950">
        <v>1</v>
      </c>
      <c r="R1950">
        <v>853.89118900000005</v>
      </c>
    </row>
    <row r="1951" spans="1:18" x14ac:dyDescent="0.25">
      <c r="A1951">
        <v>2018</v>
      </c>
      <c r="B1951" t="s">
        <v>33</v>
      </c>
      <c r="C1951" t="s">
        <v>13</v>
      </c>
      <c r="D1951" t="s">
        <v>2</v>
      </c>
      <c r="E1951" t="s">
        <v>66</v>
      </c>
      <c r="F1951">
        <v>159</v>
      </c>
      <c r="G1951" t="s">
        <v>62</v>
      </c>
      <c r="H1951">
        <v>29311.77</v>
      </c>
      <c r="I1951" t="s">
        <v>39</v>
      </c>
      <c r="J1951" t="s">
        <v>149</v>
      </c>
      <c r="K1951">
        <v>1117</v>
      </c>
      <c r="L1951">
        <v>16.30208</v>
      </c>
      <c r="M1951">
        <v>8.3065990000000003</v>
      </c>
      <c r="N1951">
        <v>12</v>
      </c>
      <c r="O1951">
        <v>26</v>
      </c>
      <c r="P1951">
        <v>4</v>
      </c>
      <c r="Q1951">
        <v>1</v>
      </c>
      <c r="R1951">
        <v>36.024785999999999</v>
      </c>
    </row>
    <row r="1952" spans="1:18" x14ac:dyDescent="0.25">
      <c r="A1952">
        <v>2018</v>
      </c>
      <c r="B1952" t="s">
        <v>33</v>
      </c>
      <c r="C1952" t="s">
        <v>13</v>
      </c>
      <c r="D1952" t="s">
        <v>2</v>
      </c>
      <c r="E1952" t="s">
        <v>44</v>
      </c>
      <c r="F1952">
        <v>1252</v>
      </c>
      <c r="G1952">
        <v>588.87574300000006</v>
      </c>
      <c r="H1952">
        <v>2161.2750000000001</v>
      </c>
      <c r="I1952" t="s">
        <v>40</v>
      </c>
      <c r="J1952" t="s">
        <v>149</v>
      </c>
      <c r="K1952">
        <v>1253</v>
      </c>
      <c r="L1952">
        <v>255.98173</v>
      </c>
      <c r="M1952">
        <v>276.34972499999998</v>
      </c>
      <c r="N1952">
        <v>233</v>
      </c>
      <c r="O1952">
        <v>45</v>
      </c>
      <c r="P1952">
        <v>51</v>
      </c>
      <c r="Q1952">
        <v>8</v>
      </c>
      <c r="R1952">
        <v>588.87574300000006</v>
      </c>
    </row>
    <row r="1953" spans="1:18" x14ac:dyDescent="0.25">
      <c r="A1953">
        <v>2018</v>
      </c>
      <c r="B1953" t="s">
        <v>33</v>
      </c>
      <c r="C1953" t="s">
        <v>13</v>
      </c>
      <c r="D1953" t="s">
        <v>2</v>
      </c>
      <c r="E1953" t="s">
        <v>66</v>
      </c>
      <c r="F1953">
        <v>217</v>
      </c>
      <c r="G1953" t="s">
        <v>62</v>
      </c>
      <c r="H1953">
        <v>29588.67</v>
      </c>
      <c r="I1953" t="s">
        <v>40</v>
      </c>
      <c r="J1953" t="s">
        <v>149</v>
      </c>
      <c r="K1953">
        <v>1351</v>
      </c>
      <c r="L1953">
        <v>23.093475999999999</v>
      </c>
      <c r="M1953">
        <v>8.3201660000000004</v>
      </c>
      <c r="N1953">
        <v>12</v>
      </c>
      <c r="O1953">
        <v>31</v>
      </c>
      <c r="P1953">
        <v>14</v>
      </c>
      <c r="Q1953">
        <v>1</v>
      </c>
      <c r="R1953">
        <v>46.494470999999997</v>
      </c>
    </row>
    <row r="1954" spans="1:18" x14ac:dyDescent="0.25">
      <c r="A1954">
        <v>2018</v>
      </c>
      <c r="B1954" t="s">
        <v>33</v>
      </c>
      <c r="C1954" t="s">
        <v>37</v>
      </c>
      <c r="D1954" t="s">
        <v>2</v>
      </c>
      <c r="E1954" t="s">
        <v>44</v>
      </c>
      <c r="F1954">
        <v>15682</v>
      </c>
      <c r="G1954">
        <v>7673.1514120000002</v>
      </c>
      <c r="H1954">
        <v>2183.4299999999998</v>
      </c>
      <c r="I1954" t="s">
        <v>39</v>
      </c>
      <c r="J1954" t="s">
        <v>149</v>
      </c>
      <c r="K1954">
        <v>15744</v>
      </c>
      <c r="L1954">
        <v>3454.9947109999998</v>
      </c>
      <c r="M1954">
        <v>3289.2038040000002</v>
      </c>
      <c r="N1954">
        <v>2904</v>
      </c>
      <c r="O1954">
        <v>679</v>
      </c>
      <c r="P1954">
        <v>603</v>
      </c>
      <c r="Q1954">
        <v>117</v>
      </c>
      <c r="R1954">
        <v>7673.1514120000002</v>
      </c>
    </row>
    <row r="1955" spans="1:18" x14ac:dyDescent="0.25">
      <c r="A1955">
        <v>2018</v>
      </c>
      <c r="B1955" t="s">
        <v>33</v>
      </c>
      <c r="C1955" t="s">
        <v>37</v>
      </c>
      <c r="D1955" t="s">
        <v>2</v>
      </c>
      <c r="E1955" t="s">
        <v>66</v>
      </c>
      <c r="F1955">
        <v>2465</v>
      </c>
      <c r="G1955" t="s">
        <v>62</v>
      </c>
      <c r="H1955">
        <v>26283.94</v>
      </c>
      <c r="I1955" t="s">
        <v>39</v>
      </c>
      <c r="J1955" t="s">
        <v>149</v>
      </c>
      <c r="K1955">
        <v>14477</v>
      </c>
      <c r="L1955">
        <v>227.75414699999999</v>
      </c>
      <c r="M1955">
        <v>102.197993</v>
      </c>
      <c r="N1955">
        <v>214</v>
      </c>
      <c r="O1955">
        <v>432</v>
      </c>
      <c r="P1955">
        <v>247</v>
      </c>
      <c r="Q1955">
        <v>20</v>
      </c>
      <c r="R1955">
        <v>514.96754499999997</v>
      </c>
    </row>
    <row r="1956" spans="1:18" x14ac:dyDescent="0.25">
      <c r="A1956">
        <v>2018</v>
      </c>
      <c r="B1956" t="s">
        <v>33</v>
      </c>
      <c r="C1956" t="s">
        <v>37</v>
      </c>
      <c r="D1956" t="s">
        <v>2</v>
      </c>
      <c r="E1956" t="s">
        <v>44</v>
      </c>
      <c r="F1956">
        <v>15163</v>
      </c>
      <c r="G1956">
        <v>5968.0833730000004</v>
      </c>
      <c r="H1956">
        <v>2147</v>
      </c>
      <c r="I1956" t="s">
        <v>40</v>
      </c>
      <c r="J1956" t="s">
        <v>149</v>
      </c>
      <c r="K1956">
        <v>15262</v>
      </c>
      <c r="L1956">
        <v>2727.3382489999999</v>
      </c>
      <c r="M1956">
        <v>2477.923405</v>
      </c>
      <c r="N1956">
        <v>3003</v>
      </c>
      <c r="O1956">
        <v>564</v>
      </c>
      <c r="P1956">
        <v>1904</v>
      </c>
      <c r="Q1956">
        <v>194</v>
      </c>
      <c r="R1956">
        <v>5968.0833730000004</v>
      </c>
    </row>
    <row r="1957" spans="1:18" x14ac:dyDescent="0.25">
      <c r="A1957">
        <v>2018</v>
      </c>
      <c r="B1957" t="s">
        <v>33</v>
      </c>
      <c r="C1957" t="s">
        <v>37</v>
      </c>
      <c r="D1957" t="s">
        <v>2</v>
      </c>
      <c r="E1957" t="s">
        <v>66</v>
      </c>
      <c r="F1957">
        <v>3757</v>
      </c>
      <c r="G1957" t="s">
        <v>62</v>
      </c>
      <c r="H1957">
        <v>27556.6</v>
      </c>
      <c r="I1957" t="s">
        <v>40</v>
      </c>
      <c r="J1957" t="s">
        <v>149</v>
      </c>
      <c r="K1957">
        <v>22086</v>
      </c>
      <c r="L1957">
        <v>344.00670700000001</v>
      </c>
      <c r="M1957">
        <v>110.857067</v>
      </c>
      <c r="N1957">
        <v>284</v>
      </c>
      <c r="O1957">
        <v>517</v>
      </c>
      <c r="P1957">
        <v>700</v>
      </c>
      <c r="Q1957">
        <v>34</v>
      </c>
      <c r="R1957">
        <v>690.60706300000004</v>
      </c>
    </row>
    <row r="1958" spans="1:18" x14ac:dyDescent="0.25">
      <c r="A1958">
        <v>2018</v>
      </c>
      <c r="B1958" t="s">
        <v>33</v>
      </c>
      <c r="C1958" t="s">
        <v>36</v>
      </c>
      <c r="D1958" t="s">
        <v>2</v>
      </c>
      <c r="E1958" t="s">
        <v>44</v>
      </c>
      <c r="F1958">
        <v>1948</v>
      </c>
      <c r="G1958">
        <v>1066.1189199999999</v>
      </c>
      <c r="H1958">
        <v>2614.1550000000002</v>
      </c>
      <c r="I1958" t="s">
        <v>39</v>
      </c>
      <c r="J1958" t="s">
        <v>148</v>
      </c>
      <c r="K1958">
        <v>1958</v>
      </c>
      <c r="L1958">
        <v>453.051715</v>
      </c>
      <c r="M1958">
        <v>464.86715800000002</v>
      </c>
      <c r="N1958">
        <v>242</v>
      </c>
      <c r="O1958">
        <v>83</v>
      </c>
      <c r="P1958">
        <v>51</v>
      </c>
      <c r="Q1958">
        <v>27</v>
      </c>
      <c r="R1958">
        <v>1066.1189199999999</v>
      </c>
    </row>
    <row r="1959" spans="1:18" x14ac:dyDescent="0.25">
      <c r="A1959">
        <v>2018</v>
      </c>
      <c r="B1959" t="s">
        <v>33</v>
      </c>
      <c r="C1959" t="s">
        <v>36</v>
      </c>
      <c r="D1959" t="s">
        <v>2</v>
      </c>
      <c r="E1959" t="s">
        <v>66</v>
      </c>
      <c r="F1959">
        <v>457</v>
      </c>
      <c r="G1959" t="s">
        <v>62</v>
      </c>
      <c r="H1959">
        <v>28121.54</v>
      </c>
      <c r="I1959" t="s">
        <v>39</v>
      </c>
      <c r="J1959" t="s">
        <v>148</v>
      </c>
      <c r="K1959">
        <v>2212</v>
      </c>
      <c r="L1959">
        <v>53.694856000000001</v>
      </c>
      <c r="M1959">
        <v>29.58747</v>
      </c>
      <c r="N1959">
        <v>46</v>
      </c>
      <c r="O1959">
        <v>20</v>
      </c>
      <c r="P1959">
        <v>12</v>
      </c>
      <c r="Q1959">
        <v>8</v>
      </c>
      <c r="R1959">
        <v>134.425501</v>
      </c>
    </row>
    <row r="1960" spans="1:18" x14ac:dyDescent="0.25">
      <c r="A1960">
        <v>2018</v>
      </c>
      <c r="B1960" t="s">
        <v>33</v>
      </c>
      <c r="C1960" t="s">
        <v>36</v>
      </c>
      <c r="D1960" t="s">
        <v>2</v>
      </c>
      <c r="E1960" t="s">
        <v>44</v>
      </c>
      <c r="F1960">
        <v>2897</v>
      </c>
      <c r="G1960">
        <v>1256.339747</v>
      </c>
      <c r="H1960">
        <v>2312</v>
      </c>
      <c r="I1960" t="s">
        <v>40</v>
      </c>
      <c r="J1960" t="s">
        <v>148</v>
      </c>
      <c r="K1960">
        <v>2914</v>
      </c>
      <c r="L1960">
        <v>530.701596</v>
      </c>
      <c r="M1960">
        <v>533.41477599999996</v>
      </c>
      <c r="N1960">
        <v>410</v>
      </c>
      <c r="O1960">
        <v>145</v>
      </c>
      <c r="P1960">
        <v>306</v>
      </c>
      <c r="Q1960">
        <v>133</v>
      </c>
      <c r="R1960">
        <v>1256.339747</v>
      </c>
    </row>
    <row r="1961" spans="1:18" x14ac:dyDescent="0.25">
      <c r="A1961">
        <v>2018</v>
      </c>
      <c r="B1961" t="s">
        <v>33</v>
      </c>
      <c r="C1961" t="s">
        <v>36</v>
      </c>
      <c r="D1961" t="s">
        <v>2</v>
      </c>
      <c r="E1961" t="s">
        <v>66</v>
      </c>
      <c r="F1961">
        <v>605</v>
      </c>
      <c r="G1961" t="s">
        <v>62</v>
      </c>
      <c r="H1961">
        <v>27153.97</v>
      </c>
      <c r="I1961" t="s">
        <v>40</v>
      </c>
      <c r="J1961" t="s">
        <v>148</v>
      </c>
      <c r="K1961">
        <v>3015</v>
      </c>
      <c r="L1961">
        <v>53.455233999999997</v>
      </c>
      <c r="M1961">
        <v>33.459162999999997</v>
      </c>
      <c r="N1961">
        <v>82</v>
      </c>
      <c r="O1961">
        <v>23</v>
      </c>
      <c r="P1961">
        <v>37</v>
      </c>
      <c r="Q1961">
        <v>4</v>
      </c>
      <c r="R1961">
        <v>134.31950499999999</v>
      </c>
    </row>
    <row r="1962" spans="1:18" x14ac:dyDescent="0.25">
      <c r="A1962">
        <v>2018</v>
      </c>
      <c r="B1962" t="s">
        <v>33</v>
      </c>
      <c r="C1962" t="s">
        <v>5</v>
      </c>
      <c r="D1962" t="s">
        <v>2</v>
      </c>
      <c r="E1962" t="s">
        <v>44</v>
      </c>
      <c r="F1962">
        <v>2170</v>
      </c>
      <c r="G1962">
        <v>1268.14141</v>
      </c>
      <c r="H1962">
        <v>2445.7550000000001</v>
      </c>
      <c r="I1962" t="s">
        <v>39</v>
      </c>
      <c r="J1962" t="s">
        <v>148</v>
      </c>
      <c r="K1962">
        <v>2171</v>
      </c>
      <c r="L1962">
        <v>537.94319199999995</v>
      </c>
      <c r="M1962">
        <v>535.03193599999997</v>
      </c>
      <c r="N1962">
        <v>254</v>
      </c>
      <c r="O1962">
        <v>82</v>
      </c>
      <c r="P1962">
        <v>33</v>
      </c>
      <c r="Q1962">
        <v>16</v>
      </c>
      <c r="R1962">
        <v>1268.14141</v>
      </c>
    </row>
    <row r="1963" spans="1:18" x14ac:dyDescent="0.25">
      <c r="A1963">
        <v>2018</v>
      </c>
      <c r="B1963" t="s">
        <v>33</v>
      </c>
      <c r="C1963" t="s">
        <v>5</v>
      </c>
      <c r="D1963" t="s">
        <v>2</v>
      </c>
      <c r="E1963" t="s">
        <v>66</v>
      </c>
      <c r="F1963">
        <v>524</v>
      </c>
      <c r="G1963" t="s">
        <v>62</v>
      </c>
      <c r="H1963">
        <v>26735.15</v>
      </c>
      <c r="I1963" t="s">
        <v>39</v>
      </c>
      <c r="J1963" t="s">
        <v>148</v>
      </c>
      <c r="K1963">
        <v>2184</v>
      </c>
      <c r="L1963">
        <v>51.038297999999998</v>
      </c>
      <c r="M1963">
        <v>30.841999999999999</v>
      </c>
      <c r="N1963">
        <v>52</v>
      </c>
      <c r="O1963">
        <v>14</v>
      </c>
      <c r="P1963">
        <v>20</v>
      </c>
      <c r="Q1963">
        <v>1</v>
      </c>
      <c r="R1963">
        <v>143.55004700000001</v>
      </c>
    </row>
    <row r="1964" spans="1:18" x14ac:dyDescent="0.25">
      <c r="A1964">
        <v>2018</v>
      </c>
      <c r="B1964" t="s">
        <v>33</v>
      </c>
      <c r="C1964" t="s">
        <v>5</v>
      </c>
      <c r="D1964" t="s">
        <v>2</v>
      </c>
      <c r="E1964" t="s">
        <v>44</v>
      </c>
      <c r="F1964">
        <v>2143</v>
      </c>
      <c r="G1964">
        <v>1048.521133</v>
      </c>
      <c r="H1964">
        <v>2067</v>
      </c>
      <c r="I1964" t="s">
        <v>40</v>
      </c>
      <c r="J1964" t="s">
        <v>148</v>
      </c>
      <c r="K1964">
        <v>2147</v>
      </c>
      <c r="L1964">
        <v>456.98736000000002</v>
      </c>
      <c r="M1964">
        <v>420.17168199999998</v>
      </c>
      <c r="N1964">
        <v>278</v>
      </c>
      <c r="O1964">
        <v>103</v>
      </c>
      <c r="P1964">
        <v>142</v>
      </c>
      <c r="Q1964">
        <v>60</v>
      </c>
      <c r="R1964">
        <v>1048.521133</v>
      </c>
    </row>
    <row r="1965" spans="1:18" x14ac:dyDescent="0.25">
      <c r="A1965">
        <v>2018</v>
      </c>
      <c r="B1965" t="s">
        <v>33</v>
      </c>
      <c r="C1965" t="s">
        <v>5</v>
      </c>
      <c r="D1965" t="s">
        <v>2</v>
      </c>
      <c r="E1965" t="s">
        <v>66</v>
      </c>
      <c r="F1965">
        <v>528</v>
      </c>
      <c r="G1965" t="s">
        <v>62</v>
      </c>
      <c r="H1965">
        <v>25414.89</v>
      </c>
      <c r="I1965" t="s">
        <v>40</v>
      </c>
      <c r="J1965" t="s">
        <v>148</v>
      </c>
      <c r="K1965">
        <v>2546</v>
      </c>
      <c r="L1965">
        <v>51.110610999999999</v>
      </c>
      <c r="M1965">
        <v>16.464231999999999</v>
      </c>
      <c r="N1965">
        <v>64</v>
      </c>
      <c r="O1965">
        <v>27</v>
      </c>
      <c r="P1965">
        <v>51</v>
      </c>
      <c r="Q1965">
        <v>6</v>
      </c>
      <c r="R1965">
        <v>106.529382</v>
      </c>
    </row>
    <row r="1966" spans="1:18" x14ac:dyDescent="0.25">
      <c r="A1966">
        <v>2018</v>
      </c>
      <c r="B1966" t="s">
        <v>33</v>
      </c>
      <c r="C1966" t="s">
        <v>13</v>
      </c>
      <c r="D1966" t="s">
        <v>2</v>
      </c>
      <c r="E1966" t="s">
        <v>44</v>
      </c>
      <c r="F1966">
        <v>287</v>
      </c>
      <c r="G1966">
        <v>156.16816800000001</v>
      </c>
      <c r="H1966">
        <v>2667.82</v>
      </c>
      <c r="I1966" t="s">
        <v>39</v>
      </c>
      <c r="J1966" t="s">
        <v>148</v>
      </c>
      <c r="K1966">
        <v>288</v>
      </c>
      <c r="L1966">
        <v>69.877847000000003</v>
      </c>
      <c r="M1966">
        <v>67.618097000000006</v>
      </c>
      <c r="N1966">
        <v>39</v>
      </c>
      <c r="O1966">
        <v>15</v>
      </c>
      <c r="P1966">
        <v>2</v>
      </c>
      <c r="Q1966">
        <v>1</v>
      </c>
      <c r="R1966">
        <v>156.16816800000001</v>
      </c>
    </row>
    <row r="1967" spans="1:18" x14ac:dyDescent="0.25">
      <c r="A1967">
        <v>2018</v>
      </c>
      <c r="B1967" t="s">
        <v>33</v>
      </c>
      <c r="C1967" t="s">
        <v>13</v>
      </c>
      <c r="D1967" t="s">
        <v>2</v>
      </c>
      <c r="E1967" t="s">
        <v>66</v>
      </c>
      <c r="F1967">
        <v>67</v>
      </c>
      <c r="G1967" t="s">
        <v>62</v>
      </c>
      <c r="H1967">
        <v>27065</v>
      </c>
      <c r="I1967" t="s">
        <v>39</v>
      </c>
      <c r="J1967" t="s">
        <v>148</v>
      </c>
      <c r="K1967">
        <v>332</v>
      </c>
      <c r="L1967">
        <v>8.5051020000000008</v>
      </c>
      <c r="M1967">
        <v>4.4695270000000002</v>
      </c>
      <c r="N1967">
        <v>9</v>
      </c>
      <c r="O1967">
        <v>1</v>
      </c>
      <c r="P1967">
        <v>1</v>
      </c>
      <c r="Q1967">
        <v>0</v>
      </c>
      <c r="R1967">
        <v>22.272877000000001</v>
      </c>
    </row>
    <row r="1968" spans="1:18" x14ac:dyDescent="0.25">
      <c r="A1968">
        <v>2018</v>
      </c>
      <c r="B1968" t="s">
        <v>33</v>
      </c>
      <c r="C1968" t="s">
        <v>13</v>
      </c>
      <c r="D1968" t="s">
        <v>2</v>
      </c>
      <c r="E1968" t="s">
        <v>44</v>
      </c>
      <c r="F1968">
        <v>328</v>
      </c>
      <c r="G1968">
        <v>149.333213</v>
      </c>
      <c r="H1968">
        <v>2440</v>
      </c>
      <c r="I1968" t="s">
        <v>40</v>
      </c>
      <c r="J1968" t="s">
        <v>148</v>
      </c>
      <c r="K1968">
        <v>330</v>
      </c>
      <c r="L1968">
        <v>67.431605000000005</v>
      </c>
      <c r="M1968">
        <v>68.231494999999995</v>
      </c>
      <c r="N1968">
        <v>46</v>
      </c>
      <c r="O1968">
        <v>12</v>
      </c>
      <c r="P1968">
        <v>28</v>
      </c>
      <c r="Q1968">
        <v>4</v>
      </c>
      <c r="R1968">
        <v>149.333213</v>
      </c>
    </row>
    <row r="1969" spans="1:18" x14ac:dyDescent="0.25">
      <c r="A1969">
        <v>2018</v>
      </c>
      <c r="B1969" t="s">
        <v>33</v>
      </c>
      <c r="C1969" t="s">
        <v>13</v>
      </c>
      <c r="D1969" t="s">
        <v>2</v>
      </c>
      <c r="E1969" t="s">
        <v>66</v>
      </c>
      <c r="F1969">
        <v>81</v>
      </c>
      <c r="G1969" t="s">
        <v>62</v>
      </c>
      <c r="H1969">
        <v>31386.47</v>
      </c>
      <c r="I1969" t="s">
        <v>40</v>
      </c>
      <c r="J1969" t="s">
        <v>148</v>
      </c>
      <c r="K1969">
        <v>426</v>
      </c>
      <c r="L1969">
        <v>5.6286360000000002</v>
      </c>
      <c r="M1969">
        <v>3.7014550000000002</v>
      </c>
      <c r="N1969">
        <v>7</v>
      </c>
      <c r="O1969">
        <v>1</v>
      </c>
      <c r="P1969">
        <v>8</v>
      </c>
      <c r="Q1969">
        <v>0</v>
      </c>
      <c r="R1969">
        <v>14.687568000000001</v>
      </c>
    </row>
    <row r="1970" spans="1:18" x14ac:dyDescent="0.25">
      <c r="A1970">
        <v>2018</v>
      </c>
      <c r="B1970" t="s">
        <v>33</v>
      </c>
      <c r="C1970" t="s">
        <v>37</v>
      </c>
      <c r="D1970" t="s">
        <v>2</v>
      </c>
      <c r="E1970" t="s">
        <v>44</v>
      </c>
      <c r="F1970">
        <v>2861</v>
      </c>
      <c r="G1970">
        <v>1357.4479180000001</v>
      </c>
      <c r="H1970">
        <v>2219.37</v>
      </c>
      <c r="I1970" t="s">
        <v>39</v>
      </c>
      <c r="J1970" t="s">
        <v>148</v>
      </c>
      <c r="K1970">
        <v>2872</v>
      </c>
      <c r="L1970">
        <v>639.94388400000003</v>
      </c>
      <c r="M1970">
        <v>532.59558900000002</v>
      </c>
      <c r="N1970">
        <v>472</v>
      </c>
      <c r="O1970">
        <v>138</v>
      </c>
      <c r="P1970">
        <v>168</v>
      </c>
      <c r="Q1970">
        <v>27</v>
      </c>
      <c r="R1970">
        <v>1357.4479180000001</v>
      </c>
    </row>
    <row r="1971" spans="1:18" x14ac:dyDescent="0.25">
      <c r="A1971">
        <v>2018</v>
      </c>
      <c r="B1971" t="s">
        <v>33</v>
      </c>
      <c r="C1971" t="s">
        <v>37</v>
      </c>
      <c r="D1971" t="s">
        <v>2</v>
      </c>
      <c r="E1971" t="s">
        <v>66</v>
      </c>
      <c r="F1971">
        <v>779</v>
      </c>
      <c r="G1971" t="s">
        <v>62</v>
      </c>
      <c r="H1971">
        <v>24944.61</v>
      </c>
      <c r="I1971" t="s">
        <v>39</v>
      </c>
      <c r="J1971" t="s">
        <v>148</v>
      </c>
      <c r="K1971">
        <v>3717</v>
      </c>
      <c r="L1971">
        <v>82.243210000000005</v>
      </c>
      <c r="M1971">
        <v>35.716000000000001</v>
      </c>
      <c r="N1971">
        <v>93</v>
      </c>
      <c r="O1971">
        <v>36</v>
      </c>
      <c r="P1971">
        <v>70</v>
      </c>
      <c r="Q1971">
        <v>4</v>
      </c>
      <c r="R1971">
        <v>185.04270299999999</v>
      </c>
    </row>
    <row r="1972" spans="1:18" x14ac:dyDescent="0.25">
      <c r="A1972">
        <v>2018</v>
      </c>
      <c r="B1972" t="s">
        <v>33</v>
      </c>
      <c r="C1972" t="s">
        <v>37</v>
      </c>
      <c r="D1972" t="s">
        <v>2</v>
      </c>
      <c r="E1972" t="s">
        <v>44</v>
      </c>
      <c r="F1972">
        <v>3838</v>
      </c>
      <c r="G1972">
        <v>1494.9543020000001</v>
      </c>
      <c r="H1972">
        <v>2222.1550000000002</v>
      </c>
      <c r="I1972" t="s">
        <v>40</v>
      </c>
      <c r="J1972" t="s">
        <v>148</v>
      </c>
      <c r="K1972">
        <v>3859</v>
      </c>
      <c r="L1972">
        <v>709.729647</v>
      </c>
      <c r="M1972">
        <v>573.24621500000001</v>
      </c>
      <c r="N1972">
        <v>643</v>
      </c>
      <c r="O1972">
        <v>176</v>
      </c>
      <c r="P1972">
        <v>529</v>
      </c>
      <c r="Q1972">
        <v>79</v>
      </c>
      <c r="R1972">
        <v>1494.9543020000001</v>
      </c>
    </row>
    <row r="1973" spans="1:18" x14ac:dyDescent="0.25">
      <c r="A1973">
        <v>2018</v>
      </c>
      <c r="B1973" t="s">
        <v>33</v>
      </c>
      <c r="C1973" t="s">
        <v>37</v>
      </c>
      <c r="D1973" t="s">
        <v>2</v>
      </c>
      <c r="E1973" t="s">
        <v>66</v>
      </c>
      <c r="F1973">
        <v>1295</v>
      </c>
      <c r="G1973" t="s">
        <v>62</v>
      </c>
      <c r="H1973">
        <v>26203.8</v>
      </c>
      <c r="I1973" t="s">
        <v>40</v>
      </c>
      <c r="J1973" t="s">
        <v>148</v>
      </c>
      <c r="K1973">
        <v>6313</v>
      </c>
      <c r="L1973">
        <v>111.35330399999999</v>
      </c>
      <c r="M1973">
        <v>45.085420999999997</v>
      </c>
      <c r="N1973">
        <v>149</v>
      </c>
      <c r="O1973">
        <v>39</v>
      </c>
      <c r="P1973">
        <v>284</v>
      </c>
      <c r="Q1973">
        <v>4</v>
      </c>
      <c r="R1973">
        <v>234.147536</v>
      </c>
    </row>
    <row r="1974" spans="1:18" x14ac:dyDescent="0.25">
      <c r="A1974">
        <v>2018</v>
      </c>
      <c r="B1974" t="s">
        <v>33</v>
      </c>
      <c r="C1974" t="s">
        <v>36</v>
      </c>
      <c r="D1974" t="s">
        <v>3</v>
      </c>
      <c r="E1974" t="s">
        <v>44</v>
      </c>
      <c r="F1974">
        <v>98</v>
      </c>
      <c r="G1974">
        <v>51.426665</v>
      </c>
      <c r="H1974">
        <v>3460.97</v>
      </c>
      <c r="I1974" t="s">
        <v>39</v>
      </c>
      <c r="J1974" t="s">
        <v>150</v>
      </c>
      <c r="K1974">
        <v>98</v>
      </c>
      <c r="L1974">
        <v>24.123238000000001</v>
      </c>
      <c r="M1974">
        <v>18.604941</v>
      </c>
      <c r="N1974">
        <v>19</v>
      </c>
      <c r="O1974">
        <v>0</v>
      </c>
      <c r="P1974">
        <v>1</v>
      </c>
      <c r="Q1974">
        <v>0</v>
      </c>
      <c r="R1974">
        <v>51.426665</v>
      </c>
    </row>
    <row r="1975" spans="1:18" x14ac:dyDescent="0.25">
      <c r="A1975">
        <v>2018</v>
      </c>
      <c r="B1975" t="s">
        <v>33</v>
      </c>
      <c r="C1975" t="s">
        <v>36</v>
      </c>
      <c r="D1975" t="s">
        <v>3</v>
      </c>
      <c r="E1975" t="s">
        <v>66</v>
      </c>
      <c r="F1975">
        <v>111</v>
      </c>
      <c r="G1975" t="s">
        <v>62</v>
      </c>
      <c r="H1975">
        <v>32973.22</v>
      </c>
      <c r="I1975" t="s">
        <v>39</v>
      </c>
      <c r="J1975" t="s">
        <v>150</v>
      </c>
      <c r="K1975">
        <v>650</v>
      </c>
      <c r="L1975">
        <v>13.929603</v>
      </c>
      <c r="M1975">
        <v>7.3282740000000004</v>
      </c>
      <c r="N1975">
        <v>4</v>
      </c>
      <c r="O1975">
        <v>2</v>
      </c>
      <c r="P1975">
        <v>1</v>
      </c>
      <c r="Q1975">
        <v>0</v>
      </c>
      <c r="R1975">
        <v>34.334066</v>
      </c>
    </row>
    <row r="1976" spans="1:18" x14ac:dyDescent="0.25">
      <c r="A1976">
        <v>2018</v>
      </c>
      <c r="B1976" t="s">
        <v>33</v>
      </c>
      <c r="C1976" t="s">
        <v>36</v>
      </c>
      <c r="D1976" t="s">
        <v>3</v>
      </c>
      <c r="E1976" t="s">
        <v>44</v>
      </c>
      <c r="F1976">
        <v>60</v>
      </c>
      <c r="G1976">
        <v>28.492687</v>
      </c>
      <c r="H1976">
        <v>3128.9</v>
      </c>
      <c r="I1976" t="s">
        <v>40</v>
      </c>
      <c r="J1976" t="s">
        <v>150</v>
      </c>
      <c r="K1976">
        <v>61</v>
      </c>
      <c r="L1976">
        <v>11.004829000000001</v>
      </c>
      <c r="M1976">
        <v>9.357742</v>
      </c>
      <c r="N1976">
        <v>15</v>
      </c>
      <c r="O1976">
        <v>0</v>
      </c>
      <c r="P1976">
        <v>5</v>
      </c>
      <c r="Q1976">
        <v>1</v>
      </c>
      <c r="R1976">
        <v>28.492687</v>
      </c>
    </row>
    <row r="1977" spans="1:18" x14ac:dyDescent="0.25">
      <c r="A1977">
        <v>2018</v>
      </c>
      <c r="B1977" t="s">
        <v>33</v>
      </c>
      <c r="C1977" t="s">
        <v>36</v>
      </c>
      <c r="D1977" t="s">
        <v>3</v>
      </c>
      <c r="E1977" t="s">
        <v>66</v>
      </c>
      <c r="F1977">
        <v>66</v>
      </c>
      <c r="G1977" t="s">
        <v>62</v>
      </c>
      <c r="H1977">
        <v>33594.565000000002</v>
      </c>
      <c r="I1977" t="s">
        <v>40</v>
      </c>
      <c r="J1977" t="s">
        <v>150</v>
      </c>
      <c r="K1977">
        <v>463</v>
      </c>
      <c r="L1977">
        <v>6.2471069999999997</v>
      </c>
      <c r="M1977">
        <v>3.3746900000000002</v>
      </c>
      <c r="N1977">
        <v>4</v>
      </c>
      <c r="O1977">
        <v>2</v>
      </c>
      <c r="P1977">
        <v>1</v>
      </c>
      <c r="Q1977">
        <v>0</v>
      </c>
      <c r="R1977">
        <v>12.948718</v>
      </c>
    </row>
    <row r="1978" spans="1:18" x14ac:dyDescent="0.25">
      <c r="A1978">
        <v>2018</v>
      </c>
      <c r="B1978" t="s">
        <v>33</v>
      </c>
      <c r="C1978" t="s">
        <v>5</v>
      </c>
      <c r="D1978" t="s">
        <v>3</v>
      </c>
      <c r="E1978" t="s">
        <v>44</v>
      </c>
      <c r="F1978">
        <v>366</v>
      </c>
      <c r="G1978">
        <v>204.396006</v>
      </c>
      <c r="H1978">
        <v>3164.5549999999998</v>
      </c>
      <c r="I1978" t="s">
        <v>39</v>
      </c>
      <c r="J1978" t="s">
        <v>150</v>
      </c>
      <c r="K1978">
        <v>370</v>
      </c>
      <c r="L1978">
        <v>83.129307999999995</v>
      </c>
      <c r="M1978">
        <v>79.503921000000005</v>
      </c>
      <c r="N1978">
        <v>49</v>
      </c>
      <c r="O1978">
        <v>10</v>
      </c>
      <c r="P1978">
        <v>1</v>
      </c>
      <c r="Q1978">
        <v>0</v>
      </c>
      <c r="R1978">
        <v>204.396006</v>
      </c>
    </row>
    <row r="1979" spans="1:18" x14ac:dyDescent="0.25">
      <c r="A1979">
        <v>2018</v>
      </c>
      <c r="B1979" t="s">
        <v>33</v>
      </c>
      <c r="C1979" t="s">
        <v>5</v>
      </c>
      <c r="D1979" t="s">
        <v>3</v>
      </c>
      <c r="E1979" t="s">
        <v>66</v>
      </c>
      <c r="F1979">
        <v>195</v>
      </c>
      <c r="G1979" t="s">
        <v>62</v>
      </c>
      <c r="H1979">
        <v>30216.37</v>
      </c>
      <c r="I1979" t="s">
        <v>39</v>
      </c>
      <c r="J1979" t="s">
        <v>150</v>
      </c>
      <c r="K1979">
        <v>1073</v>
      </c>
      <c r="L1979">
        <v>19.41553</v>
      </c>
      <c r="M1979">
        <v>15.185062</v>
      </c>
      <c r="N1979">
        <v>22</v>
      </c>
      <c r="O1979">
        <v>7</v>
      </c>
      <c r="P1979">
        <v>0</v>
      </c>
      <c r="Q1979">
        <v>0</v>
      </c>
      <c r="R1979">
        <v>54.718097</v>
      </c>
    </row>
    <row r="1980" spans="1:18" x14ac:dyDescent="0.25">
      <c r="A1980">
        <v>2018</v>
      </c>
      <c r="B1980" t="s">
        <v>33</v>
      </c>
      <c r="C1980" t="s">
        <v>5</v>
      </c>
      <c r="D1980" t="s">
        <v>3</v>
      </c>
      <c r="E1980" t="s">
        <v>44</v>
      </c>
      <c r="F1980">
        <v>107</v>
      </c>
      <c r="G1980">
        <v>48.771977999999997</v>
      </c>
      <c r="H1980">
        <v>2358</v>
      </c>
      <c r="I1980" t="s">
        <v>40</v>
      </c>
      <c r="J1980" t="s">
        <v>150</v>
      </c>
      <c r="K1980">
        <v>107</v>
      </c>
      <c r="L1980">
        <v>21.571245000000001</v>
      </c>
      <c r="M1980">
        <v>19.310797999999998</v>
      </c>
      <c r="N1980">
        <v>13</v>
      </c>
      <c r="O1980">
        <v>1</v>
      </c>
      <c r="P1980">
        <v>14</v>
      </c>
      <c r="Q1980">
        <v>2</v>
      </c>
      <c r="R1980">
        <v>48.771977999999997</v>
      </c>
    </row>
    <row r="1981" spans="1:18" x14ac:dyDescent="0.25">
      <c r="A1981">
        <v>2018</v>
      </c>
      <c r="B1981" t="s">
        <v>33</v>
      </c>
      <c r="C1981" t="s">
        <v>5</v>
      </c>
      <c r="D1981" t="s">
        <v>3</v>
      </c>
      <c r="E1981" t="s">
        <v>66</v>
      </c>
      <c r="F1981">
        <v>74</v>
      </c>
      <c r="G1981" t="s">
        <v>62</v>
      </c>
      <c r="H1981">
        <v>35148.54</v>
      </c>
      <c r="I1981" t="s">
        <v>40</v>
      </c>
      <c r="J1981" t="s">
        <v>150</v>
      </c>
      <c r="K1981">
        <v>589</v>
      </c>
      <c r="L1981">
        <v>7.9713430000000001</v>
      </c>
      <c r="M1981">
        <v>3.9595069999999999</v>
      </c>
      <c r="N1981">
        <v>6</v>
      </c>
      <c r="O1981">
        <v>1</v>
      </c>
      <c r="P1981">
        <v>2</v>
      </c>
      <c r="Q1981">
        <v>0</v>
      </c>
      <c r="R1981">
        <v>17.812393</v>
      </c>
    </row>
    <row r="1982" spans="1:18" x14ac:dyDescent="0.25">
      <c r="A1982">
        <v>2018</v>
      </c>
      <c r="B1982" t="s">
        <v>33</v>
      </c>
      <c r="C1982" t="s">
        <v>13</v>
      </c>
      <c r="D1982" t="s">
        <v>3</v>
      </c>
      <c r="E1982" t="s">
        <v>44</v>
      </c>
      <c r="F1982">
        <v>111</v>
      </c>
      <c r="G1982">
        <v>59.880223000000001</v>
      </c>
      <c r="H1982">
        <v>3264.46</v>
      </c>
      <c r="I1982" t="s">
        <v>39</v>
      </c>
      <c r="J1982" t="s">
        <v>150</v>
      </c>
      <c r="K1982">
        <v>111</v>
      </c>
      <c r="L1982">
        <v>25.0624</v>
      </c>
      <c r="M1982">
        <v>27.439128</v>
      </c>
      <c r="N1982">
        <v>24</v>
      </c>
      <c r="O1982">
        <v>2</v>
      </c>
      <c r="P1982">
        <v>0</v>
      </c>
      <c r="Q1982">
        <v>0</v>
      </c>
      <c r="R1982">
        <v>59.880223000000001</v>
      </c>
    </row>
    <row r="1983" spans="1:18" x14ac:dyDescent="0.25">
      <c r="A1983">
        <v>2018</v>
      </c>
      <c r="B1983" t="s">
        <v>33</v>
      </c>
      <c r="C1983" t="s">
        <v>13</v>
      </c>
      <c r="D1983" t="s">
        <v>3</v>
      </c>
      <c r="E1983" t="s">
        <v>66</v>
      </c>
      <c r="F1983">
        <v>68</v>
      </c>
      <c r="G1983" t="s">
        <v>62</v>
      </c>
      <c r="H1983">
        <v>34255.81</v>
      </c>
      <c r="I1983" t="s">
        <v>39</v>
      </c>
      <c r="J1983" t="s">
        <v>150</v>
      </c>
      <c r="K1983">
        <v>425</v>
      </c>
      <c r="L1983">
        <v>6.7637</v>
      </c>
      <c r="M1983">
        <v>4.7722600000000002</v>
      </c>
      <c r="N1983">
        <v>9</v>
      </c>
      <c r="O1983">
        <v>1</v>
      </c>
      <c r="P1983">
        <v>0</v>
      </c>
      <c r="Q1983">
        <v>0</v>
      </c>
      <c r="R1983">
        <v>17.662220999999999</v>
      </c>
    </row>
    <row r="1984" spans="1:18" x14ac:dyDescent="0.25">
      <c r="A1984">
        <v>2018</v>
      </c>
      <c r="B1984" t="s">
        <v>33</v>
      </c>
      <c r="C1984" t="s">
        <v>13</v>
      </c>
      <c r="D1984" t="s">
        <v>3</v>
      </c>
      <c r="E1984" t="s">
        <v>44</v>
      </c>
      <c r="F1984">
        <v>47</v>
      </c>
      <c r="G1984">
        <v>23.629617</v>
      </c>
      <c r="H1984">
        <v>2625.37</v>
      </c>
      <c r="I1984" t="s">
        <v>40</v>
      </c>
      <c r="J1984" t="s">
        <v>150</v>
      </c>
      <c r="K1984">
        <v>47</v>
      </c>
      <c r="L1984">
        <v>9.6902059999999999</v>
      </c>
      <c r="M1984">
        <v>9.8397740000000002</v>
      </c>
      <c r="N1984">
        <v>9</v>
      </c>
      <c r="O1984">
        <v>1</v>
      </c>
      <c r="P1984">
        <v>2</v>
      </c>
      <c r="Q1984">
        <v>0</v>
      </c>
      <c r="R1984">
        <v>23.629617</v>
      </c>
    </row>
    <row r="1985" spans="1:18" x14ac:dyDescent="0.25">
      <c r="A1985">
        <v>2018</v>
      </c>
      <c r="B1985" t="s">
        <v>33</v>
      </c>
      <c r="C1985" t="s">
        <v>13</v>
      </c>
      <c r="D1985" t="s">
        <v>3</v>
      </c>
      <c r="E1985" t="s">
        <v>66</v>
      </c>
      <c r="F1985">
        <v>31</v>
      </c>
      <c r="G1985" t="s">
        <v>62</v>
      </c>
      <c r="H1985">
        <v>34635.03</v>
      </c>
      <c r="I1985" t="s">
        <v>40</v>
      </c>
      <c r="J1985" t="s">
        <v>150</v>
      </c>
      <c r="K1985">
        <v>162</v>
      </c>
      <c r="L1985">
        <v>3.3500839999999998</v>
      </c>
      <c r="M1985">
        <v>0.52272700000000005</v>
      </c>
      <c r="N1985">
        <v>6</v>
      </c>
      <c r="O1985">
        <v>0</v>
      </c>
      <c r="P1985">
        <v>0</v>
      </c>
      <c r="Q1985">
        <v>0</v>
      </c>
      <c r="R1985">
        <v>4.5394779999999999</v>
      </c>
    </row>
    <row r="1986" spans="1:18" x14ac:dyDescent="0.25">
      <c r="A1986">
        <v>2018</v>
      </c>
      <c r="B1986" t="s">
        <v>33</v>
      </c>
      <c r="C1986" t="s">
        <v>37</v>
      </c>
      <c r="D1986" t="s">
        <v>3</v>
      </c>
      <c r="E1986" t="s">
        <v>44</v>
      </c>
      <c r="F1986">
        <v>175</v>
      </c>
      <c r="G1986">
        <v>93.224117000000007</v>
      </c>
      <c r="H1986">
        <v>2426</v>
      </c>
      <c r="I1986" t="s">
        <v>39</v>
      </c>
      <c r="J1986" t="s">
        <v>150</v>
      </c>
      <c r="K1986">
        <v>180</v>
      </c>
      <c r="L1986">
        <v>37.830542000000001</v>
      </c>
      <c r="M1986">
        <v>38.376309999999997</v>
      </c>
      <c r="N1986">
        <v>36</v>
      </c>
      <c r="O1986">
        <v>9</v>
      </c>
      <c r="P1986">
        <v>2</v>
      </c>
      <c r="Q1986">
        <v>0</v>
      </c>
      <c r="R1986">
        <v>93.224117000000007</v>
      </c>
    </row>
    <row r="1987" spans="1:18" x14ac:dyDescent="0.25">
      <c r="A1987">
        <v>2018</v>
      </c>
      <c r="B1987" t="s">
        <v>33</v>
      </c>
      <c r="C1987" t="s">
        <v>37</v>
      </c>
      <c r="D1987" t="s">
        <v>3</v>
      </c>
      <c r="E1987" t="s">
        <v>66</v>
      </c>
      <c r="F1987">
        <v>143</v>
      </c>
      <c r="G1987" t="s">
        <v>62</v>
      </c>
      <c r="H1987">
        <v>35138</v>
      </c>
      <c r="I1987" t="s">
        <v>39</v>
      </c>
      <c r="J1987" t="s">
        <v>150</v>
      </c>
      <c r="K1987">
        <v>953</v>
      </c>
      <c r="L1987">
        <v>17.18637</v>
      </c>
      <c r="M1987">
        <v>6.9865360000000001</v>
      </c>
      <c r="N1987">
        <v>10</v>
      </c>
      <c r="O1987">
        <v>4</v>
      </c>
      <c r="P1987">
        <v>1</v>
      </c>
      <c r="Q1987">
        <v>0</v>
      </c>
      <c r="R1987">
        <v>34.843173999999998</v>
      </c>
    </row>
    <row r="1988" spans="1:18" x14ac:dyDescent="0.25">
      <c r="A1988">
        <v>2018</v>
      </c>
      <c r="B1988" t="s">
        <v>33</v>
      </c>
      <c r="C1988" t="s">
        <v>37</v>
      </c>
      <c r="D1988" t="s">
        <v>3</v>
      </c>
      <c r="E1988" t="s">
        <v>44</v>
      </c>
      <c r="F1988">
        <v>179</v>
      </c>
      <c r="G1988">
        <v>63.61712</v>
      </c>
      <c r="H1988">
        <v>2195</v>
      </c>
      <c r="I1988" t="s">
        <v>40</v>
      </c>
      <c r="J1988" t="s">
        <v>150</v>
      </c>
      <c r="K1988">
        <v>181</v>
      </c>
      <c r="L1988">
        <v>30.828205000000001</v>
      </c>
      <c r="M1988">
        <v>21.107523</v>
      </c>
      <c r="N1988">
        <v>31</v>
      </c>
      <c r="O1988">
        <v>7</v>
      </c>
      <c r="P1988">
        <v>37</v>
      </c>
      <c r="Q1988">
        <v>2</v>
      </c>
      <c r="R1988">
        <v>63.61712</v>
      </c>
    </row>
    <row r="1989" spans="1:18" x14ac:dyDescent="0.25">
      <c r="A1989">
        <v>2018</v>
      </c>
      <c r="B1989" t="s">
        <v>33</v>
      </c>
      <c r="C1989" t="s">
        <v>37</v>
      </c>
      <c r="D1989" t="s">
        <v>3</v>
      </c>
      <c r="E1989" t="s">
        <v>66</v>
      </c>
      <c r="F1989">
        <v>84</v>
      </c>
      <c r="G1989" t="s">
        <v>62</v>
      </c>
      <c r="H1989">
        <v>33376.089999999997</v>
      </c>
      <c r="I1989" t="s">
        <v>40</v>
      </c>
      <c r="J1989" t="s">
        <v>150</v>
      </c>
      <c r="K1989">
        <v>592</v>
      </c>
      <c r="L1989">
        <v>10.260372</v>
      </c>
      <c r="M1989">
        <v>3.6321569999999999</v>
      </c>
      <c r="N1989">
        <v>7</v>
      </c>
      <c r="O1989">
        <v>3</v>
      </c>
      <c r="P1989">
        <v>3</v>
      </c>
      <c r="Q1989">
        <v>0</v>
      </c>
      <c r="R1989">
        <v>20.952991000000001</v>
      </c>
    </row>
    <row r="1990" spans="1:18" x14ac:dyDescent="0.25">
      <c r="A1990">
        <v>2018</v>
      </c>
      <c r="B1990" t="s">
        <v>33</v>
      </c>
      <c r="C1990" t="s">
        <v>36</v>
      </c>
      <c r="D1990" t="s">
        <v>3</v>
      </c>
      <c r="E1990" t="s">
        <v>44</v>
      </c>
      <c r="F1990">
        <v>351</v>
      </c>
      <c r="G1990">
        <v>187.84009499999999</v>
      </c>
      <c r="H1990">
        <v>2984</v>
      </c>
      <c r="I1990" t="s">
        <v>39</v>
      </c>
      <c r="J1990" t="s">
        <v>149</v>
      </c>
      <c r="K1990">
        <v>353</v>
      </c>
      <c r="L1990">
        <v>78.586095999999998</v>
      </c>
      <c r="M1990">
        <v>76.233114999999998</v>
      </c>
      <c r="N1990">
        <v>50</v>
      </c>
      <c r="O1990">
        <v>4</v>
      </c>
      <c r="P1990">
        <v>2</v>
      </c>
      <c r="Q1990">
        <v>1</v>
      </c>
      <c r="R1990">
        <v>187.84009499999999</v>
      </c>
    </row>
    <row r="1991" spans="1:18" x14ac:dyDescent="0.25">
      <c r="A1991">
        <v>2018</v>
      </c>
      <c r="B1991" t="s">
        <v>33</v>
      </c>
      <c r="C1991" t="s">
        <v>36</v>
      </c>
      <c r="D1991" t="s">
        <v>3</v>
      </c>
      <c r="E1991" t="s">
        <v>66</v>
      </c>
      <c r="F1991">
        <v>178</v>
      </c>
      <c r="G1991" t="s">
        <v>62</v>
      </c>
      <c r="H1991">
        <v>34369.879999999997</v>
      </c>
      <c r="I1991" t="s">
        <v>39</v>
      </c>
      <c r="J1991" t="s">
        <v>149</v>
      </c>
      <c r="K1991">
        <v>1135</v>
      </c>
      <c r="L1991">
        <v>19.692115999999999</v>
      </c>
      <c r="M1991">
        <v>13.138676999999999</v>
      </c>
      <c r="N1991">
        <v>10</v>
      </c>
      <c r="O1991">
        <v>12</v>
      </c>
      <c r="P1991">
        <v>0</v>
      </c>
      <c r="Q1991">
        <v>0</v>
      </c>
      <c r="R1991">
        <v>56.840936999999997</v>
      </c>
    </row>
    <row r="1992" spans="1:18" x14ac:dyDescent="0.25">
      <c r="A1992">
        <v>2018</v>
      </c>
      <c r="B1992" t="s">
        <v>33</v>
      </c>
      <c r="C1992" t="s">
        <v>36</v>
      </c>
      <c r="D1992" t="s">
        <v>3</v>
      </c>
      <c r="E1992" t="s">
        <v>44</v>
      </c>
      <c r="F1992">
        <v>195</v>
      </c>
      <c r="G1992">
        <v>94.113113999999996</v>
      </c>
      <c r="H1992">
        <v>2849</v>
      </c>
      <c r="I1992" t="s">
        <v>40</v>
      </c>
      <c r="J1992" t="s">
        <v>149</v>
      </c>
      <c r="K1992">
        <v>195</v>
      </c>
      <c r="L1992">
        <v>44.718390999999997</v>
      </c>
      <c r="M1992">
        <v>36.623009000000003</v>
      </c>
      <c r="N1992">
        <v>24</v>
      </c>
      <c r="O1992">
        <v>6</v>
      </c>
      <c r="P1992">
        <v>13</v>
      </c>
      <c r="Q1992">
        <v>0</v>
      </c>
      <c r="R1992">
        <v>94.113113999999996</v>
      </c>
    </row>
    <row r="1993" spans="1:18" x14ac:dyDescent="0.25">
      <c r="A1993">
        <v>2018</v>
      </c>
      <c r="B1993" t="s">
        <v>33</v>
      </c>
      <c r="C1993" t="s">
        <v>36</v>
      </c>
      <c r="D1993" t="s">
        <v>3</v>
      </c>
      <c r="E1993" t="s">
        <v>66</v>
      </c>
      <c r="F1993">
        <v>91</v>
      </c>
      <c r="G1993" t="s">
        <v>62</v>
      </c>
      <c r="H1993">
        <v>34813.01</v>
      </c>
      <c r="I1993" t="s">
        <v>40</v>
      </c>
      <c r="J1993" t="s">
        <v>149</v>
      </c>
      <c r="K1993">
        <v>666</v>
      </c>
      <c r="L1993">
        <v>9.599831</v>
      </c>
      <c r="M1993">
        <v>9.0271570000000008</v>
      </c>
      <c r="N1993">
        <v>8</v>
      </c>
      <c r="O1993">
        <v>1</v>
      </c>
      <c r="P1993">
        <v>3</v>
      </c>
      <c r="Q1993">
        <v>0</v>
      </c>
      <c r="R1993">
        <v>29.429487000000002</v>
      </c>
    </row>
    <row r="1994" spans="1:18" x14ac:dyDescent="0.25">
      <c r="A1994">
        <v>2018</v>
      </c>
      <c r="B1994" t="s">
        <v>33</v>
      </c>
      <c r="C1994" t="s">
        <v>5</v>
      </c>
      <c r="D1994" t="s">
        <v>3</v>
      </c>
      <c r="E1994" t="s">
        <v>44</v>
      </c>
      <c r="F1994">
        <v>1237</v>
      </c>
      <c r="G1994">
        <v>767.50702100000001</v>
      </c>
      <c r="H1994">
        <v>2816</v>
      </c>
      <c r="I1994" t="s">
        <v>39</v>
      </c>
      <c r="J1994" t="s">
        <v>149</v>
      </c>
      <c r="K1994">
        <v>1242</v>
      </c>
      <c r="L1994">
        <v>325.556194</v>
      </c>
      <c r="M1994">
        <v>318.36851000000001</v>
      </c>
      <c r="N1994">
        <v>124</v>
      </c>
      <c r="O1994">
        <v>23</v>
      </c>
      <c r="P1994">
        <v>0</v>
      </c>
      <c r="Q1994">
        <v>2</v>
      </c>
      <c r="R1994">
        <v>767.50702100000001</v>
      </c>
    </row>
    <row r="1995" spans="1:18" x14ac:dyDescent="0.25">
      <c r="A1995">
        <v>2018</v>
      </c>
      <c r="B1995" t="s">
        <v>33</v>
      </c>
      <c r="C1995" t="s">
        <v>5</v>
      </c>
      <c r="D1995" t="s">
        <v>3</v>
      </c>
      <c r="E1995" t="s">
        <v>66</v>
      </c>
      <c r="F1995">
        <v>286</v>
      </c>
      <c r="G1995" t="s">
        <v>62</v>
      </c>
      <c r="H1995">
        <v>32392.634999999998</v>
      </c>
      <c r="I1995" t="s">
        <v>39</v>
      </c>
      <c r="J1995" t="s">
        <v>149</v>
      </c>
      <c r="K1995">
        <v>1563</v>
      </c>
      <c r="L1995">
        <v>37.485863999999999</v>
      </c>
      <c r="M1995">
        <v>25.054452000000001</v>
      </c>
      <c r="N1995">
        <v>20</v>
      </c>
      <c r="O1995">
        <v>8</v>
      </c>
      <c r="P1995">
        <v>1</v>
      </c>
      <c r="Q1995">
        <v>0</v>
      </c>
      <c r="R1995">
        <v>97.614283</v>
      </c>
    </row>
    <row r="1996" spans="1:18" x14ac:dyDescent="0.25">
      <c r="A1996">
        <v>2018</v>
      </c>
      <c r="B1996" t="s">
        <v>33</v>
      </c>
      <c r="C1996" t="s">
        <v>5</v>
      </c>
      <c r="D1996" t="s">
        <v>3</v>
      </c>
      <c r="E1996" t="s">
        <v>44</v>
      </c>
      <c r="F1996">
        <v>376</v>
      </c>
      <c r="G1996">
        <v>193.54250200000001</v>
      </c>
      <c r="H1996">
        <v>2494.2950000000001</v>
      </c>
      <c r="I1996" t="s">
        <v>40</v>
      </c>
      <c r="J1996" t="s">
        <v>149</v>
      </c>
      <c r="K1996">
        <v>380</v>
      </c>
      <c r="L1996">
        <v>86.803535999999994</v>
      </c>
      <c r="M1996">
        <v>77.845270999999997</v>
      </c>
      <c r="N1996">
        <v>51</v>
      </c>
      <c r="O1996">
        <v>7</v>
      </c>
      <c r="P1996">
        <v>10</v>
      </c>
      <c r="Q1996">
        <v>2</v>
      </c>
      <c r="R1996">
        <v>193.54250200000001</v>
      </c>
    </row>
    <row r="1997" spans="1:18" x14ac:dyDescent="0.25">
      <c r="A1997">
        <v>2018</v>
      </c>
      <c r="B1997" t="s">
        <v>33</v>
      </c>
      <c r="C1997" t="s">
        <v>5</v>
      </c>
      <c r="D1997" t="s">
        <v>3</v>
      </c>
      <c r="E1997" t="s">
        <v>66</v>
      </c>
      <c r="F1997">
        <v>124</v>
      </c>
      <c r="G1997" t="s">
        <v>62</v>
      </c>
      <c r="H1997">
        <v>29402.080000000002</v>
      </c>
      <c r="I1997" t="s">
        <v>40</v>
      </c>
      <c r="J1997" t="s">
        <v>149</v>
      </c>
      <c r="K1997">
        <v>626</v>
      </c>
      <c r="L1997">
        <v>17.013718999999998</v>
      </c>
      <c r="M1997">
        <v>5.9656099999999999</v>
      </c>
      <c r="N1997">
        <v>9</v>
      </c>
      <c r="O1997">
        <v>1</v>
      </c>
      <c r="P1997">
        <v>3</v>
      </c>
      <c r="Q1997">
        <v>0</v>
      </c>
      <c r="R1997">
        <v>35.969079999999998</v>
      </c>
    </row>
    <row r="1998" spans="1:18" x14ac:dyDescent="0.25">
      <c r="A1998">
        <v>2018</v>
      </c>
      <c r="B1998" t="s">
        <v>33</v>
      </c>
      <c r="C1998" t="s">
        <v>13</v>
      </c>
      <c r="D1998" t="s">
        <v>3</v>
      </c>
      <c r="E1998" t="s">
        <v>44</v>
      </c>
      <c r="F1998">
        <v>245</v>
      </c>
      <c r="G1998">
        <v>147.91065900000001</v>
      </c>
      <c r="H1998">
        <v>3154.22</v>
      </c>
      <c r="I1998" t="s">
        <v>39</v>
      </c>
      <c r="J1998" t="s">
        <v>149</v>
      </c>
      <c r="K1998">
        <v>245</v>
      </c>
      <c r="L1998">
        <v>63.839911999999998</v>
      </c>
      <c r="M1998">
        <v>66.255128999999997</v>
      </c>
      <c r="N1998">
        <v>31</v>
      </c>
      <c r="O1998">
        <v>5</v>
      </c>
      <c r="P1998">
        <v>0</v>
      </c>
      <c r="Q1998">
        <v>0</v>
      </c>
      <c r="R1998">
        <v>147.91065900000001</v>
      </c>
    </row>
    <row r="1999" spans="1:18" x14ac:dyDescent="0.25">
      <c r="A1999">
        <v>2018</v>
      </c>
      <c r="B1999" t="s">
        <v>33</v>
      </c>
      <c r="C1999" t="s">
        <v>13</v>
      </c>
      <c r="D1999" t="s">
        <v>3</v>
      </c>
      <c r="E1999" t="s">
        <v>66</v>
      </c>
      <c r="F1999">
        <v>92</v>
      </c>
      <c r="G1999" t="s">
        <v>62</v>
      </c>
      <c r="H1999">
        <v>31808.994999999999</v>
      </c>
      <c r="I1999" t="s">
        <v>39</v>
      </c>
      <c r="J1999" t="s">
        <v>149</v>
      </c>
      <c r="K1999">
        <v>466</v>
      </c>
      <c r="L1999">
        <v>6.9371010000000002</v>
      </c>
      <c r="M1999">
        <v>3.5411649999999999</v>
      </c>
      <c r="N1999">
        <v>17</v>
      </c>
      <c r="O1999">
        <v>3</v>
      </c>
      <c r="P1999">
        <v>0</v>
      </c>
      <c r="Q1999">
        <v>0</v>
      </c>
      <c r="R1999">
        <v>17.765084999999999</v>
      </c>
    </row>
    <row r="2000" spans="1:18" x14ac:dyDescent="0.25">
      <c r="A2000">
        <v>2018</v>
      </c>
      <c r="B2000" t="s">
        <v>33</v>
      </c>
      <c r="C2000" t="s">
        <v>13</v>
      </c>
      <c r="D2000" t="s">
        <v>3</v>
      </c>
      <c r="E2000" t="s">
        <v>44</v>
      </c>
      <c r="F2000">
        <v>102</v>
      </c>
      <c r="G2000">
        <v>46.936644999999999</v>
      </c>
      <c r="H2000">
        <v>2606.395</v>
      </c>
      <c r="I2000" t="s">
        <v>40</v>
      </c>
      <c r="J2000" t="s">
        <v>149</v>
      </c>
      <c r="K2000">
        <v>102</v>
      </c>
      <c r="L2000">
        <v>20.898803999999998</v>
      </c>
      <c r="M2000">
        <v>17.060357</v>
      </c>
      <c r="N2000">
        <v>18</v>
      </c>
      <c r="O2000">
        <v>3</v>
      </c>
      <c r="P2000">
        <v>2</v>
      </c>
      <c r="Q2000">
        <v>0</v>
      </c>
      <c r="R2000">
        <v>46.936644999999999</v>
      </c>
    </row>
    <row r="2001" spans="1:18" x14ac:dyDescent="0.25">
      <c r="A2001">
        <v>2018</v>
      </c>
      <c r="B2001" t="s">
        <v>33</v>
      </c>
      <c r="C2001" t="s">
        <v>13</v>
      </c>
      <c r="D2001" t="s">
        <v>3</v>
      </c>
      <c r="E2001" t="s">
        <v>66</v>
      </c>
      <c r="F2001">
        <v>56</v>
      </c>
      <c r="G2001" t="s">
        <v>62</v>
      </c>
      <c r="H2001">
        <v>39474.985000000001</v>
      </c>
      <c r="I2001" t="s">
        <v>40</v>
      </c>
      <c r="J2001" t="s">
        <v>149</v>
      </c>
      <c r="K2001">
        <v>340</v>
      </c>
      <c r="L2001">
        <v>5.9579219999999999</v>
      </c>
      <c r="M2001">
        <v>0.70549600000000001</v>
      </c>
      <c r="N2001">
        <v>5</v>
      </c>
      <c r="O2001">
        <v>1</v>
      </c>
      <c r="P2001">
        <v>0</v>
      </c>
      <c r="Q2001">
        <v>0</v>
      </c>
      <c r="R2001">
        <v>9.8777899999999992</v>
      </c>
    </row>
    <row r="2002" spans="1:18" x14ac:dyDescent="0.25">
      <c r="A2002">
        <v>2018</v>
      </c>
      <c r="B2002" t="s">
        <v>33</v>
      </c>
      <c r="C2002" t="s">
        <v>37</v>
      </c>
      <c r="D2002" t="s">
        <v>3</v>
      </c>
      <c r="E2002" t="s">
        <v>44</v>
      </c>
      <c r="F2002">
        <v>534</v>
      </c>
      <c r="G2002">
        <v>261.886822</v>
      </c>
      <c r="H2002">
        <v>2632.835</v>
      </c>
      <c r="I2002" t="s">
        <v>39</v>
      </c>
      <c r="J2002" t="s">
        <v>149</v>
      </c>
      <c r="K2002">
        <v>542</v>
      </c>
      <c r="L2002">
        <v>120.090518</v>
      </c>
      <c r="M2002">
        <v>102.49224700000001</v>
      </c>
      <c r="N2002">
        <v>89</v>
      </c>
      <c r="O2002">
        <v>31</v>
      </c>
      <c r="P2002">
        <v>5</v>
      </c>
      <c r="Q2002">
        <v>2</v>
      </c>
      <c r="R2002">
        <v>261.886822</v>
      </c>
    </row>
    <row r="2003" spans="1:18" x14ac:dyDescent="0.25">
      <c r="A2003">
        <v>2018</v>
      </c>
      <c r="B2003" t="s">
        <v>33</v>
      </c>
      <c r="C2003" t="s">
        <v>37</v>
      </c>
      <c r="D2003" t="s">
        <v>3</v>
      </c>
      <c r="E2003" t="s">
        <v>66</v>
      </c>
      <c r="F2003">
        <v>178</v>
      </c>
      <c r="G2003" t="s">
        <v>62</v>
      </c>
      <c r="H2003">
        <v>33411</v>
      </c>
      <c r="I2003" t="s">
        <v>39</v>
      </c>
      <c r="J2003" t="s">
        <v>149</v>
      </c>
      <c r="K2003">
        <v>1355</v>
      </c>
      <c r="L2003">
        <v>27.108937000000001</v>
      </c>
      <c r="M2003">
        <v>14.852112999999999</v>
      </c>
      <c r="N2003">
        <v>7</v>
      </c>
      <c r="O2003">
        <v>14</v>
      </c>
      <c r="P2003">
        <v>0</v>
      </c>
      <c r="Q2003">
        <v>1</v>
      </c>
      <c r="R2003">
        <v>60.930216000000001</v>
      </c>
    </row>
    <row r="2004" spans="1:18" x14ac:dyDescent="0.25">
      <c r="A2004">
        <v>2018</v>
      </c>
      <c r="B2004" t="s">
        <v>33</v>
      </c>
      <c r="C2004" t="s">
        <v>37</v>
      </c>
      <c r="D2004" t="s">
        <v>3</v>
      </c>
      <c r="E2004" t="s">
        <v>44</v>
      </c>
      <c r="F2004">
        <v>355</v>
      </c>
      <c r="G2004">
        <v>139.40413699999999</v>
      </c>
      <c r="H2004">
        <v>2258.0700000000002</v>
      </c>
      <c r="I2004" t="s">
        <v>40</v>
      </c>
      <c r="J2004" t="s">
        <v>149</v>
      </c>
      <c r="K2004">
        <v>356</v>
      </c>
      <c r="L2004">
        <v>64.961758000000003</v>
      </c>
      <c r="M2004">
        <v>48.062882000000002</v>
      </c>
      <c r="N2004">
        <v>64</v>
      </c>
      <c r="O2004">
        <v>14</v>
      </c>
      <c r="P2004">
        <v>34</v>
      </c>
      <c r="Q2004">
        <v>3</v>
      </c>
      <c r="R2004">
        <v>139.40413699999999</v>
      </c>
    </row>
    <row r="2005" spans="1:18" x14ac:dyDescent="0.25">
      <c r="A2005">
        <v>2018</v>
      </c>
      <c r="B2005" t="s">
        <v>33</v>
      </c>
      <c r="C2005" t="s">
        <v>37</v>
      </c>
      <c r="D2005" t="s">
        <v>3</v>
      </c>
      <c r="E2005" t="s">
        <v>66</v>
      </c>
      <c r="F2005">
        <v>129</v>
      </c>
      <c r="G2005" t="s">
        <v>62</v>
      </c>
      <c r="H2005">
        <v>36076</v>
      </c>
      <c r="I2005" t="s">
        <v>40</v>
      </c>
      <c r="J2005" t="s">
        <v>149</v>
      </c>
      <c r="K2005">
        <v>938</v>
      </c>
      <c r="L2005">
        <v>9.6933539999999994</v>
      </c>
      <c r="M2005">
        <v>3.2207979999999998</v>
      </c>
      <c r="N2005">
        <v>14</v>
      </c>
      <c r="O2005">
        <v>6</v>
      </c>
      <c r="P2005">
        <v>5</v>
      </c>
      <c r="Q2005">
        <v>0</v>
      </c>
      <c r="R2005">
        <v>18.869243000000001</v>
      </c>
    </row>
    <row r="2006" spans="1:18" x14ac:dyDescent="0.25">
      <c r="A2006">
        <v>2018</v>
      </c>
      <c r="B2006" t="s">
        <v>33</v>
      </c>
      <c r="C2006" t="s">
        <v>36</v>
      </c>
      <c r="D2006" t="s">
        <v>3</v>
      </c>
      <c r="E2006" t="s">
        <v>44</v>
      </c>
      <c r="F2006">
        <v>55</v>
      </c>
      <c r="G2006">
        <v>29.912472999999999</v>
      </c>
      <c r="H2006">
        <v>2566</v>
      </c>
      <c r="I2006" t="s">
        <v>39</v>
      </c>
      <c r="J2006" t="s">
        <v>148</v>
      </c>
      <c r="K2006">
        <v>55</v>
      </c>
      <c r="L2006">
        <v>12.252255999999999</v>
      </c>
      <c r="M2006">
        <v>11.353187</v>
      </c>
      <c r="N2006">
        <v>3</v>
      </c>
      <c r="O2006">
        <v>2</v>
      </c>
      <c r="P2006">
        <v>1</v>
      </c>
      <c r="Q2006">
        <v>0</v>
      </c>
      <c r="R2006">
        <v>29.912472999999999</v>
      </c>
    </row>
    <row r="2007" spans="1:18" x14ac:dyDescent="0.25">
      <c r="A2007">
        <v>2018</v>
      </c>
      <c r="B2007" t="s">
        <v>33</v>
      </c>
      <c r="C2007" t="s">
        <v>36</v>
      </c>
      <c r="D2007" t="s">
        <v>3</v>
      </c>
      <c r="E2007" t="s">
        <v>66</v>
      </c>
      <c r="F2007">
        <v>53</v>
      </c>
      <c r="G2007" t="s">
        <v>62</v>
      </c>
      <c r="H2007">
        <v>43317.27</v>
      </c>
      <c r="I2007" t="s">
        <v>39</v>
      </c>
      <c r="J2007" t="s">
        <v>148</v>
      </c>
      <c r="K2007">
        <v>321</v>
      </c>
      <c r="L2007">
        <v>6.9185160000000003</v>
      </c>
      <c r="M2007">
        <v>4.9879160000000002</v>
      </c>
      <c r="N2007">
        <v>2</v>
      </c>
      <c r="O2007">
        <v>0</v>
      </c>
      <c r="P2007">
        <v>0</v>
      </c>
      <c r="Q2007">
        <v>0</v>
      </c>
      <c r="R2007">
        <v>17.976597000000002</v>
      </c>
    </row>
    <row r="2008" spans="1:18" x14ac:dyDescent="0.25">
      <c r="A2008">
        <v>2018</v>
      </c>
      <c r="B2008" t="s">
        <v>33</v>
      </c>
      <c r="C2008" t="s">
        <v>36</v>
      </c>
      <c r="D2008" t="s">
        <v>3</v>
      </c>
      <c r="E2008" t="s">
        <v>44</v>
      </c>
      <c r="F2008">
        <v>70</v>
      </c>
      <c r="G2008">
        <v>27.464297999999999</v>
      </c>
      <c r="H2008">
        <v>2305.1350000000002</v>
      </c>
      <c r="I2008" t="s">
        <v>40</v>
      </c>
      <c r="J2008" t="s">
        <v>148</v>
      </c>
      <c r="K2008">
        <v>70</v>
      </c>
      <c r="L2008">
        <v>12.410612</v>
      </c>
      <c r="M2008">
        <v>6.9487269999999999</v>
      </c>
      <c r="N2008">
        <v>10</v>
      </c>
      <c r="O2008">
        <v>1</v>
      </c>
      <c r="P2008">
        <v>5</v>
      </c>
      <c r="Q2008">
        <v>1</v>
      </c>
      <c r="R2008">
        <v>27.464297999999999</v>
      </c>
    </row>
    <row r="2009" spans="1:18" x14ac:dyDescent="0.25">
      <c r="A2009">
        <v>2018</v>
      </c>
      <c r="B2009" t="s">
        <v>33</v>
      </c>
      <c r="C2009" t="s">
        <v>36</v>
      </c>
      <c r="D2009" t="s">
        <v>3</v>
      </c>
      <c r="E2009" t="s">
        <v>66</v>
      </c>
      <c r="F2009">
        <v>36</v>
      </c>
      <c r="G2009" t="s">
        <v>62</v>
      </c>
      <c r="H2009">
        <v>31965.18</v>
      </c>
      <c r="I2009" t="s">
        <v>40</v>
      </c>
      <c r="J2009" t="s">
        <v>148</v>
      </c>
      <c r="K2009">
        <v>238</v>
      </c>
      <c r="L2009">
        <v>4.5134999999999996</v>
      </c>
      <c r="M2009">
        <v>2.2609919999999999</v>
      </c>
      <c r="N2009">
        <v>3</v>
      </c>
      <c r="O2009">
        <v>0</v>
      </c>
      <c r="P2009">
        <v>1</v>
      </c>
      <c r="Q2009">
        <v>0</v>
      </c>
      <c r="R2009">
        <v>11.487178999999999</v>
      </c>
    </row>
    <row r="2010" spans="1:18" x14ac:dyDescent="0.25">
      <c r="A2010">
        <v>2018</v>
      </c>
      <c r="B2010" t="s">
        <v>33</v>
      </c>
      <c r="C2010" t="s">
        <v>5</v>
      </c>
      <c r="D2010" t="s">
        <v>3</v>
      </c>
      <c r="E2010" t="s">
        <v>44</v>
      </c>
      <c r="F2010">
        <v>171</v>
      </c>
      <c r="G2010">
        <v>104.696145</v>
      </c>
      <c r="H2010">
        <v>2933.8</v>
      </c>
      <c r="I2010" t="s">
        <v>39</v>
      </c>
      <c r="J2010" t="s">
        <v>148</v>
      </c>
      <c r="K2010">
        <v>173</v>
      </c>
      <c r="L2010">
        <v>46.626494999999998</v>
      </c>
      <c r="M2010">
        <v>38.427567000000003</v>
      </c>
      <c r="N2010">
        <v>16</v>
      </c>
      <c r="O2010">
        <v>5</v>
      </c>
      <c r="P2010">
        <v>1</v>
      </c>
      <c r="Q2010">
        <v>0</v>
      </c>
      <c r="R2010">
        <v>104.696145</v>
      </c>
    </row>
    <row r="2011" spans="1:18" x14ac:dyDescent="0.25">
      <c r="A2011">
        <v>2018</v>
      </c>
      <c r="B2011" t="s">
        <v>33</v>
      </c>
      <c r="C2011" t="s">
        <v>5</v>
      </c>
      <c r="D2011" t="s">
        <v>3</v>
      </c>
      <c r="E2011" t="s">
        <v>66</v>
      </c>
      <c r="F2011">
        <v>113</v>
      </c>
      <c r="G2011" t="s">
        <v>62</v>
      </c>
      <c r="H2011">
        <v>24501.42</v>
      </c>
      <c r="I2011" t="s">
        <v>39</v>
      </c>
      <c r="J2011" t="s">
        <v>148</v>
      </c>
      <c r="K2011">
        <v>525</v>
      </c>
      <c r="L2011">
        <v>13.063214</v>
      </c>
      <c r="M2011">
        <v>10.955152999999999</v>
      </c>
      <c r="N2011">
        <v>8</v>
      </c>
      <c r="O2011">
        <v>1</v>
      </c>
      <c r="P2011">
        <v>0</v>
      </c>
      <c r="Q2011">
        <v>0</v>
      </c>
      <c r="R2011">
        <v>36.260373000000001</v>
      </c>
    </row>
    <row r="2012" spans="1:18" x14ac:dyDescent="0.25">
      <c r="A2012">
        <v>2018</v>
      </c>
      <c r="B2012" t="s">
        <v>33</v>
      </c>
      <c r="C2012" t="s">
        <v>5</v>
      </c>
      <c r="D2012" t="s">
        <v>3</v>
      </c>
      <c r="E2012" t="s">
        <v>44</v>
      </c>
      <c r="F2012">
        <v>81</v>
      </c>
      <c r="G2012">
        <v>38.871920000000003</v>
      </c>
      <c r="H2012">
        <v>2043</v>
      </c>
      <c r="I2012" t="s">
        <v>40</v>
      </c>
      <c r="J2012" t="s">
        <v>148</v>
      </c>
      <c r="K2012">
        <v>81</v>
      </c>
      <c r="L2012">
        <v>17.335314</v>
      </c>
      <c r="M2012">
        <v>18.363465999999999</v>
      </c>
      <c r="N2012">
        <v>10</v>
      </c>
      <c r="O2012">
        <v>1</v>
      </c>
      <c r="P2012">
        <v>2</v>
      </c>
      <c r="Q2012">
        <v>0</v>
      </c>
      <c r="R2012">
        <v>38.871920000000003</v>
      </c>
    </row>
    <row r="2013" spans="1:18" x14ac:dyDescent="0.25">
      <c r="A2013">
        <v>2018</v>
      </c>
      <c r="B2013" t="s">
        <v>33</v>
      </c>
      <c r="C2013" t="s">
        <v>5</v>
      </c>
      <c r="D2013" t="s">
        <v>3</v>
      </c>
      <c r="E2013" t="s">
        <v>66</v>
      </c>
      <c r="F2013">
        <v>64</v>
      </c>
      <c r="G2013" t="s">
        <v>62</v>
      </c>
      <c r="H2013">
        <v>30627.69</v>
      </c>
      <c r="I2013" t="s">
        <v>40</v>
      </c>
      <c r="J2013" t="s">
        <v>148</v>
      </c>
      <c r="K2013">
        <v>360</v>
      </c>
      <c r="L2013">
        <v>5.848643</v>
      </c>
      <c r="M2013">
        <v>3.1516130000000002</v>
      </c>
      <c r="N2013">
        <v>4</v>
      </c>
      <c r="O2013">
        <v>0</v>
      </c>
      <c r="P2013">
        <v>3</v>
      </c>
      <c r="Q2013">
        <v>0</v>
      </c>
      <c r="R2013">
        <v>12.996154000000001</v>
      </c>
    </row>
    <row r="2014" spans="1:18" x14ac:dyDescent="0.25">
      <c r="A2014">
        <v>2018</v>
      </c>
      <c r="B2014" t="s">
        <v>33</v>
      </c>
      <c r="C2014" t="s">
        <v>13</v>
      </c>
      <c r="D2014" t="s">
        <v>3</v>
      </c>
      <c r="E2014" t="s">
        <v>44</v>
      </c>
      <c r="F2014">
        <v>34</v>
      </c>
      <c r="G2014">
        <v>19.070466</v>
      </c>
      <c r="H2014">
        <v>2887.4349999999999</v>
      </c>
      <c r="I2014" t="s">
        <v>39</v>
      </c>
      <c r="J2014" t="s">
        <v>148</v>
      </c>
      <c r="K2014">
        <v>34</v>
      </c>
      <c r="L2014">
        <v>8.6210190000000004</v>
      </c>
      <c r="M2014">
        <v>3.5936629999999998</v>
      </c>
      <c r="N2014">
        <v>5</v>
      </c>
      <c r="O2014">
        <v>1</v>
      </c>
      <c r="P2014">
        <v>0</v>
      </c>
      <c r="Q2014">
        <v>0</v>
      </c>
      <c r="R2014">
        <v>19.070466</v>
      </c>
    </row>
    <row r="2015" spans="1:18" x14ac:dyDescent="0.25">
      <c r="A2015">
        <v>2018</v>
      </c>
      <c r="B2015" t="s">
        <v>33</v>
      </c>
      <c r="C2015" t="s">
        <v>13</v>
      </c>
      <c r="D2015" t="s">
        <v>3</v>
      </c>
      <c r="E2015" t="s">
        <v>66</v>
      </c>
      <c r="F2015">
        <v>45</v>
      </c>
      <c r="G2015" t="s">
        <v>62</v>
      </c>
      <c r="H2015">
        <v>28889.9</v>
      </c>
      <c r="I2015" t="s">
        <v>39</v>
      </c>
      <c r="J2015" t="s">
        <v>148</v>
      </c>
      <c r="K2015">
        <v>358</v>
      </c>
      <c r="L2015">
        <v>5.1562849999999996</v>
      </c>
      <c r="M2015">
        <v>2.5916079999999999</v>
      </c>
      <c r="N2015">
        <v>5</v>
      </c>
      <c r="O2015">
        <v>2</v>
      </c>
      <c r="P2015">
        <v>0</v>
      </c>
      <c r="Q2015">
        <v>0</v>
      </c>
      <c r="R2015">
        <v>8.6380040000000005</v>
      </c>
    </row>
    <row r="2016" spans="1:18" x14ac:dyDescent="0.25">
      <c r="A2016">
        <v>2018</v>
      </c>
      <c r="B2016" t="s">
        <v>33</v>
      </c>
      <c r="C2016" t="s">
        <v>13</v>
      </c>
      <c r="D2016" t="s">
        <v>3</v>
      </c>
      <c r="E2016" t="s">
        <v>44</v>
      </c>
      <c r="F2016">
        <v>20</v>
      </c>
      <c r="G2016">
        <v>5.6666670000000003</v>
      </c>
      <c r="H2016">
        <v>3722.4450000000002</v>
      </c>
      <c r="I2016" t="s">
        <v>40</v>
      </c>
      <c r="J2016" t="s">
        <v>148</v>
      </c>
      <c r="K2016">
        <v>20</v>
      </c>
      <c r="L2016">
        <v>1.9556039999999999</v>
      </c>
      <c r="M2016">
        <v>1.2596270000000001</v>
      </c>
      <c r="N2016">
        <v>4</v>
      </c>
      <c r="O2016">
        <v>2</v>
      </c>
      <c r="P2016">
        <v>0</v>
      </c>
      <c r="Q2016">
        <v>0</v>
      </c>
      <c r="R2016">
        <v>5.6666670000000003</v>
      </c>
    </row>
    <row r="2017" spans="1:18" x14ac:dyDescent="0.25">
      <c r="A2017">
        <v>2018</v>
      </c>
      <c r="B2017" t="s">
        <v>33</v>
      </c>
      <c r="C2017" t="s">
        <v>13</v>
      </c>
      <c r="D2017" t="s">
        <v>3</v>
      </c>
      <c r="E2017" t="s">
        <v>66</v>
      </c>
      <c r="F2017">
        <v>17</v>
      </c>
      <c r="G2017" t="s">
        <v>62</v>
      </c>
      <c r="H2017">
        <v>34548.269999999997</v>
      </c>
      <c r="I2017" t="s">
        <v>40</v>
      </c>
      <c r="J2017" t="s">
        <v>148</v>
      </c>
      <c r="K2017">
        <v>108</v>
      </c>
      <c r="L2017">
        <v>3.7722509999999998</v>
      </c>
      <c r="M2017">
        <v>1.063736</v>
      </c>
      <c r="N2017">
        <v>2</v>
      </c>
      <c r="O2017">
        <v>0</v>
      </c>
      <c r="P2017">
        <v>0</v>
      </c>
      <c r="Q2017">
        <v>0</v>
      </c>
      <c r="R2017">
        <v>5.5859870000000003</v>
      </c>
    </row>
    <row r="2018" spans="1:18" x14ac:dyDescent="0.25">
      <c r="A2018">
        <v>2018</v>
      </c>
      <c r="B2018" t="s">
        <v>33</v>
      </c>
      <c r="C2018" t="s">
        <v>37</v>
      </c>
      <c r="D2018" t="s">
        <v>3</v>
      </c>
      <c r="E2018" t="s">
        <v>44</v>
      </c>
      <c r="F2018">
        <v>83</v>
      </c>
      <c r="G2018">
        <v>38.111821999999997</v>
      </c>
      <c r="H2018">
        <v>2830.46</v>
      </c>
      <c r="I2018" t="s">
        <v>39</v>
      </c>
      <c r="J2018" t="s">
        <v>148</v>
      </c>
      <c r="K2018">
        <v>84</v>
      </c>
      <c r="L2018">
        <v>19.136289000000001</v>
      </c>
      <c r="M2018">
        <v>13.253838999999999</v>
      </c>
      <c r="N2018">
        <v>15</v>
      </c>
      <c r="O2018">
        <v>6</v>
      </c>
      <c r="P2018">
        <v>4</v>
      </c>
      <c r="Q2018">
        <v>0</v>
      </c>
      <c r="R2018">
        <v>38.111821999999997</v>
      </c>
    </row>
    <row r="2019" spans="1:18" x14ac:dyDescent="0.25">
      <c r="A2019">
        <v>2018</v>
      </c>
      <c r="B2019" t="s">
        <v>33</v>
      </c>
      <c r="C2019" t="s">
        <v>37</v>
      </c>
      <c r="D2019" t="s">
        <v>3</v>
      </c>
      <c r="E2019" t="s">
        <v>66</v>
      </c>
      <c r="F2019">
        <v>63</v>
      </c>
      <c r="G2019" t="s">
        <v>62</v>
      </c>
      <c r="H2019">
        <v>30376.3</v>
      </c>
      <c r="I2019" t="s">
        <v>39</v>
      </c>
      <c r="J2019" t="s">
        <v>148</v>
      </c>
      <c r="K2019">
        <v>276</v>
      </c>
      <c r="L2019">
        <v>9.4289880000000004</v>
      </c>
      <c r="M2019">
        <v>4.8086289999999998</v>
      </c>
      <c r="N2019">
        <v>7</v>
      </c>
      <c r="O2019">
        <v>0</v>
      </c>
      <c r="P2019">
        <v>0</v>
      </c>
      <c r="Q2019">
        <v>0</v>
      </c>
      <c r="R2019">
        <v>18.833532000000002</v>
      </c>
    </row>
    <row r="2020" spans="1:18" x14ac:dyDescent="0.25">
      <c r="A2020">
        <v>2018</v>
      </c>
      <c r="B2020" t="s">
        <v>33</v>
      </c>
      <c r="C2020" t="s">
        <v>37</v>
      </c>
      <c r="D2020" t="s">
        <v>3</v>
      </c>
      <c r="E2020" t="s">
        <v>44</v>
      </c>
      <c r="F2020">
        <v>78</v>
      </c>
      <c r="G2020">
        <v>35.937185999999997</v>
      </c>
      <c r="H2020">
        <v>2434.79</v>
      </c>
      <c r="I2020" t="s">
        <v>40</v>
      </c>
      <c r="J2020" t="s">
        <v>148</v>
      </c>
      <c r="K2020">
        <v>78</v>
      </c>
      <c r="L2020">
        <v>16.713124000000001</v>
      </c>
      <c r="M2020">
        <v>13.377674000000001</v>
      </c>
      <c r="N2020">
        <v>8</v>
      </c>
      <c r="O2020">
        <v>2</v>
      </c>
      <c r="P2020">
        <v>3</v>
      </c>
      <c r="Q2020">
        <v>0</v>
      </c>
      <c r="R2020">
        <v>35.937185999999997</v>
      </c>
    </row>
    <row r="2021" spans="1:18" x14ac:dyDescent="0.25">
      <c r="A2021">
        <v>2018</v>
      </c>
      <c r="B2021" t="s">
        <v>33</v>
      </c>
      <c r="C2021" t="s">
        <v>37</v>
      </c>
      <c r="D2021" t="s">
        <v>3</v>
      </c>
      <c r="E2021" t="s">
        <v>66</v>
      </c>
      <c r="F2021">
        <v>43</v>
      </c>
      <c r="G2021" t="s">
        <v>62</v>
      </c>
      <c r="H2021">
        <v>45581.59</v>
      </c>
      <c r="I2021" t="s">
        <v>40</v>
      </c>
      <c r="J2021" t="s">
        <v>148</v>
      </c>
      <c r="K2021">
        <v>289</v>
      </c>
      <c r="L2021">
        <v>6.3727309999999999</v>
      </c>
      <c r="M2021">
        <v>1.3129029999999999</v>
      </c>
      <c r="N2021">
        <v>4</v>
      </c>
      <c r="O2021">
        <v>1</v>
      </c>
      <c r="P2021">
        <v>1</v>
      </c>
      <c r="Q2021">
        <v>0</v>
      </c>
      <c r="R2021">
        <v>10.238034000000001</v>
      </c>
    </row>
    <row r="2022" spans="1:18" x14ac:dyDescent="0.25">
      <c r="A2022">
        <v>2018</v>
      </c>
      <c r="B2022" t="s">
        <v>34</v>
      </c>
      <c r="C2022" t="s">
        <v>36</v>
      </c>
      <c r="D2022" t="s">
        <v>0</v>
      </c>
      <c r="E2022" t="s">
        <v>44</v>
      </c>
      <c r="F2022">
        <v>1</v>
      </c>
      <c r="G2022">
        <v>0.82352899999999996</v>
      </c>
      <c r="H2022">
        <v>2577.29</v>
      </c>
      <c r="I2022" t="s">
        <v>40</v>
      </c>
      <c r="J2022" t="s">
        <v>150</v>
      </c>
      <c r="K2022">
        <v>1</v>
      </c>
      <c r="L2022">
        <v>0.235294</v>
      </c>
      <c r="M2022">
        <v>0.58823499999999995</v>
      </c>
      <c r="N2022">
        <v>0</v>
      </c>
      <c r="O2022">
        <v>0</v>
      </c>
      <c r="P2022">
        <v>0</v>
      </c>
      <c r="Q2022">
        <v>0</v>
      </c>
      <c r="R2022">
        <v>0.82352899999999996</v>
      </c>
    </row>
    <row r="2023" spans="1:18" x14ac:dyDescent="0.25">
      <c r="A2023">
        <v>2018</v>
      </c>
      <c r="B2023" t="s">
        <v>34</v>
      </c>
      <c r="C2023" t="s">
        <v>36</v>
      </c>
      <c r="D2023" t="s">
        <v>0</v>
      </c>
      <c r="E2023" t="s">
        <v>66</v>
      </c>
      <c r="F2023">
        <v>1</v>
      </c>
      <c r="G2023" t="s">
        <v>62</v>
      </c>
      <c r="H2023">
        <v>25794.02</v>
      </c>
      <c r="I2023" t="s">
        <v>40</v>
      </c>
      <c r="J2023" t="s">
        <v>150</v>
      </c>
      <c r="K2023">
        <v>2</v>
      </c>
      <c r="L2023">
        <v>0</v>
      </c>
      <c r="M2023">
        <v>0</v>
      </c>
      <c r="N2023">
        <v>0</v>
      </c>
      <c r="O2023">
        <v>0</v>
      </c>
      <c r="P2023">
        <v>0</v>
      </c>
      <c r="Q2023">
        <v>0</v>
      </c>
      <c r="R2023">
        <v>1</v>
      </c>
    </row>
    <row r="2024" spans="1:18" x14ac:dyDescent="0.25">
      <c r="A2024">
        <v>2018</v>
      </c>
      <c r="B2024" t="s">
        <v>34</v>
      </c>
      <c r="C2024" t="s">
        <v>5</v>
      </c>
      <c r="D2024" t="s">
        <v>0</v>
      </c>
      <c r="E2024" t="s">
        <v>44</v>
      </c>
      <c r="F2024">
        <v>1</v>
      </c>
      <c r="G2024">
        <v>0.60714299999999999</v>
      </c>
      <c r="H2024">
        <v>4142</v>
      </c>
      <c r="I2024" t="s">
        <v>39</v>
      </c>
      <c r="J2024" t="s">
        <v>150</v>
      </c>
      <c r="K2024">
        <v>1</v>
      </c>
      <c r="L2024">
        <v>0.35714299999999999</v>
      </c>
      <c r="M2024">
        <v>0.25</v>
      </c>
      <c r="N2024">
        <v>0</v>
      </c>
      <c r="O2024">
        <v>0</v>
      </c>
      <c r="P2024">
        <v>0</v>
      </c>
      <c r="Q2024">
        <v>0</v>
      </c>
      <c r="R2024">
        <v>0.60714299999999999</v>
      </c>
    </row>
    <row r="2025" spans="1:18" x14ac:dyDescent="0.25">
      <c r="A2025">
        <v>2018</v>
      </c>
      <c r="B2025" t="s">
        <v>34</v>
      </c>
      <c r="C2025" t="s">
        <v>5</v>
      </c>
      <c r="D2025" t="s">
        <v>0</v>
      </c>
      <c r="E2025" t="s">
        <v>44</v>
      </c>
      <c r="F2025">
        <v>4</v>
      </c>
      <c r="G2025">
        <v>2</v>
      </c>
      <c r="H2025">
        <v>551.22</v>
      </c>
      <c r="I2025" t="s">
        <v>40</v>
      </c>
      <c r="J2025" t="s">
        <v>150</v>
      </c>
      <c r="K2025">
        <v>4</v>
      </c>
      <c r="L2025">
        <v>0.5</v>
      </c>
      <c r="M2025">
        <v>1.5</v>
      </c>
      <c r="N2025">
        <v>1</v>
      </c>
      <c r="O2025">
        <v>0</v>
      </c>
      <c r="P2025">
        <v>0</v>
      </c>
      <c r="Q2025">
        <v>0</v>
      </c>
      <c r="R2025">
        <v>2</v>
      </c>
    </row>
    <row r="2026" spans="1:18" x14ac:dyDescent="0.25">
      <c r="A2026">
        <v>2018</v>
      </c>
      <c r="B2026" t="s">
        <v>34</v>
      </c>
      <c r="C2026" t="s">
        <v>13</v>
      </c>
      <c r="D2026" t="s">
        <v>0</v>
      </c>
      <c r="E2026" t="s">
        <v>44</v>
      </c>
      <c r="F2026">
        <v>1</v>
      </c>
      <c r="G2026">
        <v>0.60714299999999999</v>
      </c>
      <c r="H2026">
        <v>1038.43</v>
      </c>
      <c r="I2026" t="s">
        <v>39</v>
      </c>
      <c r="J2026" t="s">
        <v>150</v>
      </c>
      <c r="K2026">
        <v>1</v>
      </c>
      <c r="L2026">
        <v>0.35714299999999999</v>
      </c>
      <c r="M2026">
        <v>0.25</v>
      </c>
      <c r="N2026">
        <v>0</v>
      </c>
      <c r="O2026">
        <v>0</v>
      </c>
      <c r="P2026">
        <v>0</v>
      </c>
      <c r="Q2026">
        <v>0</v>
      </c>
      <c r="R2026">
        <v>0.60714299999999999</v>
      </c>
    </row>
    <row r="2027" spans="1:18" x14ac:dyDescent="0.25">
      <c r="A2027">
        <v>2018</v>
      </c>
      <c r="B2027" t="s">
        <v>34</v>
      </c>
      <c r="C2027" t="s">
        <v>37</v>
      </c>
      <c r="D2027" t="s">
        <v>0</v>
      </c>
      <c r="E2027" t="s">
        <v>44</v>
      </c>
      <c r="F2027">
        <v>3</v>
      </c>
      <c r="G2027">
        <v>1.75</v>
      </c>
      <c r="H2027">
        <v>1277.47</v>
      </c>
      <c r="I2027" t="s">
        <v>39</v>
      </c>
      <c r="J2027" t="s">
        <v>150</v>
      </c>
      <c r="K2027">
        <v>3</v>
      </c>
      <c r="L2027">
        <v>0.268868</v>
      </c>
      <c r="M2027">
        <v>0.5</v>
      </c>
      <c r="N2027">
        <v>1</v>
      </c>
      <c r="O2027">
        <v>0</v>
      </c>
      <c r="P2027">
        <v>0</v>
      </c>
      <c r="Q2027">
        <v>0</v>
      </c>
      <c r="R2027">
        <v>1.75</v>
      </c>
    </row>
    <row r="2028" spans="1:18" x14ac:dyDescent="0.25">
      <c r="A2028">
        <v>2018</v>
      </c>
      <c r="B2028" t="s">
        <v>34</v>
      </c>
      <c r="C2028" t="s">
        <v>37</v>
      </c>
      <c r="D2028" t="s">
        <v>0</v>
      </c>
      <c r="E2028" t="s">
        <v>44</v>
      </c>
      <c r="F2028">
        <v>4</v>
      </c>
      <c r="G2028">
        <v>2.3355480000000002</v>
      </c>
      <c r="H2028">
        <v>743.34500000000003</v>
      </c>
      <c r="I2028" t="s">
        <v>40</v>
      </c>
      <c r="J2028" t="s">
        <v>150</v>
      </c>
      <c r="K2028">
        <v>4</v>
      </c>
      <c r="L2028">
        <v>0.67303400000000002</v>
      </c>
      <c r="M2028">
        <v>0.91251400000000005</v>
      </c>
      <c r="N2028">
        <v>1</v>
      </c>
      <c r="O2028">
        <v>0</v>
      </c>
      <c r="P2028">
        <v>0</v>
      </c>
      <c r="Q2028">
        <v>0</v>
      </c>
      <c r="R2028">
        <v>2.3355480000000002</v>
      </c>
    </row>
    <row r="2029" spans="1:18" x14ac:dyDescent="0.25">
      <c r="A2029">
        <v>2018</v>
      </c>
      <c r="B2029" t="s">
        <v>34</v>
      </c>
      <c r="C2029" t="s">
        <v>36</v>
      </c>
      <c r="D2029" t="s">
        <v>0</v>
      </c>
      <c r="E2029" t="s">
        <v>44</v>
      </c>
      <c r="F2029">
        <v>2</v>
      </c>
      <c r="G2029">
        <v>0.66972500000000001</v>
      </c>
      <c r="H2029">
        <v>2562.67</v>
      </c>
      <c r="I2029" t="s">
        <v>39</v>
      </c>
      <c r="J2029" t="s">
        <v>149</v>
      </c>
      <c r="K2029">
        <v>2</v>
      </c>
      <c r="L2029">
        <v>0.66972500000000001</v>
      </c>
      <c r="M2029">
        <v>0</v>
      </c>
      <c r="N2029">
        <v>1</v>
      </c>
      <c r="O2029">
        <v>0</v>
      </c>
      <c r="P2029">
        <v>0</v>
      </c>
      <c r="Q2029">
        <v>0</v>
      </c>
      <c r="R2029">
        <v>0.66972500000000001</v>
      </c>
    </row>
    <row r="2030" spans="1:18" x14ac:dyDescent="0.25">
      <c r="A2030">
        <v>2018</v>
      </c>
      <c r="B2030" t="s">
        <v>34</v>
      </c>
      <c r="C2030" t="s">
        <v>36</v>
      </c>
      <c r="D2030" t="s">
        <v>0</v>
      </c>
      <c r="E2030" t="s">
        <v>44</v>
      </c>
      <c r="F2030">
        <v>1</v>
      </c>
      <c r="G2030">
        <v>0</v>
      </c>
      <c r="H2030">
        <v>1038.43</v>
      </c>
      <c r="I2030" t="s">
        <v>40</v>
      </c>
      <c r="J2030" t="s">
        <v>149</v>
      </c>
      <c r="K2030">
        <v>1</v>
      </c>
      <c r="L2030">
        <v>0</v>
      </c>
      <c r="M2030">
        <v>0</v>
      </c>
      <c r="N2030">
        <v>0</v>
      </c>
      <c r="O2030">
        <v>1</v>
      </c>
      <c r="P2030">
        <v>0</v>
      </c>
      <c r="Q2030">
        <v>0</v>
      </c>
      <c r="R2030">
        <v>0</v>
      </c>
    </row>
    <row r="2031" spans="1:18" x14ac:dyDescent="0.25">
      <c r="A2031">
        <v>2018</v>
      </c>
      <c r="B2031" t="s">
        <v>34</v>
      </c>
      <c r="C2031" t="s">
        <v>5</v>
      </c>
      <c r="D2031" t="s">
        <v>0</v>
      </c>
      <c r="E2031" t="s">
        <v>44</v>
      </c>
      <c r="F2031">
        <v>4</v>
      </c>
      <c r="G2031">
        <v>2.2324929999999998</v>
      </c>
      <c r="H2031">
        <v>568.89499999999998</v>
      </c>
      <c r="I2031" t="s">
        <v>40</v>
      </c>
      <c r="J2031" t="s">
        <v>149</v>
      </c>
      <c r="K2031">
        <v>4</v>
      </c>
      <c r="L2031">
        <v>0.58189299999999999</v>
      </c>
      <c r="M2031">
        <v>0.66946799999999995</v>
      </c>
      <c r="N2031">
        <v>1</v>
      </c>
      <c r="O2031">
        <v>0</v>
      </c>
      <c r="P2031">
        <v>0</v>
      </c>
      <c r="Q2031">
        <v>0</v>
      </c>
      <c r="R2031">
        <v>2.2324929999999998</v>
      </c>
    </row>
    <row r="2032" spans="1:18" x14ac:dyDescent="0.25">
      <c r="A2032">
        <v>2018</v>
      </c>
      <c r="B2032" t="s">
        <v>34</v>
      </c>
      <c r="C2032" t="s">
        <v>13</v>
      </c>
      <c r="D2032" t="s">
        <v>0</v>
      </c>
      <c r="E2032" t="s">
        <v>44</v>
      </c>
      <c r="F2032">
        <v>1</v>
      </c>
      <c r="G2032">
        <v>1</v>
      </c>
      <c r="H2032">
        <v>1053.1400000000001</v>
      </c>
      <c r="I2032" t="s">
        <v>39</v>
      </c>
      <c r="J2032" t="s">
        <v>149</v>
      </c>
      <c r="K2032">
        <v>1</v>
      </c>
      <c r="L2032">
        <v>0</v>
      </c>
      <c r="M2032">
        <v>1</v>
      </c>
      <c r="N2032">
        <v>0</v>
      </c>
      <c r="O2032">
        <v>0</v>
      </c>
      <c r="P2032">
        <v>0</v>
      </c>
      <c r="Q2032">
        <v>0</v>
      </c>
      <c r="R2032">
        <v>1</v>
      </c>
    </row>
    <row r="2033" spans="1:18" x14ac:dyDescent="0.25">
      <c r="A2033">
        <v>2018</v>
      </c>
      <c r="B2033" t="s">
        <v>34</v>
      </c>
      <c r="C2033" t="s">
        <v>37</v>
      </c>
      <c r="D2033" t="s">
        <v>0</v>
      </c>
      <c r="E2033" t="s">
        <v>44</v>
      </c>
      <c r="F2033">
        <v>4</v>
      </c>
      <c r="G2033">
        <v>1.7884420000000001</v>
      </c>
      <c r="H2033">
        <v>1085.7049999999999</v>
      </c>
      <c r="I2033" t="s">
        <v>39</v>
      </c>
      <c r="J2033" t="s">
        <v>149</v>
      </c>
      <c r="K2033">
        <v>4</v>
      </c>
      <c r="L2033">
        <v>0.44581999999999999</v>
      </c>
      <c r="M2033">
        <v>1.3426210000000001</v>
      </c>
      <c r="N2033">
        <v>1</v>
      </c>
      <c r="O2033">
        <v>0</v>
      </c>
      <c r="P2033">
        <v>0</v>
      </c>
      <c r="Q2033">
        <v>0</v>
      </c>
      <c r="R2033">
        <v>1.7884420000000001</v>
      </c>
    </row>
    <row r="2034" spans="1:18" x14ac:dyDescent="0.25">
      <c r="A2034">
        <v>2018</v>
      </c>
      <c r="B2034" t="s">
        <v>34</v>
      </c>
      <c r="C2034" t="s">
        <v>37</v>
      </c>
      <c r="D2034" t="s">
        <v>0</v>
      </c>
      <c r="E2034" t="s">
        <v>44</v>
      </c>
      <c r="F2034">
        <v>7</v>
      </c>
      <c r="G2034">
        <v>4.7971760000000003</v>
      </c>
      <c r="H2034">
        <v>1687.18</v>
      </c>
      <c r="I2034" t="s">
        <v>40</v>
      </c>
      <c r="J2034" t="s">
        <v>149</v>
      </c>
      <c r="K2034">
        <v>7</v>
      </c>
      <c r="L2034">
        <v>2.1090260000000001</v>
      </c>
      <c r="M2034">
        <v>1.983508</v>
      </c>
      <c r="N2034">
        <v>1</v>
      </c>
      <c r="O2034">
        <v>0</v>
      </c>
      <c r="P2034">
        <v>0</v>
      </c>
      <c r="Q2034">
        <v>0</v>
      </c>
      <c r="R2034">
        <v>4.7971760000000003</v>
      </c>
    </row>
    <row r="2035" spans="1:18" x14ac:dyDescent="0.25">
      <c r="A2035">
        <v>2018</v>
      </c>
      <c r="B2035" t="s">
        <v>34</v>
      </c>
      <c r="C2035" t="s">
        <v>5</v>
      </c>
      <c r="D2035" t="s">
        <v>0</v>
      </c>
      <c r="E2035" t="s">
        <v>44</v>
      </c>
      <c r="F2035">
        <v>3</v>
      </c>
      <c r="G2035">
        <v>1.5</v>
      </c>
      <c r="H2035">
        <v>1618.06</v>
      </c>
      <c r="I2035" t="s">
        <v>39</v>
      </c>
      <c r="J2035" t="s">
        <v>148</v>
      </c>
      <c r="K2035">
        <v>3</v>
      </c>
      <c r="L2035">
        <v>0.29670299999999999</v>
      </c>
      <c r="M2035">
        <v>0.961538</v>
      </c>
      <c r="N2035">
        <v>1</v>
      </c>
      <c r="O2035">
        <v>0</v>
      </c>
      <c r="P2035">
        <v>0</v>
      </c>
      <c r="Q2035">
        <v>0</v>
      </c>
      <c r="R2035">
        <v>1.5</v>
      </c>
    </row>
    <row r="2036" spans="1:18" x14ac:dyDescent="0.25">
      <c r="A2036">
        <v>2018</v>
      </c>
      <c r="B2036" t="s">
        <v>34</v>
      </c>
      <c r="C2036" t="s">
        <v>37</v>
      </c>
      <c r="D2036" t="s">
        <v>0</v>
      </c>
      <c r="E2036" t="s">
        <v>44</v>
      </c>
      <c r="F2036">
        <v>1</v>
      </c>
      <c r="G2036">
        <v>1</v>
      </c>
      <c r="H2036">
        <v>1100</v>
      </c>
      <c r="I2036" t="s">
        <v>40</v>
      </c>
      <c r="J2036" t="s">
        <v>148</v>
      </c>
      <c r="K2036">
        <v>1</v>
      </c>
      <c r="L2036">
        <v>0.16666700000000001</v>
      </c>
      <c r="M2036">
        <v>0.83333299999999999</v>
      </c>
      <c r="N2036">
        <v>0</v>
      </c>
      <c r="O2036">
        <v>0</v>
      </c>
      <c r="P2036">
        <v>0</v>
      </c>
      <c r="Q2036">
        <v>0</v>
      </c>
      <c r="R2036">
        <v>1</v>
      </c>
    </row>
    <row r="2037" spans="1:18" x14ac:dyDescent="0.25">
      <c r="A2037">
        <v>2018</v>
      </c>
      <c r="B2037" t="s">
        <v>34</v>
      </c>
      <c r="C2037" t="s">
        <v>36</v>
      </c>
      <c r="D2037" t="s">
        <v>1</v>
      </c>
      <c r="E2037" t="s">
        <v>44</v>
      </c>
      <c r="F2037">
        <v>664</v>
      </c>
      <c r="G2037">
        <v>333.18326200000001</v>
      </c>
      <c r="H2037">
        <v>2365.44</v>
      </c>
      <c r="I2037" t="s">
        <v>39</v>
      </c>
      <c r="J2037" t="s">
        <v>150</v>
      </c>
      <c r="K2037">
        <v>667</v>
      </c>
      <c r="L2037">
        <v>160.53554399999999</v>
      </c>
      <c r="M2037">
        <v>139.61933200000001</v>
      </c>
      <c r="N2037">
        <v>73</v>
      </c>
      <c r="O2037">
        <v>63</v>
      </c>
      <c r="P2037">
        <v>8</v>
      </c>
      <c r="Q2037">
        <v>4</v>
      </c>
      <c r="R2037">
        <v>333.18326200000001</v>
      </c>
    </row>
    <row r="2038" spans="1:18" x14ac:dyDescent="0.25">
      <c r="A2038">
        <v>2018</v>
      </c>
      <c r="B2038" t="s">
        <v>34</v>
      </c>
      <c r="C2038" t="s">
        <v>36</v>
      </c>
      <c r="D2038" t="s">
        <v>1</v>
      </c>
      <c r="E2038" t="s">
        <v>66</v>
      </c>
      <c r="F2038">
        <v>164</v>
      </c>
      <c r="G2038" t="s">
        <v>62</v>
      </c>
      <c r="H2038">
        <v>29333.73</v>
      </c>
      <c r="I2038" t="s">
        <v>39</v>
      </c>
      <c r="J2038" t="s">
        <v>150</v>
      </c>
      <c r="K2038">
        <v>1162</v>
      </c>
      <c r="L2038">
        <v>16.171317999999999</v>
      </c>
      <c r="M2038">
        <v>10.311152</v>
      </c>
      <c r="N2038">
        <v>15</v>
      </c>
      <c r="O2038">
        <v>25</v>
      </c>
      <c r="P2038">
        <v>0</v>
      </c>
      <c r="Q2038">
        <v>5</v>
      </c>
      <c r="R2038">
        <v>37.160631000000002</v>
      </c>
    </row>
    <row r="2039" spans="1:18" x14ac:dyDescent="0.25">
      <c r="A2039">
        <v>2018</v>
      </c>
      <c r="B2039" t="s">
        <v>34</v>
      </c>
      <c r="C2039" t="s">
        <v>36</v>
      </c>
      <c r="D2039" t="s">
        <v>1</v>
      </c>
      <c r="E2039" t="s">
        <v>44</v>
      </c>
      <c r="F2039">
        <v>548</v>
      </c>
      <c r="G2039">
        <v>196.89571799999999</v>
      </c>
      <c r="H2039">
        <v>2045.59</v>
      </c>
      <c r="I2039" t="s">
        <v>40</v>
      </c>
      <c r="J2039" t="s">
        <v>150</v>
      </c>
      <c r="K2039">
        <v>563</v>
      </c>
      <c r="L2039">
        <v>81.594722000000004</v>
      </c>
      <c r="M2039">
        <v>74.598269000000002</v>
      </c>
      <c r="N2039">
        <v>69</v>
      </c>
      <c r="O2039">
        <v>107</v>
      </c>
      <c r="P2039">
        <v>21</v>
      </c>
      <c r="Q2039">
        <v>16</v>
      </c>
      <c r="R2039">
        <v>196.89571799999999</v>
      </c>
    </row>
    <row r="2040" spans="1:18" x14ac:dyDescent="0.25">
      <c r="A2040">
        <v>2018</v>
      </c>
      <c r="B2040" t="s">
        <v>34</v>
      </c>
      <c r="C2040" t="s">
        <v>36</v>
      </c>
      <c r="D2040" t="s">
        <v>1</v>
      </c>
      <c r="E2040" t="s">
        <v>66</v>
      </c>
      <c r="F2040">
        <v>161</v>
      </c>
      <c r="G2040" t="s">
        <v>62</v>
      </c>
      <c r="H2040">
        <v>27238.29</v>
      </c>
      <c r="I2040" t="s">
        <v>40</v>
      </c>
      <c r="J2040" t="s">
        <v>150</v>
      </c>
      <c r="K2040">
        <v>1069</v>
      </c>
      <c r="L2040">
        <v>17.202079999999999</v>
      </c>
      <c r="M2040">
        <v>7.4064360000000002</v>
      </c>
      <c r="N2040">
        <v>21</v>
      </c>
      <c r="O2040">
        <v>42</v>
      </c>
      <c r="P2040">
        <v>1</v>
      </c>
      <c r="Q2040">
        <v>3</v>
      </c>
      <c r="R2040">
        <v>38.272112</v>
      </c>
    </row>
    <row r="2041" spans="1:18" x14ac:dyDescent="0.25">
      <c r="A2041">
        <v>2018</v>
      </c>
      <c r="B2041" t="s">
        <v>34</v>
      </c>
      <c r="C2041" t="s">
        <v>5</v>
      </c>
      <c r="D2041" t="s">
        <v>1</v>
      </c>
      <c r="E2041" t="s">
        <v>44</v>
      </c>
      <c r="F2041">
        <v>712</v>
      </c>
      <c r="G2041">
        <v>368.32711699999999</v>
      </c>
      <c r="H2041">
        <v>2142.0149999999999</v>
      </c>
      <c r="I2041" t="s">
        <v>39</v>
      </c>
      <c r="J2041" t="s">
        <v>150</v>
      </c>
      <c r="K2041">
        <v>714</v>
      </c>
      <c r="L2041">
        <v>176.53981200000001</v>
      </c>
      <c r="M2041">
        <v>146.264803</v>
      </c>
      <c r="N2041">
        <v>100</v>
      </c>
      <c r="O2041">
        <v>42</v>
      </c>
      <c r="P2041">
        <v>11</v>
      </c>
      <c r="Q2041">
        <v>6</v>
      </c>
      <c r="R2041">
        <v>368.32711699999999</v>
      </c>
    </row>
    <row r="2042" spans="1:18" x14ac:dyDescent="0.25">
      <c r="A2042">
        <v>2018</v>
      </c>
      <c r="B2042" t="s">
        <v>34</v>
      </c>
      <c r="C2042" t="s">
        <v>5</v>
      </c>
      <c r="D2042" t="s">
        <v>1</v>
      </c>
      <c r="E2042" t="s">
        <v>66</v>
      </c>
      <c r="F2042">
        <v>99</v>
      </c>
      <c r="G2042" t="s">
        <v>62</v>
      </c>
      <c r="H2042">
        <v>26240.83</v>
      </c>
      <c r="I2042" t="s">
        <v>39</v>
      </c>
      <c r="J2042" t="s">
        <v>150</v>
      </c>
      <c r="K2042">
        <v>568</v>
      </c>
      <c r="L2042">
        <v>13.310148</v>
      </c>
      <c r="M2042">
        <v>4.8711830000000003</v>
      </c>
      <c r="N2042">
        <v>10</v>
      </c>
      <c r="O2042">
        <v>19</v>
      </c>
      <c r="P2042">
        <v>1</v>
      </c>
      <c r="Q2042">
        <v>1</v>
      </c>
      <c r="R2042">
        <v>32.718915000000003</v>
      </c>
    </row>
    <row r="2043" spans="1:18" x14ac:dyDescent="0.25">
      <c r="A2043">
        <v>2018</v>
      </c>
      <c r="B2043" t="s">
        <v>34</v>
      </c>
      <c r="C2043" t="s">
        <v>5</v>
      </c>
      <c r="D2043" t="s">
        <v>1</v>
      </c>
      <c r="E2043" t="s">
        <v>44</v>
      </c>
      <c r="F2043">
        <v>700</v>
      </c>
      <c r="G2043">
        <v>317.17146100000002</v>
      </c>
      <c r="H2043">
        <v>1939.115</v>
      </c>
      <c r="I2043" t="s">
        <v>40</v>
      </c>
      <c r="J2043" t="s">
        <v>150</v>
      </c>
      <c r="K2043">
        <v>719</v>
      </c>
      <c r="L2043">
        <v>128.64401599999999</v>
      </c>
      <c r="M2043">
        <v>156.53151800000001</v>
      </c>
      <c r="N2043">
        <v>117</v>
      </c>
      <c r="O2043">
        <v>85</v>
      </c>
      <c r="P2043">
        <v>20</v>
      </c>
      <c r="Q2043">
        <v>11</v>
      </c>
      <c r="R2043">
        <v>317.17146100000002</v>
      </c>
    </row>
    <row r="2044" spans="1:18" x14ac:dyDescent="0.25">
      <c r="A2044">
        <v>2018</v>
      </c>
      <c r="B2044" t="s">
        <v>34</v>
      </c>
      <c r="C2044" t="s">
        <v>5</v>
      </c>
      <c r="D2044" t="s">
        <v>1</v>
      </c>
      <c r="E2044" t="s">
        <v>66</v>
      </c>
      <c r="F2044">
        <v>108</v>
      </c>
      <c r="G2044" t="s">
        <v>62</v>
      </c>
      <c r="H2044">
        <v>24584.16</v>
      </c>
      <c r="I2044" t="s">
        <v>40</v>
      </c>
      <c r="J2044" t="s">
        <v>150</v>
      </c>
      <c r="K2044">
        <v>782</v>
      </c>
      <c r="L2044">
        <v>13.091702</v>
      </c>
      <c r="M2044">
        <v>4.9074099999999996</v>
      </c>
      <c r="N2044">
        <v>8</v>
      </c>
      <c r="O2044">
        <v>28</v>
      </c>
      <c r="P2044">
        <v>2</v>
      </c>
      <c r="Q2044">
        <v>1</v>
      </c>
      <c r="R2044">
        <v>24.612271</v>
      </c>
    </row>
    <row r="2045" spans="1:18" x14ac:dyDescent="0.25">
      <c r="A2045">
        <v>2018</v>
      </c>
      <c r="B2045" t="s">
        <v>34</v>
      </c>
      <c r="C2045" t="s">
        <v>13</v>
      </c>
      <c r="D2045" t="s">
        <v>1</v>
      </c>
      <c r="E2045" t="s">
        <v>44</v>
      </c>
      <c r="F2045">
        <v>67</v>
      </c>
      <c r="G2045">
        <v>35.833660000000002</v>
      </c>
      <c r="H2045">
        <v>2390</v>
      </c>
      <c r="I2045" t="s">
        <v>39</v>
      </c>
      <c r="J2045" t="s">
        <v>150</v>
      </c>
      <c r="K2045">
        <v>68</v>
      </c>
      <c r="L2045">
        <v>17.912027999999999</v>
      </c>
      <c r="M2045">
        <v>13.545904999999999</v>
      </c>
      <c r="N2045">
        <v>7</v>
      </c>
      <c r="O2045">
        <v>8</v>
      </c>
      <c r="P2045">
        <v>0</v>
      </c>
      <c r="Q2045">
        <v>1</v>
      </c>
      <c r="R2045">
        <v>35.833660000000002</v>
      </c>
    </row>
    <row r="2046" spans="1:18" x14ac:dyDescent="0.25">
      <c r="A2046">
        <v>2018</v>
      </c>
      <c r="B2046" t="s">
        <v>34</v>
      </c>
      <c r="C2046" t="s">
        <v>13</v>
      </c>
      <c r="D2046" t="s">
        <v>1</v>
      </c>
      <c r="E2046" t="s">
        <v>66</v>
      </c>
      <c r="F2046">
        <v>15</v>
      </c>
      <c r="G2046" t="s">
        <v>62</v>
      </c>
      <c r="H2046">
        <v>24382.37</v>
      </c>
      <c r="I2046" t="s">
        <v>39</v>
      </c>
      <c r="J2046" t="s">
        <v>150</v>
      </c>
      <c r="K2046">
        <v>124</v>
      </c>
      <c r="L2046">
        <v>0.70696000000000003</v>
      </c>
      <c r="M2046">
        <v>0.461538</v>
      </c>
      <c r="N2046">
        <v>2</v>
      </c>
      <c r="O2046">
        <v>4</v>
      </c>
      <c r="P2046">
        <v>0</v>
      </c>
      <c r="Q2046">
        <v>1</v>
      </c>
      <c r="R2046">
        <v>1.3333330000000001</v>
      </c>
    </row>
    <row r="2047" spans="1:18" x14ac:dyDescent="0.25">
      <c r="A2047">
        <v>2018</v>
      </c>
      <c r="B2047" t="s">
        <v>34</v>
      </c>
      <c r="C2047" t="s">
        <v>13</v>
      </c>
      <c r="D2047" t="s">
        <v>1</v>
      </c>
      <c r="E2047" t="s">
        <v>44</v>
      </c>
      <c r="F2047">
        <v>66</v>
      </c>
      <c r="G2047">
        <v>33.046520999999998</v>
      </c>
      <c r="H2047">
        <v>1791.52</v>
      </c>
      <c r="I2047" t="s">
        <v>40</v>
      </c>
      <c r="J2047" t="s">
        <v>150</v>
      </c>
      <c r="K2047">
        <v>67</v>
      </c>
      <c r="L2047">
        <v>13.987682</v>
      </c>
      <c r="M2047">
        <v>15.087679</v>
      </c>
      <c r="N2047">
        <v>8</v>
      </c>
      <c r="O2047">
        <v>13</v>
      </c>
      <c r="P2047">
        <v>1</v>
      </c>
      <c r="Q2047">
        <v>1</v>
      </c>
      <c r="R2047">
        <v>33.046520999999998</v>
      </c>
    </row>
    <row r="2048" spans="1:18" x14ac:dyDescent="0.25">
      <c r="A2048">
        <v>2018</v>
      </c>
      <c r="B2048" t="s">
        <v>34</v>
      </c>
      <c r="C2048" t="s">
        <v>13</v>
      </c>
      <c r="D2048" t="s">
        <v>1</v>
      </c>
      <c r="E2048" t="s">
        <v>66</v>
      </c>
      <c r="F2048">
        <v>14</v>
      </c>
      <c r="G2048" t="s">
        <v>62</v>
      </c>
      <c r="H2048">
        <v>32081.325000000001</v>
      </c>
      <c r="I2048" t="s">
        <v>40</v>
      </c>
      <c r="J2048" t="s">
        <v>150</v>
      </c>
      <c r="K2048">
        <v>126</v>
      </c>
      <c r="L2048">
        <v>0.230769</v>
      </c>
      <c r="M2048">
        <v>0</v>
      </c>
      <c r="N2048">
        <v>1</v>
      </c>
      <c r="O2048">
        <v>6</v>
      </c>
      <c r="P2048">
        <v>1</v>
      </c>
      <c r="Q2048">
        <v>0</v>
      </c>
      <c r="R2048">
        <v>1.230769</v>
      </c>
    </row>
    <row r="2049" spans="1:18" x14ac:dyDescent="0.25">
      <c r="A2049">
        <v>2018</v>
      </c>
      <c r="B2049" t="s">
        <v>34</v>
      </c>
      <c r="C2049" t="s">
        <v>37</v>
      </c>
      <c r="D2049" t="s">
        <v>1</v>
      </c>
      <c r="E2049" t="s">
        <v>44</v>
      </c>
      <c r="F2049">
        <v>1930</v>
      </c>
      <c r="G2049">
        <v>880.30112499999996</v>
      </c>
      <c r="H2049">
        <v>2044.28</v>
      </c>
      <c r="I2049" t="s">
        <v>39</v>
      </c>
      <c r="J2049" t="s">
        <v>150</v>
      </c>
      <c r="K2049">
        <v>1961</v>
      </c>
      <c r="L2049">
        <v>397.34516000000002</v>
      </c>
      <c r="M2049">
        <v>376.44870400000002</v>
      </c>
      <c r="N2049">
        <v>308</v>
      </c>
      <c r="O2049">
        <v>198</v>
      </c>
      <c r="P2049">
        <v>33</v>
      </c>
      <c r="Q2049">
        <v>17</v>
      </c>
      <c r="R2049">
        <v>880.30112499999996</v>
      </c>
    </row>
    <row r="2050" spans="1:18" x14ac:dyDescent="0.25">
      <c r="A2050">
        <v>2018</v>
      </c>
      <c r="B2050" t="s">
        <v>34</v>
      </c>
      <c r="C2050" t="s">
        <v>37</v>
      </c>
      <c r="D2050" t="s">
        <v>1</v>
      </c>
      <c r="E2050" t="s">
        <v>66</v>
      </c>
      <c r="F2050">
        <v>337</v>
      </c>
      <c r="G2050" t="s">
        <v>62</v>
      </c>
      <c r="H2050">
        <v>25653.34</v>
      </c>
      <c r="I2050" t="s">
        <v>39</v>
      </c>
      <c r="J2050" t="s">
        <v>150</v>
      </c>
      <c r="K2050">
        <v>2329</v>
      </c>
      <c r="L2050">
        <v>27.925573</v>
      </c>
      <c r="M2050">
        <v>13.44089</v>
      </c>
      <c r="N2050">
        <v>40</v>
      </c>
      <c r="O2050">
        <v>71</v>
      </c>
      <c r="P2050">
        <v>4</v>
      </c>
      <c r="Q2050">
        <v>2</v>
      </c>
      <c r="R2050">
        <v>66.298698999999999</v>
      </c>
    </row>
    <row r="2051" spans="1:18" x14ac:dyDescent="0.25">
      <c r="A2051">
        <v>2018</v>
      </c>
      <c r="B2051" t="s">
        <v>34</v>
      </c>
      <c r="C2051" t="s">
        <v>37</v>
      </c>
      <c r="D2051" t="s">
        <v>1</v>
      </c>
      <c r="E2051" t="s">
        <v>44</v>
      </c>
      <c r="F2051">
        <v>1438</v>
      </c>
      <c r="G2051">
        <v>525.99499200000002</v>
      </c>
      <c r="H2051">
        <v>1928.085</v>
      </c>
      <c r="I2051" t="s">
        <v>40</v>
      </c>
      <c r="J2051" t="s">
        <v>150</v>
      </c>
      <c r="K2051">
        <v>1494</v>
      </c>
      <c r="L2051">
        <v>240.53719699999999</v>
      </c>
      <c r="M2051">
        <v>203.325726</v>
      </c>
      <c r="N2051">
        <v>255</v>
      </c>
      <c r="O2051">
        <v>238</v>
      </c>
      <c r="P2051">
        <v>76</v>
      </c>
      <c r="Q2051">
        <v>38</v>
      </c>
      <c r="R2051">
        <v>525.99499200000002</v>
      </c>
    </row>
    <row r="2052" spans="1:18" x14ac:dyDescent="0.25">
      <c r="A2052">
        <v>2018</v>
      </c>
      <c r="B2052" t="s">
        <v>34</v>
      </c>
      <c r="C2052" t="s">
        <v>37</v>
      </c>
      <c r="D2052" t="s">
        <v>1</v>
      </c>
      <c r="E2052" t="s">
        <v>66</v>
      </c>
      <c r="F2052">
        <v>285</v>
      </c>
      <c r="G2052" t="s">
        <v>62</v>
      </c>
      <c r="H2052">
        <v>28153.84</v>
      </c>
      <c r="I2052" t="s">
        <v>40</v>
      </c>
      <c r="J2052" t="s">
        <v>150</v>
      </c>
      <c r="K2052">
        <v>2411</v>
      </c>
      <c r="L2052">
        <v>11.928098</v>
      </c>
      <c r="M2052">
        <v>10.767089</v>
      </c>
      <c r="N2052">
        <v>38</v>
      </c>
      <c r="O2052">
        <v>80</v>
      </c>
      <c r="P2052">
        <v>14</v>
      </c>
      <c r="Q2052">
        <v>4</v>
      </c>
      <c r="R2052">
        <v>34.168497000000002</v>
      </c>
    </row>
    <row r="2053" spans="1:18" x14ac:dyDescent="0.25">
      <c r="A2053">
        <v>2018</v>
      </c>
      <c r="B2053" t="s">
        <v>34</v>
      </c>
      <c r="C2053" t="s">
        <v>36</v>
      </c>
      <c r="D2053" t="s">
        <v>1</v>
      </c>
      <c r="E2053" t="s">
        <v>44</v>
      </c>
      <c r="F2053">
        <v>1363</v>
      </c>
      <c r="G2053">
        <v>661.972219</v>
      </c>
      <c r="H2053">
        <v>2577.4499999999998</v>
      </c>
      <c r="I2053" t="s">
        <v>39</v>
      </c>
      <c r="J2053" t="s">
        <v>149</v>
      </c>
      <c r="K2053">
        <v>1374</v>
      </c>
      <c r="L2053">
        <v>325.53244899999999</v>
      </c>
      <c r="M2053">
        <v>265.661699</v>
      </c>
      <c r="N2053">
        <v>168</v>
      </c>
      <c r="O2053">
        <v>101</v>
      </c>
      <c r="P2053">
        <v>8</v>
      </c>
      <c r="Q2053">
        <v>11</v>
      </c>
      <c r="R2053">
        <v>661.972219</v>
      </c>
    </row>
    <row r="2054" spans="1:18" x14ac:dyDescent="0.25">
      <c r="A2054">
        <v>2018</v>
      </c>
      <c r="B2054" t="s">
        <v>34</v>
      </c>
      <c r="C2054" t="s">
        <v>36</v>
      </c>
      <c r="D2054" t="s">
        <v>1</v>
      </c>
      <c r="E2054" t="s">
        <v>66</v>
      </c>
      <c r="F2054">
        <v>311</v>
      </c>
      <c r="G2054" t="s">
        <v>62</v>
      </c>
      <c r="H2054">
        <v>30055.68</v>
      </c>
      <c r="I2054" t="s">
        <v>39</v>
      </c>
      <c r="J2054" t="s">
        <v>149</v>
      </c>
      <c r="K2054">
        <v>2356</v>
      </c>
      <c r="L2054">
        <v>32.691952000000001</v>
      </c>
      <c r="M2054">
        <v>15.579325000000001</v>
      </c>
      <c r="N2054">
        <v>27</v>
      </c>
      <c r="O2054">
        <v>86</v>
      </c>
      <c r="P2054">
        <v>0</v>
      </c>
      <c r="Q2054">
        <v>7</v>
      </c>
      <c r="R2054">
        <v>75.852549999999994</v>
      </c>
    </row>
    <row r="2055" spans="1:18" x14ac:dyDescent="0.25">
      <c r="A2055">
        <v>2018</v>
      </c>
      <c r="B2055" t="s">
        <v>34</v>
      </c>
      <c r="C2055" t="s">
        <v>36</v>
      </c>
      <c r="D2055" t="s">
        <v>1</v>
      </c>
      <c r="E2055" t="s">
        <v>44</v>
      </c>
      <c r="F2055">
        <v>922</v>
      </c>
      <c r="G2055">
        <v>388.42941400000001</v>
      </c>
      <c r="H2055">
        <v>2285.2849999999999</v>
      </c>
      <c r="I2055" t="s">
        <v>40</v>
      </c>
      <c r="J2055" t="s">
        <v>149</v>
      </c>
      <c r="K2055">
        <v>962</v>
      </c>
      <c r="L2055">
        <v>171.070595</v>
      </c>
      <c r="M2055">
        <v>159.39398299999999</v>
      </c>
      <c r="N2055">
        <v>130</v>
      </c>
      <c r="O2055">
        <v>117</v>
      </c>
      <c r="P2055">
        <v>21</v>
      </c>
      <c r="Q2055">
        <v>27</v>
      </c>
      <c r="R2055">
        <v>388.42941400000001</v>
      </c>
    </row>
    <row r="2056" spans="1:18" x14ac:dyDescent="0.25">
      <c r="A2056">
        <v>2018</v>
      </c>
      <c r="B2056" t="s">
        <v>34</v>
      </c>
      <c r="C2056" t="s">
        <v>36</v>
      </c>
      <c r="D2056" t="s">
        <v>1</v>
      </c>
      <c r="E2056" t="s">
        <v>66</v>
      </c>
      <c r="F2056">
        <v>276</v>
      </c>
      <c r="G2056" t="s">
        <v>62</v>
      </c>
      <c r="H2056">
        <v>30520.29</v>
      </c>
      <c r="I2056" t="s">
        <v>40</v>
      </c>
      <c r="J2056" t="s">
        <v>149</v>
      </c>
      <c r="K2056">
        <v>2491</v>
      </c>
      <c r="L2056">
        <v>22.423317999999998</v>
      </c>
      <c r="M2056">
        <v>9.8512470000000008</v>
      </c>
      <c r="N2056">
        <v>21</v>
      </c>
      <c r="O2056">
        <v>119</v>
      </c>
      <c r="P2056">
        <v>0</v>
      </c>
      <c r="Q2056">
        <v>2</v>
      </c>
      <c r="R2056">
        <v>50.894975000000002</v>
      </c>
    </row>
    <row r="2057" spans="1:18" x14ac:dyDescent="0.25">
      <c r="A2057">
        <v>2018</v>
      </c>
      <c r="B2057" t="s">
        <v>34</v>
      </c>
      <c r="C2057" t="s">
        <v>5</v>
      </c>
      <c r="D2057" t="s">
        <v>1</v>
      </c>
      <c r="E2057" t="s">
        <v>44</v>
      </c>
      <c r="F2057">
        <v>1363</v>
      </c>
      <c r="G2057">
        <v>720.86951299999998</v>
      </c>
      <c r="H2057">
        <v>2224</v>
      </c>
      <c r="I2057" t="s">
        <v>39</v>
      </c>
      <c r="J2057" t="s">
        <v>149</v>
      </c>
      <c r="K2057">
        <v>1375</v>
      </c>
      <c r="L2057">
        <v>350.06761799999998</v>
      </c>
      <c r="M2057">
        <v>291.72185100000002</v>
      </c>
      <c r="N2057">
        <v>189</v>
      </c>
      <c r="O2057">
        <v>76</v>
      </c>
      <c r="P2057">
        <v>11</v>
      </c>
      <c r="Q2057">
        <v>12</v>
      </c>
      <c r="R2057">
        <v>720.86951299999998</v>
      </c>
    </row>
    <row r="2058" spans="1:18" x14ac:dyDescent="0.25">
      <c r="A2058">
        <v>2018</v>
      </c>
      <c r="B2058" t="s">
        <v>34</v>
      </c>
      <c r="C2058" t="s">
        <v>5</v>
      </c>
      <c r="D2058" t="s">
        <v>1</v>
      </c>
      <c r="E2058" t="s">
        <v>66</v>
      </c>
      <c r="F2058">
        <v>175</v>
      </c>
      <c r="G2058" t="s">
        <v>62</v>
      </c>
      <c r="H2058">
        <v>28464.14</v>
      </c>
      <c r="I2058" t="s">
        <v>39</v>
      </c>
      <c r="J2058" t="s">
        <v>149</v>
      </c>
      <c r="K2058">
        <v>1047</v>
      </c>
      <c r="L2058">
        <v>18.57066</v>
      </c>
      <c r="M2058">
        <v>12.431559999999999</v>
      </c>
      <c r="N2058">
        <v>15</v>
      </c>
      <c r="O2058">
        <v>47</v>
      </c>
      <c r="P2058">
        <v>1</v>
      </c>
      <c r="Q2058">
        <v>3</v>
      </c>
      <c r="R2058">
        <v>50.262729</v>
      </c>
    </row>
    <row r="2059" spans="1:18" x14ac:dyDescent="0.25">
      <c r="A2059">
        <v>2018</v>
      </c>
      <c r="B2059" t="s">
        <v>34</v>
      </c>
      <c r="C2059" t="s">
        <v>5</v>
      </c>
      <c r="D2059" t="s">
        <v>1</v>
      </c>
      <c r="E2059" t="s">
        <v>44</v>
      </c>
      <c r="F2059">
        <v>1138</v>
      </c>
      <c r="G2059">
        <v>535.10208499999999</v>
      </c>
      <c r="H2059">
        <v>1995.845</v>
      </c>
      <c r="I2059" t="s">
        <v>40</v>
      </c>
      <c r="J2059" t="s">
        <v>149</v>
      </c>
      <c r="K2059">
        <v>1150</v>
      </c>
      <c r="L2059">
        <v>262.00926900000002</v>
      </c>
      <c r="M2059">
        <v>199.662756</v>
      </c>
      <c r="N2059">
        <v>177</v>
      </c>
      <c r="O2059">
        <v>99</v>
      </c>
      <c r="P2059">
        <v>19</v>
      </c>
      <c r="Q2059">
        <v>22</v>
      </c>
      <c r="R2059">
        <v>535.10208499999999</v>
      </c>
    </row>
    <row r="2060" spans="1:18" x14ac:dyDescent="0.25">
      <c r="A2060">
        <v>2018</v>
      </c>
      <c r="B2060" t="s">
        <v>34</v>
      </c>
      <c r="C2060" t="s">
        <v>5</v>
      </c>
      <c r="D2060" t="s">
        <v>1</v>
      </c>
      <c r="E2060" t="s">
        <v>66</v>
      </c>
      <c r="F2060">
        <v>194</v>
      </c>
      <c r="G2060" t="s">
        <v>62</v>
      </c>
      <c r="H2060">
        <v>29440.305</v>
      </c>
      <c r="I2060" t="s">
        <v>40</v>
      </c>
      <c r="J2060" t="s">
        <v>149</v>
      </c>
      <c r="K2060">
        <v>1344</v>
      </c>
      <c r="L2060">
        <v>14.344548</v>
      </c>
      <c r="M2060">
        <v>6.1661400000000004</v>
      </c>
      <c r="N2060">
        <v>11</v>
      </c>
      <c r="O2060">
        <v>75</v>
      </c>
      <c r="P2060">
        <v>4</v>
      </c>
      <c r="Q2060">
        <v>6</v>
      </c>
      <c r="R2060">
        <v>30.639323000000001</v>
      </c>
    </row>
    <row r="2061" spans="1:18" x14ac:dyDescent="0.25">
      <c r="A2061">
        <v>2018</v>
      </c>
      <c r="B2061" t="s">
        <v>34</v>
      </c>
      <c r="C2061" t="s">
        <v>13</v>
      </c>
      <c r="D2061" t="s">
        <v>1</v>
      </c>
      <c r="E2061" t="s">
        <v>44</v>
      </c>
      <c r="F2061">
        <v>147</v>
      </c>
      <c r="G2061">
        <v>75.691792000000007</v>
      </c>
      <c r="H2061">
        <v>2351.04</v>
      </c>
      <c r="I2061" t="s">
        <v>39</v>
      </c>
      <c r="J2061" t="s">
        <v>149</v>
      </c>
      <c r="K2061">
        <v>150</v>
      </c>
      <c r="L2061">
        <v>33.428668000000002</v>
      </c>
      <c r="M2061">
        <v>35.516230999999998</v>
      </c>
      <c r="N2061">
        <v>11</v>
      </c>
      <c r="O2061">
        <v>17</v>
      </c>
      <c r="P2061">
        <v>1</v>
      </c>
      <c r="Q2061">
        <v>2</v>
      </c>
      <c r="R2061">
        <v>75.691792000000007</v>
      </c>
    </row>
    <row r="2062" spans="1:18" x14ac:dyDescent="0.25">
      <c r="A2062">
        <v>2018</v>
      </c>
      <c r="B2062" t="s">
        <v>34</v>
      </c>
      <c r="C2062" t="s">
        <v>13</v>
      </c>
      <c r="D2062" t="s">
        <v>1</v>
      </c>
      <c r="E2062" t="s">
        <v>66</v>
      </c>
      <c r="F2062">
        <v>23</v>
      </c>
      <c r="G2062" t="s">
        <v>62</v>
      </c>
      <c r="H2062">
        <v>21862.639999999999</v>
      </c>
      <c r="I2062" t="s">
        <v>39</v>
      </c>
      <c r="J2062" t="s">
        <v>149</v>
      </c>
      <c r="K2062">
        <v>152</v>
      </c>
      <c r="L2062">
        <v>1.08297</v>
      </c>
      <c r="M2062">
        <v>0.5</v>
      </c>
      <c r="N2062">
        <v>1</v>
      </c>
      <c r="O2062">
        <v>9</v>
      </c>
      <c r="P2062">
        <v>0</v>
      </c>
      <c r="Q2062">
        <v>0</v>
      </c>
      <c r="R2062">
        <v>2.5641029999999998</v>
      </c>
    </row>
    <row r="2063" spans="1:18" x14ac:dyDescent="0.25">
      <c r="A2063">
        <v>2018</v>
      </c>
      <c r="B2063" t="s">
        <v>34</v>
      </c>
      <c r="C2063" t="s">
        <v>13</v>
      </c>
      <c r="D2063" t="s">
        <v>1</v>
      </c>
      <c r="E2063" t="s">
        <v>44</v>
      </c>
      <c r="F2063">
        <v>125</v>
      </c>
      <c r="G2063">
        <v>49.293652999999999</v>
      </c>
      <c r="H2063">
        <v>1987.03</v>
      </c>
      <c r="I2063" t="s">
        <v>40</v>
      </c>
      <c r="J2063" t="s">
        <v>149</v>
      </c>
      <c r="K2063">
        <v>128</v>
      </c>
      <c r="L2063">
        <v>23.600933999999999</v>
      </c>
      <c r="M2063">
        <v>21.077289</v>
      </c>
      <c r="N2063">
        <v>25</v>
      </c>
      <c r="O2063">
        <v>16</v>
      </c>
      <c r="P2063">
        <v>0</v>
      </c>
      <c r="Q2063">
        <v>1</v>
      </c>
      <c r="R2063">
        <v>49.293652999999999</v>
      </c>
    </row>
    <row r="2064" spans="1:18" x14ac:dyDescent="0.25">
      <c r="A2064">
        <v>2018</v>
      </c>
      <c r="B2064" t="s">
        <v>34</v>
      </c>
      <c r="C2064" t="s">
        <v>13</v>
      </c>
      <c r="D2064" t="s">
        <v>1</v>
      </c>
      <c r="E2064" t="s">
        <v>66</v>
      </c>
      <c r="F2064">
        <v>29</v>
      </c>
      <c r="G2064" t="s">
        <v>62</v>
      </c>
      <c r="H2064">
        <v>27792.7</v>
      </c>
      <c r="I2064" t="s">
        <v>40</v>
      </c>
      <c r="J2064" t="s">
        <v>149</v>
      </c>
      <c r="K2064">
        <v>213</v>
      </c>
      <c r="L2064">
        <v>0.63895800000000003</v>
      </c>
      <c r="M2064">
        <v>0.61290299999999998</v>
      </c>
      <c r="N2064">
        <v>3</v>
      </c>
      <c r="O2064">
        <v>18</v>
      </c>
      <c r="P2064">
        <v>0</v>
      </c>
      <c r="Q2064">
        <v>0</v>
      </c>
      <c r="R2064">
        <v>2.461538</v>
      </c>
    </row>
    <row r="2065" spans="1:18" x14ac:dyDescent="0.25">
      <c r="A2065">
        <v>2018</v>
      </c>
      <c r="B2065" t="s">
        <v>34</v>
      </c>
      <c r="C2065" t="s">
        <v>37</v>
      </c>
      <c r="D2065" t="s">
        <v>1</v>
      </c>
      <c r="E2065" t="s">
        <v>44</v>
      </c>
      <c r="F2065">
        <v>3430</v>
      </c>
      <c r="G2065">
        <v>1608.8247369999999</v>
      </c>
      <c r="H2065">
        <v>2077.77</v>
      </c>
      <c r="I2065" t="s">
        <v>39</v>
      </c>
      <c r="J2065" t="s">
        <v>149</v>
      </c>
      <c r="K2065">
        <v>3464</v>
      </c>
      <c r="L2065">
        <v>741.740681</v>
      </c>
      <c r="M2065">
        <v>696.44462799999997</v>
      </c>
      <c r="N2065">
        <v>552</v>
      </c>
      <c r="O2065">
        <v>340</v>
      </c>
      <c r="P2065">
        <v>35</v>
      </c>
      <c r="Q2065">
        <v>43</v>
      </c>
      <c r="R2065">
        <v>1608.8247369999999</v>
      </c>
    </row>
    <row r="2066" spans="1:18" x14ac:dyDescent="0.25">
      <c r="A2066">
        <v>2018</v>
      </c>
      <c r="B2066" t="s">
        <v>34</v>
      </c>
      <c r="C2066" t="s">
        <v>37</v>
      </c>
      <c r="D2066" t="s">
        <v>1</v>
      </c>
      <c r="E2066" t="s">
        <v>66</v>
      </c>
      <c r="F2066">
        <v>559</v>
      </c>
      <c r="G2066" t="s">
        <v>62</v>
      </c>
      <c r="H2066">
        <v>25739.46</v>
      </c>
      <c r="I2066" t="s">
        <v>39</v>
      </c>
      <c r="J2066" t="s">
        <v>149</v>
      </c>
      <c r="K2066">
        <v>3993</v>
      </c>
      <c r="L2066">
        <v>36.879550000000002</v>
      </c>
      <c r="M2066">
        <v>19.528838</v>
      </c>
      <c r="N2066">
        <v>46</v>
      </c>
      <c r="O2066">
        <v>230</v>
      </c>
      <c r="P2066">
        <v>6</v>
      </c>
      <c r="Q2066">
        <v>12</v>
      </c>
      <c r="R2066">
        <v>91.860488000000004</v>
      </c>
    </row>
    <row r="2067" spans="1:18" x14ac:dyDescent="0.25">
      <c r="A2067">
        <v>2018</v>
      </c>
      <c r="B2067" t="s">
        <v>34</v>
      </c>
      <c r="C2067" t="s">
        <v>37</v>
      </c>
      <c r="D2067" t="s">
        <v>1</v>
      </c>
      <c r="E2067" t="s">
        <v>44</v>
      </c>
      <c r="F2067">
        <v>2392</v>
      </c>
      <c r="G2067">
        <v>969.090372</v>
      </c>
      <c r="H2067">
        <v>1876.0550000000001</v>
      </c>
      <c r="I2067" t="s">
        <v>40</v>
      </c>
      <c r="J2067" t="s">
        <v>149</v>
      </c>
      <c r="K2067">
        <v>2434</v>
      </c>
      <c r="L2067">
        <v>439.51860799999997</v>
      </c>
      <c r="M2067">
        <v>412.40311000000003</v>
      </c>
      <c r="N2067">
        <v>454</v>
      </c>
      <c r="O2067">
        <v>303</v>
      </c>
      <c r="P2067">
        <v>67</v>
      </c>
      <c r="Q2067">
        <v>34</v>
      </c>
      <c r="R2067">
        <v>969.090372</v>
      </c>
    </row>
    <row r="2068" spans="1:18" x14ac:dyDescent="0.25">
      <c r="A2068">
        <v>2018</v>
      </c>
      <c r="B2068" t="s">
        <v>34</v>
      </c>
      <c r="C2068" t="s">
        <v>37</v>
      </c>
      <c r="D2068" t="s">
        <v>1</v>
      </c>
      <c r="E2068" t="s">
        <v>66</v>
      </c>
      <c r="F2068">
        <v>589</v>
      </c>
      <c r="G2068" t="s">
        <v>62</v>
      </c>
      <c r="H2068">
        <v>25991.72</v>
      </c>
      <c r="I2068" t="s">
        <v>40</v>
      </c>
      <c r="J2068" t="s">
        <v>149</v>
      </c>
      <c r="K2068">
        <v>4985</v>
      </c>
      <c r="L2068">
        <v>31.852906000000001</v>
      </c>
      <c r="M2068">
        <v>14.340429</v>
      </c>
      <c r="N2068">
        <v>39</v>
      </c>
      <c r="O2068">
        <v>275</v>
      </c>
      <c r="P2068">
        <v>23</v>
      </c>
      <c r="Q2068">
        <v>11</v>
      </c>
      <c r="R2068">
        <v>73.371533999999997</v>
      </c>
    </row>
    <row r="2069" spans="1:18" x14ac:dyDescent="0.25">
      <c r="A2069">
        <v>2018</v>
      </c>
      <c r="B2069" t="s">
        <v>34</v>
      </c>
      <c r="C2069" t="s">
        <v>36</v>
      </c>
      <c r="D2069" t="s">
        <v>1</v>
      </c>
      <c r="E2069" t="s">
        <v>44</v>
      </c>
      <c r="F2069">
        <v>423</v>
      </c>
      <c r="G2069">
        <v>189.38021499999999</v>
      </c>
      <c r="H2069">
        <v>2386.54</v>
      </c>
      <c r="I2069" t="s">
        <v>39</v>
      </c>
      <c r="J2069" t="s">
        <v>148</v>
      </c>
      <c r="K2069">
        <v>425</v>
      </c>
      <c r="L2069">
        <v>92.228064000000003</v>
      </c>
      <c r="M2069">
        <v>78.887040999999996</v>
      </c>
      <c r="N2069">
        <v>50</v>
      </c>
      <c r="O2069">
        <v>46</v>
      </c>
      <c r="P2069">
        <v>9</v>
      </c>
      <c r="Q2069">
        <v>10</v>
      </c>
      <c r="R2069">
        <v>189.38021499999999</v>
      </c>
    </row>
    <row r="2070" spans="1:18" x14ac:dyDescent="0.25">
      <c r="A2070">
        <v>2018</v>
      </c>
      <c r="B2070" t="s">
        <v>34</v>
      </c>
      <c r="C2070" t="s">
        <v>36</v>
      </c>
      <c r="D2070" t="s">
        <v>1</v>
      </c>
      <c r="E2070" t="s">
        <v>66</v>
      </c>
      <c r="F2070">
        <v>107</v>
      </c>
      <c r="G2070" t="s">
        <v>62</v>
      </c>
      <c r="H2070">
        <v>30958.400000000001</v>
      </c>
      <c r="I2070" t="s">
        <v>39</v>
      </c>
      <c r="J2070" t="s">
        <v>148</v>
      </c>
      <c r="K2070">
        <v>580</v>
      </c>
      <c r="L2070">
        <v>14.883766</v>
      </c>
      <c r="M2070">
        <v>5.5313860000000004</v>
      </c>
      <c r="N2070">
        <v>9</v>
      </c>
      <c r="O2070">
        <v>7</v>
      </c>
      <c r="P2070">
        <v>0</v>
      </c>
      <c r="Q2070">
        <v>0</v>
      </c>
      <c r="R2070">
        <v>29.378288000000001</v>
      </c>
    </row>
    <row r="2071" spans="1:18" x14ac:dyDescent="0.25">
      <c r="A2071">
        <v>2018</v>
      </c>
      <c r="B2071" t="s">
        <v>34</v>
      </c>
      <c r="C2071" t="s">
        <v>36</v>
      </c>
      <c r="D2071" t="s">
        <v>1</v>
      </c>
      <c r="E2071" t="s">
        <v>44</v>
      </c>
      <c r="F2071">
        <v>496</v>
      </c>
      <c r="G2071">
        <v>192.30005</v>
      </c>
      <c r="H2071">
        <v>2232.64</v>
      </c>
      <c r="I2071" t="s">
        <v>40</v>
      </c>
      <c r="J2071" t="s">
        <v>148</v>
      </c>
      <c r="K2071">
        <v>497</v>
      </c>
      <c r="L2071">
        <v>89.384793000000002</v>
      </c>
      <c r="M2071">
        <v>70.538072</v>
      </c>
      <c r="N2071">
        <v>52</v>
      </c>
      <c r="O2071">
        <v>90</v>
      </c>
      <c r="P2071">
        <v>22</v>
      </c>
      <c r="Q2071">
        <v>8</v>
      </c>
      <c r="R2071">
        <v>192.30005</v>
      </c>
    </row>
    <row r="2072" spans="1:18" x14ac:dyDescent="0.25">
      <c r="A2072">
        <v>2018</v>
      </c>
      <c r="B2072" t="s">
        <v>34</v>
      </c>
      <c r="C2072" t="s">
        <v>36</v>
      </c>
      <c r="D2072" t="s">
        <v>1</v>
      </c>
      <c r="E2072" t="s">
        <v>66</v>
      </c>
      <c r="F2072">
        <v>71</v>
      </c>
      <c r="G2072" t="s">
        <v>62</v>
      </c>
      <c r="H2072">
        <v>28010.05</v>
      </c>
      <c r="I2072" t="s">
        <v>40</v>
      </c>
      <c r="J2072" t="s">
        <v>148</v>
      </c>
      <c r="K2072">
        <v>352</v>
      </c>
      <c r="L2072">
        <v>7.5557379999999998</v>
      </c>
      <c r="M2072">
        <v>3.3725299999999998</v>
      </c>
      <c r="N2072">
        <v>11</v>
      </c>
      <c r="O2072">
        <v>13</v>
      </c>
      <c r="P2072">
        <v>0</v>
      </c>
      <c r="Q2072">
        <v>0</v>
      </c>
      <c r="R2072">
        <v>19.903846000000001</v>
      </c>
    </row>
    <row r="2073" spans="1:18" x14ac:dyDescent="0.25">
      <c r="A2073">
        <v>2018</v>
      </c>
      <c r="B2073" t="s">
        <v>34</v>
      </c>
      <c r="C2073" t="s">
        <v>5</v>
      </c>
      <c r="D2073" t="s">
        <v>1</v>
      </c>
      <c r="E2073" t="s">
        <v>44</v>
      </c>
      <c r="F2073">
        <v>317</v>
      </c>
      <c r="G2073">
        <v>160.52775399999999</v>
      </c>
      <c r="H2073">
        <v>2406.09</v>
      </c>
      <c r="I2073" t="s">
        <v>39</v>
      </c>
      <c r="J2073" t="s">
        <v>148</v>
      </c>
      <c r="K2073">
        <v>317</v>
      </c>
      <c r="L2073">
        <v>73.448426999999995</v>
      </c>
      <c r="M2073">
        <v>61.644339000000002</v>
      </c>
      <c r="N2073">
        <v>48</v>
      </c>
      <c r="O2073">
        <v>25</v>
      </c>
      <c r="P2073">
        <v>6</v>
      </c>
      <c r="Q2073">
        <v>5</v>
      </c>
      <c r="R2073">
        <v>160.52775399999999</v>
      </c>
    </row>
    <row r="2074" spans="1:18" x14ac:dyDescent="0.25">
      <c r="A2074">
        <v>2018</v>
      </c>
      <c r="B2074" t="s">
        <v>34</v>
      </c>
      <c r="C2074" t="s">
        <v>5</v>
      </c>
      <c r="D2074" t="s">
        <v>1</v>
      </c>
      <c r="E2074" t="s">
        <v>66</v>
      </c>
      <c r="F2074">
        <v>57</v>
      </c>
      <c r="G2074" t="s">
        <v>62</v>
      </c>
      <c r="H2074">
        <v>21207.33</v>
      </c>
      <c r="I2074" t="s">
        <v>39</v>
      </c>
      <c r="J2074" t="s">
        <v>148</v>
      </c>
      <c r="K2074">
        <v>223</v>
      </c>
      <c r="L2074">
        <v>5.9381820000000003</v>
      </c>
      <c r="M2074">
        <v>4.5698340000000002</v>
      </c>
      <c r="N2074">
        <v>11</v>
      </c>
      <c r="O2074">
        <v>2</v>
      </c>
      <c r="P2074">
        <v>0</v>
      </c>
      <c r="Q2074">
        <v>0</v>
      </c>
      <c r="R2074">
        <v>15.490180000000001</v>
      </c>
    </row>
    <row r="2075" spans="1:18" x14ac:dyDescent="0.25">
      <c r="A2075">
        <v>2018</v>
      </c>
      <c r="B2075" t="s">
        <v>34</v>
      </c>
      <c r="C2075" t="s">
        <v>5</v>
      </c>
      <c r="D2075" t="s">
        <v>1</v>
      </c>
      <c r="E2075" t="s">
        <v>44</v>
      </c>
      <c r="F2075">
        <v>354</v>
      </c>
      <c r="G2075">
        <v>143.43450799999999</v>
      </c>
      <c r="H2075">
        <v>2127.61</v>
      </c>
      <c r="I2075" t="s">
        <v>40</v>
      </c>
      <c r="J2075" t="s">
        <v>148</v>
      </c>
      <c r="K2075">
        <v>366</v>
      </c>
      <c r="L2075">
        <v>66.111981</v>
      </c>
      <c r="M2075">
        <v>58.197093000000002</v>
      </c>
      <c r="N2075">
        <v>55</v>
      </c>
      <c r="O2075">
        <v>48</v>
      </c>
      <c r="P2075">
        <v>12</v>
      </c>
      <c r="Q2075">
        <v>18</v>
      </c>
      <c r="R2075">
        <v>143.43450799999999</v>
      </c>
    </row>
    <row r="2076" spans="1:18" x14ac:dyDescent="0.25">
      <c r="A2076">
        <v>2018</v>
      </c>
      <c r="B2076" t="s">
        <v>34</v>
      </c>
      <c r="C2076" t="s">
        <v>5</v>
      </c>
      <c r="D2076" t="s">
        <v>1</v>
      </c>
      <c r="E2076" t="s">
        <v>66</v>
      </c>
      <c r="F2076">
        <v>95</v>
      </c>
      <c r="G2076" t="s">
        <v>62</v>
      </c>
      <c r="H2076">
        <v>21113.4</v>
      </c>
      <c r="I2076" t="s">
        <v>40</v>
      </c>
      <c r="J2076" t="s">
        <v>148</v>
      </c>
      <c r="K2076">
        <v>523</v>
      </c>
      <c r="L2076">
        <v>10.553046</v>
      </c>
      <c r="M2076">
        <v>2.8669150000000001</v>
      </c>
      <c r="N2076">
        <v>13</v>
      </c>
      <c r="O2076">
        <v>12</v>
      </c>
      <c r="P2076">
        <v>4</v>
      </c>
      <c r="Q2076">
        <v>2</v>
      </c>
      <c r="R2076">
        <v>21.271795000000001</v>
      </c>
    </row>
    <row r="2077" spans="1:18" x14ac:dyDescent="0.25">
      <c r="A2077">
        <v>2018</v>
      </c>
      <c r="B2077" t="s">
        <v>34</v>
      </c>
      <c r="C2077" t="s">
        <v>13</v>
      </c>
      <c r="D2077" t="s">
        <v>1</v>
      </c>
      <c r="E2077" t="s">
        <v>44</v>
      </c>
      <c r="F2077">
        <v>31</v>
      </c>
      <c r="G2077">
        <v>14.547344000000001</v>
      </c>
      <c r="H2077">
        <v>1841.29</v>
      </c>
      <c r="I2077" t="s">
        <v>39</v>
      </c>
      <c r="J2077" t="s">
        <v>148</v>
      </c>
      <c r="K2077">
        <v>31</v>
      </c>
      <c r="L2077">
        <v>7.8217489999999996</v>
      </c>
      <c r="M2077">
        <v>5.1397510000000004</v>
      </c>
      <c r="N2077">
        <v>3</v>
      </c>
      <c r="O2077">
        <v>3</v>
      </c>
      <c r="P2077">
        <v>2</v>
      </c>
      <c r="Q2077">
        <v>1</v>
      </c>
      <c r="R2077">
        <v>14.547344000000001</v>
      </c>
    </row>
    <row r="2078" spans="1:18" x14ac:dyDescent="0.25">
      <c r="A2078">
        <v>2018</v>
      </c>
      <c r="B2078" t="s">
        <v>34</v>
      </c>
      <c r="C2078" t="s">
        <v>13</v>
      </c>
      <c r="D2078" t="s">
        <v>1</v>
      </c>
      <c r="E2078" t="s">
        <v>66</v>
      </c>
      <c r="F2078">
        <v>9</v>
      </c>
      <c r="G2078" t="s">
        <v>62</v>
      </c>
      <c r="H2078">
        <v>26856.799999999999</v>
      </c>
      <c r="I2078" t="s">
        <v>39</v>
      </c>
      <c r="J2078" t="s">
        <v>148</v>
      </c>
      <c r="K2078">
        <v>87</v>
      </c>
      <c r="L2078">
        <v>0.35220099999999999</v>
      </c>
      <c r="M2078">
        <v>0</v>
      </c>
      <c r="N2078">
        <v>1</v>
      </c>
      <c r="O2078">
        <v>2</v>
      </c>
      <c r="P2078">
        <v>1</v>
      </c>
      <c r="Q2078">
        <v>0</v>
      </c>
      <c r="R2078">
        <v>1.3333330000000001</v>
      </c>
    </row>
    <row r="2079" spans="1:18" x14ac:dyDescent="0.25">
      <c r="A2079">
        <v>2018</v>
      </c>
      <c r="B2079" t="s">
        <v>34</v>
      </c>
      <c r="C2079" t="s">
        <v>13</v>
      </c>
      <c r="D2079" t="s">
        <v>1</v>
      </c>
      <c r="E2079" t="s">
        <v>44</v>
      </c>
      <c r="F2079">
        <v>31</v>
      </c>
      <c r="G2079">
        <v>10.949762</v>
      </c>
      <c r="H2079">
        <v>2293.36</v>
      </c>
      <c r="I2079" t="s">
        <v>40</v>
      </c>
      <c r="J2079" t="s">
        <v>148</v>
      </c>
      <c r="K2079">
        <v>31</v>
      </c>
      <c r="L2079">
        <v>4.1744560000000002</v>
      </c>
      <c r="M2079">
        <v>6.5978859999999999</v>
      </c>
      <c r="N2079">
        <v>6</v>
      </c>
      <c r="O2079">
        <v>4</v>
      </c>
      <c r="P2079">
        <v>1</v>
      </c>
      <c r="Q2079">
        <v>0</v>
      </c>
      <c r="R2079">
        <v>10.949762</v>
      </c>
    </row>
    <row r="2080" spans="1:18" x14ac:dyDescent="0.25">
      <c r="A2080">
        <v>2018</v>
      </c>
      <c r="B2080" t="s">
        <v>34</v>
      </c>
      <c r="C2080" t="s">
        <v>13</v>
      </c>
      <c r="D2080" t="s">
        <v>1</v>
      </c>
      <c r="E2080" t="s">
        <v>66</v>
      </c>
      <c r="F2080">
        <v>12</v>
      </c>
      <c r="G2080" t="s">
        <v>62</v>
      </c>
      <c r="H2080">
        <v>30438.880000000001</v>
      </c>
      <c r="I2080" t="s">
        <v>40</v>
      </c>
      <c r="J2080" t="s">
        <v>148</v>
      </c>
      <c r="K2080">
        <v>55</v>
      </c>
      <c r="L2080">
        <v>2.1081259999999999</v>
      </c>
      <c r="M2080">
        <v>0.83296700000000001</v>
      </c>
      <c r="N2080">
        <v>3</v>
      </c>
      <c r="O2080">
        <v>1</v>
      </c>
      <c r="P2080">
        <v>0</v>
      </c>
      <c r="Q2080">
        <v>0</v>
      </c>
      <c r="R2080">
        <v>3.5208789999999999</v>
      </c>
    </row>
    <row r="2081" spans="1:18" x14ac:dyDescent="0.25">
      <c r="A2081">
        <v>2018</v>
      </c>
      <c r="B2081" t="s">
        <v>34</v>
      </c>
      <c r="C2081" t="s">
        <v>37</v>
      </c>
      <c r="D2081" t="s">
        <v>1</v>
      </c>
      <c r="E2081" t="s">
        <v>44</v>
      </c>
      <c r="F2081">
        <v>624</v>
      </c>
      <c r="G2081">
        <v>271.34272399999998</v>
      </c>
      <c r="H2081">
        <v>2152.77</v>
      </c>
      <c r="I2081" t="s">
        <v>39</v>
      </c>
      <c r="J2081" t="s">
        <v>148</v>
      </c>
      <c r="K2081">
        <v>627</v>
      </c>
      <c r="L2081">
        <v>132.56573700000001</v>
      </c>
      <c r="M2081">
        <v>106.894769</v>
      </c>
      <c r="N2081">
        <v>86</v>
      </c>
      <c r="O2081">
        <v>64</v>
      </c>
      <c r="P2081">
        <v>19</v>
      </c>
      <c r="Q2081">
        <v>11</v>
      </c>
      <c r="R2081">
        <v>271.34272399999998</v>
      </c>
    </row>
    <row r="2082" spans="1:18" x14ac:dyDescent="0.25">
      <c r="A2082">
        <v>2018</v>
      </c>
      <c r="B2082" t="s">
        <v>34</v>
      </c>
      <c r="C2082" t="s">
        <v>37</v>
      </c>
      <c r="D2082" t="s">
        <v>1</v>
      </c>
      <c r="E2082" t="s">
        <v>66</v>
      </c>
      <c r="F2082">
        <v>155</v>
      </c>
      <c r="G2082" t="s">
        <v>62</v>
      </c>
      <c r="H2082">
        <v>25998.27</v>
      </c>
      <c r="I2082" t="s">
        <v>39</v>
      </c>
      <c r="J2082" t="s">
        <v>148</v>
      </c>
      <c r="K2082">
        <v>946</v>
      </c>
      <c r="L2082">
        <v>15.151551</v>
      </c>
      <c r="M2082">
        <v>6.5064820000000001</v>
      </c>
      <c r="N2082">
        <v>18</v>
      </c>
      <c r="O2082">
        <v>14</v>
      </c>
      <c r="P2082">
        <v>5</v>
      </c>
      <c r="Q2082">
        <v>4</v>
      </c>
      <c r="R2082">
        <v>32.859726000000002</v>
      </c>
    </row>
    <row r="2083" spans="1:18" x14ac:dyDescent="0.25">
      <c r="A2083">
        <v>2018</v>
      </c>
      <c r="B2083" t="s">
        <v>34</v>
      </c>
      <c r="C2083" t="s">
        <v>37</v>
      </c>
      <c r="D2083" t="s">
        <v>1</v>
      </c>
      <c r="E2083" t="s">
        <v>44</v>
      </c>
      <c r="F2083">
        <v>653</v>
      </c>
      <c r="G2083">
        <v>256.58900999999997</v>
      </c>
      <c r="H2083">
        <v>2041.92</v>
      </c>
      <c r="I2083" t="s">
        <v>40</v>
      </c>
      <c r="J2083" t="s">
        <v>148</v>
      </c>
      <c r="K2083">
        <v>661</v>
      </c>
      <c r="L2083">
        <v>120.348253</v>
      </c>
      <c r="M2083">
        <v>89.503908999999993</v>
      </c>
      <c r="N2083">
        <v>93</v>
      </c>
      <c r="O2083">
        <v>95</v>
      </c>
      <c r="P2083">
        <v>26</v>
      </c>
      <c r="Q2083">
        <v>16</v>
      </c>
      <c r="R2083">
        <v>256.58900999999997</v>
      </c>
    </row>
    <row r="2084" spans="1:18" x14ac:dyDescent="0.25">
      <c r="A2084">
        <v>2018</v>
      </c>
      <c r="B2084" t="s">
        <v>34</v>
      </c>
      <c r="C2084" t="s">
        <v>37</v>
      </c>
      <c r="D2084" t="s">
        <v>1</v>
      </c>
      <c r="E2084" t="s">
        <v>66</v>
      </c>
      <c r="F2084">
        <v>156</v>
      </c>
      <c r="G2084" t="s">
        <v>62</v>
      </c>
      <c r="H2084">
        <v>23058.744999999999</v>
      </c>
      <c r="I2084" t="s">
        <v>40</v>
      </c>
      <c r="J2084" t="s">
        <v>148</v>
      </c>
      <c r="K2084">
        <v>812</v>
      </c>
      <c r="L2084">
        <v>17.675816999999999</v>
      </c>
      <c r="M2084">
        <v>6.7778400000000003</v>
      </c>
      <c r="N2084">
        <v>18</v>
      </c>
      <c r="O2084">
        <v>23</v>
      </c>
      <c r="P2084">
        <v>3</v>
      </c>
      <c r="Q2084">
        <v>1</v>
      </c>
      <c r="R2084">
        <v>33.912083000000003</v>
      </c>
    </row>
    <row r="2085" spans="1:18" x14ac:dyDescent="0.25">
      <c r="A2085">
        <v>2018</v>
      </c>
      <c r="B2085" t="s">
        <v>34</v>
      </c>
      <c r="C2085" t="s">
        <v>36</v>
      </c>
      <c r="D2085" t="s">
        <v>2</v>
      </c>
      <c r="E2085" t="s">
        <v>44</v>
      </c>
      <c r="F2085">
        <v>1151</v>
      </c>
      <c r="G2085">
        <v>617.40637600000002</v>
      </c>
      <c r="H2085">
        <v>2693.98</v>
      </c>
      <c r="I2085" t="s">
        <v>39</v>
      </c>
      <c r="J2085" t="s">
        <v>150</v>
      </c>
      <c r="K2085">
        <v>1165</v>
      </c>
      <c r="L2085">
        <v>254.099853</v>
      </c>
      <c r="M2085">
        <v>273.584069</v>
      </c>
      <c r="N2085">
        <v>188</v>
      </c>
      <c r="O2085">
        <v>49</v>
      </c>
      <c r="P2085">
        <v>14</v>
      </c>
      <c r="Q2085">
        <v>5</v>
      </c>
      <c r="R2085">
        <v>617.40637600000002</v>
      </c>
    </row>
    <row r="2086" spans="1:18" x14ac:dyDescent="0.25">
      <c r="A2086">
        <v>2018</v>
      </c>
      <c r="B2086" t="s">
        <v>34</v>
      </c>
      <c r="C2086" t="s">
        <v>36</v>
      </c>
      <c r="D2086" t="s">
        <v>2</v>
      </c>
      <c r="E2086" t="s">
        <v>66</v>
      </c>
      <c r="F2086">
        <v>536</v>
      </c>
      <c r="G2086" t="s">
        <v>62</v>
      </c>
      <c r="H2086">
        <v>33473.67</v>
      </c>
      <c r="I2086" t="s">
        <v>39</v>
      </c>
      <c r="J2086" t="s">
        <v>150</v>
      </c>
      <c r="K2086">
        <v>3499</v>
      </c>
      <c r="L2086">
        <v>67.639964000000006</v>
      </c>
      <c r="M2086">
        <v>34.188369999999999</v>
      </c>
      <c r="N2086">
        <v>47</v>
      </c>
      <c r="O2086">
        <v>30</v>
      </c>
      <c r="P2086">
        <v>5</v>
      </c>
      <c r="Q2086">
        <v>1</v>
      </c>
      <c r="R2086">
        <v>159.98670000000001</v>
      </c>
    </row>
    <row r="2087" spans="1:18" x14ac:dyDescent="0.25">
      <c r="A2087">
        <v>2018</v>
      </c>
      <c r="B2087" t="s">
        <v>34</v>
      </c>
      <c r="C2087" t="s">
        <v>36</v>
      </c>
      <c r="D2087" t="s">
        <v>2</v>
      </c>
      <c r="E2087" t="s">
        <v>44</v>
      </c>
      <c r="F2087">
        <v>1011</v>
      </c>
      <c r="G2087">
        <v>418.43696499999999</v>
      </c>
      <c r="H2087">
        <v>2449</v>
      </c>
      <c r="I2087" t="s">
        <v>40</v>
      </c>
      <c r="J2087" t="s">
        <v>150</v>
      </c>
      <c r="K2087">
        <v>1029</v>
      </c>
      <c r="L2087">
        <v>178.039907</v>
      </c>
      <c r="M2087">
        <v>176.66462300000001</v>
      </c>
      <c r="N2087">
        <v>160</v>
      </c>
      <c r="O2087">
        <v>55</v>
      </c>
      <c r="P2087">
        <v>116</v>
      </c>
      <c r="Q2087">
        <v>20</v>
      </c>
      <c r="R2087">
        <v>418.43696499999999</v>
      </c>
    </row>
    <row r="2088" spans="1:18" x14ac:dyDescent="0.25">
      <c r="A2088">
        <v>2018</v>
      </c>
      <c r="B2088" t="s">
        <v>34</v>
      </c>
      <c r="C2088" t="s">
        <v>36</v>
      </c>
      <c r="D2088" t="s">
        <v>2</v>
      </c>
      <c r="E2088" t="s">
        <v>66</v>
      </c>
      <c r="F2088">
        <v>503</v>
      </c>
      <c r="G2088" t="s">
        <v>62</v>
      </c>
      <c r="H2088">
        <v>32807.33</v>
      </c>
      <c r="I2088" t="s">
        <v>40</v>
      </c>
      <c r="J2088" t="s">
        <v>150</v>
      </c>
      <c r="K2088">
        <v>3583</v>
      </c>
      <c r="L2088">
        <v>52.075848999999998</v>
      </c>
      <c r="M2088">
        <v>30.006999</v>
      </c>
      <c r="N2088">
        <v>60</v>
      </c>
      <c r="O2088">
        <v>28</v>
      </c>
      <c r="P2088">
        <v>14</v>
      </c>
      <c r="Q2088">
        <v>1</v>
      </c>
      <c r="R2088">
        <v>116.42410099999999</v>
      </c>
    </row>
    <row r="2089" spans="1:18" x14ac:dyDescent="0.25">
      <c r="A2089">
        <v>2018</v>
      </c>
      <c r="B2089" t="s">
        <v>34</v>
      </c>
      <c r="C2089" t="s">
        <v>5</v>
      </c>
      <c r="D2089" t="s">
        <v>2</v>
      </c>
      <c r="E2089" t="s">
        <v>44</v>
      </c>
      <c r="F2089">
        <v>1442</v>
      </c>
      <c r="G2089">
        <v>830.23290399999996</v>
      </c>
      <c r="H2089">
        <v>2402.5349999999999</v>
      </c>
      <c r="I2089" t="s">
        <v>39</v>
      </c>
      <c r="J2089" t="s">
        <v>150</v>
      </c>
      <c r="K2089">
        <v>1446</v>
      </c>
      <c r="L2089">
        <v>367.43445500000001</v>
      </c>
      <c r="M2089">
        <v>315.49263500000001</v>
      </c>
      <c r="N2089">
        <v>193</v>
      </c>
      <c r="O2089">
        <v>49</v>
      </c>
      <c r="P2089">
        <v>18</v>
      </c>
      <c r="Q2089">
        <v>8</v>
      </c>
      <c r="R2089">
        <v>830.23290399999996</v>
      </c>
    </row>
    <row r="2090" spans="1:18" x14ac:dyDescent="0.25">
      <c r="A2090">
        <v>2018</v>
      </c>
      <c r="B2090" t="s">
        <v>34</v>
      </c>
      <c r="C2090" t="s">
        <v>5</v>
      </c>
      <c r="D2090" t="s">
        <v>2</v>
      </c>
      <c r="E2090" t="s">
        <v>66</v>
      </c>
      <c r="F2090">
        <v>328</v>
      </c>
      <c r="G2090" t="s">
        <v>62</v>
      </c>
      <c r="H2090">
        <v>28521.044999999998</v>
      </c>
      <c r="I2090" t="s">
        <v>39</v>
      </c>
      <c r="J2090" t="s">
        <v>150</v>
      </c>
      <c r="K2090">
        <v>1920</v>
      </c>
      <c r="L2090">
        <v>49.333556999999999</v>
      </c>
      <c r="M2090">
        <v>19.267704999999999</v>
      </c>
      <c r="N2090">
        <v>28</v>
      </c>
      <c r="O2090">
        <v>23</v>
      </c>
      <c r="P2090">
        <v>1</v>
      </c>
      <c r="Q2090">
        <v>0</v>
      </c>
      <c r="R2090">
        <v>104.219639</v>
      </c>
    </row>
    <row r="2091" spans="1:18" x14ac:dyDescent="0.25">
      <c r="A2091">
        <v>2018</v>
      </c>
      <c r="B2091" t="s">
        <v>34</v>
      </c>
      <c r="C2091" t="s">
        <v>5</v>
      </c>
      <c r="D2091" t="s">
        <v>2</v>
      </c>
      <c r="E2091" t="s">
        <v>44</v>
      </c>
      <c r="F2091">
        <v>1210</v>
      </c>
      <c r="G2091">
        <v>578.40293399999996</v>
      </c>
      <c r="H2091">
        <v>2303.0050000000001</v>
      </c>
      <c r="I2091" t="s">
        <v>40</v>
      </c>
      <c r="J2091" t="s">
        <v>150</v>
      </c>
      <c r="K2091">
        <v>1222</v>
      </c>
      <c r="L2091">
        <v>255.81241900000001</v>
      </c>
      <c r="M2091">
        <v>224.00018700000001</v>
      </c>
      <c r="N2091">
        <v>176</v>
      </c>
      <c r="O2091">
        <v>69</v>
      </c>
      <c r="P2091">
        <v>69</v>
      </c>
      <c r="Q2091">
        <v>18</v>
      </c>
      <c r="R2091">
        <v>578.40293399999996</v>
      </c>
    </row>
    <row r="2092" spans="1:18" x14ac:dyDescent="0.25">
      <c r="A2092">
        <v>2018</v>
      </c>
      <c r="B2092" t="s">
        <v>34</v>
      </c>
      <c r="C2092" t="s">
        <v>5</v>
      </c>
      <c r="D2092" t="s">
        <v>2</v>
      </c>
      <c r="E2092" t="s">
        <v>66</v>
      </c>
      <c r="F2092">
        <v>442</v>
      </c>
      <c r="G2092" t="s">
        <v>62</v>
      </c>
      <c r="H2092">
        <v>30976.395</v>
      </c>
      <c r="I2092" t="s">
        <v>40</v>
      </c>
      <c r="J2092" t="s">
        <v>150</v>
      </c>
      <c r="K2092">
        <v>2672</v>
      </c>
      <c r="L2092">
        <v>48.568640000000002</v>
      </c>
      <c r="M2092">
        <v>23.140362</v>
      </c>
      <c r="N2092">
        <v>47</v>
      </c>
      <c r="O2092">
        <v>28</v>
      </c>
      <c r="P2092">
        <v>12</v>
      </c>
      <c r="Q2092">
        <v>2</v>
      </c>
      <c r="R2092">
        <v>121.83835999999999</v>
      </c>
    </row>
    <row r="2093" spans="1:18" x14ac:dyDescent="0.25">
      <c r="A2093">
        <v>2018</v>
      </c>
      <c r="B2093" t="s">
        <v>34</v>
      </c>
      <c r="C2093" t="s">
        <v>13</v>
      </c>
      <c r="D2093" t="s">
        <v>2</v>
      </c>
      <c r="E2093" t="s">
        <v>44</v>
      </c>
      <c r="F2093">
        <v>138</v>
      </c>
      <c r="G2093">
        <v>66.644428000000005</v>
      </c>
      <c r="H2093">
        <v>2235.145</v>
      </c>
      <c r="I2093" t="s">
        <v>39</v>
      </c>
      <c r="J2093" t="s">
        <v>150</v>
      </c>
      <c r="K2093">
        <v>139</v>
      </c>
      <c r="L2093">
        <v>22.277246000000002</v>
      </c>
      <c r="M2093">
        <v>34.977466</v>
      </c>
      <c r="N2093">
        <v>29</v>
      </c>
      <c r="O2093">
        <v>8</v>
      </c>
      <c r="P2093">
        <v>6</v>
      </c>
      <c r="Q2093">
        <v>0</v>
      </c>
      <c r="R2093">
        <v>66.644428000000005</v>
      </c>
    </row>
    <row r="2094" spans="1:18" x14ac:dyDescent="0.25">
      <c r="A2094">
        <v>2018</v>
      </c>
      <c r="B2094" t="s">
        <v>34</v>
      </c>
      <c r="C2094" t="s">
        <v>13</v>
      </c>
      <c r="D2094" t="s">
        <v>2</v>
      </c>
      <c r="E2094" t="s">
        <v>66</v>
      </c>
      <c r="F2094">
        <v>65</v>
      </c>
      <c r="G2094" t="s">
        <v>62</v>
      </c>
      <c r="H2094">
        <v>28780.7</v>
      </c>
      <c r="I2094" t="s">
        <v>39</v>
      </c>
      <c r="J2094" t="s">
        <v>150</v>
      </c>
      <c r="K2094">
        <v>423</v>
      </c>
      <c r="L2094">
        <v>4.2294650000000003</v>
      </c>
      <c r="M2094">
        <v>3.0618590000000001</v>
      </c>
      <c r="N2094">
        <v>6</v>
      </c>
      <c r="O2094">
        <v>8</v>
      </c>
      <c r="P2094">
        <v>3</v>
      </c>
      <c r="Q2094">
        <v>0</v>
      </c>
      <c r="R2094">
        <v>10.834336</v>
      </c>
    </row>
    <row r="2095" spans="1:18" x14ac:dyDescent="0.25">
      <c r="A2095">
        <v>2018</v>
      </c>
      <c r="B2095" t="s">
        <v>34</v>
      </c>
      <c r="C2095" t="s">
        <v>13</v>
      </c>
      <c r="D2095" t="s">
        <v>2</v>
      </c>
      <c r="E2095" t="s">
        <v>44</v>
      </c>
      <c r="F2095">
        <v>137</v>
      </c>
      <c r="G2095">
        <v>53.103810000000003</v>
      </c>
      <c r="H2095">
        <v>2558.94</v>
      </c>
      <c r="I2095" t="s">
        <v>40</v>
      </c>
      <c r="J2095" t="s">
        <v>150</v>
      </c>
      <c r="K2095">
        <v>137</v>
      </c>
      <c r="L2095">
        <v>25.938866000000001</v>
      </c>
      <c r="M2095">
        <v>15.812056999999999</v>
      </c>
      <c r="N2095">
        <v>31</v>
      </c>
      <c r="O2095">
        <v>11</v>
      </c>
      <c r="P2095">
        <v>6</v>
      </c>
      <c r="Q2095">
        <v>1</v>
      </c>
      <c r="R2095">
        <v>53.103810000000003</v>
      </c>
    </row>
    <row r="2096" spans="1:18" x14ac:dyDescent="0.25">
      <c r="A2096">
        <v>2018</v>
      </c>
      <c r="B2096" t="s">
        <v>34</v>
      </c>
      <c r="C2096" t="s">
        <v>13</v>
      </c>
      <c r="D2096" t="s">
        <v>2</v>
      </c>
      <c r="E2096" t="s">
        <v>66</v>
      </c>
      <c r="F2096">
        <v>65</v>
      </c>
      <c r="G2096" t="s">
        <v>62</v>
      </c>
      <c r="H2096">
        <v>33037.21</v>
      </c>
      <c r="I2096" t="s">
        <v>40</v>
      </c>
      <c r="J2096" t="s">
        <v>150</v>
      </c>
      <c r="K2096">
        <v>459</v>
      </c>
      <c r="L2096">
        <v>3.8254589999999999</v>
      </c>
      <c r="M2096">
        <v>2.1851850000000002</v>
      </c>
      <c r="N2096">
        <v>8</v>
      </c>
      <c r="O2096">
        <v>3</v>
      </c>
      <c r="P2096">
        <v>4</v>
      </c>
      <c r="Q2096">
        <v>0</v>
      </c>
      <c r="R2096">
        <v>9.2851090000000003</v>
      </c>
    </row>
    <row r="2097" spans="1:18" x14ac:dyDescent="0.25">
      <c r="A2097">
        <v>2018</v>
      </c>
      <c r="B2097" t="s">
        <v>34</v>
      </c>
      <c r="C2097" t="s">
        <v>37</v>
      </c>
      <c r="D2097" t="s">
        <v>2</v>
      </c>
      <c r="E2097" t="s">
        <v>44</v>
      </c>
      <c r="F2097">
        <v>4339</v>
      </c>
      <c r="G2097">
        <v>1904.4955580000001</v>
      </c>
      <c r="H2097">
        <v>2184.56</v>
      </c>
      <c r="I2097" t="s">
        <v>39</v>
      </c>
      <c r="J2097" t="s">
        <v>150</v>
      </c>
      <c r="K2097">
        <v>4416</v>
      </c>
      <c r="L2097">
        <v>842.32485799999995</v>
      </c>
      <c r="M2097">
        <v>799.94889499999999</v>
      </c>
      <c r="N2097">
        <v>916</v>
      </c>
      <c r="O2097">
        <v>286</v>
      </c>
      <c r="P2097">
        <v>160</v>
      </c>
      <c r="Q2097">
        <v>46</v>
      </c>
      <c r="R2097">
        <v>1904.4955580000001</v>
      </c>
    </row>
    <row r="2098" spans="1:18" x14ac:dyDescent="0.25">
      <c r="A2098">
        <v>2018</v>
      </c>
      <c r="B2098" t="s">
        <v>34</v>
      </c>
      <c r="C2098" t="s">
        <v>37</v>
      </c>
      <c r="D2098" t="s">
        <v>2</v>
      </c>
      <c r="E2098" t="s">
        <v>66</v>
      </c>
      <c r="F2098">
        <v>1818</v>
      </c>
      <c r="G2098" t="s">
        <v>62</v>
      </c>
      <c r="H2098">
        <v>27471.84</v>
      </c>
      <c r="I2098" t="s">
        <v>39</v>
      </c>
      <c r="J2098" t="s">
        <v>150</v>
      </c>
      <c r="K2098">
        <v>10983</v>
      </c>
      <c r="L2098">
        <v>224.27795</v>
      </c>
      <c r="M2098">
        <v>95.135373000000001</v>
      </c>
      <c r="N2098">
        <v>189</v>
      </c>
      <c r="O2098">
        <v>145</v>
      </c>
      <c r="P2098">
        <v>48</v>
      </c>
      <c r="Q2098">
        <v>7</v>
      </c>
      <c r="R2098">
        <v>488.94493499999999</v>
      </c>
    </row>
    <row r="2099" spans="1:18" x14ac:dyDescent="0.25">
      <c r="A2099">
        <v>2018</v>
      </c>
      <c r="B2099" t="s">
        <v>34</v>
      </c>
      <c r="C2099" t="s">
        <v>37</v>
      </c>
      <c r="D2099" t="s">
        <v>2</v>
      </c>
      <c r="E2099" t="s">
        <v>44</v>
      </c>
      <c r="F2099">
        <v>3950</v>
      </c>
      <c r="G2099">
        <v>1558.279927</v>
      </c>
      <c r="H2099">
        <v>2179.5</v>
      </c>
      <c r="I2099" t="s">
        <v>40</v>
      </c>
      <c r="J2099" t="s">
        <v>150</v>
      </c>
      <c r="K2099">
        <v>4040</v>
      </c>
      <c r="L2099">
        <v>710.64039300000002</v>
      </c>
      <c r="M2099">
        <v>621.83426299999996</v>
      </c>
      <c r="N2099">
        <v>747</v>
      </c>
      <c r="O2099">
        <v>315</v>
      </c>
      <c r="P2099">
        <v>335</v>
      </c>
      <c r="Q2099">
        <v>55</v>
      </c>
      <c r="R2099">
        <v>1558.279927</v>
      </c>
    </row>
    <row r="2100" spans="1:18" x14ac:dyDescent="0.25">
      <c r="A2100">
        <v>2018</v>
      </c>
      <c r="B2100" t="s">
        <v>34</v>
      </c>
      <c r="C2100" t="s">
        <v>37</v>
      </c>
      <c r="D2100" t="s">
        <v>2</v>
      </c>
      <c r="E2100" t="s">
        <v>66</v>
      </c>
      <c r="F2100">
        <v>2021</v>
      </c>
      <c r="G2100" t="s">
        <v>62</v>
      </c>
      <c r="H2100">
        <v>29501.279999999999</v>
      </c>
      <c r="I2100" t="s">
        <v>40</v>
      </c>
      <c r="J2100" t="s">
        <v>150</v>
      </c>
      <c r="K2100">
        <v>13249</v>
      </c>
      <c r="L2100">
        <v>238.55302399999999</v>
      </c>
      <c r="M2100">
        <v>83.415243000000004</v>
      </c>
      <c r="N2100">
        <v>191</v>
      </c>
      <c r="O2100">
        <v>166</v>
      </c>
      <c r="P2100">
        <v>110</v>
      </c>
      <c r="Q2100">
        <v>6</v>
      </c>
      <c r="R2100">
        <v>483.28838200000001</v>
      </c>
    </row>
    <row r="2101" spans="1:18" x14ac:dyDescent="0.25">
      <c r="A2101">
        <v>2018</v>
      </c>
      <c r="B2101" t="s">
        <v>34</v>
      </c>
      <c r="C2101" t="s">
        <v>36</v>
      </c>
      <c r="D2101" t="s">
        <v>2</v>
      </c>
      <c r="E2101" t="s">
        <v>44</v>
      </c>
      <c r="F2101">
        <v>3018</v>
      </c>
      <c r="G2101">
        <v>1640.746189</v>
      </c>
      <c r="H2101">
        <v>2600.4499999999998</v>
      </c>
      <c r="I2101" t="s">
        <v>39</v>
      </c>
      <c r="J2101" t="s">
        <v>149</v>
      </c>
      <c r="K2101">
        <v>3041</v>
      </c>
      <c r="L2101">
        <v>691.092668</v>
      </c>
      <c r="M2101">
        <v>700.32570899999996</v>
      </c>
      <c r="N2101">
        <v>476</v>
      </c>
      <c r="O2101">
        <v>86</v>
      </c>
      <c r="P2101">
        <v>11</v>
      </c>
      <c r="Q2101">
        <v>5</v>
      </c>
      <c r="R2101">
        <v>1640.746189</v>
      </c>
    </row>
    <row r="2102" spans="1:18" x14ac:dyDescent="0.25">
      <c r="A2102">
        <v>2018</v>
      </c>
      <c r="B2102" t="s">
        <v>34</v>
      </c>
      <c r="C2102" t="s">
        <v>36</v>
      </c>
      <c r="D2102" t="s">
        <v>2</v>
      </c>
      <c r="E2102" t="s">
        <v>66</v>
      </c>
      <c r="F2102">
        <v>871</v>
      </c>
      <c r="G2102" t="s">
        <v>62</v>
      </c>
      <c r="H2102">
        <v>33442.53</v>
      </c>
      <c r="I2102" t="s">
        <v>39</v>
      </c>
      <c r="J2102" t="s">
        <v>149</v>
      </c>
      <c r="K2102">
        <v>5211</v>
      </c>
      <c r="L2102">
        <v>106.923877</v>
      </c>
      <c r="M2102">
        <v>72.195105999999996</v>
      </c>
      <c r="N2102">
        <v>71</v>
      </c>
      <c r="O2102">
        <v>86</v>
      </c>
      <c r="P2102">
        <v>16</v>
      </c>
      <c r="Q2102">
        <v>4</v>
      </c>
      <c r="R2102">
        <v>268.16164700000002</v>
      </c>
    </row>
    <row r="2103" spans="1:18" x14ac:dyDescent="0.25">
      <c r="A2103">
        <v>2018</v>
      </c>
      <c r="B2103" t="s">
        <v>34</v>
      </c>
      <c r="C2103" t="s">
        <v>36</v>
      </c>
      <c r="D2103" t="s">
        <v>2</v>
      </c>
      <c r="E2103" t="s">
        <v>44</v>
      </c>
      <c r="F2103">
        <v>2318</v>
      </c>
      <c r="G2103">
        <v>1108.7954</v>
      </c>
      <c r="H2103">
        <v>2409.38</v>
      </c>
      <c r="I2103" t="s">
        <v>40</v>
      </c>
      <c r="J2103" t="s">
        <v>149</v>
      </c>
      <c r="K2103">
        <v>2333</v>
      </c>
      <c r="L2103">
        <v>469.952853</v>
      </c>
      <c r="M2103">
        <v>489.37344000000002</v>
      </c>
      <c r="N2103">
        <v>392</v>
      </c>
      <c r="O2103">
        <v>86</v>
      </c>
      <c r="P2103">
        <v>77</v>
      </c>
      <c r="Q2103">
        <v>27</v>
      </c>
      <c r="R2103">
        <v>1108.7954</v>
      </c>
    </row>
    <row r="2104" spans="1:18" x14ac:dyDescent="0.25">
      <c r="A2104">
        <v>2018</v>
      </c>
      <c r="B2104" t="s">
        <v>34</v>
      </c>
      <c r="C2104" t="s">
        <v>36</v>
      </c>
      <c r="D2104" t="s">
        <v>2</v>
      </c>
      <c r="E2104" t="s">
        <v>66</v>
      </c>
      <c r="F2104">
        <v>968</v>
      </c>
      <c r="G2104" t="s">
        <v>62</v>
      </c>
      <c r="H2104">
        <v>33926.275000000001</v>
      </c>
      <c r="I2104" t="s">
        <v>40</v>
      </c>
      <c r="J2104" t="s">
        <v>149</v>
      </c>
      <c r="K2104">
        <v>6191</v>
      </c>
      <c r="L2104">
        <v>105.567818</v>
      </c>
      <c r="M2104">
        <v>59.242649999999998</v>
      </c>
      <c r="N2104">
        <v>79</v>
      </c>
      <c r="O2104">
        <v>118</v>
      </c>
      <c r="P2104">
        <v>29</v>
      </c>
      <c r="Q2104">
        <v>4</v>
      </c>
      <c r="R2104">
        <v>251.36061100000001</v>
      </c>
    </row>
    <row r="2105" spans="1:18" x14ac:dyDescent="0.25">
      <c r="A2105">
        <v>2018</v>
      </c>
      <c r="B2105" t="s">
        <v>34</v>
      </c>
      <c r="C2105" t="s">
        <v>5</v>
      </c>
      <c r="D2105" t="s">
        <v>2</v>
      </c>
      <c r="E2105" t="s">
        <v>44</v>
      </c>
      <c r="F2105">
        <v>3502</v>
      </c>
      <c r="G2105">
        <v>2049.9886580000002</v>
      </c>
      <c r="H2105">
        <v>2384.63</v>
      </c>
      <c r="I2105" t="s">
        <v>39</v>
      </c>
      <c r="J2105" t="s">
        <v>149</v>
      </c>
      <c r="K2105">
        <v>3511</v>
      </c>
      <c r="L2105">
        <v>874.86719100000005</v>
      </c>
      <c r="M2105">
        <v>863.23216400000001</v>
      </c>
      <c r="N2105">
        <v>435</v>
      </c>
      <c r="O2105">
        <v>99</v>
      </c>
      <c r="P2105">
        <v>22</v>
      </c>
      <c r="Q2105">
        <v>8</v>
      </c>
      <c r="R2105">
        <v>2049.9886580000002</v>
      </c>
    </row>
    <row r="2106" spans="1:18" x14ac:dyDescent="0.25">
      <c r="A2106">
        <v>2018</v>
      </c>
      <c r="B2106" t="s">
        <v>34</v>
      </c>
      <c r="C2106" t="s">
        <v>5</v>
      </c>
      <c r="D2106" t="s">
        <v>2</v>
      </c>
      <c r="E2106" t="s">
        <v>66</v>
      </c>
      <c r="F2106">
        <v>529</v>
      </c>
      <c r="G2106" t="s">
        <v>62</v>
      </c>
      <c r="H2106">
        <v>27563.68</v>
      </c>
      <c r="I2106" t="s">
        <v>39</v>
      </c>
      <c r="J2106" t="s">
        <v>149</v>
      </c>
      <c r="K2106">
        <v>2759</v>
      </c>
      <c r="L2106">
        <v>62.659576999999999</v>
      </c>
      <c r="M2106">
        <v>33.262366999999998</v>
      </c>
      <c r="N2106">
        <v>40</v>
      </c>
      <c r="O2106">
        <v>64</v>
      </c>
      <c r="P2106">
        <v>5</v>
      </c>
      <c r="Q2106">
        <v>1</v>
      </c>
      <c r="R2106">
        <v>156.589483</v>
      </c>
    </row>
    <row r="2107" spans="1:18" x14ac:dyDescent="0.25">
      <c r="A2107">
        <v>2018</v>
      </c>
      <c r="B2107" t="s">
        <v>34</v>
      </c>
      <c r="C2107" t="s">
        <v>5</v>
      </c>
      <c r="D2107" t="s">
        <v>2</v>
      </c>
      <c r="E2107" t="s">
        <v>44</v>
      </c>
      <c r="F2107">
        <v>2832</v>
      </c>
      <c r="G2107">
        <v>1497.18649</v>
      </c>
      <c r="H2107">
        <v>2274.7849999999999</v>
      </c>
      <c r="I2107" t="s">
        <v>40</v>
      </c>
      <c r="J2107" t="s">
        <v>149</v>
      </c>
      <c r="K2107">
        <v>2844</v>
      </c>
      <c r="L2107">
        <v>660.31919700000003</v>
      </c>
      <c r="M2107">
        <v>630.19970999999998</v>
      </c>
      <c r="N2107">
        <v>397</v>
      </c>
      <c r="O2107">
        <v>121</v>
      </c>
      <c r="P2107">
        <v>50</v>
      </c>
      <c r="Q2107">
        <v>33</v>
      </c>
      <c r="R2107">
        <v>1497.18649</v>
      </c>
    </row>
    <row r="2108" spans="1:18" x14ac:dyDescent="0.25">
      <c r="A2108">
        <v>2018</v>
      </c>
      <c r="B2108" t="s">
        <v>34</v>
      </c>
      <c r="C2108" t="s">
        <v>5</v>
      </c>
      <c r="D2108" t="s">
        <v>2</v>
      </c>
      <c r="E2108" t="s">
        <v>66</v>
      </c>
      <c r="F2108">
        <v>681</v>
      </c>
      <c r="G2108" t="s">
        <v>62</v>
      </c>
      <c r="H2108">
        <v>32257.41</v>
      </c>
      <c r="I2108" t="s">
        <v>40</v>
      </c>
      <c r="J2108" t="s">
        <v>149</v>
      </c>
      <c r="K2108">
        <v>4001</v>
      </c>
      <c r="L2108">
        <v>69.689139999999995</v>
      </c>
      <c r="M2108">
        <v>37.885005</v>
      </c>
      <c r="N2108">
        <v>74</v>
      </c>
      <c r="O2108">
        <v>70</v>
      </c>
      <c r="P2108">
        <v>16</v>
      </c>
      <c r="Q2108">
        <v>4</v>
      </c>
      <c r="R2108">
        <v>152.174001</v>
      </c>
    </row>
    <row r="2109" spans="1:18" x14ac:dyDescent="0.25">
      <c r="A2109">
        <v>2018</v>
      </c>
      <c r="B2109" t="s">
        <v>34</v>
      </c>
      <c r="C2109" t="s">
        <v>13</v>
      </c>
      <c r="D2109" t="s">
        <v>2</v>
      </c>
      <c r="E2109" t="s">
        <v>44</v>
      </c>
      <c r="F2109">
        <v>370</v>
      </c>
      <c r="G2109">
        <v>191.27841100000001</v>
      </c>
      <c r="H2109">
        <v>2182.0250000000001</v>
      </c>
      <c r="I2109" t="s">
        <v>39</v>
      </c>
      <c r="J2109" t="s">
        <v>149</v>
      </c>
      <c r="K2109">
        <v>376</v>
      </c>
      <c r="L2109">
        <v>72.241298</v>
      </c>
      <c r="M2109">
        <v>95.111188999999996</v>
      </c>
      <c r="N2109">
        <v>59</v>
      </c>
      <c r="O2109">
        <v>18</v>
      </c>
      <c r="P2109">
        <v>6</v>
      </c>
      <c r="Q2109">
        <v>3</v>
      </c>
      <c r="R2109">
        <v>191.27841100000001</v>
      </c>
    </row>
    <row r="2110" spans="1:18" x14ac:dyDescent="0.25">
      <c r="A2110">
        <v>2018</v>
      </c>
      <c r="B2110" t="s">
        <v>34</v>
      </c>
      <c r="C2110" t="s">
        <v>13</v>
      </c>
      <c r="D2110" t="s">
        <v>2</v>
      </c>
      <c r="E2110" t="s">
        <v>66</v>
      </c>
      <c r="F2110">
        <v>105</v>
      </c>
      <c r="G2110" t="s">
        <v>62</v>
      </c>
      <c r="H2110">
        <v>33551.97</v>
      </c>
      <c r="I2110" t="s">
        <v>39</v>
      </c>
      <c r="J2110" t="s">
        <v>149</v>
      </c>
      <c r="K2110">
        <v>839</v>
      </c>
      <c r="L2110">
        <v>12.949294</v>
      </c>
      <c r="M2110">
        <v>4.507746</v>
      </c>
      <c r="N2110">
        <v>4</v>
      </c>
      <c r="O2110">
        <v>23</v>
      </c>
      <c r="P2110">
        <v>1</v>
      </c>
      <c r="Q2110">
        <v>0</v>
      </c>
      <c r="R2110">
        <v>24.379093999999998</v>
      </c>
    </row>
    <row r="2111" spans="1:18" x14ac:dyDescent="0.25">
      <c r="A2111">
        <v>2018</v>
      </c>
      <c r="B2111" t="s">
        <v>34</v>
      </c>
      <c r="C2111" t="s">
        <v>13</v>
      </c>
      <c r="D2111" t="s">
        <v>2</v>
      </c>
      <c r="E2111" t="s">
        <v>44</v>
      </c>
      <c r="F2111">
        <v>329</v>
      </c>
      <c r="G2111">
        <v>138.80843899999999</v>
      </c>
      <c r="H2111">
        <v>2325.16</v>
      </c>
      <c r="I2111" t="s">
        <v>40</v>
      </c>
      <c r="J2111" t="s">
        <v>149</v>
      </c>
      <c r="K2111">
        <v>332</v>
      </c>
      <c r="L2111">
        <v>59.143771000000001</v>
      </c>
      <c r="M2111">
        <v>59.135016999999998</v>
      </c>
      <c r="N2111">
        <v>58</v>
      </c>
      <c r="O2111">
        <v>15</v>
      </c>
      <c r="P2111">
        <v>12</v>
      </c>
      <c r="Q2111">
        <v>6</v>
      </c>
      <c r="R2111">
        <v>138.80843899999999</v>
      </c>
    </row>
    <row r="2112" spans="1:18" x14ac:dyDescent="0.25">
      <c r="A2112">
        <v>2018</v>
      </c>
      <c r="B2112" t="s">
        <v>34</v>
      </c>
      <c r="C2112" t="s">
        <v>13</v>
      </c>
      <c r="D2112" t="s">
        <v>2</v>
      </c>
      <c r="E2112" t="s">
        <v>66</v>
      </c>
      <c r="F2112">
        <v>91</v>
      </c>
      <c r="G2112" t="s">
        <v>62</v>
      </c>
      <c r="H2112">
        <v>33122.67</v>
      </c>
      <c r="I2112" t="s">
        <v>40</v>
      </c>
      <c r="J2112" t="s">
        <v>149</v>
      </c>
      <c r="K2112">
        <v>627</v>
      </c>
      <c r="L2112">
        <v>9.2705330000000004</v>
      </c>
      <c r="M2112">
        <v>5.1057439999999996</v>
      </c>
      <c r="N2112">
        <v>12</v>
      </c>
      <c r="O2112">
        <v>13</v>
      </c>
      <c r="P2112">
        <v>3</v>
      </c>
      <c r="Q2112">
        <v>0</v>
      </c>
      <c r="R2112">
        <v>19.509467999999998</v>
      </c>
    </row>
    <row r="2113" spans="1:18" x14ac:dyDescent="0.25">
      <c r="A2113">
        <v>2018</v>
      </c>
      <c r="B2113" t="s">
        <v>34</v>
      </c>
      <c r="C2113" t="s">
        <v>37</v>
      </c>
      <c r="D2113" t="s">
        <v>2</v>
      </c>
      <c r="E2113" t="s">
        <v>44</v>
      </c>
      <c r="F2113">
        <v>11116</v>
      </c>
      <c r="G2113">
        <v>5217.7803160000003</v>
      </c>
      <c r="H2113">
        <v>2334.415</v>
      </c>
      <c r="I2113" t="s">
        <v>39</v>
      </c>
      <c r="J2113" t="s">
        <v>149</v>
      </c>
      <c r="K2113">
        <v>11222</v>
      </c>
      <c r="L2113">
        <v>2393.0863260000001</v>
      </c>
      <c r="M2113">
        <v>2123.6631430000002</v>
      </c>
      <c r="N2113">
        <v>2192</v>
      </c>
      <c r="O2113">
        <v>737</v>
      </c>
      <c r="P2113">
        <v>207</v>
      </c>
      <c r="Q2113">
        <v>77</v>
      </c>
      <c r="R2113">
        <v>5217.7803160000003</v>
      </c>
    </row>
    <row r="2114" spans="1:18" x14ac:dyDescent="0.25">
      <c r="A2114">
        <v>2018</v>
      </c>
      <c r="B2114" t="s">
        <v>34</v>
      </c>
      <c r="C2114" t="s">
        <v>37</v>
      </c>
      <c r="D2114" t="s">
        <v>2</v>
      </c>
      <c r="E2114" t="s">
        <v>66</v>
      </c>
      <c r="F2114">
        <v>3013</v>
      </c>
      <c r="G2114" t="s">
        <v>62</v>
      </c>
      <c r="H2114">
        <v>28295</v>
      </c>
      <c r="I2114" t="s">
        <v>39</v>
      </c>
      <c r="J2114" t="s">
        <v>149</v>
      </c>
      <c r="K2114">
        <v>19288</v>
      </c>
      <c r="L2114">
        <v>328.76713599999999</v>
      </c>
      <c r="M2114">
        <v>147.08708899999999</v>
      </c>
      <c r="N2114">
        <v>273</v>
      </c>
      <c r="O2114">
        <v>518</v>
      </c>
      <c r="P2114">
        <v>115</v>
      </c>
      <c r="Q2114">
        <v>10</v>
      </c>
      <c r="R2114">
        <v>727.79412000000002</v>
      </c>
    </row>
    <row r="2115" spans="1:18" x14ac:dyDescent="0.25">
      <c r="A2115">
        <v>2018</v>
      </c>
      <c r="B2115" t="s">
        <v>34</v>
      </c>
      <c r="C2115" t="s">
        <v>37</v>
      </c>
      <c r="D2115" t="s">
        <v>2</v>
      </c>
      <c r="E2115" t="s">
        <v>44</v>
      </c>
      <c r="F2115">
        <v>9598</v>
      </c>
      <c r="G2115">
        <v>4035.9965050000001</v>
      </c>
      <c r="H2115">
        <v>2218.085</v>
      </c>
      <c r="I2115" t="s">
        <v>40</v>
      </c>
      <c r="J2115" t="s">
        <v>149</v>
      </c>
      <c r="K2115">
        <v>9729</v>
      </c>
      <c r="L2115">
        <v>1876.4878229999999</v>
      </c>
      <c r="M2115">
        <v>1590.659979</v>
      </c>
      <c r="N2115">
        <v>1805</v>
      </c>
      <c r="O2115">
        <v>638</v>
      </c>
      <c r="P2115">
        <v>422</v>
      </c>
      <c r="Q2115">
        <v>92</v>
      </c>
      <c r="R2115">
        <v>4035.9965050000001</v>
      </c>
    </row>
    <row r="2116" spans="1:18" x14ac:dyDescent="0.25">
      <c r="A2116">
        <v>2018</v>
      </c>
      <c r="B2116" t="s">
        <v>34</v>
      </c>
      <c r="C2116" t="s">
        <v>37</v>
      </c>
      <c r="D2116" t="s">
        <v>2</v>
      </c>
      <c r="E2116" t="s">
        <v>66</v>
      </c>
      <c r="F2116">
        <v>3228</v>
      </c>
      <c r="G2116" t="s">
        <v>62</v>
      </c>
      <c r="H2116">
        <v>29974.81</v>
      </c>
      <c r="I2116" t="s">
        <v>40</v>
      </c>
      <c r="J2116" t="s">
        <v>149</v>
      </c>
      <c r="K2116">
        <v>22364</v>
      </c>
      <c r="L2116">
        <v>357.69792999999999</v>
      </c>
      <c r="M2116">
        <v>145.71408299999999</v>
      </c>
      <c r="N2116">
        <v>292</v>
      </c>
      <c r="O2116">
        <v>409</v>
      </c>
      <c r="P2116">
        <v>227</v>
      </c>
      <c r="Q2116">
        <v>6</v>
      </c>
      <c r="R2116">
        <v>767.47256100000004</v>
      </c>
    </row>
    <row r="2117" spans="1:18" x14ac:dyDescent="0.25">
      <c r="A2117">
        <v>2018</v>
      </c>
      <c r="B2117" t="s">
        <v>34</v>
      </c>
      <c r="C2117" t="s">
        <v>36</v>
      </c>
      <c r="D2117" t="s">
        <v>2</v>
      </c>
      <c r="E2117" t="s">
        <v>44</v>
      </c>
      <c r="F2117">
        <v>690</v>
      </c>
      <c r="G2117">
        <v>374.45994400000001</v>
      </c>
      <c r="H2117">
        <v>2649</v>
      </c>
      <c r="I2117" t="s">
        <v>39</v>
      </c>
      <c r="J2117" t="s">
        <v>148</v>
      </c>
      <c r="K2117">
        <v>692</v>
      </c>
      <c r="L2117">
        <v>172.55796900000001</v>
      </c>
      <c r="M2117">
        <v>144.47213600000001</v>
      </c>
      <c r="N2117">
        <v>102</v>
      </c>
      <c r="O2117">
        <v>27</v>
      </c>
      <c r="P2117">
        <v>7</v>
      </c>
      <c r="Q2117">
        <v>3</v>
      </c>
      <c r="R2117">
        <v>374.45994400000001</v>
      </c>
    </row>
    <row r="2118" spans="1:18" x14ac:dyDescent="0.25">
      <c r="A2118">
        <v>2018</v>
      </c>
      <c r="B2118" t="s">
        <v>34</v>
      </c>
      <c r="C2118" t="s">
        <v>36</v>
      </c>
      <c r="D2118" t="s">
        <v>2</v>
      </c>
      <c r="E2118" t="s">
        <v>66</v>
      </c>
      <c r="F2118">
        <v>328</v>
      </c>
      <c r="G2118" t="s">
        <v>62</v>
      </c>
      <c r="H2118">
        <v>28648.080000000002</v>
      </c>
      <c r="I2118" t="s">
        <v>39</v>
      </c>
      <c r="J2118" t="s">
        <v>148</v>
      </c>
      <c r="K2118">
        <v>2017</v>
      </c>
      <c r="L2118">
        <v>41.362447000000003</v>
      </c>
      <c r="M2118">
        <v>17.205057</v>
      </c>
      <c r="N2118">
        <v>32</v>
      </c>
      <c r="O2118">
        <v>11</v>
      </c>
      <c r="P2118">
        <v>1</v>
      </c>
      <c r="Q2118">
        <v>0</v>
      </c>
      <c r="R2118">
        <v>96.493139999999997</v>
      </c>
    </row>
    <row r="2119" spans="1:18" x14ac:dyDescent="0.25">
      <c r="A2119">
        <v>2018</v>
      </c>
      <c r="B2119" t="s">
        <v>34</v>
      </c>
      <c r="C2119" t="s">
        <v>36</v>
      </c>
      <c r="D2119" t="s">
        <v>2</v>
      </c>
      <c r="E2119" t="s">
        <v>44</v>
      </c>
      <c r="F2119">
        <v>789</v>
      </c>
      <c r="G2119">
        <v>379.51016499999997</v>
      </c>
      <c r="H2119">
        <v>2350.66</v>
      </c>
      <c r="I2119" t="s">
        <v>40</v>
      </c>
      <c r="J2119" t="s">
        <v>148</v>
      </c>
      <c r="K2119">
        <v>792</v>
      </c>
      <c r="L2119">
        <v>159.027208</v>
      </c>
      <c r="M2119">
        <v>152.57604900000001</v>
      </c>
      <c r="N2119">
        <v>88</v>
      </c>
      <c r="O2119">
        <v>59</v>
      </c>
      <c r="P2119">
        <v>40</v>
      </c>
      <c r="Q2119">
        <v>12</v>
      </c>
      <c r="R2119">
        <v>379.51016499999997</v>
      </c>
    </row>
    <row r="2120" spans="1:18" x14ac:dyDescent="0.25">
      <c r="A2120">
        <v>2018</v>
      </c>
      <c r="B2120" t="s">
        <v>34</v>
      </c>
      <c r="C2120" t="s">
        <v>36</v>
      </c>
      <c r="D2120" t="s">
        <v>2</v>
      </c>
      <c r="E2120" t="s">
        <v>66</v>
      </c>
      <c r="F2120">
        <v>352</v>
      </c>
      <c r="G2120" t="s">
        <v>62</v>
      </c>
      <c r="H2120">
        <v>26079.54</v>
      </c>
      <c r="I2120" t="s">
        <v>40</v>
      </c>
      <c r="J2120" t="s">
        <v>148</v>
      </c>
      <c r="K2120">
        <v>1834</v>
      </c>
      <c r="L2120">
        <v>41.602358000000002</v>
      </c>
      <c r="M2120">
        <v>26.482614000000002</v>
      </c>
      <c r="N2120">
        <v>38</v>
      </c>
      <c r="O2120">
        <v>10</v>
      </c>
      <c r="P2120">
        <v>8</v>
      </c>
      <c r="Q2120">
        <v>4</v>
      </c>
      <c r="R2120">
        <v>98.033465000000007</v>
      </c>
    </row>
    <row r="2121" spans="1:18" x14ac:dyDescent="0.25">
      <c r="A2121">
        <v>2018</v>
      </c>
      <c r="B2121" t="s">
        <v>34</v>
      </c>
      <c r="C2121" t="s">
        <v>5</v>
      </c>
      <c r="D2121" t="s">
        <v>2</v>
      </c>
      <c r="E2121" t="s">
        <v>44</v>
      </c>
      <c r="F2121">
        <v>628</v>
      </c>
      <c r="G2121">
        <v>389.79867899999999</v>
      </c>
      <c r="H2121">
        <v>2390.9299999999998</v>
      </c>
      <c r="I2121" t="s">
        <v>39</v>
      </c>
      <c r="J2121" t="s">
        <v>148</v>
      </c>
      <c r="K2121">
        <v>630</v>
      </c>
      <c r="L2121">
        <v>161.181691</v>
      </c>
      <c r="M2121">
        <v>166.41497799999999</v>
      </c>
      <c r="N2121">
        <v>61</v>
      </c>
      <c r="O2121">
        <v>26</v>
      </c>
      <c r="P2121">
        <v>8</v>
      </c>
      <c r="Q2121">
        <v>1</v>
      </c>
      <c r="R2121">
        <v>389.79867899999999</v>
      </c>
    </row>
    <row r="2122" spans="1:18" x14ac:dyDescent="0.25">
      <c r="A2122">
        <v>2018</v>
      </c>
      <c r="B2122" t="s">
        <v>34</v>
      </c>
      <c r="C2122" t="s">
        <v>5</v>
      </c>
      <c r="D2122" t="s">
        <v>2</v>
      </c>
      <c r="E2122" t="s">
        <v>66</v>
      </c>
      <c r="F2122">
        <v>219</v>
      </c>
      <c r="G2122" t="s">
        <v>62</v>
      </c>
      <c r="H2122">
        <v>24241.95</v>
      </c>
      <c r="I2122" t="s">
        <v>39</v>
      </c>
      <c r="J2122" t="s">
        <v>148</v>
      </c>
      <c r="K2122">
        <v>1073</v>
      </c>
      <c r="L2122">
        <v>23.131516999999999</v>
      </c>
      <c r="M2122">
        <v>15.373061999999999</v>
      </c>
      <c r="N2122">
        <v>13</v>
      </c>
      <c r="O2122">
        <v>11</v>
      </c>
      <c r="P2122">
        <v>1</v>
      </c>
      <c r="Q2122">
        <v>0</v>
      </c>
      <c r="R2122">
        <v>70.889526000000004</v>
      </c>
    </row>
    <row r="2123" spans="1:18" x14ac:dyDescent="0.25">
      <c r="A2123">
        <v>2018</v>
      </c>
      <c r="B2123" t="s">
        <v>34</v>
      </c>
      <c r="C2123" t="s">
        <v>5</v>
      </c>
      <c r="D2123" t="s">
        <v>2</v>
      </c>
      <c r="E2123" t="s">
        <v>44</v>
      </c>
      <c r="F2123">
        <v>696</v>
      </c>
      <c r="G2123">
        <v>375.76545499999997</v>
      </c>
      <c r="H2123">
        <v>2294.17</v>
      </c>
      <c r="I2123" t="s">
        <v>40</v>
      </c>
      <c r="J2123" t="s">
        <v>148</v>
      </c>
      <c r="K2123">
        <v>698</v>
      </c>
      <c r="L2123">
        <v>165.06118900000001</v>
      </c>
      <c r="M2123">
        <v>137.136144</v>
      </c>
      <c r="N2123">
        <v>76</v>
      </c>
      <c r="O2123">
        <v>33</v>
      </c>
      <c r="P2123">
        <v>22</v>
      </c>
      <c r="Q2123">
        <v>11</v>
      </c>
      <c r="R2123">
        <v>375.76545499999997</v>
      </c>
    </row>
    <row r="2124" spans="1:18" x14ac:dyDescent="0.25">
      <c r="A2124">
        <v>2018</v>
      </c>
      <c r="B2124" t="s">
        <v>34</v>
      </c>
      <c r="C2124" t="s">
        <v>5</v>
      </c>
      <c r="D2124" t="s">
        <v>2</v>
      </c>
      <c r="E2124" t="s">
        <v>66</v>
      </c>
      <c r="F2124">
        <v>281</v>
      </c>
      <c r="G2124" t="s">
        <v>62</v>
      </c>
      <c r="H2124">
        <v>24459.26</v>
      </c>
      <c r="I2124" t="s">
        <v>40</v>
      </c>
      <c r="J2124" t="s">
        <v>148</v>
      </c>
      <c r="K2124">
        <v>1250</v>
      </c>
      <c r="L2124">
        <v>30.504581999999999</v>
      </c>
      <c r="M2124">
        <v>17.28106</v>
      </c>
      <c r="N2124">
        <v>32</v>
      </c>
      <c r="O2124">
        <v>7</v>
      </c>
      <c r="P2124">
        <v>6</v>
      </c>
      <c r="Q2124">
        <v>3</v>
      </c>
      <c r="R2124">
        <v>66.493474000000006</v>
      </c>
    </row>
    <row r="2125" spans="1:18" x14ac:dyDescent="0.25">
      <c r="A2125">
        <v>2018</v>
      </c>
      <c r="B2125" t="s">
        <v>34</v>
      </c>
      <c r="C2125" t="s">
        <v>13</v>
      </c>
      <c r="D2125" t="s">
        <v>2</v>
      </c>
      <c r="E2125" t="s">
        <v>44</v>
      </c>
      <c r="F2125">
        <v>86</v>
      </c>
      <c r="G2125">
        <v>48.392356999999997</v>
      </c>
      <c r="H2125">
        <v>2432.5700000000002</v>
      </c>
      <c r="I2125" t="s">
        <v>39</v>
      </c>
      <c r="J2125" t="s">
        <v>148</v>
      </c>
      <c r="K2125">
        <v>88</v>
      </c>
      <c r="L2125">
        <v>18.367930999999999</v>
      </c>
      <c r="M2125">
        <v>20.747592999999998</v>
      </c>
      <c r="N2125">
        <v>11</v>
      </c>
      <c r="O2125">
        <v>2</v>
      </c>
      <c r="P2125">
        <v>0</v>
      </c>
      <c r="Q2125">
        <v>1</v>
      </c>
      <c r="R2125">
        <v>48.392356999999997</v>
      </c>
    </row>
    <row r="2126" spans="1:18" x14ac:dyDescent="0.25">
      <c r="A2126">
        <v>2018</v>
      </c>
      <c r="B2126" t="s">
        <v>34</v>
      </c>
      <c r="C2126" t="s">
        <v>13</v>
      </c>
      <c r="D2126" t="s">
        <v>2</v>
      </c>
      <c r="E2126" t="s">
        <v>66</v>
      </c>
      <c r="F2126">
        <v>44</v>
      </c>
      <c r="G2126" t="s">
        <v>62</v>
      </c>
      <c r="H2126">
        <v>24559.84</v>
      </c>
      <c r="I2126" t="s">
        <v>39</v>
      </c>
      <c r="J2126" t="s">
        <v>148</v>
      </c>
      <c r="K2126">
        <v>307</v>
      </c>
      <c r="L2126">
        <v>4.7236909999999996</v>
      </c>
      <c r="M2126">
        <v>3.1488830000000001</v>
      </c>
      <c r="N2126">
        <v>8</v>
      </c>
      <c r="O2126">
        <v>1</v>
      </c>
      <c r="P2126">
        <v>1</v>
      </c>
      <c r="Q2126">
        <v>0</v>
      </c>
      <c r="R2126">
        <v>12.457560000000001</v>
      </c>
    </row>
    <row r="2127" spans="1:18" x14ac:dyDescent="0.25">
      <c r="A2127">
        <v>2018</v>
      </c>
      <c r="B2127" t="s">
        <v>34</v>
      </c>
      <c r="C2127" t="s">
        <v>13</v>
      </c>
      <c r="D2127" t="s">
        <v>2</v>
      </c>
      <c r="E2127" t="s">
        <v>44</v>
      </c>
      <c r="F2127">
        <v>77</v>
      </c>
      <c r="G2127">
        <v>35.954731000000002</v>
      </c>
      <c r="H2127">
        <v>2250.5100000000002</v>
      </c>
      <c r="I2127" t="s">
        <v>40</v>
      </c>
      <c r="J2127" t="s">
        <v>148</v>
      </c>
      <c r="K2127">
        <v>80</v>
      </c>
      <c r="L2127">
        <v>18.734663000000001</v>
      </c>
      <c r="M2127">
        <v>12.573126999999999</v>
      </c>
      <c r="N2127">
        <v>13</v>
      </c>
      <c r="O2127">
        <v>3</v>
      </c>
      <c r="P2127">
        <v>2</v>
      </c>
      <c r="Q2127">
        <v>1</v>
      </c>
      <c r="R2127">
        <v>35.954731000000002</v>
      </c>
    </row>
    <row r="2128" spans="1:18" x14ac:dyDescent="0.25">
      <c r="A2128">
        <v>2018</v>
      </c>
      <c r="B2128" t="s">
        <v>34</v>
      </c>
      <c r="C2128" t="s">
        <v>13</v>
      </c>
      <c r="D2128" t="s">
        <v>2</v>
      </c>
      <c r="E2128" t="s">
        <v>66</v>
      </c>
      <c r="F2128">
        <v>50</v>
      </c>
      <c r="G2128" t="s">
        <v>62</v>
      </c>
      <c r="H2128">
        <v>30039.27</v>
      </c>
      <c r="I2128" t="s">
        <v>40</v>
      </c>
      <c r="J2128" t="s">
        <v>148</v>
      </c>
      <c r="K2128">
        <v>317</v>
      </c>
      <c r="L2128">
        <v>4.8238640000000004</v>
      </c>
      <c r="M2128">
        <v>2.8795700000000002</v>
      </c>
      <c r="N2128">
        <v>8</v>
      </c>
      <c r="O2128">
        <v>1</v>
      </c>
      <c r="P2128">
        <v>0</v>
      </c>
      <c r="Q2128">
        <v>0</v>
      </c>
      <c r="R2128">
        <v>12.975225999999999</v>
      </c>
    </row>
    <row r="2129" spans="1:18" x14ac:dyDescent="0.25">
      <c r="A2129">
        <v>2018</v>
      </c>
      <c r="B2129" t="s">
        <v>34</v>
      </c>
      <c r="C2129" t="s">
        <v>37</v>
      </c>
      <c r="D2129" t="s">
        <v>2</v>
      </c>
      <c r="E2129" t="s">
        <v>44</v>
      </c>
      <c r="F2129">
        <v>1957</v>
      </c>
      <c r="G2129">
        <v>897.61869200000001</v>
      </c>
      <c r="H2129">
        <v>2206.46</v>
      </c>
      <c r="I2129" t="s">
        <v>39</v>
      </c>
      <c r="J2129" t="s">
        <v>148</v>
      </c>
      <c r="K2129">
        <v>1967</v>
      </c>
      <c r="L2129">
        <v>408.07881400000002</v>
      </c>
      <c r="M2129">
        <v>363.62491699999998</v>
      </c>
      <c r="N2129">
        <v>329</v>
      </c>
      <c r="O2129">
        <v>160</v>
      </c>
      <c r="P2129">
        <v>63</v>
      </c>
      <c r="Q2129">
        <v>21</v>
      </c>
      <c r="R2129">
        <v>897.61869200000001</v>
      </c>
    </row>
    <row r="2130" spans="1:18" x14ac:dyDescent="0.25">
      <c r="A2130">
        <v>2018</v>
      </c>
      <c r="B2130" t="s">
        <v>34</v>
      </c>
      <c r="C2130" t="s">
        <v>37</v>
      </c>
      <c r="D2130" t="s">
        <v>2</v>
      </c>
      <c r="E2130" t="s">
        <v>66</v>
      </c>
      <c r="F2130">
        <v>997</v>
      </c>
      <c r="G2130" t="s">
        <v>62</v>
      </c>
      <c r="H2130">
        <v>26951</v>
      </c>
      <c r="I2130" t="s">
        <v>39</v>
      </c>
      <c r="J2130" t="s">
        <v>148</v>
      </c>
      <c r="K2130">
        <v>4971</v>
      </c>
      <c r="L2130">
        <v>119.15204199999999</v>
      </c>
      <c r="M2130">
        <v>55.294218999999998</v>
      </c>
      <c r="N2130">
        <v>104</v>
      </c>
      <c r="O2130">
        <v>47</v>
      </c>
      <c r="P2130">
        <v>36</v>
      </c>
      <c r="Q2130">
        <v>8</v>
      </c>
      <c r="R2130">
        <v>262.72009000000003</v>
      </c>
    </row>
    <row r="2131" spans="1:18" x14ac:dyDescent="0.25">
      <c r="A2131">
        <v>2018</v>
      </c>
      <c r="B2131" t="s">
        <v>34</v>
      </c>
      <c r="C2131" t="s">
        <v>37</v>
      </c>
      <c r="D2131" t="s">
        <v>2</v>
      </c>
      <c r="E2131" t="s">
        <v>44</v>
      </c>
      <c r="F2131">
        <v>2238</v>
      </c>
      <c r="G2131">
        <v>918.10688200000004</v>
      </c>
      <c r="H2131">
        <v>2177.0250000000001</v>
      </c>
      <c r="I2131" t="s">
        <v>40</v>
      </c>
      <c r="J2131" t="s">
        <v>148</v>
      </c>
      <c r="K2131">
        <v>2256</v>
      </c>
      <c r="L2131">
        <v>426.311846</v>
      </c>
      <c r="M2131">
        <v>362.65805</v>
      </c>
      <c r="N2131">
        <v>349</v>
      </c>
      <c r="O2131">
        <v>184</v>
      </c>
      <c r="P2131">
        <v>140</v>
      </c>
      <c r="Q2131">
        <v>26</v>
      </c>
      <c r="R2131">
        <v>918.10688200000004</v>
      </c>
    </row>
    <row r="2132" spans="1:18" x14ac:dyDescent="0.25">
      <c r="A2132">
        <v>2018</v>
      </c>
      <c r="B2132" t="s">
        <v>34</v>
      </c>
      <c r="C2132" t="s">
        <v>37</v>
      </c>
      <c r="D2132" t="s">
        <v>2</v>
      </c>
      <c r="E2132" t="s">
        <v>66</v>
      </c>
      <c r="F2132">
        <v>1092</v>
      </c>
      <c r="G2132" t="s">
        <v>62</v>
      </c>
      <c r="H2132">
        <v>27978.904999999999</v>
      </c>
      <c r="I2132" t="s">
        <v>40</v>
      </c>
      <c r="J2132" t="s">
        <v>148</v>
      </c>
      <c r="K2132">
        <v>7000</v>
      </c>
      <c r="L2132">
        <v>119.104681</v>
      </c>
      <c r="M2132">
        <v>44.209746000000003</v>
      </c>
      <c r="N2132">
        <v>97</v>
      </c>
      <c r="O2132">
        <v>31</v>
      </c>
      <c r="P2132">
        <v>82</v>
      </c>
      <c r="Q2132">
        <v>6</v>
      </c>
      <c r="R2132">
        <v>244.62250299999999</v>
      </c>
    </row>
    <row r="2133" spans="1:18" x14ac:dyDescent="0.25">
      <c r="A2133">
        <v>2018</v>
      </c>
      <c r="B2133" t="s">
        <v>34</v>
      </c>
      <c r="C2133" t="s">
        <v>36</v>
      </c>
      <c r="D2133" t="s">
        <v>3</v>
      </c>
      <c r="E2133" t="s">
        <v>44</v>
      </c>
      <c r="F2133">
        <v>1869</v>
      </c>
      <c r="G2133">
        <v>936.22303899999997</v>
      </c>
      <c r="H2133">
        <v>3121.45</v>
      </c>
      <c r="I2133" t="s">
        <v>39</v>
      </c>
      <c r="J2133" t="s">
        <v>150</v>
      </c>
      <c r="K2133">
        <v>1885</v>
      </c>
      <c r="L2133">
        <v>389.691103</v>
      </c>
      <c r="M2133">
        <v>427.91688299999998</v>
      </c>
      <c r="N2133">
        <v>340</v>
      </c>
      <c r="O2133">
        <v>51</v>
      </c>
      <c r="P2133">
        <v>13</v>
      </c>
      <c r="Q2133">
        <v>0</v>
      </c>
      <c r="R2133">
        <v>936.22303899999997</v>
      </c>
    </row>
    <row r="2134" spans="1:18" x14ac:dyDescent="0.25">
      <c r="A2134">
        <v>2018</v>
      </c>
      <c r="B2134" t="s">
        <v>34</v>
      </c>
      <c r="C2134" t="s">
        <v>36</v>
      </c>
      <c r="D2134" t="s">
        <v>3</v>
      </c>
      <c r="E2134" t="s">
        <v>66</v>
      </c>
      <c r="F2134">
        <v>1662</v>
      </c>
      <c r="G2134" t="s">
        <v>62</v>
      </c>
      <c r="H2134">
        <v>33650.44</v>
      </c>
      <c r="I2134" t="s">
        <v>39</v>
      </c>
      <c r="J2134" t="s">
        <v>150</v>
      </c>
      <c r="K2134">
        <v>10384</v>
      </c>
      <c r="L2134">
        <v>172.971125</v>
      </c>
      <c r="M2134">
        <v>135.16117800000001</v>
      </c>
      <c r="N2134">
        <v>163</v>
      </c>
      <c r="O2134">
        <v>24</v>
      </c>
      <c r="P2134">
        <v>4</v>
      </c>
      <c r="Q2134">
        <v>1</v>
      </c>
      <c r="R2134">
        <v>429.54131899999999</v>
      </c>
    </row>
    <row r="2135" spans="1:18" x14ac:dyDescent="0.25">
      <c r="A2135">
        <v>2018</v>
      </c>
      <c r="B2135" t="s">
        <v>34</v>
      </c>
      <c r="C2135" t="s">
        <v>36</v>
      </c>
      <c r="D2135" t="s">
        <v>3</v>
      </c>
      <c r="E2135" t="s">
        <v>44</v>
      </c>
      <c r="F2135">
        <v>1265</v>
      </c>
      <c r="G2135">
        <v>538.018372</v>
      </c>
      <c r="H2135">
        <v>2873.94</v>
      </c>
      <c r="I2135" t="s">
        <v>40</v>
      </c>
      <c r="J2135" t="s">
        <v>150</v>
      </c>
      <c r="K2135">
        <v>1270</v>
      </c>
      <c r="L2135">
        <v>244.16531599999999</v>
      </c>
      <c r="M2135">
        <v>229.679472</v>
      </c>
      <c r="N2135">
        <v>249</v>
      </c>
      <c r="O2135">
        <v>30</v>
      </c>
      <c r="P2135">
        <v>81</v>
      </c>
      <c r="Q2135">
        <v>6</v>
      </c>
      <c r="R2135">
        <v>538.018372</v>
      </c>
    </row>
    <row r="2136" spans="1:18" x14ac:dyDescent="0.25">
      <c r="A2136">
        <v>2018</v>
      </c>
      <c r="B2136" t="s">
        <v>34</v>
      </c>
      <c r="C2136" t="s">
        <v>36</v>
      </c>
      <c r="D2136" t="s">
        <v>3</v>
      </c>
      <c r="E2136" t="s">
        <v>66</v>
      </c>
      <c r="F2136">
        <v>1161</v>
      </c>
      <c r="G2136" t="s">
        <v>62</v>
      </c>
      <c r="H2136">
        <v>35787.51</v>
      </c>
      <c r="I2136" t="s">
        <v>40</v>
      </c>
      <c r="J2136" t="s">
        <v>150</v>
      </c>
      <c r="K2136">
        <v>7592</v>
      </c>
      <c r="L2136">
        <v>115.15417100000001</v>
      </c>
      <c r="M2136">
        <v>64.431599000000006</v>
      </c>
      <c r="N2136">
        <v>94</v>
      </c>
      <c r="O2136">
        <v>13</v>
      </c>
      <c r="P2136">
        <v>17</v>
      </c>
      <c r="Q2136">
        <v>0</v>
      </c>
      <c r="R2136">
        <v>246.233395</v>
      </c>
    </row>
    <row r="2137" spans="1:18" x14ac:dyDescent="0.25">
      <c r="A2137">
        <v>2018</v>
      </c>
      <c r="B2137" t="s">
        <v>34</v>
      </c>
      <c r="C2137" t="s">
        <v>5</v>
      </c>
      <c r="D2137" t="s">
        <v>3</v>
      </c>
      <c r="E2137" t="s">
        <v>44</v>
      </c>
      <c r="F2137">
        <v>1973</v>
      </c>
      <c r="G2137">
        <v>1069.8698260000001</v>
      </c>
      <c r="H2137">
        <v>2864.38</v>
      </c>
      <c r="I2137" t="s">
        <v>39</v>
      </c>
      <c r="J2137" t="s">
        <v>150</v>
      </c>
      <c r="K2137">
        <v>1980</v>
      </c>
      <c r="L2137">
        <v>445.631415</v>
      </c>
      <c r="M2137">
        <v>470.51468699999998</v>
      </c>
      <c r="N2137">
        <v>395</v>
      </c>
      <c r="O2137">
        <v>46</v>
      </c>
      <c r="P2137">
        <v>6</v>
      </c>
      <c r="Q2137">
        <v>2</v>
      </c>
      <c r="R2137">
        <v>1069.8698260000001</v>
      </c>
    </row>
    <row r="2138" spans="1:18" x14ac:dyDescent="0.25">
      <c r="A2138">
        <v>2018</v>
      </c>
      <c r="B2138" t="s">
        <v>34</v>
      </c>
      <c r="C2138" t="s">
        <v>5</v>
      </c>
      <c r="D2138" t="s">
        <v>3</v>
      </c>
      <c r="E2138" t="s">
        <v>66</v>
      </c>
      <c r="F2138">
        <v>1220</v>
      </c>
      <c r="G2138" t="s">
        <v>62</v>
      </c>
      <c r="H2138">
        <v>28935</v>
      </c>
      <c r="I2138" t="s">
        <v>39</v>
      </c>
      <c r="J2138" t="s">
        <v>150</v>
      </c>
      <c r="K2138">
        <v>6712</v>
      </c>
      <c r="L2138">
        <v>129.630188</v>
      </c>
      <c r="M2138">
        <v>98.964017999999996</v>
      </c>
      <c r="N2138">
        <v>107</v>
      </c>
      <c r="O2138">
        <v>17</v>
      </c>
      <c r="P2138">
        <v>4</v>
      </c>
      <c r="Q2138">
        <v>0</v>
      </c>
      <c r="R2138">
        <v>332.183044</v>
      </c>
    </row>
    <row r="2139" spans="1:18" x14ac:dyDescent="0.25">
      <c r="A2139">
        <v>2018</v>
      </c>
      <c r="B2139" t="s">
        <v>34</v>
      </c>
      <c r="C2139" t="s">
        <v>5</v>
      </c>
      <c r="D2139" t="s">
        <v>3</v>
      </c>
      <c r="E2139" t="s">
        <v>44</v>
      </c>
      <c r="F2139">
        <v>1159</v>
      </c>
      <c r="G2139">
        <v>546.23647200000005</v>
      </c>
      <c r="H2139">
        <v>2676.97</v>
      </c>
      <c r="I2139" t="s">
        <v>40</v>
      </c>
      <c r="J2139" t="s">
        <v>150</v>
      </c>
      <c r="K2139">
        <v>1183</v>
      </c>
      <c r="L2139">
        <v>231.83509699999999</v>
      </c>
      <c r="M2139">
        <v>218.84877499999999</v>
      </c>
      <c r="N2139">
        <v>210</v>
      </c>
      <c r="O2139">
        <v>40</v>
      </c>
      <c r="P2139">
        <v>50</v>
      </c>
      <c r="Q2139">
        <v>3</v>
      </c>
      <c r="R2139">
        <v>546.23647200000005</v>
      </c>
    </row>
    <row r="2140" spans="1:18" x14ac:dyDescent="0.25">
      <c r="A2140">
        <v>2018</v>
      </c>
      <c r="B2140" t="s">
        <v>34</v>
      </c>
      <c r="C2140" t="s">
        <v>5</v>
      </c>
      <c r="D2140" t="s">
        <v>3</v>
      </c>
      <c r="E2140" t="s">
        <v>66</v>
      </c>
      <c r="F2140">
        <v>839</v>
      </c>
      <c r="G2140" t="s">
        <v>62</v>
      </c>
      <c r="H2140">
        <v>31509.64</v>
      </c>
      <c r="I2140" t="s">
        <v>40</v>
      </c>
      <c r="J2140" t="s">
        <v>150</v>
      </c>
      <c r="K2140">
        <v>5183</v>
      </c>
      <c r="L2140">
        <v>106.69036199999999</v>
      </c>
      <c r="M2140">
        <v>51.689754999999998</v>
      </c>
      <c r="N2140">
        <v>89</v>
      </c>
      <c r="O2140">
        <v>12</v>
      </c>
      <c r="P2140">
        <v>11</v>
      </c>
      <c r="Q2140">
        <v>2</v>
      </c>
      <c r="R2140">
        <v>229.437983</v>
      </c>
    </row>
    <row r="2141" spans="1:18" x14ac:dyDescent="0.25">
      <c r="A2141">
        <v>2018</v>
      </c>
      <c r="B2141" t="s">
        <v>34</v>
      </c>
      <c r="C2141" t="s">
        <v>13</v>
      </c>
      <c r="D2141" t="s">
        <v>3</v>
      </c>
      <c r="E2141" t="s">
        <v>44</v>
      </c>
      <c r="F2141">
        <v>613</v>
      </c>
      <c r="G2141">
        <v>299.820492</v>
      </c>
      <c r="H2141">
        <v>3043</v>
      </c>
      <c r="I2141" t="s">
        <v>39</v>
      </c>
      <c r="J2141" t="s">
        <v>150</v>
      </c>
      <c r="K2141">
        <v>615</v>
      </c>
      <c r="L2141">
        <v>117.61885599999999</v>
      </c>
      <c r="M2141">
        <v>149.990826</v>
      </c>
      <c r="N2141">
        <v>144</v>
      </c>
      <c r="O2141">
        <v>11</v>
      </c>
      <c r="P2141">
        <v>1</v>
      </c>
      <c r="Q2141">
        <v>0</v>
      </c>
      <c r="R2141">
        <v>299.820492</v>
      </c>
    </row>
    <row r="2142" spans="1:18" x14ac:dyDescent="0.25">
      <c r="A2142">
        <v>2018</v>
      </c>
      <c r="B2142" t="s">
        <v>34</v>
      </c>
      <c r="C2142" t="s">
        <v>13</v>
      </c>
      <c r="D2142" t="s">
        <v>3</v>
      </c>
      <c r="E2142" t="s">
        <v>66</v>
      </c>
      <c r="F2142">
        <v>551</v>
      </c>
      <c r="G2142" t="s">
        <v>62</v>
      </c>
      <c r="H2142">
        <v>29219.83</v>
      </c>
      <c r="I2142" t="s">
        <v>39</v>
      </c>
      <c r="J2142" t="s">
        <v>150</v>
      </c>
      <c r="K2142">
        <v>3110</v>
      </c>
      <c r="L2142">
        <v>53.202286999999998</v>
      </c>
      <c r="M2142">
        <v>40.405361999999997</v>
      </c>
      <c r="N2142">
        <v>75</v>
      </c>
      <c r="O2142">
        <v>7</v>
      </c>
      <c r="P2142">
        <v>0</v>
      </c>
      <c r="Q2142">
        <v>1</v>
      </c>
      <c r="R2142">
        <v>128.40047100000001</v>
      </c>
    </row>
    <row r="2143" spans="1:18" x14ac:dyDescent="0.25">
      <c r="A2143">
        <v>2018</v>
      </c>
      <c r="B2143" t="s">
        <v>34</v>
      </c>
      <c r="C2143" t="s">
        <v>13</v>
      </c>
      <c r="D2143" t="s">
        <v>3</v>
      </c>
      <c r="E2143" t="s">
        <v>44</v>
      </c>
      <c r="F2143">
        <v>420</v>
      </c>
      <c r="G2143">
        <v>173.96234999999999</v>
      </c>
      <c r="H2143">
        <v>2670</v>
      </c>
      <c r="I2143" t="s">
        <v>40</v>
      </c>
      <c r="J2143" t="s">
        <v>150</v>
      </c>
      <c r="K2143">
        <v>424</v>
      </c>
      <c r="L2143">
        <v>80.361794000000003</v>
      </c>
      <c r="M2143">
        <v>68.190527000000003</v>
      </c>
      <c r="N2143">
        <v>107</v>
      </c>
      <c r="O2143">
        <v>6</v>
      </c>
      <c r="P2143">
        <v>8</v>
      </c>
      <c r="Q2143">
        <v>0</v>
      </c>
      <c r="R2143">
        <v>173.96234999999999</v>
      </c>
    </row>
    <row r="2144" spans="1:18" x14ac:dyDescent="0.25">
      <c r="A2144">
        <v>2018</v>
      </c>
      <c r="B2144" t="s">
        <v>34</v>
      </c>
      <c r="C2144" t="s">
        <v>13</v>
      </c>
      <c r="D2144" t="s">
        <v>3</v>
      </c>
      <c r="E2144" t="s">
        <v>66</v>
      </c>
      <c r="F2144">
        <v>417</v>
      </c>
      <c r="G2144" t="s">
        <v>62</v>
      </c>
      <c r="H2144">
        <v>29989.69</v>
      </c>
      <c r="I2144" t="s">
        <v>40</v>
      </c>
      <c r="J2144" t="s">
        <v>150</v>
      </c>
      <c r="K2144">
        <v>2344</v>
      </c>
      <c r="L2144">
        <v>41.024476</v>
      </c>
      <c r="M2144">
        <v>32.649251</v>
      </c>
      <c r="N2144">
        <v>45</v>
      </c>
      <c r="O2144">
        <v>3</v>
      </c>
      <c r="P2144">
        <v>2</v>
      </c>
      <c r="Q2144">
        <v>0</v>
      </c>
      <c r="R2144">
        <v>96.222909000000001</v>
      </c>
    </row>
    <row r="2145" spans="1:18" x14ac:dyDescent="0.25">
      <c r="A2145">
        <v>2018</v>
      </c>
      <c r="B2145" t="s">
        <v>34</v>
      </c>
      <c r="C2145" t="s">
        <v>37</v>
      </c>
      <c r="D2145" t="s">
        <v>3</v>
      </c>
      <c r="E2145" t="s">
        <v>44</v>
      </c>
      <c r="F2145">
        <v>17323</v>
      </c>
      <c r="G2145">
        <v>7122.5413129999997</v>
      </c>
      <c r="H2145">
        <v>3009</v>
      </c>
      <c r="I2145" t="s">
        <v>39</v>
      </c>
      <c r="J2145" t="s">
        <v>150</v>
      </c>
      <c r="K2145">
        <v>17463</v>
      </c>
      <c r="L2145">
        <v>3145.8101689999999</v>
      </c>
      <c r="M2145">
        <v>3053.985185</v>
      </c>
      <c r="N2145">
        <v>5389</v>
      </c>
      <c r="O2145">
        <v>438</v>
      </c>
      <c r="P2145">
        <v>124</v>
      </c>
      <c r="Q2145">
        <v>10</v>
      </c>
      <c r="R2145">
        <v>7122.5413129999997</v>
      </c>
    </row>
    <row r="2146" spans="1:18" x14ac:dyDescent="0.25">
      <c r="A2146">
        <v>2018</v>
      </c>
      <c r="B2146" t="s">
        <v>34</v>
      </c>
      <c r="C2146" t="s">
        <v>37</v>
      </c>
      <c r="D2146" t="s">
        <v>3</v>
      </c>
      <c r="E2146" t="s">
        <v>66</v>
      </c>
      <c r="F2146">
        <v>16648</v>
      </c>
      <c r="G2146" t="s">
        <v>62</v>
      </c>
      <c r="H2146">
        <v>29930.79</v>
      </c>
      <c r="I2146" t="s">
        <v>39</v>
      </c>
      <c r="J2146" t="s">
        <v>150</v>
      </c>
      <c r="K2146">
        <v>91568</v>
      </c>
      <c r="L2146">
        <v>1829.9847520000001</v>
      </c>
      <c r="M2146">
        <v>1217.63077</v>
      </c>
      <c r="N2146">
        <v>2311</v>
      </c>
      <c r="O2146">
        <v>189</v>
      </c>
      <c r="P2146">
        <v>40</v>
      </c>
      <c r="Q2146">
        <v>11</v>
      </c>
      <c r="R2146">
        <v>4350.857849</v>
      </c>
    </row>
    <row r="2147" spans="1:18" x14ac:dyDescent="0.25">
      <c r="A2147">
        <v>2018</v>
      </c>
      <c r="B2147" t="s">
        <v>34</v>
      </c>
      <c r="C2147" t="s">
        <v>37</v>
      </c>
      <c r="D2147" t="s">
        <v>3</v>
      </c>
      <c r="E2147" t="s">
        <v>44</v>
      </c>
      <c r="F2147">
        <v>12178</v>
      </c>
      <c r="G2147">
        <v>4407.6483930000004</v>
      </c>
      <c r="H2147">
        <v>2707.5149999999999</v>
      </c>
      <c r="I2147" t="s">
        <v>40</v>
      </c>
      <c r="J2147" t="s">
        <v>150</v>
      </c>
      <c r="K2147">
        <v>12292</v>
      </c>
      <c r="L2147">
        <v>2132.3125949999999</v>
      </c>
      <c r="M2147">
        <v>1674.0944910000001</v>
      </c>
      <c r="N2147">
        <v>3450</v>
      </c>
      <c r="O2147">
        <v>357</v>
      </c>
      <c r="P2147">
        <v>272</v>
      </c>
      <c r="Q2147">
        <v>17</v>
      </c>
      <c r="R2147">
        <v>4407.6483930000004</v>
      </c>
    </row>
    <row r="2148" spans="1:18" x14ac:dyDescent="0.25">
      <c r="A2148">
        <v>2018</v>
      </c>
      <c r="B2148" t="s">
        <v>34</v>
      </c>
      <c r="C2148" t="s">
        <v>37</v>
      </c>
      <c r="D2148" t="s">
        <v>3</v>
      </c>
      <c r="E2148" t="s">
        <v>66</v>
      </c>
      <c r="F2148">
        <v>13318</v>
      </c>
      <c r="G2148" t="s">
        <v>62</v>
      </c>
      <c r="H2148">
        <v>31077.51</v>
      </c>
      <c r="I2148" t="s">
        <v>40</v>
      </c>
      <c r="J2148" t="s">
        <v>150</v>
      </c>
      <c r="K2148">
        <v>76011</v>
      </c>
      <c r="L2148">
        <v>1438.912554</v>
      </c>
      <c r="M2148">
        <v>801.53298299999994</v>
      </c>
      <c r="N2148">
        <v>1409</v>
      </c>
      <c r="O2148">
        <v>124</v>
      </c>
      <c r="P2148">
        <v>104</v>
      </c>
      <c r="Q2148">
        <v>5</v>
      </c>
      <c r="R2148">
        <v>3207.6752190000002</v>
      </c>
    </row>
    <row r="2149" spans="1:18" x14ac:dyDescent="0.25">
      <c r="A2149">
        <v>2018</v>
      </c>
      <c r="B2149" t="s">
        <v>34</v>
      </c>
      <c r="C2149" t="s">
        <v>36</v>
      </c>
      <c r="D2149" t="s">
        <v>3</v>
      </c>
      <c r="E2149" t="s">
        <v>44</v>
      </c>
      <c r="F2149">
        <v>5756</v>
      </c>
      <c r="G2149">
        <v>3058.0004309999999</v>
      </c>
      <c r="H2149">
        <v>3141.2150000000001</v>
      </c>
      <c r="I2149" t="s">
        <v>39</v>
      </c>
      <c r="J2149" t="s">
        <v>149</v>
      </c>
      <c r="K2149">
        <v>5784</v>
      </c>
      <c r="L2149">
        <v>1263.2602939999999</v>
      </c>
      <c r="M2149">
        <v>1435.8563590000001</v>
      </c>
      <c r="N2149">
        <v>966</v>
      </c>
      <c r="O2149">
        <v>88</v>
      </c>
      <c r="P2149">
        <v>7</v>
      </c>
      <c r="Q2149">
        <v>2</v>
      </c>
      <c r="R2149">
        <v>3058.0004309999999</v>
      </c>
    </row>
    <row r="2150" spans="1:18" x14ac:dyDescent="0.25">
      <c r="A2150">
        <v>2018</v>
      </c>
      <c r="B2150" t="s">
        <v>34</v>
      </c>
      <c r="C2150" t="s">
        <v>36</v>
      </c>
      <c r="D2150" t="s">
        <v>3</v>
      </c>
      <c r="E2150" t="s">
        <v>66</v>
      </c>
      <c r="F2150">
        <v>2648</v>
      </c>
      <c r="G2150" t="s">
        <v>62</v>
      </c>
      <c r="H2150">
        <v>34197.379999999997</v>
      </c>
      <c r="I2150" t="s">
        <v>39</v>
      </c>
      <c r="J2150" t="s">
        <v>149</v>
      </c>
      <c r="K2150">
        <v>16819</v>
      </c>
      <c r="L2150">
        <v>294.73542300000003</v>
      </c>
      <c r="M2150">
        <v>205.783536</v>
      </c>
      <c r="N2150">
        <v>233</v>
      </c>
      <c r="O2150">
        <v>41</v>
      </c>
      <c r="P2150">
        <v>4</v>
      </c>
      <c r="Q2150">
        <v>3</v>
      </c>
      <c r="R2150">
        <v>707.89424099999997</v>
      </c>
    </row>
    <row r="2151" spans="1:18" x14ac:dyDescent="0.25">
      <c r="A2151">
        <v>2018</v>
      </c>
      <c r="B2151" t="s">
        <v>34</v>
      </c>
      <c r="C2151" t="s">
        <v>36</v>
      </c>
      <c r="D2151" t="s">
        <v>3</v>
      </c>
      <c r="E2151" t="s">
        <v>44</v>
      </c>
      <c r="F2151">
        <v>3641</v>
      </c>
      <c r="G2151">
        <v>1771.4028350000001</v>
      </c>
      <c r="H2151">
        <v>2879.66</v>
      </c>
      <c r="I2151" t="s">
        <v>40</v>
      </c>
      <c r="J2151" t="s">
        <v>149</v>
      </c>
      <c r="K2151">
        <v>3657</v>
      </c>
      <c r="L2151">
        <v>750.78946800000006</v>
      </c>
      <c r="M2151">
        <v>787.52763500000003</v>
      </c>
      <c r="N2151">
        <v>587</v>
      </c>
      <c r="O2151">
        <v>65</v>
      </c>
      <c r="P2151">
        <v>118</v>
      </c>
      <c r="Q2151">
        <v>8</v>
      </c>
      <c r="R2151">
        <v>1771.4028350000001</v>
      </c>
    </row>
    <row r="2152" spans="1:18" x14ac:dyDescent="0.25">
      <c r="A2152">
        <v>2018</v>
      </c>
      <c r="B2152" t="s">
        <v>34</v>
      </c>
      <c r="C2152" t="s">
        <v>36</v>
      </c>
      <c r="D2152" t="s">
        <v>3</v>
      </c>
      <c r="E2152" t="s">
        <v>66</v>
      </c>
      <c r="F2152">
        <v>1865</v>
      </c>
      <c r="G2152" t="s">
        <v>62</v>
      </c>
      <c r="H2152">
        <v>35120.83</v>
      </c>
      <c r="I2152" t="s">
        <v>40</v>
      </c>
      <c r="J2152" t="s">
        <v>149</v>
      </c>
      <c r="K2152">
        <v>12496</v>
      </c>
      <c r="L2152">
        <v>169.98137700000001</v>
      </c>
      <c r="M2152">
        <v>125.460898</v>
      </c>
      <c r="N2152">
        <v>156</v>
      </c>
      <c r="O2152">
        <v>24</v>
      </c>
      <c r="P2152">
        <v>27</v>
      </c>
      <c r="Q2152">
        <v>2</v>
      </c>
      <c r="R2152">
        <v>421.31495799999999</v>
      </c>
    </row>
    <row r="2153" spans="1:18" x14ac:dyDescent="0.25">
      <c r="A2153">
        <v>2018</v>
      </c>
      <c r="B2153" t="s">
        <v>34</v>
      </c>
      <c r="C2153" t="s">
        <v>5</v>
      </c>
      <c r="D2153" t="s">
        <v>3</v>
      </c>
      <c r="E2153" t="s">
        <v>44</v>
      </c>
      <c r="F2153">
        <v>6359</v>
      </c>
      <c r="G2153">
        <v>3649.0147940000002</v>
      </c>
      <c r="H2153">
        <v>2830</v>
      </c>
      <c r="I2153" t="s">
        <v>39</v>
      </c>
      <c r="J2153" t="s">
        <v>149</v>
      </c>
      <c r="K2153">
        <v>6382</v>
      </c>
      <c r="L2153">
        <v>1511.8909530000001</v>
      </c>
      <c r="M2153">
        <v>1599.596685</v>
      </c>
      <c r="N2153">
        <v>984</v>
      </c>
      <c r="O2153">
        <v>136</v>
      </c>
      <c r="P2153">
        <v>8</v>
      </c>
      <c r="Q2153">
        <v>2</v>
      </c>
      <c r="R2153">
        <v>3649.0147940000002</v>
      </c>
    </row>
    <row r="2154" spans="1:18" x14ac:dyDescent="0.25">
      <c r="A2154">
        <v>2018</v>
      </c>
      <c r="B2154" t="s">
        <v>34</v>
      </c>
      <c r="C2154" t="s">
        <v>5</v>
      </c>
      <c r="D2154" t="s">
        <v>3</v>
      </c>
      <c r="E2154" t="s">
        <v>66</v>
      </c>
      <c r="F2154">
        <v>1810</v>
      </c>
      <c r="G2154" t="s">
        <v>62</v>
      </c>
      <c r="H2154">
        <v>28495.97</v>
      </c>
      <c r="I2154" t="s">
        <v>39</v>
      </c>
      <c r="J2154" t="s">
        <v>149</v>
      </c>
      <c r="K2154">
        <v>8934</v>
      </c>
      <c r="L2154">
        <v>187.85732899999999</v>
      </c>
      <c r="M2154">
        <v>146.82295999999999</v>
      </c>
      <c r="N2154">
        <v>159</v>
      </c>
      <c r="O2154">
        <v>29</v>
      </c>
      <c r="P2154">
        <v>3</v>
      </c>
      <c r="Q2154">
        <v>1</v>
      </c>
      <c r="R2154">
        <v>509.70770399999998</v>
      </c>
    </row>
    <row r="2155" spans="1:18" x14ac:dyDescent="0.25">
      <c r="A2155">
        <v>2018</v>
      </c>
      <c r="B2155" t="s">
        <v>34</v>
      </c>
      <c r="C2155" t="s">
        <v>5</v>
      </c>
      <c r="D2155" t="s">
        <v>3</v>
      </c>
      <c r="E2155" t="s">
        <v>44</v>
      </c>
      <c r="F2155">
        <v>4015</v>
      </c>
      <c r="G2155">
        <v>2131.7769189999999</v>
      </c>
      <c r="H2155">
        <v>2689.99</v>
      </c>
      <c r="I2155" t="s">
        <v>40</v>
      </c>
      <c r="J2155" t="s">
        <v>149</v>
      </c>
      <c r="K2155">
        <v>4064</v>
      </c>
      <c r="L2155">
        <v>925.73535100000004</v>
      </c>
      <c r="M2155">
        <v>871.87668299999996</v>
      </c>
      <c r="N2155">
        <v>652</v>
      </c>
      <c r="O2155">
        <v>76</v>
      </c>
      <c r="P2155">
        <v>47</v>
      </c>
      <c r="Q2155">
        <v>18</v>
      </c>
      <c r="R2155">
        <v>2131.7769189999999</v>
      </c>
    </row>
    <row r="2156" spans="1:18" x14ac:dyDescent="0.25">
      <c r="A2156">
        <v>2018</v>
      </c>
      <c r="B2156" t="s">
        <v>34</v>
      </c>
      <c r="C2156" t="s">
        <v>5</v>
      </c>
      <c r="D2156" t="s">
        <v>3</v>
      </c>
      <c r="E2156" t="s">
        <v>66</v>
      </c>
      <c r="F2156">
        <v>1472</v>
      </c>
      <c r="G2156" t="s">
        <v>62</v>
      </c>
      <c r="H2156">
        <v>31318.605</v>
      </c>
      <c r="I2156" t="s">
        <v>40</v>
      </c>
      <c r="J2156" t="s">
        <v>149</v>
      </c>
      <c r="K2156">
        <v>7846</v>
      </c>
      <c r="L2156">
        <v>161.691667</v>
      </c>
      <c r="M2156">
        <v>114.834996</v>
      </c>
      <c r="N2156">
        <v>112</v>
      </c>
      <c r="O2156">
        <v>21</v>
      </c>
      <c r="P2156">
        <v>16</v>
      </c>
      <c r="Q2156">
        <v>1</v>
      </c>
      <c r="R2156">
        <v>409.92484100000001</v>
      </c>
    </row>
    <row r="2157" spans="1:18" x14ac:dyDescent="0.25">
      <c r="A2157">
        <v>2018</v>
      </c>
      <c r="B2157" t="s">
        <v>34</v>
      </c>
      <c r="C2157" t="s">
        <v>13</v>
      </c>
      <c r="D2157" t="s">
        <v>3</v>
      </c>
      <c r="E2157" t="s">
        <v>44</v>
      </c>
      <c r="F2157">
        <v>1696</v>
      </c>
      <c r="G2157">
        <v>813.78158900000005</v>
      </c>
      <c r="H2157">
        <v>3170.6849999999999</v>
      </c>
      <c r="I2157" t="s">
        <v>39</v>
      </c>
      <c r="J2157" t="s">
        <v>149</v>
      </c>
      <c r="K2157">
        <v>1707</v>
      </c>
      <c r="L2157">
        <v>338.87120900000002</v>
      </c>
      <c r="M2157">
        <v>385.05152800000002</v>
      </c>
      <c r="N2157">
        <v>431</v>
      </c>
      <c r="O2157">
        <v>29</v>
      </c>
      <c r="P2157">
        <v>1</v>
      </c>
      <c r="Q2157">
        <v>2</v>
      </c>
      <c r="R2157">
        <v>813.78158900000005</v>
      </c>
    </row>
    <row r="2158" spans="1:18" x14ac:dyDescent="0.25">
      <c r="A2158">
        <v>2018</v>
      </c>
      <c r="B2158" t="s">
        <v>34</v>
      </c>
      <c r="C2158" t="s">
        <v>13</v>
      </c>
      <c r="D2158" t="s">
        <v>3</v>
      </c>
      <c r="E2158" t="s">
        <v>66</v>
      </c>
      <c r="F2158">
        <v>695</v>
      </c>
      <c r="G2158" t="s">
        <v>62</v>
      </c>
      <c r="H2158">
        <v>29850.55</v>
      </c>
      <c r="I2158" t="s">
        <v>39</v>
      </c>
      <c r="J2158" t="s">
        <v>149</v>
      </c>
      <c r="K2158">
        <v>3709</v>
      </c>
      <c r="L2158">
        <v>80.433566999999996</v>
      </c>
      <c r="M2158">
        <v>54.350199000000003</v>
      </c>
      <c r="N2158">
        <v>112</v>
      </c>
      <c r="O2158">
        <v>11</v>
      </c>
      <c r="P2158">
        <v>1</v>
      </c>
      <c r="Q2158">
        <v>0</v>
      </c>
      <c r="R2158">
        <v>178.357516</v>
      </c>
    </row>
    <row r="2159" spans="1:18" x14ac:dyDescent="0.25">
      <c r="A2159">
        <v>2018</v>
      </c>
      <c r="B2159" t="s">
        <v>34</v>
      </c>
      <c r="C2159" t="s">
        <v>13</v>
      </c>
      <c r="D2159" t="s">
        <v>3</v>
      </c>
      <c r="E2159" t="s">
        <v>44</v>
      </c>
      <c r="F2159">
        <v>1242</v>
      </c>
      <c r="G2159">
        <v>591.76074200000005</v>
      </c>
      <c r="H2159">
        <v>2924.1849999999999</v>
      </c>
      <c r="I2159" t="s">
        <v>40</v>
      </c>
      <c r="J2159" t="s">
        <v>149</v>
      </c>
      <c r="K2159">
        <v>1243</v>
      </c>
      <c r="L2159">
        <v>267.02040099999999</v>
      </c>
      <c r="M2159">
        <v>253.63865300000001</v>
      </c>
      <c r="N2159">
        <v>261</v>
      </c>
      <c r="O2159">
        <v>16</v>
      </c>
      <c r="P2159">
        <v>7</v>
      </c>
      <c r="Q2159">
        <v>1</v>
      </c>
      <c r="R2159">
        <v>591.76074200000005</v>
      </c>
    </row>
    <row r="2160" spans="1:18" x14ac:dyDescent="0.25">
      <c r="A2160">
        <v>2018</v>
      </c>
      <c r="B2160" t="s">
        <v>34</v>
      </c>
      <c r="C2160" t="s">
        <v>13</v>
      </c>
      <c r="D2160" t="s">
        <v>3</v>
      </c>
      <c r="E2160" t="s">
        <v>66</v>
      </c>
      <c r="F2160">
        <v>628</v>
      </c>
      <c r="G2160" t="s">
        <v>62</v>
      </c>
      <c r="H2160">
        <v>32355.044999999998</v>
      </c>
      <c r="I2160" t="s">
        <v>40</v>
      </c>
      <c r="J2160" t="s">
        <v>149</v>
      </c>
      <c r="K2160">
        <v>3432</v>
      </c>
      <c r="L2160">
        <v>72.762996000000001</v>
      </c>
      <c r="M2160">
        <v>41.580528000000001</v>
      </c>
      <c r="N2160">
        <v>57</v>
      </c>
      <c r="O2160">
        <v>5</v>
      </c>
      <c r="P2160">
        <v>4</v>
      </c>
      <c r="Q2160">
        <v>0</v>
      </c>
      <c r="R2160">
        <v>153.91528700000001</v>
      </c>
    </row>
    <row r="2161" spans="1:18" x14ac:dyDescent="0.25">
      <c r="A2161">
        <v>2018</v>
      </c>
      <c r="B2161" t="s">
        <v>34</v>
      </c>
      <c r="C2161" t="s">
        <v>37</v>
      </c>
      <c r="D2161" t="s">
        <v>3</v>
      </c>
      <c r="E2161" t="s">
        <v>44</v>
      </c>
      <c r="F2161">
        <v>56228</v>
      </c>
      <c r="G2161">
        <v>25190.315048</v>
      </c>
      <c r="H2161">
        <v>3000.05</v>
      </c>
      <c r="I2161" t="s">
        <v>39</v>
      </c>
      <c r="J2161" t="s">
        <v>149</v>
      </c>
      <c r="K2161">
        <v>56567</v>
      </c>
      <c r="L2161">
        <v>11155.066602000001</v>
      </c>
      <c r="M2161">
        <v>11005.567541</v>
      </c>
      <c r="N2161">
        <v>15095</v>
      </c>
      <c r="O2161">
        <v>1366</v>
      </c>
      <c r="P2161">
        <v>120</v>
      </c>
      <c r="Q2161">
        <v>34</v>
      </c>
      <c r="R2161">
        <v>25190.315048</v>
      </c>
    </row>
    <row r="2162" spans="1:18" x14ac:dyDescent="0.25">
      <c r="A2162">
        <v>2018</v>
      </c>
      <c r="B2162" t="s">
        <v>34</v>
      </c>
      <c r="C2162" t="s">
        <v>37</v>
      </c>
      <c r="D2162" t="s">
        <v>3</v>
      </c>
      <c r="E2162" t="s">
        <v>66</v>
      </c>
      <c r="F2162">
        <v>26485</v>
      </c>
      <c r="G2162" t="s">
        <v>62</v>
      </c>
      <c r="H2162">
        <v>29253.27</v>
      </c>
      <c r="I2162" t="s">
        <v>39</v>
      </c>
      <c r="J2162" t="s">
        <v>149</v>
      </c>
      <c r="K2162">
        <v>137559</v>
      </c>
      <c r="L2162">
        <v>2913.0979590000002</v>
      </c>
      <c r="M2162">
        <v>2089.68514</v>
      </c>
      <c r="N2162">
        <v>3066</v>
      </c>
      <c r="O2162">
        <v>440</v>
      </c>
      <c r="P2162">
        <v>83</v>
      </c>
      <c r="Q2162">
        <v>12</v>
      </c>
      <c r="R2162">
        <v>7143.9089370000002</v>
      </c>
    </row>
    <row r="2163" spans="1:18" x14ac:dyDescent="0.25">
      <c r="A2163">
        <v>2018</v>
      </c>
      <c r="B2163" t="s">
        <v>34</v>
      </c>
      <c r="C2163" t="s">
        <v>37</v>
      </c>
      <c r="D2163" t="s">
        <v>3</v>
      </c>
      <c r="E2163" t="s">
        <v>44</v>
      </c>
      <c r="F2163">
        <v>38406</v>
      </c>
      <c r="G2163">
        <v>15746.86681</v>
      </c>
      <c r="H2163">
        <v>2802.8</v>
      </c>
      <c r="I2163" t="s">
        <v>40</v>
      </c>
      <c r="J2163" t="s">
        <v>149</v>
      </c>
      <c r="K2163">
        <v>38637</v>
      </c>
      <c r="L2163">
        <v>7463.9830890000003</v>
      </c>
      <c r="M2163">
        <v>6315.7872390000002</v>
      </c>
      <c r="N2163">
        <v>9791</v>
      </c>
      <c r="O2163">
        <v>859</v>
      </c>
      <c r="P2163">
        <v>279</v>
      </c>
      <c r="Q2163">
        <v>30</v>
      </c>
      <c r="R2163">
        <v>15746.86681</v>
      </c>
    </row>
    <row r="2164" spans="1:18" x14ac:dyDescent="0.25">
      <c r="A2164">
        <v>2018</v>
      </c>
      <c r="B2164" t="s">
        <v>34</v>
      </c>
      <c r="C2164" t="s">
        <v>37</v>
      </c>
      <c r="D2164" t="s">
        <v>3</v>
      </c>
      <c r="E2164" t="s">
        <v>66</v>
      </c>
      <c r="F2164">
        <v>21257</v>
      </c>
      <c r="G2164" t="s">
        <v>62</v>
      </c>
      <c r="H2164">
        <v>30670.05</v>
      </c>
      <c r="I2164" t="s">
        <v>40</v>
      </c>
      <c r="J2164" t="s">
        <v>149</v>
      </c>
      <c r="K2164">
        <v>114317</v>
      </c>
      <c r="L2164">
        <v>2325.2447090000001</v>
      </c>
      <c r="M2164">
        <v>1320.4560590000001</v>
      </c>
      <c r="N2164">
        <v>2035</v>
      </c>
      <c r="O2164">
        <v>306</v>
      </c>
      <c r="P2164">
        <v>178</v>
      </c>
      <c r="Q2164">
        <v>11</v>
      </c>
      <c r="R2164">
        <v>5155.3884950000001</v>
      </c>
    </row>
    <row r="2165" spans="1:18" x14ac:dyDescent="0.25">
      <c r="A2165">
        <v>2018</v>
      </c>
      <c r="B2165" t="s">
        <v>34</v>
      </c>
      <c r="C2165" t="s">
        <v>36</v>
      </c>
      <c r="D2165" t="s">
        <v>3</v>
      </c>
      <c r="E2165" t="s">
        <v>44</v>
      </c>
      <c r="F2165">
        <v>1112</v>
      </c>
      <c r="G2165">
        <v>613.88046099999997</v>
      </c>
      <c r="H2165">
        <v>3149.8</v>
      </c>
      <c r="I2165" t="s">
        <v>39</v>
      </c>
      <c r="J2165" t="s">
        <v>148</v>
      </c>
      <c r="K2165">
        <v>1115</v>
      </c>
      <c r="L2165">
        <v>264.39905900000002</v>
      </c>
      <c r="M2165">
        <v>280.44756799999999</v>
      </c>
      <c r="N2165">
        <v>160</v>
      </c>
      <c r="O2165">
        <v>17</v>
      </c>
      <c r="P2165">
        <v>5</v>
      </c>
      <c r="Q2165">
        <v>0</v>
      </c>
      <c r="R2165">
        <v>613.88046099999997</v>
      </c>
    </row>
    <row r="2166" spans="1:18" x14ac:dyDescent="0.25">
      <c r="A2166">
        <v>2018</v>
      </c>
      <c r="B2166" t="s">
        <v>34</v>
      </c>
      <c r="C2166" t="s">
        <v>36</v>
      </c>
      <c r="D2166" t="s">
        <v>3</v>
      </c>
      <c r="E2166" t="s">
        <v>66</v>
      </c>
      <c r="F2166">
        <v>903</v>
      </c>
      <c r="G2166" t="s">
        <v>62</v>
      </c>
      <c r="H2166">
        <v>30466.67</v>
      </c>
      <c r="I2166" t="s">
        <v>39</v>
      </c>
      <c r="J2166" t="s">
        <v>148</v>
      </c>
      <c r="K2166">
        <v>5040</v>
      </c>
      <c r="L2166">
        <v>87.606451000000007</v>
      </c>
      <c r="M2166">
        <v>56.136294999999997</v>
      </c>
      <c r="N2166">
        <v>93</v>
      </c>
      <c r="O2166">
        <v>5</v>
      </c>
      <c r="P2166">
        <v>1</v>
      </c>
      <c r="Q2166">
        <v>0</v>
      </c>
      <c r="R2166">
        <v>202.282918</v>
      </c>
    </row>
    <row r="2167" spans="1:18" x14ac:dyDescent="0.25">
      <c r="A2167">
        <v>2018</v>
      </c>
      <c r="B2167" t="s">
        <v>34</v>
      </c>
      <c r="C2167" t="s">
        <v>36</v>
      </c>
      <c r="D2167" t="s">
        <v>3</v>
      </c>
      <c r="E2167" t="s">
        <v>44</v>
      </c>
      <c r="F2167">
        <v>927</v>
      </c>
      <c r="G2167">
        <v>493.80777599999999</v>
      </c>
      <c r="H2167">
        <v>2800</v>
      </c>
      <c r="I2167" t="s">
        <v>40</v>
      </c>
      <c r="J2167" t="s">
        <v>148</v>
      </c>
      <c r="K2167">
        <v>927</v>
      </c>
      <c r="L2167">
        <v>220.75213299999999</v>
      </c>
      <c r="M2167">
        <v>198.61828199999999</v>
      </c>
      <c r="N2167">
        <v>117</v>
      </c>
      <c r="O2167">
        <v>19</v>
      </c>
      <c r="P2167">
        <v>19</v>
      </c>
      <c r="Q2167">
        <v>1</v>
      </c>
      <c r="R2167">
        <v>493.80777599999999</v>
      </c>
    </row>
    <row r="2168" spans="1:18" x14ac:dyDescent="0.25">
      <c r="A2168">
        <v>2018</v>
      </c>
      <c r="B2168" t="s">
        <v>34</v>
      </c>
      <c r="C2168" t="s">
        <v>36</v>
      </c>
      <c r="D2168" t="s">
        <v>3</v>
      </c>
      <c r="E2168" t="s">
        <v>66</v>
      </c>
      <c r="F2168">
        <v>631</v>
      </c>
      <c r="G2168" t="s">
        <v>62</v>
      </c>
      <c r="H2168">
        <v>31524.17</v>
      </c>
      <c r="I2168" t="s">
        <v>40</v>
      </c>
      <c r="J2168" t="s">
        <v>148</v>
      </c>
      <c r="K2168">
        <v>3728</v>
      </c>
      <c r="L2168">
        <v>57.992322000000001</v>
      </c>
      <c r="M2168">
        <v>40.500087000000001</v>
      </c>
      <c r="N2168">
        <v>53</v>
      </c>
      <c r="O2168">
        <v>8</v>
      </c>
      <c r="P2168">
        <v>11</v>
      </c>
      <c r="Q2168">
        <v>0</v>
      </c>
      <c r="R2168">
        <v>132.77166399999999</v>
      </c>
    </row>
    <row r="2169" spans="1:18" x14ac:dyDescent="0.25">
      <c r="A2169">
        <v>2018</v>
      </c>
      <c r="B2169" t="s">
        <v>34</v>
      </c>
      <c r="C2169" t="s">
        <v>5</v>
      </c>
      <c r="D2169" t="s">
        <v>3</v>
      </c>
      <c r="E2169" t="s">
        <v>44</v>
      </c>
      <c r="F2169">
        <v>990</v>
      </c>
      <c r="G2169">
        <v>582.20771500000001</v>
      </c>
      <c r="H2169">
        <v>2946.2550000000001</v>
      </c>
      <c r="I2169" t="s">
        <v>39</v>
      </c>
      <c r="J2169" t="s">
        <v>148</v>
      </c>
      <c r="K2169">
        <v>994</v>
      </c>
      <c r="L2169">
        <v>261.18732999999997</v>
      </c>
      <c r="M2169">
        <v>227.17321799999999</v>
      </c>
      <c r="N2169">
        <v>128</v>
      </c>
      <c r="O2169">
        <v>20</v>
      </c>
      <c r="P2169">
        <v>4</v>
      </c>
      <c r="Q2169">
        <v>0</v>
      </c>
      <c r="R2169">
        <v>582.20771500000001</v>
      </c>
    </row>
    <row r="2170" spans="1:18" x14ac:dyDescent="0.25">
      <c r="A2170">
        <v>2018</v>
      </c>
      <c r="B2170" t="s">
        <v>34</v>
      </c>
      <c r="C2170" t="s">
        <v>5</v>
      </c>
      <c r="D2170" t="s">
        <v>3</v>
      </c>
      <c r="E2170" t="s">
        <v>66</v>
      </c>
      <c r="F2170">
        <v>653</v>
      </c>
      <c r="G2170" t="s">
        <v>62</v>
      </c>
      <c r="H2170">
        <v>27572</v>
      </c>
      <c r="I2170" t="s">
        <v>39</v>
      </c>
      <c r="J2170" t="s">
        <v>148</v>
      </c>
      <c r="K2170">
        <v>2929</v>
      </c>
      <c r="L2170">
        <v>60.496408000000002</v>
      </c>
      <c r="M2170">
        <v>42.107138999999997</v>
      </c>
      <c r="N2170">
        <v>73</v>
      </c>
      <c r="O2170">
        <v>6</v>
      </c>
      <c r="P2170">
        <v>0</v>
      </c>
      <c r="Q2170">
        <v>0</v>
      </c>
      <c r="R2170">
        <v>159.188535</v>
      </c>
    </row>
    <row r="2171" spans="1:18" x14ac:dyDescent="0.25">
      <c r="A2171">
        <v>2018</v>
      </c>
      <c r="B2171" t="s">
        <v>34</v>
      </c>
      <c r="C2171" t="s">
        <v>5</v>
      </c>
      <c r="D2171" t="s">
        <v>3</v>
      </c>
      <c r="E2171" t="s">
        <v>44</v>
      </c>
      <c r="F2171">
        <v>755</v>
      </c>
      <c r="G2171">
        <v>407.873041</v>
      </c>
      <c r="H2171">
        <v>2814</v>
      </c>
      <c r="I2171" t="s">
        <v>40</v>
      </c>
      <c r="J2171" t="s">
        <v>148</v>
      </c>
      <c r="K2171">
        <v>757</v>
      </c>
      <c r="L2171">
        <v>197.37393399999999</v>
      </c>
      <c r="M2171">
        <v>145.81089399999999</v>
      </c>
      <c r="N2171">
        <v>97</v>
      </c>
      <c r="O2171">
        <v>10</v>
      </c>
      <c r="P2171">
        <v>21</v>
      </c>
      <c r="Q2171">
        <v>3</v>
      </c>
      <c r="R2171">
        <v>407.873041</v>
      </c>
    </row>
    <row r="2172" spans="1:18" x14ac:dyDescent="0.25">
      <c r="A2172">
        <v>2018</v>
      </c>
      <c r="B2172" t="s">
        <v>34</v>
      </c>
      <c r="C2172" t="s">
        <v>5</v>
      </c>
      <c r="D2172" t="s">
        <v>3</v>
      </c>
      <c r="E2172" t="s">
        <v>66</v>
      </c>
      <c r="F2172">
        <v>587</v>
      </c>
      <c r="G2172" t="s">
        <v>62</v>
      </c>
      <c r="H2172">
        <v>28733.55</v>
      </c>
      <c r="I2172" t="s">
        <v>40</v>
      </c>
      <c r="J2172" t="s">
        <v>148</v>
      </c>
      <c r="K2172">
        <v>3059</v>
      </c>
      <c r="L2172">
        <v>55.521985999999998</v>
      </c>
      <c r="M2172">
        <v>35.833350000000003</v>
      </c>
      <c r="N2172">
        <v>57</v>
      </c>
      <c r="O2172">
        <v>7</v>
      </c>
      <c r="P2172">
        <v>11</v>
      </c>
      <c r="Q2172">
        <v>0</v>
      </c>
      <c r="R2172">
        <v>123.122342</v>
      </c>
    </row>
    <row r="2173" spans="1:18" x14ac:dyDescent="0.25">
      <c r="A2173">
        <v>2018</v>
      </c>
      <c r="B2173" t="s">
        <v>34</v>
      </c>
      <c r="C2173" t="s">
        <v>13</v>
      </c>
      <c r="D2173" t="s">
        <v>3</v>
      </c>
      <c r="E2173" t="s">
        <v>44</v>
      </c>
      <c r="F2173">
        <v>319</v>
      </c>
      <c r="G2173">
        <v>154.844438</v>
      </c>
      <c r="H2173">
        <v>2915.76</v>
      </c>
      <c r="I2173" t="s">
        <v>39</v>
      </c>
      <c r="J2173" t="s">
        <v>148</v>
      </c>
      <c r="K2173">
        <v>334</v>
      </c>
      <c r="L2173">
        <v>70.012159999999994</v>
      </c>
      <c r="M2173">
        <v>64.317018000000004</v>
      </c>
      <c r="N2173">
        <v>67</v>
      </c>
      <c r="O2173">
        <v>8</v>
      </c>
      <c r="P2173">
        <v>0</v>
      </c>
      <c r="Q2173">
        <v>0</v>
      </c>
      <c r="R2173">
        <v>154.844438</v>
      </c>
    </row>
    <row r="2174" spans="1:18" x14ac:dyDescent="0.25">
      <c r="A2174">
        <v>2018</v>
      </c>
      <c r="B2174" t="s">
        <v>34</v>
      </c>
      <c r="C2174" t="s">
        <v>13</v>
      </c>
      <c r="D2174" t="s">
        <v>3</v>
      </c>
      <c r="E2174" t="s">
        <v>66</v>
      </c>
      <c r="F2174">
        <v>271</v>
      </c>
      <c r="G2174" t="s">
        <v>62</v>
      </c>
      <c r="H2174">
        <v>27190.19</v>
      </c>
      <c r="I2174" t="s">
        <v>39</v>
      </c>
      <c r="J2174" t="s">
        <v>148</v>
      </c>
      <c r="K2174">
        <v>1157</v>
      </c>
      <c r="L2174">
        <v>25.279129999999999</v>
      </c>
      <c r="M2174">
        <v>23.165645000000001</v>
      </c>
      <c r="N2174">
        <v>39</v>
      </c>
      <c r="O2174">
        <v>1</v>
      </c>
      <c r="P2174">
        <v>0</v>
      </c>
      <c r="Q2174">
        <v>0</v>
      </c>
      <c r="R2174">
        <v>64.037621000000001</v>
      </c>
    </row>
    <row r="2175" spans="1:18" x14ac:dyDescent="0.25">
      <c r="A2175">
        <v>2018</v>
      </c>
      <c r="B2175" t="s">
        <v>34</v>
      </c>
      <c r="C2175" t="s">
        <v>13</v>
      </c>
      <c r="D2175" t="s">
        <v>3</v>
      </c>
      <c r="E2175" t="s">
        <v>44</v>
      </c>
      <c r="F2175">
        <v>273</v>
      </c>
      <c r="G2175">
        <v>119.57556099999999</v>
      </c>
      <c r="H2175">
        <v>2560.4299999999998</v>
      </c>
      <c r="I2175" t="s">
        <v>40</v>
      </c>
      <c r="J2175" t="s">
        <v>148</v>
      </c>
      <c r="K2175">
        <v>273</v>
      </c>
      <c r="L2175">
        <v>57.100924999999997</v>
      </c>
      <c r="M2175">
        <v>45.362009999999998</v>
      </c>
      <c r="N2175">
        <v>54</v>
      </c>
      <c r="O2175">
        <v>4</v>
      </c>
      <c r="P2175">
        <v>2</v>
      </c>
      <c r="Q2175">
        <v>0</v>
      </c>
      <c r="R2175">
        <v>119.57556099999999</v>
      </c>
    </row>
    <row r="2176" spans="1:18" x14ac:dyDescent="0.25">
      <c r="A2176">
        <v>2018</v>
      </c>
      <c r="B2176" t="s">
        <v>34</v>
      </c>
      <c r="C2176" t="s">
        <v>13</v>
      </c>
      <c r="D2176" t="s">
        <v>3</v>
      </c>
      <c r="E2176" t="s">
        <v>66</v>
      </c>
      <c r="F2176">
        <v>229</v>
      </c>
      <c r="G2176" t="s">
        <v>62</v>
      </c>
      <c r="H2176">
        <v>31014.19</v>
      </c>
      <c r="I2176" t="s">
        <v>40</v>
      </c>
      <c r="J2176" t="s">
        <v>148</v>
      </c>
      <c r="K2176">
        <v>1214</v>
      </c>
      <c r="L2176">
        <v>21.405913999999999</v>
      </c>
      <c r="M2176">
        <v>16.334146</v>
      </c>
      <c r="N2176">
        <v>22</v>
      </c>
      <c r="O2176">
        <v>1</v>
      </c>
      <c r="P2176">
        <v>0</v>
      </c>
      <c r="Q2176">
        <v>1</v>
      </c>
      <c r="R2176">
        <v>53.108901000000003</v>
      </c>
    </row>
    <row r="2177" spans="1:18" x14ac:dyDescent="0.25">
      <c r="A2177">
        <v>2018</v>
      </c>
      <c r="B2177" t="s">
        <v>34</v>
      </c>
      <c r="C2177" t="s">
        <v>37</v>
      </c>
      <c r="D2177" t="s">
        <v>3</v>
      </c>
      <c r="E2177" t="s">
        <v>44</v>
      </c>
      <c r="F2177">
        <v>9861</v>
      </c>
      <c r="G2177">
        <v>4393.5593909999998</v>
      </c>
      <c r="H2177">
        <v>3183.55</v>
      </c>
      <c r="I2177" t="s">
        <v>39</v>
      </c>
      <c r="J2177" t="s">
        <v>148</v>
      </c>
      <c r="K2177">
        <v>9884</v>
      </c>
      <c r="L2177">
        <v>2036.7884280000001</v>
      </c>
      <c r="M2177">
        <v>1843.9169360000001</v>
      </c>
      <c r="N2177">
        <v>2396</v>
      </c>
      <c r="O2177">
        <v>278</v>
      </c>
      <c r="P2177">
        <v>37</v>
      </c>
      <c r="Q2177">
        <v>5</v>
      </c>
      <c r="R2177">
        <v>4393.5593909999998</v>
      </c>
    </row>
    <row r="2178" spans="1:18" x14ac:dyDescent="0.25">
      <c r="A2178">
        <v>2018</v>
      </c>
      <c r="B2178" t="s">
        <v>34</v>
      </c>
      <c r="C2178" t="s">
        <v>37</v>
      </c>
      <c r="D2178" t="s">
        <v>3</v>
      </c>
      <c r="E2178" t="s">
        <v>66</v>
      </c>
      <c r="F2178">
        <v>8220</v>
      </c>
      <c r="G2178" t="s">
        <v>62</v>
      </c>
      <c r="H2178">
        <v>29080.639999999999</v>
      </c>
      <c r="I2178" t="s">
        <v>39</v>
      </c>
      <c r="J2178" t="s">
        <v>148</v>
      </c>
      <c r="K2178">
        <v>39657</v>
      </c>
      <c r="L2178">
        <v>848.53074400000003</v>
      </c>
      <c r="M2178">
        <v>615.21751200000006</v>
      </c>
      <c r="N2178">
        <v>1192</v>
      </c>
      <c r="O2178">
        <v>40</v>
      </c>
      <c r="P2178">
        <v>30</v>
      </c>
      <c r="Q2178">
        <v>2</v>
      </c>
      <c r="R2178">
        <v>2082.0720459999998</v>
      </c>
    </row>
    <row r="2179" spans="1:18" x14ac:dyDescent="0.25">
      <c r="A2179">
        <v>2018</v>
      </c>
      <c r="B2179" t="s">
        <v>34</v>
      </c>
      <c r="C2179" t="s">
        <v>37</v>
      </c>
      <c r="D2179" t="s">
        <v>3</v>
      </c>
      <c r="E2179" t="s">
        <v>44</v>
      </c>
      <c r="F2179">
        <v>8167</v>
      </c>
      <c r="G2179">
        <v>3382.2220940000002</v>
      </c>
      <c r="H2179">
        <v>2668.19</v>
      </c>
      <c r="I2179" t="s">
        <v>40</v>
      </c>
      <c r="J2179" t="s">
        <v>148</v>
      </c>
      <c r="K2179">
        <v>8178</v>
      </c>
      <c r="L2179">
        <v>1730.18301</v>
      </c>
      <c r="M2179">
        <v>1235.6049829999999</v>
      </c>
      <c r="N2179">
        <v>1749</v>
      </c>
      <c r="O2179">
        <v>193</v>
      </c>
      <c r="P2179">
        <v>102</v>
      </c>
      <c r="Q2179">
        <v>11</v>
      </c>
      <c r="R2179">
        <v>3382.2220940000002</v>
      </c>
    </row>
    <row r="2180" spans="1:18" x14ac:dyDescent="0.25">
      <c r="A2180">
        <v>2018</v>
      </c>
      <c r="B2180" t="s">
        <v>34</v>
      </c>
      <c r="C2180" t="s">
        <v>37</v>
      </c>
      <c r="D2180" t="s">
        <v>3</v>
      </c>
      <c r="E2180" t="s">
        <v>66</v>
      </c>
      <c r="F2180">
        <v>6604</v>
      </c>
      <c r="G2180" t="s">
        <v>62</v>
      </c>
      <c r="H2180">
        <v>29977.564999999999</v>
      </c>
      <c r="I2180" t="s">
        <v>40</v>
      </c>
      <c r="J2180" t="s">
        <v>148</v>
      </c>
      <c r="K2180">
        <v>33628</v>
      </c>
      <c r="L2180">
        <v>697.78412200000002</v>
      </c>
      <c r="M2180">
        <v>348.20525800000001</v>
      </c>
      <c r="N2180">
        <v>710</v>
      </c>
      <c r="O2180">
        <v>27</v>
      </c>
      <c r="P2180">
        <v>65</v>
      </c>
      <c r="Q2180">
        <v>3</v>
      </c>
      <c r="R2180">
        <v>1466.435176</v>
      </c>
    </row>
    <row r="2181" spans="1:18" x14ac:dyDescent="0.25">
      <c r="A2181">
        <v>2018</v>
      </c>
      <c r="B2181" t="s">
        <v>77</v>
      </c>
      <c r="C2181" t="s">
        <v>36</v>
      </c>
      <c r="D2181" t="s">
        <v>0</v>
      </c>
      <c r="E2181" t="s">
        <v>44</v>
      </c>
      <c r="F2181">
        <v>69</v>
      </c>
      <c r="G2181">
        <v>31.551455000000001</v>
      </c>
      <c r="H2181">
        <v>1249</v>
      </c>
      <c r="I2181" t="s">
        <v>39</v>
      </c>
      <c r="J2181" t="s">
        <v>150</v>
      </c>
      <c r="K2181">
        <v>69</v>
      </c>
      <c r="L2181">
        <v>14.143528999999999</v>
      </c>
      <c r="M2181">
        <v>12.762829</v>
      </c>
      <c r="N2181">
        <v>26</v>
      </c>
      <c r="O2181">
        <v>0</v>
      </c>
      <c r="P2181">
        <v>0</v>
      </c>
      <c r="Q2181">
        <v>0</v>
      </c>
      <c r="R2181">
        <v>31.551455000000001</v>
      </c>
    </row>
    <row r="2182" spans="1:18" x14ac:dyDescent="0.25">
      <c r="A2182">
        <v>2018</v>
      </c>
      <c r="B2182" t="s">
        <v>77</v>
      </c>
      <c r="C2182" t="s">
        <v>36</v>
      </c>
      <c r="D2182" t="s">
        <v>0</v>
      </c>
      <c r="E2182" t="s">
        <v>66</v>
      </c>
      <c r="F2182">
        <v>4</v>
      </c>
      <c r="G2182" t="s">
        <v>62</v>
      </c>
      <c r="H2182">
        <v>31588.785</v>
      </c>
      <c r="I2182" t="s">
        <v>39</v>
      </c>
      <c r="J2182" t="s">
        <v>150</v>
      </c>
      <c r="K2182">
        <v>7</v>
      </c>
      <c r="L2182">
        <v>0.33333299999999999</v>
      </c>
      <c r="M2182">
        <v>0</v>
      </c>
      <c r="N2182">
        <v>1</v>
      </c>
      <c r="O2182">
        <v>0</v>
      </c>
      <c r="P2182">
        <v>0</v>
      </c>
      <c r="Q2182">
        <v>0</v>
      </c>
      <c r="R2182">
        <v>0.33333299999999999</v>
      </c>
    </row>
    <row r="2183" spans="1:18" x14ac:dyDescent="0.25">
      <c r="A2183">
        <v>2018</v>
      </c>
      <c r="B2183" t="s">
        <v>77</v>
      </c>
      <c r="C2183" t="s">
        <v>36</v>
      </c>
      <c r="D2183" t="s">
        <v>0</v>
      </c>
      <c r="E2183" t="s">
        <v>44</v>
      </c>
      <c r="F2183">
        <v>69</v>
      </c>
      <c r="G2183">
        <v>34.217216999999998</v>
      </c>
      <c r="H2183">
        <v>1219</v>
      </c>
      <c r="I2183" t="s">
        <v>40</v>
      </c>
      <c r="J2183" t="s">
        <v>150</v>
      </c>
      <c r="K2183">
        <v>69</v>
      </c>
      <c r="L2183">
        <v>14.942132000000001</v>
      </c>
      <c r="M2183">
        <v>14.761787999999999</v>
      </c>
      <c r="N2183">
        <v>25</v>
      </c>
      <c r="O2183">
        <v>1</v>
      </c>
      <c r="P2183">
        <v>0</v>
      </c>
      <c r="Q2183">
        <v>0</v>
      </c>
      <c r="R2183">
        <v>34.217216999999998</v>
      </c>
    </row>
    <row r="2184" spans="1:18" x14ac:dyDescent="0.25">
      <c r="A2184">
        <v>2018</v>
      </c>
      <c r="B2184" t="s">
        <v>77</v>
      </c>
      <c r="C2184" t="s">
        <v>36</v>
      </c>
      <c r="D2184" t="s">
        <v>0</v>
      </c>
      <c r="E2184" t="s">
        <v>66</v>
      </c>
      <c r="F2184">
        <v>1</v>
      </c>
      <c r="G2184" t="s">
        <v>62</v>
      </c>
      <c r="H2184">
        <v>10929.34</v>
      </c>
      <c r="I2184" t="s">
        <v>40</v>
      </c>
      <c r="J2184" t="s">
        <v>150</v>
      </c>
      <c r="K2184">
        <v>1</v>
      </c>
      <c r="L2184">
        <v>0</v>
      </c>
      <c r="M2184">
        <v>0</v>
      </c>
      <c r="N2184">
        <v>0</v>
      </c>
      <c r="O2184">
        <v>0</v>
      </c>
      <c r="P2184">
        <v>0</v>
      </c>
      <c r="Q2184">
        <v>0</v>
      </c>
      <c r="R2184">
        <v>0</v>
      </c>
    </row>
    <row r="2185" spans="1:18" x14ac:dyDescent="0.25">
      <c r="A2185">
        <v>2018</v>
      </c>
      <c r="B2185" t="s">
        <v>77</v>
      </c>
      <c r="C2185" t="s">
        <v>5</v>
      </c>
      <c r="D2185" t="s">
        <v>0</v>
      </c>
      <c r="E2185" t="s">
        <v>44</v>
      </c>
      <c r="F2185">
        <v>67</v>
      </c>
      <c r="G2185">
        <v>29.148795</v>
      </c>
      <c r="H2185">
        <v>1315.59</v>
      </c>
      <c r="I2185" t="s">
        <v>39</v>
      </c>
      <c r="J2185" t="s">
        <v>150</v>
      </c>
      <c r="K2185">
        <v>67</v>
      </c>
      <c r="L2185">
        <v>13.680071</v>
      </c>
      <c r="M2185">
        <v>11.674651000000001</v>
      </c>
      <c r="N2185">
        <v>27</v>
      </c>
      <c r="O2185">
        <v>2</v>
      </c>
      <c r="P2185">
        <v>0</v>
      </c>
      <c r="Q2185">
        <v>0</v>
      </c>
      <c r="R2185">
        <v>29.148795</v>
      </c>
    </row>
    <row r="2186" spans="1:18" x14ac:dyDescent="0.25">
      <c r="A2186">
        <v>2018</v>
      </c>
      <c r="B2186" t="s">
        <v>77</v>
      </c>
      <c r="C2186" t="s">
        <v>5</v>
      </c>
      <c r="D2186" t="s">
        <v>0</v>
      </c>
      <c r="E2186" t="s">
        <v>66</v>
      </c>
      <c r="F2186">
        <v>1</v>
      </c>
      <c r="G2186" t="s">
        <v>62</v>
      </c>
      <c r="H2186">
        <v>7093.83</v>
      </c>
      <c r="I2186" t="s">
        <v>39</v>
      </c>
      <c r="J2186" t="s">
        <v>150</v>
      </c>
      <c r="K2186">
        <v>2</v>
      </c>
      <c r="L2186">
        <v>1.8867999999999999E-2</v>
      </c>
      <c r="M2186">
        <v>0</v>
      </c>
      <c r="N2186">
        <v>0</v>
      </c>
      <c r="O2186">
        <v>0</v>
      </c>
      <c r="P2186">
        <v>0</v>
      </c>
      <c r="Q2186">
        <v>0</v>
      </c>
      <c r="R2186">
        <v>1</v>
      </c>
    </row>
    <row r="2187" spans="1:18" x14ac:dyDescent="0.25">
      <c r="A2187">
        <v>2018</v>
      </c>
      <c r="B2187" t="s">
        <v>77</v>
      </c>
      <c r="C2187" t="s">
        <v>5</v>
      </c>
      <c r="D2187" t="s">
        <v>0</v>
      </c>
      <c r="E2187" t="s">
        <v>44</v>
      </c>
      <c r="F2187">
        <v>72</v>
      </c>
      <c r="G2187">
        <v>36.146186999999998</v>
      </c>
      <c r="H2187">
        <v>1230</v>
      </c>
      <c r="I2187" t="s">
        <v>40</v>
      </c>
      <c r="J2187" t="s">
        <v>150</v>
      </c>
      <c r="K2187">
        <v>72</v>
      </c>
      <c r="L2187">
        <v>16.381022000000002</v>
      </c>
      <c r="M2187">
        <v>17.458348000000001</v>
      </c>
      <c r="N2187">
        <v>22</v>
      </c>
      <c r="O2187">
        <v>2</v>
      </c>
      <c r="P2187">
        <v>0</v>
      </c>
      <c r="Q2187">
        <v>0</v>
      </c>
      <c r="R2187">
        <v>36.146186999999998</v>
      </c>
    </row>
    <row r="2188" spans="1:18" x14ac:dyDescent="0.25">
      <c r="A2188">
        <v>2018</v>
      </c>
      <c r="B2188" t="s">
        <v>77</v>
      </c>
      <c r="C2188" t="s">
        <v>5</v>
      </c>
      <c r="D2188" t="s">
        <v>0</v>
      </c>
      <c r="E2188" t="s">
        <v>66</v>
      </c>
      <c r="F2188">
        <v>5</v>
      </c>
      <c r="G2188" t="s">
        <v>62</v>
      </c>
      <c r="H2188">
        <v>18828.34</v>
      </c>
      <c r="I2188" t="s">
        <v>40</v>
      </c>
      <c r="J2188" t="s">
        <v>150</v>
      </c>
      <c r="K2188">
        <v>7</v>
      </c>
      <c r="L2188">
        <v>0.37254900000000002</v>
      </c>
      <c r="M2188">
        <v>0.93137300000000001</v>
      </c>
      <c r="N2188">
        <v>2</v>
      </c>
      <c r="O2188">
        <v>0</v>
      </c>
      <c r="P2188">
        <v>0</v>
      </c>
      <c r="Q2188">
        <v>0</v>
      </c>
      <c r="R2188">
        <v>1.303922</v>
      </c>
    </row>
    <row r="2189" spans="1:18" x14ac:dyDescent="0.25">
      <c r="A2189">
        <v>2018</v>
      </c>
      <c r="B2189" t="s">
        <v>77</v>
      </c>
      <c r="C2189" t="s">
        <v>13</v>
      </c>
      <c r="D2189" t="s">
        <v>0</v>
      </c>
      <c r="E2189" t="s">
        <v>44</v>
      </c>
      <c r="F2189">
        <v>47</v>
      </c>
      <c r="G2189">
        <v>26.999713</v>
      </c>
      <c r="H2189">
        <v>1189</v>
      </c>
      <c r="I2189" t="s">
        <v>39</v>
      </c>
      <c r="J2189" t="s">
        <v>150</v>
      </c>
      <c r="K2189">
        <v>47</v>
      </c>
      <c r="L2189">
        <v>15.416669000000001</v>
      </c>
      <c r="M2189">
        <v>8.6851749999999992</v>
      </c>
      <c r="N2189">
        <v>10</v>
      </c>
      <c r="O2189">
        <v>2</v>
      </c>
      <c r="P2189">
        <v>0</v>
      </c>
      <c r="Q2189">
        <v>0</v>
      </c>
      <c r="R2189">
        <v>26.999713</v>
      </c>
    </row>
    <row r="2190" spans="1:18" x14ac:dyDescent="0.25">
      <c r="A2190">
        <v>2018</v>
      </c>
      <c r="B2190" t="s">
        <v>77</v>
      </c>
      <c r="C2190" t="s">
        <v>13</v>
      </c>
      <c r="D2190" t="s">
        <v>0</v>
      </c>
      <c r="E2190" t="s">
        <v>66</v>
      </c>
      <c r="F2190">
        <v>1</v>
      </c>
      <c r="G2190" t="s">
        <v>62</v>
      </c>
      <c r="H2190">
        <v>18236.73</v>
      </c>
      <c r="I2190" t="s">
        <v>39</v>
      </c>
      <c r="J2190" t="s">
        <v>150</v>
      </c>
      <c r="K2190">
        <v>2</v>
      </c>
      <c r="L2190">
        <v>0</v>
      </c>
      <c r="M2190">
        <v>0.5</v>
      </c>
      <c r="N2190">
        <v>0</v>
      </c>
      <c r="O2190">
        <v>0</v>
      </c>
      <c r="P2190">
        <v>0</v>
      </c>
      <c r="Q2190">
        <v>0</v>
      </c>
      <c r="R2190">
        <v>0.5</v>
      </c>
    </row>
    <row r="2191" spans="1:18" x14ac:dyDescent="0.25">
      <c r="A2191">
        <v>2018</v>
      </c>
      <c r="B2191" t="s">
        <v>77</v>
      </c>
      <c r="C2191" t="s">
        <v>13</v>
      </c>
      <c r="D2191" t="s">
        <v>0</v>
      </c>
      <c r="E2191" t="s">
        <v>44</v>
      </c>
      <c r="F2191">
        <v>54</v>
      </c>
      <c r="G2191">
        <v>22.879483</v>
      </c>
      <c r="H2191">
        <v>1327.395</v>
      </c>
      <c r="I2191" t="s">
        <v>40</v>
      </c>
      <c r="J2191" t="s">
        <v>150</v>
      </c>
      <c r="K2191">
        <v>59</v>
      </c>
      <c r="L2191">
        <v>8.5747780000000002</v>
      </c>
      <c r="M2191">
        <v>12.65387</v>
      </c>
      <c r="N2191">
        <v>18</v>
      </c>
      <c r="O2191">
        <v>5</v>
      </c>
      <c r="P2191">
        <v>0</v>
      </c>
      <c r="Q2191">
        <v>0</v>
      </c>
      <c r="R2191">
        <v>22.879483</v>
      </c>
    </row>
    <row r="2192" spans="1:18" x14ac:dyDescent="0.25">
      <c r="A2192">
        <v>2018</v>
      </c>
      <c r="B2192" t="s">
        <v>77</v>
      </c>
      <c r="C2192" t="s">
        <v>13</v>
      </c>
      <c r="D2192" t="s">
        <v>0</v>
      </c>
      <c r="E2192" t="s">
        <v>66</v>
      </c>
      <c r="F2192">
        <v>1</v>
      </c>
      <c r="G2192" t="s">
        <v>62</v>
      </c>
      <c r="H2192">
        <v>10096.49</v>
      </c>
      <c r="I2192" t="s">
        <v>40</v>
      </c>
      <c r="J2192" t="s">
        <v>150</v>
      </c>
      <c r="K2192">
        <v>1</v>
      </c>
      <c r="L2192">
        <v>0.35714299999999999</v>
      </c>
      <c r="M2192">
        <v>0.25</v>
      </c>
      <c r="N2192">
        <v>0</v>
      </c>
      <c r="O2192">
        <v>0</v>
      </c>
      <c r="P2192">
        <v>0</v>
      </c>
      <c r="Q2192">
        <v>0</v>
      </c>
      <c r="R2192">
        <v>0.60714299999999999</v>
      </c>
    </row>
    <row r="2193" spans="1:18" x14ac:dyDescent="0.25">
      <c r="A2193">
        <v>2018</v>
      </c>
      <c r="B2193" t="s">
        <v>77</v>
      </c>
      <c r="C2193" t="s">
        <v>37</v>
      </c>
      <c r="D2193" t="s">
        <v>0</v>
      </c>
      <c r="E2193" t="s">
        <v>44</v>
      </c>
      <c r="F2193">
        <v>485</v>
      </c>
      <c r="G2193">
        <v>235.40993399999999</v>
      </c>
      <c r="H2193">
        <v>1231.5</v>
      </c>
      <c r="I2193" t="s">
        <v>39</v>
      </c>
      <c r="J2193" t="s">
        <v>150</v>
      </c>
      <c r="K2193">
        <v>487</v>
      </c>
      <c r="L2193">
        <v>109.567498</v>
      </c>
      <c r="M2193">
        <v>98.449354</v>
      </c>
      <c r="N2193">
        <v>171</v>
      </c>
      <c r="O2193">
        <v>12</v>
      </c>
      <c r="P2193">
        <v>0</v>
      </c>
      <c r="Q2193">
        <v>0</v>
      </c>
      <c r="R2193">
        <v>235.40993399999999</v>
      </c>
    </row>
    <row r="2194" spans="1:18" x14ac:dyDescent="0.25">
      <c r="A2194">
        <v>2018</v>
      </c>
      <c r="B2194" t="s">
        <v>77</v>
      </c>
      <c r="C2194" t="s">
        <v>37</v>
      </c>
      <c r="D2194" t="s">
        <v>0</v>
      </c>
      <c r="E2194" t="s">
        <v>66</v>
      </c>
      <c r="F2194">
        <v>19</v>
      </c>
      <c r="G2194" t="s">
        <v>62</v>
      </c>
      <c r="H2194">
        <v>15292.98</v>
      </c>
      <c r="I2194" t="s">
        <v>39</v>
      </c>
      <c r="J2194" t="s">
        <v>150</v>
      </c>
      <c r="K2194">
        <v>66</v>
      </c>
      <c r="L2194">
        <v>1.480769</v>
      </c>
      <c r="M2194">
        <v>1.516667</v>
      </c>
      <c r="N2194">
        <v>4</v>
      </c>
      <c r="O2194">
        <v>1</v>
      </c>
      <c r="P2194">
        <v>0</v>
      </c>
      <c r="Q2194">
        <v>0</v>
      </c>
      <c r="R2194">
        <v>4.6641029999999999</v>
      </c>
    </row>
    <row r="2195" spans="1:18" x14ac:dyDescent="0.25">
      <c r="A2195">
        <v>2018</v>
      </c>
      <c r="B2195" t="s">
        <v>77</v>
      </c>
      <c r="C2195" t="s">
        <v>37</v>
      </c>
      <c r="D2195" t="s">
        <v>0</v>
      </c>
      <c r="E2195" t="s">
        <v>44</v>
      </c>
      <c r="F2195">
        <v>483</v>
      </c>
      <c r="G2195">
        <v>225.29935699999999</v>
      </c>
      <c r="H2195">
        <v>1147.24</v>
      </c>
      <c r="I2195" t="s">
        <v>40</v>
      </c>
      <c r="J2195" t="s">
        <v>150</v>
      </c>
      <c r="K2195">
        <v>483</v>
      </c>
      <c r="L2195">
        <v>106.789058</v>
      </c>
      <c r="M2195">
        <v>93.712204999999997</v>
      </c>
      <c r="N2195">
        <v>178</v>
      </c>
      <c r="O2195">
        <v>8</v>
      </c>
      <c r="P2195">
        <v>1</v>
      </c>
      <c r="Q2195">
        <v>1</v>
      </c>
      <c r="R2195">
        <v>225.29935699999999</v>
      </c>
    </row>
    <row r="2196" spans="1:18" x14ac:dyDescent="0.25">
      <c r="A2196">
        <v>2018</v>
      </c>
      <c r="B2196" t="s">
        <v>77</v>
      </c>
      <c r="C2196" t="s">
        <v>37</v>
      </c>
      <c r="D2196" t="s">
        <v>0</v>
      </c>
      <c r="E2196" t="s">
        <v>66</v>
      </c>
      <c r="F2196">
        <v>16</v>
      </c>
      <c r="G2196" t="s">
        <v>62</v>
      </c>
      <c r="H2196">
        <v>12364.264999999999</v>
      </c>
      <c r="I2196" t="s">
        <v>40</v>
      </c>
      <c r="J2196" t="s">
        <v>150</v>
      </c>
      <c r="K2196">
        <v>36</v>
      </c>
      <c r="L2196">
        <v>1.344139</v>
      </c>
      <c r="M2196">
        <v>1.3215490000000001</v>
      </c>
      <c r="N2196">
        <v>2</v>
      </c>
      <c r="O2196">
        <v>0</v>
      </c>
      <c r="P2196">
        <v>0</v>
      </c>
      <c r="Q2196">
        <v>0</v>
      </c>
      <c r="R2196">
        <v>6.3181820000000002</v>
      </c>
    </row>
    <row r="2197" spans="1:18" x14ac:dyDescent="0.25">
      <c r="A2197">
        <v>2018</v>
      </c>
      <c r="B2197" t="s">
        <v>77</v>
      </c>
      <c r="C2197" t="s">
        <v>36</v>
      </c>
      <c r="D2197" t="s">
        <v>0</v>
      </c>
      <c r="E2197" t="s">
        <v>44</v>
      </c>
      <c r="F2197">
        <v>95</v>
      </c>
      <c r="G2197">
        <v>52.615212</v>
      </c>
      <c r="H2197">
        <v>1339</v>
      </c>
      <c r="I2197" t="s">
        <v>39</v>
      </c>
      <c r="J2197" t="s">
        <v>149</v>
      </c>
      <c r="K2197">
        <v>95</v>
      </c>
      <c r="L2197">
        <v>27.890322000000001</v>
      </c>
      <c r="M2197">
        <v>20.442039000000001</v>
      </c>
      <c r="N2197">
        <v>24</v>
      </c>
      <c r="O2197">
        <v>1</v>
      </c>
      <c r="P2197">
        <v>0</v>
      </c>
      <c r="Q2197">
        <v>0</v>
      </c>
      <c r="R2197">
        <v>52.615212</v>
      </c>
    </row>
    <row r="2198" spans="1:18" x14ac:dyDescent="0.25">
      <c r="A2198">
        <v>2018</v>
      </c>
      <c r="B2198" t="s">
        <v>77</v>
      </c>
      <c r="C2198" t="s">
        <v>36</v>
      </c>
      <c r="D2198" t="s">
        <v>0</v>
      </c>
      <c r="E2198" t="s">
        <v>66</v>
      </c>
      <c r="F2198">
        <v>2</v>
      </c>
      <c r="G2198" t="s">
        <v>62</v>
      </c>
      <c r="H2198">
        <v>10992.55</v>
      </c>
      <c r="I2198" t="s">
        <v>39</v>
      </c>
      <c r="J2198" t="s">
        <v>149</v>
      </c>
      <c r="K2198">
        <v>3</v>
      </c>
      <c r="L2198">
        <v>0</v>
      </c>
      <c r="M2198">
        <v>0</v>
      </c>
      <c r="N2198">
        <v>1</v>
      </c>
      <c r="O2198">
        <v>0</v>
      </c>
      <c r="P2198">
        <v>0</v>
      </c>
      <c r="Q2198">
        <v>0</v>
      </c>
      <c r="R2198">
        <v>0</v>
      </c>
    </row>
    <row r="2199" spans="1:18" x14ac:dyDescent="0.25">
      <c r="A2199">
        <v>2018</v>
      </c>
      <c r="B2199" t="s">
        <v>77</v>
      </c>
      <c r="C2199" t="s">
        <v>36</v>
      </c>
      <c r="D2199" t="s">
        <v>0</v>
      </c>
      <c r="E2199" t="s">
        <v>44</v>
      </c>
      <c r="F2199">
        <v>96</v>
      </c>
      <c r="G2199">
        <v>51.277763999999998</v>
      </c>
      <c r="H2199">
        <v>1259.3399999999999</v>
      </c>
      <c r="I2199" t="s">
        <v>40</v>
      </c>
      <c r="J2199" t="s">
        <v>149</v>
      </c>
      <c r="K2199">
        <v>96</v>
      </c>
      <c r="L2199">
        <v>20.225380999999999</v>
      </c>
      <c r="M2199">
        <v>20.917225999999999</v>
      </c>
      <c r="N2199">
        <v>31</v>
      </c>
      <c r="O2199">
        <v>0</v>
      </c>
      <c r="P2199">
        <v>0</v>
      </c>
      <c r="Q2199">
        <v>0</v>
      </c>
      <c r="R2199">
        <v>51.277763999999998</v>
      </c>
    </row>
    <row r="2200" spans="1:18" x14ac:dyDescent="0.25">
      <c r="A2200">
        <v>2018</v>
      </c>
      <c r="B2200" t="s">
        <v>77</v>
      </c>
      <c r="C2200" t="s">
        <v>36</v>
      </c>
      <c r="D2200" t="s">
        <v>0</v>
      </c>
      <c r="E2200" t="s">
        <v>66</v>
      </c>
      <c r="F2200">
        <v>3</v>
      </c>
      <c r="G2200" t="s">
        <v>62</v>
      </c>
      <c r="H2200">
        <v>20154.669999999998</v>
      </c>
      <c r="I2200" t="s">
        <v>40</v>
      </c>
      <c r="J2200" t="s">
        <v>149</v>
      </c>
      <c r="K2200">
        <v>5</v>
      </c>
      <c r="L2200">
        <v>3.7735999999999999E-2</v>
      </c>
      <c r="M2200">
        <v>0</v>
      </c>
      <c r="N2200">
        <v>1</v>
      </c>
      <c r="O2200">
        <v>0</v>
      </c>
      <c r="P2200">
        <v>0</v>
      </c>
      <c r="Q2200">
        <v>0</v>
      </c>
      <c r="R2200">
        <v>2</v>
      </c>
    </row>
    <row r="2201" spans="1:18" x14ac:dyDescent="0.25">
      <c r="A2201">
        <v>2018</v>
      </c>
      <c r="B2201" t="s">
        <v>77</v>
      </c>
      <c r="C2201" t="s">
        <v>5</v>
      </c>
      <c r="D2201" t="s">
        <v>0</v>
      </c>
      <c r="E2201" t="s">
        <v>44</v>
      </c>
      <c r="F2201">
        <v>116</v>
      </c>
      <c r="G2201">
        <v>73.463813999999999</v>
      </c>
      <c r="H2201">
        <v>1228</v>
      </c>
      <c r="I2201" t="s">
        <v>39</v>
      </c>
      <c r="J2201" t="s">
        <v>149</v>
      </c>
      <c r="K2201">
        <v>116</v>
      </c>
      <c r="L2201">
        <v>35.942162000000003</v>
      </c>
      <c r="M2201">
        <v>31.01624</v>
      </c>
      <c r="N2201">
        <v>18</v>
      </c>
      <c r="O2201">
        <v>0</v>
      </c>
      <c r="P2201">
        <v>0</v>
      </c>
      <c r="Q2201">
        <v>0</v>
      </c>
      <c r="R2201">
        <v>73.463813999999999</v>
      </c>
    </row>
    <row r="2202" spans="1:18" x14ac:dyDescent="0.25">
      <c r="A2202">
        <v>2018</v>
      </c>
      <c r="B2202" t="s">
        <v>77</v>
      </c>
      <c r="C2202" t="s">
        <v>5</v>
      </c>
      <c r="D2202" t="s">
        <v>0</v>
      </c>
      <c r="E2202" t="s">
        <v>66</v>
      </c>
      <c r="F2202">
        <v>2</v>
      </c>
      <c r="G2202" t="s">
        <v>62</v>
      </c>
      <c r="H2202">
        <v>16269.665000000001</v>
      </c>
      <c r="I2202" t="s">
        <v>39</v>
      </c>
      <c r="J2202" t="s">
        <v>149</v>
      </c>
      <c r="K2202">
        <v>5</v>
      </c>
      <c r="L2202">
        <v>1.8867999999999999E-2</v>
      </c>
      <c r="M2202">
        <v>0</v>
      </c>
      <c r="N2202">
        <v>1</v>
      </c>
      <c r="O2202">
        <v>0</v>
      </c>
      <c r="P2202">
        <v>0</v>
      </c>
      <c r="Q2202">
        <v>0</v>
      </c>
      <c r="R2202">
        <v>1</v>
      </c>
    </row>
    <row r="2203" spans="1:18" x14ac:dyDescent="0.25">
      <c r="A2203">
        <v>2018</v>
      </c>
      <c r="B2203" t="s">
        <v>77</v>
      </c>
      <c r="C2203" t="s">
        <v>5</v>
      </c>
      <c r="D2203" t="s">
        <v>0</v>
      </c>
      <c r="E2203" t="s">
        <v>44</v>
      </c>
      <c r="F2203">
        <v>124</v>
      </c>
      <c r="G2203">
        <v>72.352731000000006</v>
      </c>
      <c r="H2203">
        <v>1250.04</v>
      </c>
      <c r="I2203" t="s">
        <v>40</v>
      </c>
      <c r="J2203" t="s">
        <v>149</v>
      </c>
      <c r="K2203">
        <v>129</v>
      </c>
      <c r="L2203">
        <v>32.805101000000001</v>
      </c>
      <c r="M2203">
        <v>29.295196000000001</v>
      </c>
      <c r="N2203">
        <v>27</v>
      </c>
      <c r="O2203">
        <v>4</v>
      </c>
      <c r="P2203">
        <v>0</v>
      </c>
      <c r="Q2203">
        <v>0</v>
      </c>
      <c r="R2203">
        <v>72.352731000000006</v>
      </c>
    </row>
    <row r="2204" spans="1:18" x14ac:dyDescent="0.25">
      <c r="A2204">
        <v>2018</v>
      </c>
      <c r="B2204" t="s">
        <v>77</v>
      </c>
      <c r="C2204" t="s">
        <v>5</v>
      </c>
      <c r="D2204" t="s">
        <v>0</v>
      </c>
      <c r="E2204" t="s">
        <v>66</v>
      </c>
      <c r="F2204">
        <v>2</v>
      </c>
      <c r="G2204" t="s">
        <v>62</v>
      </c>
      <c r="H2204">
        <v>33640.934999999998</v>
      </c>
      <c r="I2204" t="s">
        <v>40</v>
      </c>
      <c r="J2204" t="s">
        <v>149</v>
      </c>
      <c r="K2204">
        <v>6</v>
      </c>
      <c r="L2204">
        <v>0</v>
      </c>
      <c r="M2204">
        <v>0</v>
      </c>
      <c r="N2204">
        <v>1</v>
      </c>
      <c r="O2204">
        <v>0</v>
      </c>
      <c r="P2204">
        <v>0</v>
      </c>
      <c r="Q2204">
        <v>0</v>
      </c>
      <c r="R2204">
        <v>0</v>
      </c>
    </row>
    <row r="2205" spans="1:18" x14ac:dyDescent="0.25">
      <c r="A2205">
        <v>2018</v>
      </c>
      <c r="B2205" t="s">
        <v>77</v>
      </c>
      <c r="C2205" t="s">
        <v>13</v>
      </c>
      <c r="D2205" t="s">
        <v>0</v>
      </c>
      <c r="E2205" t="s">
        <v>44</v>
      </c>
      <c r="F2205">
        <v>85</v>
      </c>
      <c r="G2205">
        <v>53.439476999999997</v>
      </c>
      <c r="H2205">
        <v>1122.25</v>
      </c>
      <c r="I2205" t="s">
        <v>39</v>
      </c>
      <c r="J2205" t="s">
        <v>149</v>
      </c>
      <c r="K2205">
        <v>85</v>
      </c>
      <c r="L2205">
        <v>23.096879000000001</v>
      </c>
      <c r="M2205">
        <v>22.943943999999998</v>
      </c>
      <c r="N2205">
        <v>24</v>
      </c>
      <c r="O2205">
        <v>0</v>
      </c>
      <c r="P2205">
        <v>0</v>
      </c>
      <c r="Q2205">
        <v>0</v>
      </c>
      <c r="R2205">
        <v>53.439476999999997</v>
      </c>
    </row>
    <row r="2206" spans="1:18" x14ac:dyDescent="0.25">
      <c r="A2206">
        <v>2018</v>
      </c>
      <c r="B2206" t="s">
        <v>77</v>
      </c>
      <c r="C2206" t="s">
        <v>13</v>
      </c>
      <c r="D2206" t="s">
        <v>0</v>
      </c>
      <c r="E2206" t="s">
        <v>66</v>
      </c>
      <c r="F2206">
        <v>4</v>
      </c>
      <c r="G2206" t="s">
        <v>62</v>
      </c>
      <c r="H2206">
        <v>4398.4350000000004</v>
      </c>
      <c r="I2206" t="s">
        <v>39</v>
      </c>
      <c r="J2206" t="s">
        <v>149</v>
      </c>
      <c r="K2206">
        <v>4</v>
      </c>
      <c r="L2206">
        <v>1.476011</v>
      </c>
      <c r="M2206">
        <v>0.87142900000000001</v>
      </c>
      <c r="N2206">
        <v>0</v>
      </c>
      <c r="O2206">
        <v>0</v>
      </c>
      <c r="P2206">
        <v>0</v>
      </c>
      <c r="Q2206">
        <v>0</v>
      </c>
      <c r="R2206">
        <v>3.3285710000000002</v>
      </c>
    </row>
    <row r="2207" spans="1:18" x14ac:dyDescent="0.25">
      <c r="A2207">
        <v>2018</v>
      </c>
      <c r="B2207" t="s">
        <v>77</v>
      </c>
      <c r="C2207" t="s">
        <v>13</v>
      </c>
      <c r="D2207" t="s">
        <v>0</v>
      </c>
      <c r="E2207" t="s">
        <v>44</v>
      </c>
      <c r="F2207">
        <v>83</v>
      </c>
      <c r="G2207">
        <v>42.263914999999997</v>
      </c>
      <c r="H2207">
        <v>1268</v>
      </c>
      <c r="I2207" t="s">
        <v>40</v>
      </c>
      <c r="J2207" t="s">
        <v>149</v>
      </c>
      <c r="K2207">
        <v>86</v>
      </c>
      <c r="L2207">
        <v>16.788436000000001</v>
      </c>
      <c r="M2207">
        <v>23.363185000000001</v>
      </c>
      <c r="N2207">
        <v>29</v>
      </c>
      <c r="O2207">
        <v>1</v>
      </c>
      <c r="P2207">
        <v>0</v>
      </c>
      <c r="Q2207">
        <v>0</v>
      </c>
      <c r="R2207">
        <v>42.263914999999997</v>
      </c>
    </row>
    <row r="2208" spans="1:18" x14ac:dyDescent="0.25">
      <c r="A2208">
        <v>2018</v>
      </c>
      <c r="B2208" t="s">
        <v>77</v>
      </c>
      <c r="C2208" t="s">
        <v>13</v>
      </c>
      <c r="D2208" t="s">
        <v>0</v>
      </c>
      <c r="E2208" t="s">
        <v>66</v>
      </c>
      <c r="F2208">
        <v>1</v>
      </c>
      <c r="G2208" t="s">
        <v>62</v>
      </c>
      <c r="H2208">
        <v>29372.46</v>
      </c>
      <c r="I2208" t="s">
        <v>40</v>
      </c>
      <c r="J2208" t="s">
        <v>149</v>
      </c>
      <c r="K2208">
        <v>4</v>
      </c>
      <c r="L2208">
        <v>0.24074100000000001</v>
      </c>
      <c r="M2208">
        <v>9.2592999999999995E-2</v>
      </c>
      <c r="N2208">
        <v>0</v>
      </c>
      <c r="O2208">
        <v>0</v>
      </c>
      <c r="P2208">
        <v>0</v>
      </c>
      <c r="Q2208">
        <v>0</v>
      </c>
      <c r="R2208">
        <v>1</v>
      </c>
    </row>
    <row r="2209" spans="1:18" x14ac:dyDescent="0.25">
      <c r="A2209">
        <v>2018</v>
      </c>
      <c r="B2209" t="s">
        <v>77</v>
      </c>
      <c r="C2209" t="s">
        <v>37</v>
      </c>
      <c r="D2209" t="s">
        <v>0</v>
      </c>
      <c r="E2209" t="s">
        <v>44</v>
      </c>
      <c r="F2209">
        <v>831</v>
      </c>
      <c r="G2209">
        <v>461.250809</v>
      </c>
      <c r="H2209">
        <v>1252.78</v>
      </c>
      <c r="I2209" t="s">
        <v>39</v>
      </c>
      <c r="J2209" t="s">
        <v>149</v>
      </c>
      <c r="K2209">
        <v>833</v>
      </c>
      <c r="L2209">
        <v>214.46324200000001</v>
      </c>
      <c r="M2209">
        <v>199.950751</v>
      </c>
      <c r="N2209">
        <v>232</v>
      </c>
      <c r="O2209">
        <v>12</v>
      </c>
      <c r="P2209">
        <v>0</v>
      </c>
      <c r="Q2209">
        <v>1</v>
      </c>
      <c r="R2209">
        <v>461.250809</v>
      </c>
    </row>
    <row r="2210" spans="1:18" x14ac:dyDescent="0.25">
      <c r="A2210">
        <v>2018</v>
      </c>
      <c r="B2210" t="s">
        <v>77</v>
      </c>
      <c r="C2210" t="s">
        <v>37</v>
      </c>
      <c r="D2210" t="s">
        <v>0</v>
      </c>
      <c r="E2210" t="s">
        <v>66</v>
      </c>
      <c r="F2210">
        <v>11</v>
      </c>
      <c r="G2210" t="s">
        <v>62</v>
      </c>
      <c r="H2210">
        <v>24938.86</v>
      </c>
      <c r="I2210" t="s">
        <v>39</v>
      </c>
      <c r="J2210" t="s">
        <v>149</v>
      </c>
      <c r="K2210">
        <v>73</v>
      </c>
      <c r="L2210">
        <v>1</v>
      </c>
      <c r="M2210">
        <v>0.75</v>
      </c>
      <c r="N2210">
        <v>4</v>
      </c>
      <c r="O2210">
        <v>1</v>
      </c>
      <c r="P2210">
        <v>0</v>
      </c>
      <c r="Q2210">
        <v>0</v>
      </c>
      <c r="R2210">
        <v>2.5</v>
      </c>
    </row>
    <row r="2211" spans="1:18" x14ac:dyDescent="0.25">
      <c r="A2211">
        <v>2018</v>
      </c>
      <c r="B2211" t="s">
        <v>77</v>
      </c>
      <c r="C2211" t="s">
        <v>37</v>
      </c>
      <c r="D2211" t="s">
        <v>0</v>
      </c>
      <c r="E2211" t="s">
        <v>44</v>
      </c>
      <c r="F2211">
        <v>891</v>
      </c>
      <c r="G2211">
        <v>440.79971599999999</v>
      </c>
      <c r="H2211">
        <v>1233</v>
      </c>
      <c r="I2211" t="s">
        <v>40</v>
      </c>
      <c r="J2211" t="s">
        <v>149</v>
      </c>
      <c r="K2211">
        <v>893</v>
      </c>
      <c r="L2211">
        <v>203.64452299999999</v>
      </c>
      <c r="M2211">
        <v>192.89445499999999</v>
      </c>
      <c r="N2211">
        <v>294</v>
      </c>
      <c r="O2211">
        <v>17</v>
      </c>
      <c r="P2211">
        <v>0</v>
      </c>
      <c r="Q2211">
        <v>1</v>
      </c>
      <c r="R2211">
        <v>440.79971599999999</v>
      </c>
    </row>
    <row r="2212" spans="1:18" x14ac:dyDescent="0.25">
      <c r="A2212">
        <v>2018</v>
      </c>
      <c r="B2212" t="s">
        <v>77</v>
      </c>
      <c r="C2212" t="s">
        <v>37</v>
      </c>
      <c r="D2212" t="s">
        <v>0</v>
      </c>
      <c r="E2212" t="s">
        <v>66</v>
      </c>
      <c r="F2212">
        <v>19</v>
      </c>
      <c r="G2212" t="s">
        <v>62</v>
      </c>
      <c r="H2212">
        <v>17809.13</v>
      </c>
      <c r="I2212" t="s">
        <v>40</v>
      </c>
      <c r="J2212" t="s">
        <v>149</v>
      </c>
      <c r="K2212">
        <v>77</v>
      </c>
      <c r="L2212">
        <v>0.249637</v>
      </c>
      <c r="M2212">
        <v>1.5</v>
      </c>
      <c r="N2212">
        <v>4</v>
      </c>
      <c r="O2212">
        <v>4</v>
      </c>
      <c r="P2212">
        <v>0</v>
      </c>
      <c r="Q2212">
        <v>0</v>
      </c>
      <c r="R2212">
        <v>2.730769</v>
      </c>
    </row>
    <row r="2213" spans="1:18" x14ac:dyDescent="0.25">
      <c r="A2213">
        <v>2018</v>
      </c>
      <c r="B2213" t="s">
        <v>77</v>
      </c>
      <c r="C2213" t="s">
        <v>36</v>
      </c>
      <c r="D2213" t="s">
        <v>0</v>
      </c>
      <c r="E2213" t="s">
        <v>44</v>
      </c>
      <c r="F2213">
        <v>12</v>
      </c>
      <c r="G2213">
        <v>7.7108980000000003</v>
      </c>
      <c r="H2213">
        <v>1460.78</v>
      </c>
      <c r="I2213" t="s">
        <v>39</v>
      </c>
      <c r="J2213" t="s">
        <v>148</v>
      </c>
      <c r="K2213">
        <v>12</v>
      </c>
      <c r="L2213">
        <v>3.5731989999999998</v>
      </c>
      <c r="M2213">
        <v>1.2909759999999999</v>
      </c>
      <c r="N2213">
        <v>1</v>
      </c>
      <c r="O2213">
        <v>0</v>
      </c>
      <c r="P2213">
        <v>0</v>
      </c>
      <c r="Q2213">
        <v>0</v>
      </c>
      <c r="R2213">
        <v>7.7108980000000003</v>
      </c>
    </row>
    <row r="2214" spans="1:18" x14ac:dyDescent="0.25">
      <c r="A2214">
        <v>2018</v>
      </c>
      <c r="B2214" t="s">
        <v>77</v>
      </c>
      <c r="C2214" t="s">
        <v>36</v>
      </c>
      <c r="D2214" t="s">
        <v>0</v>
      </c>
      <c r="E2214" t="s">
        <v>66</v>
      </c>
      <c r="F2214">
        <v>1</v>
      </c>
      <c r="G2214" t="s">
        <v>62</v>
      </c>
      <c r="H2214">
        <v>32790.57</v>
      </c>
      <c r="I2214" t="s">
        <v>39</v>
      </c>
      <c r="J2214" t="s">
        <v>148</v>
      </c>
      <c r="K2214">
        <v>4</v>
      </c>
      <c r="L2214" t="s">
        <v>62</v>
      </c>
      <c r="M2214" t="s">
        <v>62</v>
      </c>
      <c r="N2214" t="s">
        <v>62</v>
      </c>
      <c r="O2214" t="s">
        <v>62</v>
      </c>
      <c r="P2214" t="s">
        <v>62</v>
      </c>
      <c r="Q2214" t="s">
        <v>62</v>
      </c>
      <c r="R2214" t="s">
        <v>62</v>
      </c>
    </row>
    <row r="2215" spans="1:18" x14ac:dyDescent="0.25">
      <c r="A2215">
        <v>2018</v>
      </c>
      <c r="B2215" t="s">
        <v>77</v>
      </c>
      <c r="C2215" t="s">
        <v>36</v>
      </c>
      <c r="D2215" t="s">
        <v>0</v>
      </c>
      <c r="E2215" t="s">
        <v>44</v>
      </c>
      <c r="F2215">
        <v>21</v>
      </c>
      <c r="G2215">
        <v>12.009143999999999</v>
      </c>
      <c r="H2215">
        <v>1122</v>
      </c>
      <c r="I2215" t="s">
        <v>40</v>
      </c>
      <c r="J2215" t="s">
        <v>148</v>
      </c>
      <c r="K2215">
        <v>21</v>
      </c>
      <c r="L2215">
        <v>4.3672560000000002</v>
      </c>
      <c r="M2215">
        <v>5.5234610000000002</v>
      </c>
      <c r="N2215">
        <v>5</v>
      </c>
      <c r="O2215">
        <v>0</v>
      </c>
      <c r="P2215">
        <v>0</v>
      </c>
      <c r="Q2215">
        <v>0</v>
      </c>
      <c r="R2215">
        <v>12.009143999999999</v>
      </c>
    </row>
    <row r="2216" spans="1:18" x14ac:dyDescent="0.25">
      <c r="A2216">
        <v>2018</v>
      </c>
      <c r="B2216" t="s">
        <v>77</v>
      </c>
      <c r="C2216" t="s">
        <v>5</v>
      </c>
      <c r="D2216" t="s">
        <v>0</v>
      </c>
      <c r="E2216" t="s">
        <v>44</v>
      </c>
      <c r="F2216">
        <v>17</v>
      </c>
      <c r="G2216">
        <v>8.4273860000000003</v>
      </c>
      <c r="H2216">
        <v>1368.22</v>
      </c>
      <c r="I2216" t="s">
        <v>39</v>
      </c>
      <c r="J2216" t="s">
        <v>148</v>
      </c>
      <c r="K2216">
        <v>17</v>
      </c>
      <c r="L2216">
        <v>4.2262240000000002</v>
      </c>
      <c r="M2216">
        <v>3.9658479999999998</v>
      </c>
      <c r="N2216">
        <v>4</v>
      </c>
      <c r="O2216">
        <v>0</v>
      </c>
      <c r="P2216">
        <v>0</v>
      </c>
      <c r="Q2216">
        <v>0</v>
      </c>
      <c r="R2216">
        <v>8.4273860000000003</v>
      </c>
    </row>
    <row r="2217" spans="1:18" x14ac:dyDescent="0.25">
      <c r="A2217">
        <v>2018</v>
      </c>
      <c r="B2217" t="s">
        <v>77</v>
      </c>
      <c r="C2217" t="s">
        <v>5</v>
      </c>
      <c r="D2217" t="s">
        <v>0</v>
      </c>
      <c r="E2217" t="s">
        <v>66</v>
      </c>
      <c r="F2217">
        <v>3</v>
      </c>
      <c r="G2217" t="s">
        <v>62</v>
      </c>
      <c r="H2217">
        <v>9135.26</v>
      </c>
      <c r="I2217" t="s">
        <v>39</v>
      </c>
      <c r="J2217" t="s">
        <v>148</v>
      </c>
      <c r="K2217">
        <v>4</v>
      </c>
      <c r="L2217">
        <v>1.8867999999999999E-2</v>
      </c>
      <c r="M2217">
        <v>0</v>
      </c>
      <c r="N2217">
        <v>2</v>
      </c>
      <c r="O2217">
        <v>0</v>
      </c>
      <c r="P2217">
        <v>0</v>
      </c>
      <c r="Q2217">
        <v>0</v>
      </c>
      <c r="R2217">
        <v>1</v>
      </c>
    </row>
    <row r="2218" spans="1:18" x14ac:dyDescent="0.25">
      <c r="A2218">
        <v>2018</v>
      </c>
      <c r="B2218" t="s">
        <v>77</v>
      </c>
      <c r="C2218" t="s">
        <v>5</v>
      </c>
      <c r="D2218" t="s">
        <v>0</v>
      </c>
      <c r="E2218" t="s">
        <v>44</v>
      </c>
      <c r="F2218">
        <v>25</v>
      </c>
      <c r="G2218">
        <v>17.003501</v>
      </c>
      <c r="H2218">
        <v>1155</v>
      </c>
      <c r="I2218" t="s">
        <v>40</v>
      </c>
      <c r="J2218" t="s">
        <v>148</v>
      </c>
      <c r="K2218">
        <v>25</v>
      </c>
      <c r="L2218">
        <v>7.7559880000000003</v>
      </c>
      <c r="M2218">
        <v>4.8727619999999998</v>
      </c>
      <c r="N2218">
        <v>4</v>
      </c>
      <c r="O2218">
        <v>0</v>
      </c>
      <c r="P2218">
        <v>0</v>
      </c>
      <c r="Q2218">
        <v>0</v>
      </c>
      <c r="R2218">
        <v>17.003501</v>
      </c>
    </row>
    <row r="2219" spans="1:18" x14ac:dyDescent="0.25">
      <c r="A2219">
        <v>2018</v>
      </c>
      <c r="B2219" t="s">
        <v>77</v>
      </c>
      <c r="C2219" t="s">
        <v>5</v>
      </c>
      <c r="D2219" t="s">
        <v>0</v>
      </c>
      <c r="E2219" t="s">
        <v>66</v>
      </c>
      <c r="F2219">
        <v>1</v>
      </c>
      <c r="G2219" t="s">
        <v>62</v>
      </c>
      <c r="H2219">
        <v>38935.61</v>
      </c>
      <c r="I2219" t="s">
        <v>40</v>
      </c>
      <c r="J2219" t="s">
        <v>148</v>
      </c>
      <c r="K2219">
        <v>5</v>
      </c>
      <c r="L2219" t="s">
        <v>62</v>
      </c>
      <c r="M2219" t="s">
        <v>62</v>
      </c>
      <c r="N2219" t="s">
        <v>62</v>
      </c>
      <c r="O2219" t="s">
        <v>62</v>
      </c>
      <c r="P2219" t="s">
        <v>62</v>
      </c>
      <c r="Q2219" t="s">
        <v>62</v>
      </c>
      <c r="R2219" t="s">
        <v>62</v>
      </c>
    </row>
    <row r="2220" spans="1:18" x14ac:dyDescent="0.25">
      <c r="A2220">
        <v>2018</v>
      </c>
      <c r="B2220" t="s">
        <v>77</v>
      </c>
      <c r="C2220" t="s">
        <v>13</v>
      </c>
      <c r="D2220" t="s">
        <v>0</v>
      </c>
      <c r="E2220" t="s">
        <v>44</v>
      </c>
      <c r="F2220">
        <v>19</v>
      </c>
      <c r="G2220">
        <v>10.594352000000001</v>
      </c>
      <c r="H2220">
        <v>1122</v>
      </c>
      <c r="I2220" t="s">
        <v>39</v>
      </c>
      <c r="J2220" t="s">
        <v>148</v>
      </c>
      <c r="K2220">
        <v>19</v>
      </c>
      <c r="L2220">
        <v>4.5222429999999996</v>
      </c>
      <c r="M2220">
        <v>3.6971099999999999</v>
      </c>
      <c r="N2220">
        <v>4</v>
      </c>
      <c r="O2220">
        <v>0</v>
      </c>
      <c r="P2220">
        <v>0</v>
      </c>
      <c r="Q2220">
        <v>0</v>
      </c>
      <c r="R2220">
        <v>10.594352000000001</v>
      </c>
    </row>
    <row r="2221" spans="1:18" x14ac:dyDescent="0.25">
      <c r="A2221">
        <v>2018</v>
      </c>
      <c r="B2221" t="s">
        <v>77</v>
      </c>
      <c r="C2221" t="s">
        <v>13</v>
      </c>
      <c r="D2221" t="s">
        <v>0</v>
      </c>
      <c r="E2221" t="s">
        <v>66</v>
      </c>
      <c r="F2221">
        <v>1</v>
      </c>
      <c r="G2221" t="s">
        <v>62</v>
      </c>
      <c r="H2221">
        <v>21193.64</v>
      </c>
      <c r="I2221" t="s">
        <v>39</v>
      </c>
      <c r="J2221" t="s">
        <v>148</v>
      </c>
      <c r="K2221">
        <v>1</v>
      </c>
      <c r="L2221" t="s">
        <v>62</v>
      </c>
      <c r="M2221" t="s">
        <v>62</v>
      </c>
      <c r="N2221" t="s">
        <v>62</v>
      </c>
      <c r="O2221" t="s">
        <v>62</v>
      </c>
      <c r="P2221" t="s">
        <v>62</v>
      </c>
      <c r="Q2221" t="s">
        <v>62</v>
      </c>
      <c r="R2221" t="s">
        <v>62</v>
      </c>
    </row>
    <row r="2222" spans="1:18" x14ac:dyDescent="0.25">
      <c r="A2222">
        <v>2018</v>
      </c>
      <c r="B2222" t="s">
        <v>77</v>
      </c>
      <c r="C2222" t="s">
        <v>13</v>
      </c>
      <c r="D2222" t="s">
        <v>0</v>
      </c>
      <c r="E2222" t="s">
        <v>44</v>
      </c>
      <c r="F2222">
        <v>12</v>
      </c>
      <c r="G2222">
        <v>7.766921</v>
      </c>
      <c r="H2222">
        <v>1130.5050000000001</v>
      </c>
      <c r="I2222" t="s">
        <v>40</v>
      </c>
      <c r="J2222" t="s">
        <v>148</v>
      </c>
      <c r="K2222">
        <v>12</v>
      </c>
      <c r="L2222">
        <v>3.0919880000000002</v>
      </c>
      <c r="M2222">
        <v>2.23916</v>
      </c>
      <c r="N2222">
        <v>2</v>
      </c>
      <c r="O2222">
        <v>0</v>
      </c>
      <c r="P2222">
        <v>0</v>
      </c>
      <c r="Q2222">
        <v>0</v>
      </c>
      <c r="R2222">
        <v>7.766921</v>
      </c>
    </row>
    <row r="2223" spans="1:18" x14ac:dyDescent="0.25">
      <c r="A2223">
        <v>2018</v>
      </c>
      <c r="B2223" t="s">
        <v>77</v>
      </c>
      <c r="C2223" t="s">
        <v>13</v>
      </c>
      <c r="D2223" t="s">
        <v>0</v>
      </c>
      <c r="E2223" t="s">
        <v>66</v>
      </c>
      <c r="F2223">
        <v>2</v>
      </c>
      <c r="G2223" t="s">
        <v>62</v>
      </c>
      <c r="H2223">
        <v>32791.595000000001</v>
      </c>
      <c r="I2223" t="s">
        <v>40</v>
      </c>
      <c r="J2223" t="s">
        <v>148</v>
      </c>
      <c r="K2223">
        <v>5</v>
      </c>
      <c r="L2223">
        <v>0</v>
      </c>
      <c r="M2223">
        <v>0</v>
      </c>
      <c r="N2223">
        <v>1</v>
      </c>
      <c r="O2223">
        <v>0</v>
      </c>
      <c r="P2223">
        <v>0</v>
      </c>
      <c r="Q2223">
        <v>0</v>
      </c>
      <c r="R2223">
        <v>0</v>
      </c>
    </row>
    <row r="2224" spans="1:18" x14ac:dyDescent="0.25">
      <c r="A2224">
        <v>2018</v>
      </c>
      <c r="B2224" t="s">
        <v>77</v>
      </c>
      <c r="C2224" t="s">
        <v>37</v>
      </c>
      <c r="D2224" t="s">
        <v>0</v>
      </c>
      <c r="E2224" t="s">
        <v>44</v>
      </c>
      <c r="F2224">
        <v>135</v>
      </c>
      <c r="G2224">
        <v>87.546847</v>
      </c>
      <c r="H2224">
        <v>1219</v>
      </c>
      <c r="I2224" t="s">
        <v>39</v>
      </c>
      <c r="J2224" t="s">
        <v>148</v>
      </c>
      <c r="K2224">
        <v>135</v>
      </c>
      <c r="L2224">
        <v>40.868526000000003</v>
      </c>
      <c r="M2224">
        <v>35.315646999999998</v>
      </c>
      <c r="N2224">
        <v>13</v>
      </c>
      <c r="O2224">
        <v>1</v>
      </c>
      <c r="P2224">
        <v>1</v>
      </c>
      <c r="Q2224">
        <v>0</v>
      </c>
      <c r="R2224">
        <v>87.546847</v>
      </c>
    </row>
    <row r="2225" spans="1:18" x14ac:dyDescent="0.25">
      <c r="A2225">
        <v>2018</v>
      </c>
      <c r="B2225" t="s">
        <v>77</v>
      </c>
      <c r="C2225" t="s">
        <v>37</v>
      </c>
      <c r="D2225" t="s">
        <v>0</v>
      </c>
      <c r="E2225" t="s">
        <v>66</v>
      </c>
      <c r="F2225">
        <v>13</v>
      </c>
      <c r="G2225" t="s">
        <v>62</v>
      </c>
      <c r="H2225">
        <v>21198.34</v>
      </c>
      <c r="I2225" t="s">
        <v>39</v>
      </c>
      <c r="J2225" t="s">
        <v>148</v>
      </c>
      <c r="K2225">
        <v>25</v>
      </c>
      <c r="L2225">
        <v>2.8452950000000001</v>
      </c>
      <c r="M2225">
        <v>1.332967</v>
      </c>
      <c r="N2225">
        <v>3</v>
      </c>
      <c r="O2225">
        <v>1</v>
      </c>
      <c r="P2225">
        <v>0</v>
      </c>
      <c r="Q2225">
        <v>0</v>
      </c>
      <c r="R2225">
        <v>5.5785710000000002</v>
      </c>
    </row>
    <row r="2226" spans="1:18" x14ac:dyDescent="0.25">
      <c r="A2226">
        <v>2018</v>
      </c>
      <c r="B2226" t="s">
        <v>77</v>
      </c>
      <c r="C2226" t="s">
        <v>37</v>
      </c>
      <c r="D2226" t="s">
        <v>0</v>
      </c>
      <c r="E2226" t="s">
        <v>44</v>
      </c>
      <c r="F2226">
        <v>116</v>
      </c>
      <c r="G2226">
        <v>62.926962000000003</v>
      </c>
      <c r="H2226">
        <v>1305.17</v>
      </c>
      <c r="I2226" t="s">
        <v>40</v>
      </c>
      <c r="J2226" t="s">
        <v>148</v>
      </c>
      <c r="K2226">
        <v>116</v>
      </c>
      <c r="L2226">
        <v>30.277722000000001</v>
      </c>
      <c r="M2226">
        <v>24.244893000000001</v>
      </c>
      <c r="N2226">
        <v>21</v>
      </c>
      <c r="O2226">
        <v>0</v>
      </c>
      <c r="P2226">
        <v>1</v>
      </c>
      <c r="Q2226">
        <v>0</v>
      </c>
      <c r="R2226">
        <v>62.926962000000003</v>
      </c>
    </row>
    <row r="2227" spans="1:18" x14ac:dyDescent="0.25">
      <c r="A2227">
        <v>2018</v>
      </c>
      <c r="B2227" t="s">
        <v>77</v>
      </c>
      <c r="C2227" t="s">
        <v>37</v>
      </c>
      <c r="D2227" t="s">
        <v>0</v>
      </c>
      <c r="E2227" t="s">
        <v>66</v>
      </c>
      <c r="F2227">
        <v>9</v>
      </c>
      <c r="G2227" t="s">
        <v>62</v>
      </c>
      <c r="H2227">
        <v>23006.04</v>
      </c>
      <c r="I2227" t="s">
        <v>40</v>
      </c>
      <c r="J2227" t="s">
        <v>148</v>
      </c>
      <c r="K2227">
        <v>21</v>
      </c>
      <c r="L2227">
        <v>0.93496800000000002</v>
      </c>
      <c r="M2227">
        <v>1.803186</v>
      </c>
      <c r="N2227">
        <v>1</v>
      </c>
      <c r="O2227">
        <v>0</v>
      </c>
      <c r="P2227">
        <v>0</v>
      </c>
      <c r="Q2227">
        <v>0</v>
      </c>
      <c r="R2227">
        <v>3.4048210000000001</v>
      </c>
    </row>
    <row r="2228" spans="1:18" x14ac:dyDescent="0.25">
      <c r="A2228">
        <v>2018</v>
      </c>
      <c r="B2228" t="s">
        <v>77</v>
      </c>
      <c r="C2228" t="s">
        <v>36</v>
      </c>
      <c r="D2228" t="s">
        <v>1</v>
      </c>
      <c r="E2228" t="s">
        <v>44</v>
      </c>
      <c r="F2228">
        <v>91</v>
      </c>
      <c r="G2228">
        <v>49.451943</v>
      </c>
      <c r="H2228">
        <v>1926.6</v>
      </c>
      <c r="I2228" t="s">
        <v>39</v>
      </c>
      <c r="J2228" t="s">
        <v>150</v>
      </c>
      <c r="K2228">
        <v>91</v>
      </c>
      <c r="L2228">
        <v>20.759315000000001</v>
      </c>
      <c r="M2228">
        <v>24.332591000000001</v>
      </c>
      <c r="N2228">
        <v>11</v>
      </c>
      <c r="O2228">
        <v>1</v>
      </c>
      <c r="P2228">
        <v>0</v>
      </c>
      <c r="Q2228">
        <v>0</v>
      </c>
      <c r="R2228">
        <v>49.451943</v>
      </c>
    </row>
    <row r="2229" spans="1:18" x14ac:dyDescent="0.25">
      <c r="A2229">
        <v>2018</v>
      </c>
      <c r="B2229" t="s">
        <v>77</v>
      </c>
      <c r="C2229" t="s">
        <v>36</v>
      </c>
      <c r="D2229" t="s">
        <v>1</v>
      </c>
      <c r="E2229" t="s">
        <v>66</v>
      </c>
      <c r="F2229">
        <v>8</v>
      </c>
      <c r="G2229" t="s">
        <v>62</v>
      </c>
      <c r="H2229">
        <v>24165.924999999999</v>
      </c>
      <c r="I2229" t="s">
        <v>39</v>
      </c>
      <c r="J2229" t="s">
        <v>150</v>
      </c>
      <c r="K2229">
        <v>23</v>
      </c>
      <c r="L2229">
        <v>0</v>
      </c>
      <c r="M2229">
        <v>0.5</v>
      </c>
      <c r="N2229">
        <v>1</v>
      </c>
      <c r="O2229">
        <v>0</v>
      </c>
      <c r="P2229">
        <v>0</v>
      </c>
      <c r="Q2229">
        <v>0</v>
      </c>
      <c r="R2229">
        <v>1.5</v>
      </c>
    </row>
    <row r="2230" spans="1:18" x14ac:dyDescent="0.25">
      <c r="A2230">
        <v>2018</v>
      </c>
      <c r="B2230" t="s">
        <v>77</v>
      </c>
      <c r="C2230" t="s">
        <v>36</v>
      </c>
      <c r="D2230" t="s">
        <v>1</v>
      </c>
      <c r="E2230" t="s">
        <v>44</v>
      </c>
      <c r="F2230">
        <v>62</v>
      </c>
      <c r="G2230">
        <v>30.530180000000001</v>
      </c>
      <c r="H2230">
        <v>1538.835</v>
      </c>
      <c r="I2230" t="s">
        <v>40</v>
      </c>
      <c r="J2230" t="s">
        <v>150</v>
      </c>
      <c r="K2230">
        <v>62</v>
      </c>
      <c r="L2230">
        <v>11.919057</v>
      </c>
      <c r="M2230">
        <v>14.123063999999999</v>
      </c>
      <c r="N2230">
        <v>16</v>
      </c>
      <c r="O2230">
        <v>3</v>
      </c>
      <c r="P2230">
        <v>1</v>
      </c>
      <c r="Q2230">
        <v>0</v>
      </c>
      <c r="R2230">
        <v>30.530180000000001</v>
      </c>
    </row>
    <row r="2231" spans="1:18" x14ac:dyDescent="0.25">
      <c r="A2231">
        <v>2018</v>
      </c>
      <c r="B2231" t="s">
        <v>77</v>
      </c>
      <c r="C2231" t="s">
        <v>36</v>
      </c>
      <c r="D2231" t="s">
        <v>1</v>
      </c>
      <c r="E2231" t="s">
        <v>66</v>
      </c>
      <c r="F2231">
        <v>7</v>
      </c>
      <c r="G2231" t="s">
        <v>62</v>
      </c>
      <c r="H2231">
        <v>18831.59</v>
      </c>
      <c r="I2231" t="s">
        <v>40</v>
      </c>
      <c r="J2231" t="s">
        <v>150</v>
      </c>
      <c r="K2231">
        <v>54</v>
      </c>
      <c r="L2231">
        <v>0</v>
      </c>
      <c r="M2231">
        <v>0</v>
      </c>
      <c r="N2231">
        <v>1</v>
      </c>
      <c r="O2231">
        <v>5</v>
      </c>
      <c r="P2231">
        <v>0</v>
      </c>
      <c r="Q2231">
        <v>0</v>
      </c>
      <c r="R2231">
        <v>0</v>
      </c>
    </row>
    <row r="2232" spans="1:18" x14ac:dyDescent="0.25">
      <c r="A2232">
        <v>2018</v>
      </c>
      <c r="B2232" t="s">
        <v>77</v>
      </c>
      <c r="C2232" t="s">
        <v>5</v>
      </c>
      <c r="D2232" t="s">
        <v>1</v>
      </c>
      <c r="E2232" t="s">
        <v>44</v>
      </c>
      <c r="F2232">
        <v>99</v>
      </c>
      <c r="G2232">
        <v>47.461731</v>
      </c>
      <c r="H2232">
        <v>2031.29</v>
      </c>
      <c r="I2232" t="s">
        <v>39</v>
      </c>
      <c r="J2232" t="s">
        <v>150</v>
      </c>
      <c r="K2232">
        <v>99</v>
      </c>
      <c r="L2232">
        <v>19.884232999999998</v>
      </c>
      <c r="M2232">
        <v>23.220583999999999</v>
      </c>
      <c r="N2232">
        <v>15</v>
      </c>
      <c r="O2232">
        <v>5</v>
      </c>
      <c r="P2232">
        <v>1</v>
      </c>
      <c r="Q2232">
        <v>0</v>
      </c>
      <c r="R2232">
        <v>47.461731</v>
      </c>
    </row>
    <row r="2233" spans="1:18" x14ac:dyDescent="0.25">
      <c r="A2233">
        <v>2018</v>
      </c>
      <c r="B2233" t="s">
        <v>77</v>
      </c>
      <c r="C2233" t="s">
        <v>5</v>
      </c>
      <c r="D2233" t="s">
        <v>1</v>
      </c>
      <c r="E2233" t="s">
        <v>66</v>
      </c>
      <c r="F2233">
        <v>4</v>
      </c>
      <c r="G2233" t="s">
        <v>62</v>
      </c>
      <c r="H2233">
        <v>16873.845000000001</v>
      </c>
      <c r="I2233" t="s">
        <v>39</v>
      </c>
      <c r="J2233" t="s">
        <v>150</v>
      </c>
      <c r="K2233">
        <v>21</v>
      </c>
      <c r="L2233">
        <v>0</v>
      </c>
      <c r="M2233">
        <v>0</v>
      </c>
      <c r="N2233">
        <v>1</v>
      </c>
      <c r="O2233">
        <v>1</v>
      </c>
      <c r="P2233">
        <v>0</v>
      </c>
      <c r="Q2233">
        <v>0</v>
      </c>
      <c r="R2233">
        <v>1</v>
      </c>
    </row>
    <row r="2234" spans="1:18" x14ac:dyDescent="0.25">
      <c r="A2234">
        <v>2018</v>
      </c>
      <c r="B2234" t="s">
        <v>77</v>
      </c>
      <c r="C2234" t="s">
        <v>5</v>
      </c>
      <c r="D2234" t="s">
        <v>1</v>
      </c>
      <c r="E2234" t="s">
        <v>44</v>
      </c>
      <c r="F2234">
        <v>91</v>
      </c>
      <c r="G2234">
        <v>34.932327000000001</v>
      </c>
      <c r="H2234">
        <v>1595</v>
      </c>
      <c r="I2234" t="s">
        <v>40</v>
      </c>
      <c r="J2234" t="s">
        <v>150</v>
      </c>
      <c r="K2234">
        <v>91</v>
      </c>
      <c r="L2234">
        <v>15.39162</v>
      </c>
      <c r="M2234">
        <v>16.807141000000001</v>
      </c>
      <c r="N2234">
        <v>31</v>
      </c>
      <c r="O2234">
        <v>6</v>
      </c>
      <c r="P2234">
        <v>1</v>
      </c>
      <c r="Q2234">
        <v>0</v>
      </c>
      <c r="R2234">
        <v>34.932327000000001</v>
      </c>
    </row>
    <row r="2235" spans="1:18" x14ac:dyDescent="0.25">
      <c r="A2235">
        <v>2018</v>
      </c>
      <c r="B2235" t="s">
        <v>77</v>
      </c>
      <c r="C2235" t="s">
        <v>5</v>
      </c>
      <c r="D2235" t="s">
        <v>1</v>
      </c>
      <c r="E2235" t="s">
        <v>66</v>
      </c>
      <c r="F2235">
        <v>11</v>
      </c>
      <c r="G2235" t="s">
        <v>62</v>
      </c>
      <c r="H2235">
        <v>16411.669999999998</v>
      </c>
      <c r="I2235" t="s">
        <v>40</v>
      </c>
      <c r="J2235" t="s">
        <v>150</v>
      </c>
      <c r="K2235">
        <v>49</v>
      </c>
      <c r="L2235">
        <v>0.67151000000000005</v>
      </c>
      <c r="M2235">
        <v>0.29259299999999999</v>
      </c>
      <c r="N2235">
        <v>3</v>
      </c>
      <c r="O2235">
        <v>3</v>
      </c>
      <c r="P2235">
        <v>0</v>
      </c>
      <c r="Q2235">
        <v>0</v>
      </c>
      <c r="R2235">
        <v>1.6307689999999999</v>
      </c>
    </row>
    <row r="2236" spans="1:18" x14ac:dyDescent="0.25">
      <c r="A2236">
        <v>2018</v>
      </c>
      <c r="B2236" t="s">
        <v>77</v>
      </c>
      <c r="C2236" t="s">
        <v>13</v>
      </c>
      <c r="D2236" t="s">
        <v>1</v>
      </c>
      <c r="E2236" t="s">
        <v>44</v>
      </c>
      <c r="F2236">
        <v>59</v>
      </c>
      <c r="G2236">
        <v>29.679130000000001</v>
      </c>
      <c r="H2236">
        <v>1797</v>
      </c>
      <c r="I2236" t="s">
        <v>39</v>
      </c>
      <c r="J2236" t="s">
        <v>150</v>
      </c>
      <c r="K2236">
        <v>59</v>
      </c>
      <c r="L2236">
        <v>13.388165000000001</v>
      </c>
      <c r="M2236">
        <v>11.982614999999999</v>
      </c>
      <c r="N2236">
        <v>15</v>
      </c>
      <c r="O2236">
        <v>1</v>
      </c>
      <c r="P2236">
        <v>0</v>
      </c>
      <c r="Q2236">
        <v>0</v>
      </c>
      <c r="R2236">
        <v>29.679130000000001</v>
      </c>
    </row>
    <row r="2237" spans="1:18" x14ac:dyDescent="0.25">
      <c r="A2237">
        <v>2018</v>
      </c>
      <c r="B2237" t="s">
        <v>77</v>
      </c>
      <c r="C2237" t="s">
        <v>13</v>
      </c>
      <c r="D2237" t="s">
        <v>1</v>
      </c>
      <c r="E2237" t="s">
        <v>66</v>
      </c>
      <c r="F2237">
        <v>2</v>
      </c>
      <c r="G2237" t="s">
        <v>62</v>
      </c>
      <c r="H2237">
        <v>9652.625</v>
      </c>
      <c r="I2237" t="s">
        <v>39</v>
      </c>
      <c r="J2237" t="s">
        <v>150</v>
      </c>
      <c r="K2237">
        <v>2</v>
      </c>
      <c r="L2237">
        <v>0.33333299999999999</v>
      </c>
      <c r="M2237">
        <v>0</v>
      </c>
      <c r="N2237">
        <v>0</v>
      </c>
      <c r="O2237">
        <v>0</v>
      </c>
      <c r="P2237">
        <v>0</v>
      </c>
      <c r="Q2237">
        <v>0</v>
      </c>
      <c r="R2237">
        <v>0.33333299999999999</v>
      </c>
    </row>
    <row r="2238" spans="1:18" x14ac:dyDescent="0.25">
      <c r="A2238">
        <v>2018</v>
      </c>
      <c r="B2238" t="s">
        <v>77</v>
      </c>
      <c r="C2238" t="s">
        <v>13</v>
      </c>
      <c r="D2238" t="s">
        <v>1</v>
      </c>
      <c r="E2238" t="s">
        <v>44</v>
      </c>
      <c r="F2238">
        <v>40</v>
      </c>
      <c r="G2238">
        <v>15.225301</v>
      </c>
      <c r="H2238">
        <v>1458.7349999999999</v>
      </c>
      <c r="I2238" t="s">
        <v>40</v>
      </c>
      <c r="J2238" t="s">
        <v>150</v>
      </c>
      <c r="K2238">
        <v>40</v>
      </c>
      <c r="L2238">
        <v>8.7825659999999992</v>
      </c>
      <c r="M2238">
        <v>5.7087839999999996</v>
      </c>
      <c r="N2238">
        <v>10</v>
      </c>
      <c r="O2238">
        <v>2</v>
      </c>
      <c r="P2238">
        <v>2</v>
      </c>
      <c r="Q2238">
        <v>0</v>
      </c>
      <c r="R2238">
        <v>15.225301</v>
      </c>
    </row>
    <row r="2239" spans="1:18" x14ac:dyDescent="0.25">
      <c r="A2239">
        <v>2018</v>
      </c>
      <c r="B2239" t="s">
        <v>77</v>
      </c>
      <c r="C2239" t="s">
        <v>37</v>
      </c>
      <c r="D2239" t="s">
        <v>1</v>
      </c>
      <c r="E2239" t="s">
        <v>44</v>
      </c>
      <c r="F2239">
        <v>657</v>
      </c>
      <c r="G2239">
        <v>323.448531</v>
      </c>
      <c r="H2239">
        <v>1773</v>
      </c>
      <c r="I2239" t="s">
        <v>39</v>
      </c>
      <c r="J2239" t="s">
        <v>150</v>
      </c>
      <c r="K2239">
        <v>657</v>
      </c>
      <c r="L2239">
        <v>150.87106399999999</v>
      </c>
      <c r="M2239">
        <v>144.107517</v>
      </c>
      <c r="N2239">
        <v>127</v>
      </c>
      <c r="O2239">
        <v>17</v>
      </c>
      <c r="P2239">
        <v>5</v>
      </c>
      <c r="Q2239">
        <v>0</v>
      </c>
      <c r="R2239">
        <v>323.448531</v>
      </c>
    </row>
    <row r="2240" spans="1:18" x14ac:dyDescent="0.25">
      <c r="A2240">
        <v>2018</v>
      </c>
      <c r="B2240" t="s">
        <v>77</v>
      </c>
      <c r="C2240" t="s">
        <v>37</v>
      </c>
      <c r="D2240" t="s">
        <v>1</v>
      </c>
      <c r="E2240" t="s">
        <v>66</v>
      </c>
      <c r="F2240">
        <v>35</v>
      </c>
      <c r="G2240" t="s">
        <v>62</v>
      </c>
      <c r="H2240">
        <v>16340.08</v>
      </c>
      <c r="I2240" t="s">
        <v>39</v>
      </c>
      <c r="J2240" t="s">
        <v>150</v>
      </c>
      <c r="K2240">
        <v>148</v>
      </c>
      <c r="L2240">
        <v>4.9821619999999998</v>
      </c>
      <c r="M2240">
        <v>2.353199</v>
      </c>
      <c r="N2240">
        <v>3</v>
      </c>
      <c r="O2240">
        <v>3</v>
      </c>
      <c r="P2240">
        <v>1</v>
      </c>
      <c r="Q2240">
        <v>1</v>
      </c>
      <c r="R2240">
        <v>9.6827780000000008</v>
      </c>
    </row>
    <row r="2241" spans="1:18" x14ac:dyDescent="0.25">
      <c r="A2241">
        <v>2018</v>
      </c>
      <c r="B2241" t="s">
        <v>77</v>
      </c>
      <c r="C2241" t="s">
        <v>37</v>
      </c>
      <c r="D2241" t="s">
        <v>1</v>
      </c>
      <c r="E2241" t="s">
        <v>44</v>
      </c>
      <c r="F2241">
        <v>571</v>
      </c>
      <c r="G2241">
        <v>226.144847</v>
      </c>
      <c r="H2241">
        <v>1679.26</v>
      </c>
      <c r="I2241" t="s">
        <v>40</v>
      </c>
      <c r="J2241" t="s">
        <v>150</v>
      </c>
      <c r="K2241">
        <v>573</v>
      </c>
      <c r="L2241">
        <v>104.87487</v>
      </c>
      <c r="M2241">
        <v>99.125632999999993</v>
      </c>
      <c r="N2241">
        <v>179</v>
      </c>
      <c r="O2241">
        <v>35</v>
      </c>
      <c r="P2241">
        <v>18</v>
      </c>
      <c r="Q2241">
        <v>4</v>
      </c>
      <c r="R2241">
        <v>226.144847</v>
      </c>
    </row>
    <row r="2242" spans="1:18" x14ac:dyDescent="0.25">
      <c r="A2242">
        <v>2018</v>
      </c>
      <c r="B2242" t="s">
        <v>77</v>
      </c>
      <c r="C2242" t="s">
        <v>37</v>
      </c>
      <c r="D2242" t="s">
        <v>1</v>
      </c>
      <c r="E2242" t="s">
        <v>66</v>
      </c>
      <c r="F2242">
        <v>65</v>
      </c>
      <c r="G2242" t="s">
        <v>62</v>
      </c>
      <c r="H2242">
        <v>15074.54</v>
      </c>
      <c r="I2242" t="s">
        <v>40</v>
      </c>
      <c r="J2242" t="s">
        <v>150</v>
      </c>
      <c r="K2242">
        <v>395</v>
      </c>
      <c r="L2242">
        <v>3.143815</v>
      </c>
      <c r="M2242">
        <v>2.85</v>
      </c>
      <c r="N2242">
        <v>8</v>
      </c>
      <c r="O2242">
        <v>26</v>
      </c>
      <c r="P2242">
        <v>9</v>
      </c>
      <c r="Q2242">
        <v>0</v>
      </c>
      <c r="R2242">
        <v>8.3365379999999991</v>
      </c>
    </row>
    <row r="2243" spans="1:18" x14ac:dyDescent="0.25">
      <c r="A2243">
        <v>2018</v>
      </c>
      <c r="B2243" t="s">
        <v>77</v>
      </c>
      <c r="C2243" t="s">
        <v>36</v>
      </c>
      <c r="D2243" t="s">
        <v>1</v>
      </c>
      <c r="E2243" t="s">
        <v>44</v>
      </c>
      <c r="F2243">
        <v>165</v>
      </c>
      <c r="G2243">
        <v>85.411090000000002</v>
      </c>
      <c r="H2243">
        <v>1878.34</v>
      </c>
      <c r="I2243" t="s">
        <v>39</v>
      </c>
      <c r="J2243" t="s">
        <v>149</v>
      </c>
      <c r="K2243">
        <v>165</v>
      </c>
      <c r="L2243">
        <v>46.086382999999998</v>
      </c>
      <c r="M2243">
        <v>31.005199000000001</v>
      </c>
      <c r="N2243">
        <v>19</v>
      </c>
      <c r="O2243">
        <v>7</v>
      </c>
      <c r="P2243">
        <v>0</v>
      </c>
      <c r="Q2243">
        <v>0</v>
      </c>
      <c r="R2243">
        <v>85.411090000000002</v>
      </c>
    </row>
    <row r="2244" spans="1:18" x14ac:dyDescent="0.25">
      <c r="A2244">
        <v>2018</v>
      </c>
      <c r="B2244" t="s">
        <v>77</v>
      </c>
      <c r="C2244" t="s">
        <v>36</v>
      </c>
      <c r="D2244" t="s">
        <v>1</v>
      </c>
      <c r="E2244" t="s">
        <v>66</v>
      </c>
      <c r="F2244">
        <v>9</v>
      </c>
      <c r="G2244" t="s">
        <v>62</v>
      </c>
      <c r="H2244">
        <v>25810</v>
      </c>
      <c r="I2244" t="s">
        <v>39</v>
      </c>
      <c r="J2244" t="s">
        <v>149</v>
      </c>
      <c r="K2244">
        <v>83</v>
      </c>
      <c r="L2244">
        <v>0.2</v>
      </c>
      <c r="M2244">
        <v>0.2</v>
      </c>
      <c r="N2244">
        <v>1</v>
      </c>
      <c r="O2244">
        <v>5</v>
      </c>
      <c r="P2244">
        <v>0</v>
      </c>
      <c r="Q2244">
        <v>0</v>
      </c>
      <c r="R2244">
        <v>0.4</v>
      </c>
    </row>
    <row r="2245" spans="1:18" x14ac:dyDescent="0.25">
      <c r="A2245">
        <v>2018</v>
      </c>
      <c r="B2245" t="s">
        <v>77</v>
      </c>
      <c r="C2245" t="s">
        <v>36</v>
      </c>
      <c r="D2245" t="s">
        <v>1</v>
      </c>
      <c r="E2245" t="s">
        <v>44</v>
      </c>
      <c r="F2245">
        <v>143</v>
      </c>
      <c r="G2245">
        <v>59.711278</v>
      </c>
      <c r="H2245">
        <v>1775.7</v>
      </c>
      <c r="I2245" t="s">
        <v>40</v>
      </c>
      <c r="J2245" t="s">
        <v>149</v>
      </c>
      <c r="K2245">
        <v>143</v>
      </c>
      <c r="L2245">
        <v>27.801282</v>
      </c>
      <c r="M2245">
        <v>27.304953999999999</v>
      </c>
      <c r="N2245">
        <v>38</v>
      </c>
      <c r="O2245">
        <v>7</v>
      </c>
      <c r="P2245">
        <v>5</v>
      </c>
      <c r="Q2245">
        <v>2</v>
      </c>
      <c r="R2245">
        <v>59.711278</v>
      </c>
    </row>
    <row r="2246" spans="1:18" x14ac:dyDescent="0.25">
      <c r="A2246">
        <v>2018</v>
      </c>
      <c r="B2246" t="s">
        <v>77</v>
      </c>
      <c r="C2246" t="s">
        <v>36</v>
      </c>
      <c r="D2246" t="s">
        <v>1</v>
      </c>
      <c r="E2246" t="s">
        <v>66</v>
      </c>
      <c r="F2246">
        <v>14</v>
      </c>
      <c r="G2246" t="s">
        <v>62</v>
      </c>
      <c r="H2246">
        <v>20721.990000000002</v>
      </c>
      <c r="I2246" t="s">
        <v>40</v>
      </c>
      <c r="J2246" t="s">
        <v>149</v>
      </c>
      <c r="K2246">
        <v>155</v>
      </c>
      <c r="L2246">
        <v>0.538462</v>
      </c>
      <c r="M2246">
        <v>0.461538</v>
      </c>
      <c r="N2246">
        <v>1</v>
      </c>
      <c r="O2246">
        <v>10</v>
      </c>
      <c r="P2246">
        <v>0</v>
      </c>
      <c r="Q2246">
        <v>0</v>
      </c>
      <c r="R2246">
        <v>1</v>
      </c>
    </row>
    <row r="2247" spans="1:18" x14ac:dyDescent="0.25">
      <c r="A2247">
        <v>2018</v>
      </c>
      <c r="B2247" t="s">
        <v>77</v>
      </c>
      <c r="C2247" t="s">
        <v>5</v>
      </c>
      <c r="D2247" t="s">
        <v>1</v>
      </c>
      <c r="E2247" t="s">
        <v>44</v>
      </c>
      <c r="F2247">
        <v>196</v>
      </c>
      <c r="G2247">
        <v>117.378181</v>
      </c>
      <c r="H2247">
        <v>1871.5</v>
      </c>
      <c r="I2247" t="s">
        <v>39</v>
      </c>
      <c r="J2247" t="s">
        <v>149</v>
      </c>
      <c r="K2247">
        <v>196</v>
      </c>
      <c r="L2247">
        <v>50.332237999999997</v>
      </c>
      <c r="M2247">
        <v>59.307409</v>
      </c>
      <c r="N2247">
        <v>17</v>
      </c>
      <c r="O2247">
        <v>5</v>
      </c>
      <c r="P2247">
        <v>0</v>
      </c>
      <c r="Q2247">
        <v>1</v>
      </c>
      <c r="R2247">
        <v>117.378181</v>
      </c>
    </row>
    <row r="2248" spans="1:18" x14ac:dyDescent="0.25">
      <c r="A2248">
        <v>2018</v>
      </c>
      <c r="B2248" t="s">
        <v>77</v>
      </c>
      <c r="C2248" t="s">
        <v>5</v>
      </c>
      <c r="D2248" t="s">
        <v>1</v>
      </c>
      <c r="E2248" t="s">
        <v>66</v>
      </c>
      <c r="F2248">
        <v>4</v>
      </c>
      <c r="G2248" t="s">
        <v>62</v>
      </c>
      <c r="H2248">
        <v>36656.339999999997</v>
      </c>
      <c r="I2248" t="s">
        <v>39</v>
      </c>
      <c r="J2248" t="s">
        <v>149</v>
      </c>
      <c r="K2248">
        <v>47</v>
      </c>
      <c r="L2248">
        <v>0</v>
      </c>
      <c r="M2248">
        <v>0</v>
      </c>
      <c r="N2248">
        <v>0</v>
      </c>
      <c r="O2248">
        <v>3</v>
      </c>
      <c r="P2248">
        <v>0</v>
      </c>
      <c r="Q2248">
        <v>0</v>
      </c>
      <c r="R2248">
        <v>0</v>
      </c>
    </row>
    <row r="2249" spans="1:18" x14ac:dyDescent="0.25">
      <c r="A2249">
        <v>2018</v>
      </c>
      <c r="B2249" t="s">
        <v>77</v>
      </c>
      <c r="C2249" t="s">
        <v>5</v>
      </c>
      <c r="D2249" t="s">
        <v>1</v>
      </c>
      <c r="E2249" t="s">
        <v>44</v>
      </c>
      <c r="F2249">
        <v>160</v>
      </c>
      <c r="G2249">
        <v>76.430665000000005</v>
      </c>
      <c r="H2249">
        <v>1717.655</v>
      </c>
      <c r="I2249" t="s">
        <v>40</v>
      </c>
      <c r="J2249" t="s">
        <v>149</v>
      </c>
      <c r="K2249">
        <v>160</v>
      </c>
      <c r="L2249">
        <v>34.760451000000003</v>
      </c>
      <c r="M2249">
        <v>35.244576000000002</v>
      </c>
      <c r="N2249">
        <v>40</v>
      </c>
      <c r="O2249">
        <v>4</v>
      </c>
      <c r="P2249">
        <v>1</v>
      </c>
      <c r="Q2249">
        <v>0</v>
      </c>
      <c r="R2249">
        <v>76.430665000000005</v>
      </c>
    </row>
    <row r="2250" spans="1:18" x14ac:dyDescent="0.25">
      <c r="A2250">
        <v>2018</v>
      </c>
      <c r="B2250" t="s">
        <v>77</v>
      </c>
      <c r="C2250" t="s">
        <v>5</v>
      </c>
      <c r="D2250" t="s">
        <v>1</v>
      </c>
      <c r="E2250" t="s">
        <v>66</v>
      </c>
      <c r="F2250">
        <v>17</v>
      </c>
      <c r="G2250" t="s">
        <v>62</v>
      </c>
      <c r="H2250">
        <v>14763</v>
      </c>
      <c r="I2250" t="s">
        <v>40</v>
      </c>
      <c r="J2250" t="s">
        <v>149</v>
      </c>
      <c r="K2250">
        <v>108</v>
      </c>
      <c r="L2250">
        <v>1.1004940000000001</v>
      </c>
      <c r="M2250">
        <v>0.86666699999999997</v>
      </c>
      <c r="N2250">
        <v>0</v>
      </c>
      <c r="O2250">
        <v>10</v>
      </c>
      <c r="P2250">
        <v>0</v>
      </c>
      <c r="Q2250">
        <v>0</v>
      </c>
      <c r="R2250">
        <v>2.9671609999999999</v>
      </c>
    </row>
    <row r="2251" spans="1:18" x14ac:dyDescent="0.25">
      <c r="A2251">
        <v>2018</v>
      </c>
      <c r="B2251" t="s">
        <v>77</v>
      </c>
      <c r="C2251" t="s">
        <v>13</v>
      </c>
      <c r="D2251" t="s">
        <v>1</v>
      </c>
      <c r="E2251" t="s">
        <v>44</v>
      </c>
      <c r="F2251">
        <v>108</v>
      </c>
      <c r="G2251">
        <v>57.722766</v>
      </c>
      <c r="H2251">
        <v>1871.5550000000001</v>
      </c>
      <c r="I2251" t="s">
        <v>39</v>
      </c>
      <c r="J2251" t="s">
        <v>149</v>
      </c>
      <c r="K2251">
        <v>108</v>
      </c>
      <c r="L2251">
        <v>26.810451</v>
      </c>
      <c r="M2251">
        <v>27.098209000000001</v>
      </c>
      <c r="N2251">
        <v>8</v>
      </c>
      <c r="O2251">
        <v>5</v>
      </c>
      <c r="P2251">
        <v>2</v>
      </c>
      <c r="Q2251">
        <v>0</v>
      </c>
      <c r="R2251">
        <v>57.722766</v>
      </c>
    </row>
    <row r="2252" spans="1:18" x14ac:dyDescent="0.25">
      <c r="A2252">
        <v>2018</v>
      </c>
      <c r="B2252" t="s">
        <v>77</v>
      </c>
      <c r="C2252" t="s">
        <v>13</v>
      </c>
      <c r="D2252" t="s">
        <v>1</v>
      </c>
      <c r="E2252" t="s">
        <v>66</v>
      </c>
      <c r="F2252">
        <v>4</v>
      </c>
      <c r="G2252" t="s">
        <v>62</v>
      </c>
      <c r="H2252">
        <v>15419.84</v>
      </c>
      <c r="I2252" t="s">
        <v>39</v>
      </c>
      <c r="J2252" t="s">
        <v>149</v>
      </c>
      <c r="K2252">
        <v>35</v>
      </c>
      <c r="L2252">
        <v>0</v>
      </c>
      <c r="M2252">
        <v>0</v>
      </c>
      <c r="N2252">
        <v>1</v>
      </c>
      <c r="O2252">
        <v>2</v>
      </c>
      <c r="P2252">
        <v>0</v>
      </c>
      <c r="Q2252">
        <v>0</v>
      </c>
      <c r="R2252">
        <v>0</v>
      </c>
    </row>
    <row r="2253" spans="1:18" x14ac:dyDescent="0.25">
      <c r="A2253">
        <v>2018</v>
      </c>
      <c r="B2253" t="s">
        <v>77</v>
      </c>
      <c r="C2253" t="s">
        <v>13</v>
      </c>
      <c r="D2253" t="s">
        <v>1</v>
      </c>
      <c r="E2253" t="s">
        <v>44</v>
      </c>
      <c r="F2253">
        <v>67</v>
      </c>
      <c r="G2253">
        <v>26.238942000000002</v>
      </c>
      <c r="H2253">
        <v>1573.69</v>
      </c>
      <c r="I2253" t="s">
        <v>40</v>
      </c>
      <c r="J2253" t="s">
        <v>149</v>
      </c>
      <c r="K2253">
        <v>67</v>
      </c>
      <c r="L2253">
        <v>14.255663</v>
      </c>
      <c r="M2253">
        <v>10.737615999999999</v>
      </c>
      <c r="N2253">
        <v>21</v>
      </c>
      <c r="O2253">
        <v>6</v>
      </c>
      <c r="P2253">
        <v>0</v>
      </c>
      <c r="Q2253">
        <v>1</v>
      </c>
      <c r="R2253">
        <v>26.238942000000002</v>
      </c>
    </row>
    <row r="2254" spans="1:18" x14ac:dyDescent="0.25">
      <c r="A2254">
        <v>2018</v>
      </c>
      <c r="B2254" t="s">
        <v>77</v>
      </c>
      <c r="C2254" t="s">
        <v>13</v>
      </c>
      <c r="D2254" t="s">
        <v>1</v>
      </c>
      <c r="E2254" t="s">
        <v>66</v>
      </c>
      <c r="F2254">
        <v>3</v>
      </c>
      <c r="G2254" t="s">
        <v>62</v>
      </c>
      <c r="H2254">
        <v>11561.88</v>
      </c>
      <c r="I2254" t="s">
        <v>40</v>
      </c>
      <c r="J2254" t="s">
        <v>149</v>
      </c>
      <c r="K2254">
        <v>21</v>
      </c>
      <c r="L2254">
        <v>0</v>
      </c>
      <c r="M2254">
        <v>0</v>
      </c>
      <c r="N2254">
        <v>1</v>
      </c>
      <c r="O2254">
        <v>2</v>
      </c>
      <c r="P2254">
        <v>0</v>
      </c>
      <c r="Q2254">
        <v>0</v>
      </c>
      <c r="R2254">
        <v>0</v>
      </c>
    </row>
    <row r="2255" spans="1:18" x14ac:dyDescent="0.25">
      <c r="A2255">
        <v>2018</v>
      </c>
      <c r="B2255" t="s">
        <v>77</v>
      </c>
      <c r="C2255" t="s">
        <v>37</v>
      </c>
      <c r="D2255" t="s">
        <v>1</v>
      </c>
      <c r="E2255" t="s">
        <v>44</v>
      </c>
      <c r="F2255">
        <v>1379</v>
      </c>
      <c r="G2255">
        <v>727.13579500000003</v>
      </c>
      <c r="H2255">
        <v>1774</v>
      </c>
      <c r="I2255" t="s">
        <v>39</v>
      </c>
      <c r="J2255" t="s">
        <v>149</v>
      </c>
      <c r="K2255">
        <v>1379</v>
      </c>
      <c r="L2255">
        <v>329.74550900000003</v>
      </c>
      <c r="M2255">
        <v>339.34251599999999</v>
      </c>
      <c r="N2255">
        <v>209</v>
      </c>
      <c r="O2255">
        <v>34</v>
      </c>
      <c r="P2255">
        <v>4</v>
      </c>
      <c r="Q2255">
        <v>0</v>
      </c>
      <c r="R2255">
        <v>727.13579500000003</v>
      </c>
    </row>
    <row r="2256" spans="1:18" x14ac:dyDescent="0.25">
      <c r="A2256">
        <v>2018</v>
      </c>
      <c r="B2256" t="s">
        <v>77</v>
      </c>
      <c r="C2256" t="s">
        <v>37</v>
      </c>
      <c r="D2256" t="s">
        <v>1</v>
      </c>
      <c r="E2256" t="s">
        <v>66</v>
      </c>
      <c r="F2256">
        <v>44</v>
      </c>
      <c r="G2256" t="s">
        <v>62</v>
      </c>
      <c r="H2256">
        <v>16524.134999999998</v>
      </c>
      <c r="I2256" t="s">
        <v>39</v>
      </c>
      <c r="J2256" t="s">
        <v>149</v>
      </c>
      <c r="K2256">
        <v>177</v>
      </c>
      <c r="L2256">
        <v>1.5696319999999999</v>
      </c>
      <c r="M2256">
        <v>2.4843670000000002</v>
      </c>
      <c r="N2256">
        <v>0</v>
      </c>
      <c r="O2256">
        <v>11</v>
      </c>
      <c r="P2256">
        <v>3</v>
      </c>
      <c r="Q2256">
        <v>1</v>
      </c>
      <c r="R2256">
        <v>6.3684649999999996</v>
      </c>
    </row>
    <row r="2257" spans="1:18" x14ac:dyDescent="0.25">
      <c r="A2257">
        <v>2018</v>
      </c>
      <c r="B2257" t="s">
        <v>77</v>
      </c>
      <c r="C2257" t="s">
        <v>37</v>
      </c>
      <c r="D2257" t="s">
        <v>1</v>
      </c>
      <c r="E2257" t="s">
        <v>44</v>
      </c>
      <c r="F2257">
        <v>1092</v>
      </c>
      <c r="G2257">
        <v>449.82385099999999</v>
      </c>
      <c r="H2257">
        <v>1672.02</v>
      </c>
      <c r="I2257" t="s">
        <v>40</v>
      </c>
      <c r="J2257" t="s">
        <v>149</v>
      </c>
      <c r="K2257">
        <v>1092</v>
      </c>
      <c r="L2257">
        <v>209.20531099999999</v>
      </c>
      <c r="M2257">
        <v>211.454341</v>
      </c>
      <c r="N2257">
        <v>308</v>
      </c>
      <c r="O2257">
        <v>43</v>
      </c>
      <c r="P2257">
        <v>12</v>
      </c>
      <c r="Q2257">
        <v>9</v>
      </c>
      <c r="R2257">
        <v>449.82385099999999</v>
      </c>
    </row>
    <row r="2258" spans="1:18" x14ac:dyDescent="0.25">
      <c r="A2258">
        <v>2018</v>
      </c>
      <c r="B2258" t="s">
        <v>77</v>
      </c>
      <c r="C2258" t="s">
        <v>37</v>
      </c>
      <c r="D2258" t="s">
        <v>1</v>
      </c>
      <c r="E2258" t="s">
        <v>66</v>
      </c>
      <c r="F2258">
        <v>94</v>
      </c>
      <c r="G2258" t="s">
        <v>62</v>
      </c>
      <c r="H2258">
        <v>14065.365</v>
      </c>
      <c r="I2258" t="s">
        <v>40</v>
      </c>
      <c r="J2258" t="s">
        <v>149</v>
      </c>
      <c r="K2258">
        <v>486</v>
      </c>
      <c r="L2258">
        <v>4.8500220000000001</v>
      </c>
      <c r="M2258">
        <v>3.7288700000000001</v>
      </c>
      <c r="N2258">
        <v>6</v>
      </c>
      <c r="O2258">
        <v>41</v>
      </c>
      <c r="P2258">
        <v>14</v>
      </c>
      <c r="Q2258">
        <v>1</v>
      </c>
      <c r="R2258">
        <v>12.336449999999999</v>
      </c>
    </row>
    <row r="2259" spans="1:18" x14ac:dyDescent="0.25">
      <c r="A2259">
        <v>2018</v>
      </c>
      <c r="B2259" t="s">
        <v>77</v>
      </c>
      <c r="C2259" t="s">
        <v>36</v>
      </c>
      <c r="D2259" t="s">
        <v>1</v>
      </c>
      <c r="E2259" t="s">
        <v>44</v>
      </c>
      <c r="F2259">
        <v>35</v>
      </c>
      <c r="G2259">
        <v>20.635376999999998</v>
      </c>
      <c r="H2259">
        <v>1692</v>
      </c>
      <c r="I2259" t="s">
        <v>39</v>
      </c>
      <c r="J2259" t="s">
        <v>148</v>
      </c>
      <c r="K2259">
        <v>35</v>
      </c>
      <c r="L2259">
        <v>9.8543059999999993</v>
      </c>
      <c r="M2259">
        <v>8.4612590000000001</v>
      </c>
      <c r="N2259">
        <v>2</v>
      </c>
      <c r="O2259">
        <v>2</v>
      </c>
      <c r="P2259">
        <v>1</v>
      </c>
      <c r="Q2259">
        <v>0</v>
      </c>
      <c r="R2259">
        <v>20.635376999999998</v>
      </c>
    </row>
    <row r="2260" spans="1:18" x14ac:dyDescent="0.25">
      <c r="A2260">
        <v>2018</v>
      </c>
      <c r="B2260" t="s">
        <v>77</v>
      </c>
      <c r="C2260" t="s">
        <v>36</v>
      </c>
      <c r="D2260" t="s">
        <v>1</v>
      </c>
      <c r="E2260" t="s">
        <v>66</v>
      </c>
      <c r="F2260">
        <v>1</v>
      </c>
      <c r="G2260" t="s">
        <v>62</v>
      </c>
      <c r="H2260">
        <v>15370</v>
      </c>
      <c r="I2260" t="s">
        <v>39</v>
      </c>
      <c r="J2260" t="s">
        <v>148</v>
      </c>
      <c r="K2260">
        <v>2</v>
      </c>
      <c r="L2260">
        <v>0</v>
      </c>
      <c r="M2260">
        <v>0.5</v>
      </c>
      <c r="N2260">
        <v>0</v>
      </c>
      <c r="O2260">
        <v>0</v>
      </c>
      <c r="P2260">
        <v>0</v>
      </c>
      <c r="Q2260">
        <v>0</v>
      </c>
      <c r="R2260">
        <v>0.5</v>
      </c>
    </row>
    <row r="2261" spans="1:18" x14ac:dyDescent="0.25">
      <c r="A2261">
        <v>2018</v>
      </c>
      <c r="B2261" t="s">
        <v>77</v>
      </c>
      <c r="C2261" t="s">
        <v>36</v>
      </c>
      <c r="D2261" t="s">
        <v>1</v>
      </c>
      <c r="E2261" t="s">
        <v>44</v>
      </c>
      <c r="F2261">
        <v>46</v>
      </c>
      <c r="G2261">
        <v>28.110181999999998</v>
      </c>
      <c r="H2261">
        <v>1806.345</v>
      </c>
      <c r="I2261" t="s">
        <v>40</v>
      </c>
      <c r="J2261" t="s">
        <v>148</v>
      </c>
      <c r="K2261">
        <v>46</v>
      </c>
      <c r="L2261">
        <v>14.077544</v>
      </c>
      <c r="M2261">
        <v>12.687495999999999</v>
      </c>
      <c r="N2261">
        <v>6</v>
      </c>
      <c r="O2261">
        <v>1</v>
      </c>
      <c r="P2261">
        <v>1</v>
      </c>
      <c r="Q2261">
        <v>0</v>
      </c>
      <c r="R2261">
        <v>28.110181999999998</v>
      </c>
    </row>
    <row r="2262" spans="1:18" x14ac:dyDescent="0.25">
      <c r="A2262">
        <v>2018</v>
      </c>
      <c r="B2262" t="s">
        <v>77</v>
      </c>
      <c r="C2262" t="s">
        <v>36</v>
      </c>
      <c r="D2262" t="s">
        <v>1</v>
      </c>
      <c r="E2262" t="s">
        <v>66</v>
      </c>
      <c r="F2262">
        <v>6</v>
      </c>
      <c r="G2262" t="s">
        <v>62</v>
      </c>
      <c r="H2262">
        <v>19514.71</v>
      </c>
      <c r="I2262" t="s">
        <v>40</v>
      </c>
      <c r="J2262" t="s">
        <v>148</v>
      </c>
      <c r="K2262">
        <v>20</v>
      </c>
      <c r="L2262">
        <v>0</v>
      </c>
      <c r="M2262">
        <v>0</v>
      </c>
      <c r="N2262">
        <v>2</v>
      </c>
      <c r="O2262">
        <v>1</v>
      </c>
      <c r="P2262">
        <v>0</v>
      </c>
      <c r="Q2262">
        <v>0</v>
      </c>
      <c r="R2262">
        <v>0</v>
      </c>
    </row>
    <row r="2263" spans="1:18" x14ac:dyDescent="0.25">
      <c r="A2263">
        <v>2018</v>
      </c>
      <c r="B2263" t="s">
        <v>77</v>
      </c>
      <c r="C2263" t="s">
        <v>5</v>
      </c>
      <c r="D2263" t="s">
        <v>1</v>
      </c>
      <c r="E2263" t="s">
        <v>44</v>
      </c>
      <c r="F2263">
        <v>38</v>
      </c>
      <c r="G2263">
        <v>14.234378</v>
      </c>
      <c r="H2263">
        <v>2197.59</v>
      </c>
      <c r="I2263" t="s">
        <v>39</v>
      </c>
      <c r="J2263" t="s">
        <v>148</v>
      </c>
      <c r="K2263">
        <v>38</v>
      </c>
      <c r="L2263">
        <v>6.7385580000000003</v>
      </c>
      <c r="M2263">
        <v>6.4389609999999999</v>
      </c>
      <c r="N2263">
        <v>14</v>
      </c>
      <c r="O2263">
        <v>1</v>
      </c>
      <c r="P2263">
        <v>2</v>
      </c>
      <c r="Q2263">
        <v>0</v>
      </c>
      <c r="R2263">
        <v>14.234378</v>
      </c>
    </row>
    <row r="2264" spans="1:18" x14ac:dyDescent="0.25">
      <c r="A2264">
        <v>2018</v>
      </c>
      <c r="B2264" t="s">
        <v>77</v>
      </c>
      <c r="C2264" t="s">
        <v>5</v>
      </c>
      <c r="D2264" t="s">
        <v>1</v>
      </c>
      <c r="E2264" t="s">
        <v>66</v>
      </c>
      <c r="F2264">
        <v>2</v>
      </c>
      <c r="G2264" t="s">
        <v>62</v>
      </c>
      <c r="H2264">
        <v>17357.73</v>
      </c>
      <c r="I2264" t="s">
        <v>39</v>
      </c>
      <c r="J2264" t="s">
        <v>148</v>
      </c>
      <c r="K2264">
        <v>2</v>
      </c>
      <c r="L2264">
        <v>9.0909000000000004E-2</v>
      </c>
      <c r="M2264">
        <v>0.72727299999999995</v>
      </c>
      <c r="N2264">
        <v>0</v>
      </c>
      <c r="O2264">
        <v>0</v>
      </c>
      <c r="P2264">
        <v>0</v>
      </c>
      <c r="Q2264">
        <v>0</v>
      </c>
      <c r="R2264">
        <v>0.81818199999999996</v>
      </c>
    </row>
    <row r="2265" spans="1:18" x14ac:dyDescent="0.25">
      <c r="A2265">
        <v>2018</v>
      </c>
      <c r="B2265" t="s">
        <v>77</v>
      </c>
      <c r="C2265" t="s">
        <v>5</v>
      </c>
      <c r="D2265" t="s">
        <v>1</v>
      </c>
      <c r="E2265" t="s">
        <v>44</v>
      </c>
      <c r="F2265">
        <v>62</v>
      </c>
      <c r="G2265">
        <v>25.925328</v>
      </c>
      <c r="H2265">
        <v>1939.3150000000001</v>
      </c>
      <c r="I2265" t="s">
        <v>40</v>
      </c>
      <c r="J2265" t="s">
        <v>148</v>
      </c>
      <c r="K2265">
        <v>62</v>
      </c>
      <c r="L2265">
        <v>12.244157</v>
      </c>
      <c r="M2265">
        <v>12.400342999999999</v>
      </c>
      <c r="N2265">
        <v>14</v>
      </c>
      <c r="O2265">
        <v>5</v>
      </c>
      <c r="P2265">
        <v>3</v>
      </c>
      <c r="Q2265">
        <v>0</v>
      </c>
      <c r="R2265">
        <v>25.925328</v>
      </c>
    </row>
    <row r="2266" spans="1:18" x14ac:dyDescent="0.25">
      <c r="A2266">
        <v>2018</v>
      </c>
      <c r="B2266" t="s">
        <v>77</v>
      </c>
      <c r="C2266" t="s">
        <v>5</v>
      </c>
      <c r="D2266" t="s">
        <v>1</v>
      </c>
      <c r="E2266" t="s">
        <v>66</v>
      </c>
      <c r="F2266">
        <v>5</v>
      </c>
      <c r="G2266" t="s">
        <v>62</v>
      </c>
      <c r="H2266">
        <v>29699.48</v>
      </c>
      <c r="I2266" t="s">
        <v>40</v>
      </c>
      <c r="J2266" t="s">
        <v>148</v>
      </c>
      <c r="K2266">
        <v>11</v>
      </c>
      <c r="L2266">
        <v>0.2</v>
      </c>
      <c r="M2266">
        <v>0.2</v>
      </c>
      <c r="N2266">
        <v>1</v>
      </c>
      <c r="O2266">
        <v>0</v>
      </c>
      <c r="P2266">
        <v>1</v>
      </c>
      <c r="Q2266">
        <v>0</v>
      </c>
      <c r="R2266">
        <v>1.4</v>
      </c>
    </row>
    <row r="2267" spans="1:18" x14ac:dyDescent="0.25">
      <c r="A2267">
        <v>2018</v>
      </c>
      <c r="B2267" t="s">
        <v>77</v>
      </c>
      <c r="C2267" t="s">
        <v>13</v>
      </c>
      <c r="D2267" t="s">
        <v>1</v>
      </c>
      <c r="E2267" t="s">
        <v>44</v>
      </c>
      <c r="F2267">
        <v>20</v>
      </c>
      <c r="G2267">
        <v>7.4538989999999998</v>
      </c>
      <c r="H2267">
        <v>2291.0700000000002</v>
      </c>
      <c r="I2267" t="s">
        <v>39</v>
      </c>
      <c r="J2267" t="s">
        <v>148</v>
      </c>
      <c r="K2267">
        <v>20</v>
      </c>
      <c r="L2267">
        <v>5.1830809999999996</v>
      </c>
      <c r="M2267">
        <v>2.1059830000000002</v>
      </c>
      <c r="N2267">
        <v>3</v>
      </c>
      <c r="O2267">
        <v>1</v>
      </c>
      <c r="P2267">
        <v>1</v>
      </c>
      <c r="Q2267">
        <v>0</v>
      </c>
      <c r="R2267">
        <v>7.4538989999999998</v>
      </c>
    </row>
    <row r="2268" spans="1:18" x14ac:dyDescent="0.25">
      <c r="A2268">
        <v>2018</v>
      </c>
      <c r="B2268" t="s">
        <v>77</v>
      </c>
      <c r="C2268" t="s">
        <v>13</v>
      </c>
      <c r="D2268" t="s">
        <v>1</v>
      </c>
      <c r="E2268" t="s">
        <v>44</v>
      </c>
      <c r="F2268">
        <v>11</v>
      </c>
      <c r="G2268">
        <v>6.2735260000000004</v>
      </c>
      <c r="H2268">
        <v>1243.58</v>
      </c>
      <c r="I2268" t="s">
        <v>40</v>
      </c>
      <c r="J2268" t="s">
        <v>148</v>
      </c>
      <c r="K2268">
        <v>11</v>
      </c>
      <c r="L2268">
        <v>3.35561</v>
      </c>
      <c r="M2268">
        <v>2.740497</v>
      </c>
      <c r="N2268">
        <v>2</v>
      </c>
      <c r="O2268">
        <v>1</v>
      </c>
      <c r="P2268">
        <v>1</v>
      </c>
      <c r="Q2268">
        <v>0</v>
      </c>
      <c r="R2268">
        <v>6.2735260000000004</v>
      </c>
    </row>
    <row r="2269" spans="1:18" x14ac:dyDescent="0.25">
      <c r="A2269">
        <v>2018</v>
      </c>
      <c r="B2269" t="s">
        <v>77</v>
      </c>
      <c r="C2269" t="s">
        <v>37</v>
      </c>
      <c r="D2269" t="s">
        <v>1</v>
      </c>
      <c r="E2269" t="s">
        <v>44</v>
      </c>
      <c r="F2269">
        <v>257</v>
      </c>
      <c r="G2269">
        <v>123.823953</v>
      </c>
      <c r="H2269">
        <v>1818.12</v>
      </c>
      <c r="I2269" t="s">
        <v>39</v>
      </c>
      <c r="J2269" t="s">
        <v>148</v>
      </c>
      <c r="K2269">
        <v>258</v>
      </c>
      <c r="L2269">
        <v>61.709595</v>
      </c>
      <c r="M2269">
        <v>51.812730000000002</v>
      </c>
      <c r="N2269">
        <v>39</v>
      </c>
      <c r="O2269">
        <v>8</v>
      </c>
      <c r="P2269">
        <v>5</v>
      </c>
      <c r="Q2269">
        <v>2</v>
      </c>
      <c r="R2269">
        <v>123.823953</v>
      </c>
    </row>
    <row r="2270" spans="1:18" x14ac:dyDescent="0.25">
      <c r="A2270">
        <v>2018</v>
      </c>
      <c r="B2270" t="s">
        <v>77</v>
      </c>
      <c r="C2270" t="s">
        <v>37</v>
      </c>
      <c r="D2270" t="s">
        <v>1</v>
      </c>
      <c r="E2270" t="s">
        <v>66</v>
      </c>
      <c r="F2270">
        <v>16</v>
      </c>
      <c r="G2270" t="s">
        <v>62</v>
      </c>
      <c r="H2270">
        <v>14463.49</v>
      </c>
      <c r="I2270" t="s">
        <v>39</v>
      </c>
      <c r="J2270" t="s">
        <v>148</v>
      </c>
      <c r="K2270">
        <v>30</v>
      </c>
      <c r="L2270">
        <v>1.679724</v>
      </c>
      <c r="M2270">
        <v>0.77142900000000003</v>
      </c>
      <c r="N2270">
        <v>0</v>
      </c>
      <c r="O2270">
        <v>1</v>
      </c>
      <c r="P2270">
        <v>1</v>
      </c>
      <c r="Q2270">
        <v>0</v>
      </c>
      <c r="R2270">
        <v>2.628571</v>
      </c>
    </row>
    <row r="2271" spans="1:18" x14ac:dyDescent="0.25">
      <c r="A2271">
        <v>2018</v>
      </c>
      <c r="B2271" t="s">
        <v>77</v>
      </c>
      <c r="C2271" t="s">
        <v>37</v>
      </c>
      <c r="D2271" t="s">
        <v>1</v>
      </c>
      <c r="E2271" t="s">
        <v>44</v>
      </c>
      <c r="F2271">
        <v>262</v>
      </c>
      <c r="G2271">
        <v>102.99008000000001</v>
      </c>
      <c r="H2271">
        <v>1877.7349999999999</v>
      </c>
      <c r="I2271" t="s">
        <v>40</v>
      </c>
      <c r="J2271" t="s">
        <v>148</v>
      </c>
      <c r="K2271">
        <v>262</v>
      </c>
      <c r="L2271">
        <v>40.682338000000001</v>
      </c>
      <c r="M2271">
        <v>50.899408999999999</v>
      </c>
      <c r="N2271">
        <v>72</v>
      </c>
      <c r="O2271">
        <v>16</v>
      </c>
      <c r="P2271">
        <v>18</v>
      </c>
      <c r="Q2271">
        <v>3</v>
      </c>
      <c r="R2271">
        <v>102.99008000000001</v>
      </c>
    </row>
    <row r="2272" spans="1:18" x14ac:dyDescent="0.25">
      <c r="A2272">
        <v>2018</v>
      </c>
      <c r="B2272" t="s">
        <v>77</v>
      </c>
      <c r="C2272" t="s">
        <v>37</v>
      </c>
      <c r="D2272" t="s">
        <v>1</v>
      </c>
      <c r="E2272" t="s">
        <v>66</v>
      </c>
      <c r="F2272">
        <v>27</v>
      </c>
      <c r="G2272" t="s">
        <v>62</v>
      </c>
      <c r="H2272">
        <v>22451.08</v>
      </c>
      <c r="I2272" t="s">
        <v>40</v>
      </c>
      <c r="J2272" t="s">
        <v>148</v>
      </c>
      <c r="K2272">
        <v>136</v>
      </c>
      <c r="L2272">
        <v>1.661972</v>
      </c>
      <c r="M2272">
        <v>1.1666669999999999</v>
      </c>
      <c r="N2272">
        <v>4</v>
      </c>
      <c r="O2272">
        <v>2</v>
      </c>
      <c r="P2272">
        <v>3</v>
      </c>
      <c r="Q2272">
        <v>0</v>
      </c>
      <c r="R2272">
        <v>3.1666669999999999</v>
      </c>
    </row>
    <row r="2273" spans="1:18" x14ac:dyDescent="0.25">
      <c r="A2273">
        <v>2018</v>
      </c>
      <c r="B2273" t="s">
        <v>77</v>
      </c>
      <c r="C2273" t="s">
        <v>36</v>
      </c>
      <c r="D2273" t="s">
        <v>2</v>
      </c>
      <c r="E2273" t="s">
        <v>44</v>
      </c>
      <c r="F2273">
        <v>29</v>
      </c>
      <c r="G2273">
        <v>19.236145</v>
      </c>
      <c r="H2273">
        <v>2529</v>
      </c>
      <c r="I2273" t="s">
        <v>39</v>
      </c>
      <c r="J2273" t="s">
        <v>150</v>
      </c>
      <c r="K2273">
        <v>29</v>
      </c>
      <c r="L2273">
        <v>10.27482</v>
      </c>
      <c r="M2273">
        <v>7.3636100000000004</v>
      </c>
      <c r="N2273">
        <v>3</v>
      </c>
      <c r="O2273">
        <v>0</v>
      </c>
      <c r="P2273">
        <v>0</v>
      </c>
      <c r="Q2273">
        <v>0</v>
      </c>
      <c r="R2273">
        <v>19.236145</v>
      </c>
    </row>
    <row r="2274" spans="1:18" x14ac:dyDescent="0.25">
      <c r="A2274">
        <v>2018</v>
      </c>
      <c r="B2274" t="s">
        <v>77</v>
      </c>
      <c r="C2274" t="s">
        <v>36</v>
      </c>
      <c r="D2274" t="s">
        <v>2</v>
      </c>
      <c r="E2274" t="s">
        <v>66</v>
      </c>
      <c r="F2274">
        <v>8</v>
      </c>
      <c r="G2274" t="s">
        <v>62</v>
      </c>
      <c r="H2274">
        <v>16313.934999999999</v>
      </c>
      <c r="I2274" t="s">
        <v>39</v>
      </c>
      <c r="J2274" t="s">
        <v>150</v>
      </c>
      <c r="K2274">
        <v>42</v>
      </c>
      <c r="L2274">
        <v>0.47150999999999998</v>
      </c>
      <c r="M2274">
        <v>9.2592999999999995E-2</v>
      </c>
      <c r="N2274">
        <v>1</v>
      </c>
      <c r="O2274">
        <v>3</v>
      </c>
      <c r="P2274">
        <v>0</v>
      </c>
      <c r="Q2274">
        <v>0</v>
      </c>
      <c r="R2274">
        <v>1.230769</v>
      </c>
    </row>
    <row r="2275" spans="1:18" x14ac:dyDescent="0.25">
      <c r="A2275">
        <v>2018</v>
      </c>
      <c r="B2275" t="s">
        <v>77</v>
      </c>
      <c r="C2275" t="s">
        <v>36</v>
      </c>
      <c r="D2275" t="s">
        <v>2</v>
      </c>
      <c r="E2275" t="s">
        <v>44</v>
      </c>
      <c r="F2275">
        <v>47</v>
      </c>
      <c r="G2275">
        <v>16.399918</v>
      </c>
      <c r="H2275">
        <v>2489.65</v>
      </c>
      <c r="I2275" t="s">
        <v>40</v>
      </c>
      <c r="J2275" t="s">
        <v>150</v>
      </c>
      <c r="K2275">
        <v>47</v>
      </c>
      <c r="L2275">
        <v>8.5085189999999997</v>
      </c>
      <c r="M2275">
        <v>4.6456780000000002</v>
      </c>
      <c r="N2275">
        <v>13</v>
      </c>
      <c r="O2275">
        <v>4</v>
      </c>
      <c r="P2275">
        <v>5</v>
      </c>
      <c r="Q2275">
        <v>2</v>
      </c>
      <c r="R2275">
        <v>16.399918</v>
      </c>
    </row>
    <row r="2276" spans="1:18" x14ac:dyDescent="0.25">
      <c r="A2276">
        <v>2018</v>
      </c>
      <c r="B2276" t="s">
        <v>77</v>
      </c>
      <c r="C2276" t="s">
        <v>36</v>
      </c>
      <c r="D2276" t="s">
        <v>2</v>
      </c>
      <c r="E2276" t="s">
        <v>66</v>
      </c>
      <c r="F2276">
        <v>17</v>
      </c>
      <c r="G2276" t="s">
        <v>62</v>
      </c>
      <c r="H2276">
        <v>20975</v>
      </c>
      <c r="I2276" t="s">
        <v>40</v>
      </c>
      <c r="J2276" t="s">
        <v>150</v>
      </c>
      <c r="K2276">
        <v>108</v>
      </c>
      <c r="L2276">
        <v>2.4711470000000002</v>
      </c>
      <c r="M2276">
        <v>0.59259300000000004</v>
      </c>
      <c r="N2276">
        <v>1</v>
      </c>
      <c r="O2276">
        <v>1</v>
      </c>
      <c r="P2276">
        <v>0</v>
      </c>
      <c r="Q2276">
        <v>0</v>
      </c>
      <c r="R2276">
        <v>6.211538</v>
      </c>
    </row>
    <row r="2277" spans="1:18" x14ac:dyDescent="0.25">
      <c r="A2277">
        <v>2018</v>
      </c>
      <c r="B2277" t="s">
        <v>77</v>
      </c>
      <c r="C2277" t="s">
        <v>5</v>
      </c>
      <c r="D2277" t="s">
        <v>2</v>
      </c>
      <c r="E2277" t="s">
        <v>44</v>
      </c>
      <c r="F2277">
        <v>19</v>
      </c>
      <c r="G2277">
        <v>10.964492999999999</v>
      </c>
      <c r="H2277">
        <v>1461</v>
      </c>
      <c r="I2277" t="s">
        <v>39</v>
      </c>
      <c r="J2277" t="s">
        <v>150</v>
      </c>
      <c r="K2277">
        <v>19</v>
      </c>
      <c r="L2277">
        <v>5.5684199999999997</v>
      </c>
      <c r="M2277">
        <v>4.4740320000000002</v>
      </c>
      <c r="N2277">
        <v>3</v>
      </c>
      <c r="O2277">
        <v>0</v>
      </c>
      <c r="P2277">
        <v>0</v>
      </c>
      <c r="Q2277">
        <v>0</v>
      </c>
      <c r="R2277">
        <v>10.964492999999999</v>
      </c>
    </row>
    <row r="2278" spans="1:18" x14ac:dyDescent="0.25">
      <c r="A2278">
        <v>2018</v>
      </c>
      <c r="B2278" t="s">
        <v>77</v>
      </c>
      <c r="C2278" t="s">
        <v>5</v>
      </c>
      <c r="D2278" t="s">
        <v>2</v>
      </c>
      <c r="E2278" t="s">
        <v>66</v>
      </c>
      <c r="F2278">
        <v>1</v>
      </c>
      <c r="G2278" t="s">
        <v>62</v>
      </c>
      <c r="H2278">
        <v>36179.129999999997</v>
      </c>
      <c r="I2278" t="s">
        <v>39</v>
      </c>
      <c r="J2278" t="s">
        <v>150</v>
      </c>
      <c r="K2278">
        <v>4</v>
      </c>
      <c r="L2278">
        <v>0</v>
      </c>
      <c r="M2278">
        <v>0</v>
      </c>
      <c r="N2278">
        <v>1</v>
      </c>
      <c r="O2278">
        <v>0</v>
      </c>
      <c r="P2278">
        <v>0</v>
      </c>
      <c r="Q2278">
        <v>0</v>
      </c>
      <c r="R2278">
        <v>0</v>
      </c>
    </row>
    <row r="2279" spans="1:18" x14ac:dyDescent="0.25">
      <c r="A2279">
        <v>2018</v>
      </c>
      <c r="B2279" t="s">
        <v>77</v>
      </c>
      <c r="C2279" t="s">
        <v>5</v>
      </c>
      <c r="D2279" t="s">
        <v>2</v>
      </c>
      <c r="E2279" t="s">
        <v>44</v>
      </c>
      <c r="F2279">
        <v>31</v>
      </c>
      <c r="G2279">
        <v>11.890089</v>
      </c>
      <c r="H2279">
        <v>2317.81</v>
      </c>
      <c r="I2279" t="s">
        <v>40</v>
      </c>
      <c r="J2279" t="s">
        <v>150</v>
      </c>
      <c r="K2279">
        <v>31</v>
      </c>
      <c r="L2279">
        <v>6.0698759999999998</v>
      </c>
      <c r="M2279">
        <v>3.6805300000000001</v>
      </c>
      <c r="N2279">
        <v>8</v>
      </c>
      <c r="O2279">
        <v>0</v>
      </c>
      <c r="P2279">
        <v>0</v>
      </c>
      <c r="Q2279">
        <v>1</v>
      </c>
      <c r="R2279">
        <v>11.890089</v>
      </c>
    </row>
    <row r="2280" spans="1:18" x14ac:dyDescent="0.25">
      <c r="A2280">
        <v>2018</v>
      </c>
      <c r="B2280" t="s">
        <v>77</v>
      </c>
      <c r="C2280" t="s">
        <v>5</v>
      </c>
      <c r="D2280" t="s">
        <v>2</v>
      </c>
      <c r="E2280" t="s">
        <v>66</v>
      </c>
      <c r="F2280">
        <v>2</v>
      </c>
      <c r="G2280" t="s">
        <v>62</v>
      </c>
      <c r="H2280">
        <v>11738.424999999999</v>
      </c>
      <c r="I2280" t="s">
        <v>40</v>
      </c>
      <c r="J2280" t="s">
        <v>150</v>
      </c>
      <c r="K2280">
        <v>4</v>
      </c>
      <c r="L2280">
        <v>0.75</v>
      </c>
      <c r="M2280">
        <v>0</v>
      </c>
      <c r="N2280">
        <v>0</v>
      </c>
      <c r="O2280">
        <v>0</v>
      </c>
      <c r="P2280">
        <v>0</v>
      </c>
      <c r="Q2280">
        <v>0</v>
      </c>
      <c r="R2280">
        <v>0.75</v>
      </c>
    </row>
    <row r="2281" spans="1:18" x14ac:dyDescent="0.25">
      <c r="A2281">
        <v>2018</v>
      </c>
      <c r="B2281" t="s">
        <v>77</v>
      </c>
      <c r="C2281" t="s">
        <v>13</v>
      </c>
      <c r="D2281" t="s">
        <v>2</v>
      </c>
      <c r="E2281" t="s">
        <v>44</v>
      </c>
      <c r="F2281">
        <v>12</v>
      </c>
      <c r="G2281">
        <v>6.8561569999999996</v>
      </c>
      <c r="H2281">
        <v>1947.17</v>
      </c>
      <c r="I2281" t="s">
        <v>39</v>
      </c>
      <c r="J2281" t="s">
        <v>150</v>
      </c>
      <c r="K2281">
        <v>12</v>
      </c>
      <c r="L2281">
        <v>3.765285</v>
      </c>
      <c r="M2281">
        <v>1.754902</v>
      </c>
      <c r="N2281">
        <v>4</v>
      </c>
      <c r="O2281">
        <v>0</v>
      </c>
      <c r="P2281">
        <v>0</v>
      </c>
      <c r="Q2281">
        <v>0</v>
      </c>
      <c r="R2281">
        <v>6.8561569999999996</v>
      </c>
    </row>
    <row r="2282" spans="1:18" x14ac:dyDescent="0.25">
      <c r="A2282">
        <v>2018</v>
      </c>
      <c r="B2282" t="s">
        <v>77</v>
      </c>
      <c r="C2282" t="s">
        <v>13</v>
      </c>
      <c r="D2282" t="s">
        <v>2</v>
      </c>
      <c r="E2282" t="s">
        <v>66</v>
      </c>
      <c r="F2282">
        <v>2</v>
      </c>
      <c r="G2282" t="s">
        <v>62</v>
      </c>
      <c r="H2282">
        <v>17901.919999999998</v>
      </c>
      <c r="I2282" t="s">
        <v>39</v>
      </c>
      <c r="J2282" t="s">
        <v>150</v>
      </c>
      <c r="K2282">
        <v>11</v>
      </c>
      <c r="L2282">
        <v>0.67741899999999999</v>
      </c>
      <c r="M2282">
        <v>0.61290299999999998</v>
      </c>
      <c r="N2282">
        <v>0</v>
      </c>
      <c r="O2282">
        <v>0</v>
      </c>
      <c r="P2282">
        <v>0</v>
      </c>
      <c r="Q2282">
        <v>0</v>
      </c>
      <c r="R2282">
        <v>2</v>
      </c>
    </row>
    <row r="2283" spans="1:18" x14ac:dyDescent="0.25">
      <c r="A2283">
        <v>2018</v>
      </c>
      <c r="B2283" t="s">
        <v>77</v>
      </c>
      <c r="C2283" t="s">
        <v>13</v>
      </c>
      <c r="D2283" t="s">
        <v>2</v>
      </c>
      <c r="E2283" t="s">
        <v>44</v>
      </c>
      <c r="F2283">
        <v>7</v>
      </c>
      <c r="G2283">
        <v>3.7435290000000001</v>
      </c>
      <c r="H2283">
        <v>1940.61</v>
      </c>
      <c r="I2283" t="s">
        <v>40</v>
      </c>
      <c r="J2283" t="s">
        <v>150</v>
      </c>
      <c r="K2283">
        <v>7</v>
      </c>
      <c r="L2283">
        <v>1.3828750000000001</v>
      </c>
      <c r="M2283">
        <v>2.1832349999999998</v>
      </c>
      <c r="N2283">
        <v>2</v>
      </c>
      <c r="O2283">
        <v>0</v>
      </c>
      <c r="P2283">
        <v>0</v>
      </c>
      <c r="Q2283">
        <v>0</v>
      </c>
      <c r="R2283">
        <v>3.7435290000000001</v>
      </c>
    </row>
    <row r="2284" spans="1:18" x14ac:dyDescent="0.25">
      <c r="A2284">
        <v>2018</v>
      </c>
      <c r="B2284" t="s">
        <v>77</v>
      </c>
      <c r="C2284" t="s">
        <v>13</v>
      </c>
      <c r="D2284" t="s">
        <v>2</v>
      </c>
      <c r="E2284" t="s">
        <v>66</v>
      </c>
      <c r="F2284">
        <v>1</v>
      </c>
      <c r="G2284" t="s">
        <v>62</v>
      </c>
      <c r="H2284">
        <v>22819.31</v>
      </c>
      <c r="I2284" t="s">
        <v>40</v>
      </c>
      <c r="J2284" t="s">
        <v>150</v>
      </c>
      <c r="K2284">
        <v>4</v>
      </c>
      <c r="L2284">
        <v>0</v>
      </c>
      <c r="M2284">
        <v>0</v>
      </c>
      <c r="N2284">
        <v>0</v>
      </c>
      <c r="O2284">
        <v>0</v>
      </c>
      <c r="P2284">
        <v>1</v>
      </c>
      <c r="Q2284">
        <v>0</v>
      </c>
      <c r="R2284">
        <v>0</v>
      </c>
    </row>
    <row r="2285" spans="1:18" x14ac:dyDescent="0.25">
      <c r="A2285">
        <v>2018</v>
      </c>
      <c r="B2285" t="s">
        <v>77</v>
      </c>
      <c r="C2285" t="s">
        <v>37</v>
      </c>
      <c r="D2285" t="s">
        <v>2</v>
      </c>
      <c r="E2285" t="s">
        <v>44</v>
      </c>
      <c r="F2285">
        <v>199</v>
      </c>
      <c r="G2285">
        <v>89.269486999999998</v>
      </c>
      <c r="H2285">
        <v>1551.33</v>
      </c>
      <c r="I2285" t="s">
        <v>39</v>
      </c>
      <c r="J2285" t="s">
        <v>150</v>
      </c>
      <c r="K2285">
        <v>199</v>
      </c>
      <c r="L2285">
        <v>42.034885000000003</v>
      </c>
      <c r="M2285">
        <v>32.068660000000001</v>
      </c>
      <c r="N2285">
        <v>63</v>
      </c>
      <c r="O2285">
        <v>2</v>
      </c>
      <c r="P2285">
        <v>1</v>
      </c>
      <c r="Q2285">
        <v>1</v>
      </c>
      <c r="R2285">
        <v>89.269486999999998</v>
      </c>
    </row>
    <row r="2286" spans="1:18" x14ac:dyDescent="0.25">
      <c r="A2286">
        <v>2018</v>
      </c>
      <c r="B2286" t="s">
        <v>77</v>
      </c>
      <c r="C2286" t="s">
        <v>37</v>
      </c>
      <c r="D2286" t="s">
        <v>2</v>
      </c>
      <c r="E2286" t="s">
        <v>66</v>
      </c>
      <c r="F2286">
        <v>29</v>
      </c>
      <c r="G2286" t="s">
        <v>62</v>
      </c>
      <c r="H2286">
        <v>18741.150000000001</v>
      </c>
      <c r="I2286" t="s">
        <v>39</v>
      </c>
      <c r="J2286" t="s">
        <v>150</v>
      </c>
      <c r="K2286">
        <v>111</v>
      </c>
      <c r="L2286">
        <v>7.4305560000000002</v>
      </c>
      <c r="M2286">
        <v>0.754131</v>
      </c>
      <c r="N2286">
        <v>3</v>
      </c>
      <c r="O2286">
        <v>2</v>
      </c>
      <c r="P2286">
        <v>0</v>
      </c>
      <c r="Q2286">
        <v>0</v>
      </c>
      <c r="R2286">
        <v>12.088329</v>
      </c>
    </row>
    <row r="2287" spans="1:18" x14ac:dyDescent="0.25">
      <c r="A2287">
        <v>2018</v>
      </c>
      <c r="B2287" t="s">
        <v>77</v>
      </c>
      <c r="C2287" t="s">
        <v>37</v>
      </c>
      <c r="D2287" t="s">
        <v>2</v>
      </c>
      <c r="E2287" t="s">
        <v>44</v>
      </c>
      <c r="F2287">
        <v>234</v>
      </c>
      <c r="G2287">
        <v>86.014376999999996</v>
      </c>
      <c r="H2287">
        <v>2401.9650000000001</v>
      </c>
      <c r="I2287" t="s">
        <v>40</v>
      </c>
      <c r="J2287" t="s">
        <v>150</v>
      </c>
      <c r="K2287">
        <v>239</v>
      </c>
      <c r="L2287">
        <v>48.251702000000002</v>
      </c>
      <c r="M2287">
        <v>29.004010999999998</v>
      </c>
      <c r="N2287">
        <v>67</v>
      </c>
      <c r="O2287">
        <v>7</v>
      </c>
      <c r="P2287">
        <v>19</v>
      </c>
      <c r="Q2287">
        <v>0</v>
      </c>
      <c r="R2287">
        <v>86.014376999999996</v>
      </c>
    </row>
    <row r="2288" spans="1:18" x14ac:dyDescent="0.25">
      <c r="A2288">
        <v>2018</v>
      </c>
      <c r="B2288" t="s">
        <v>77</v>
      </c>
      <c r="C2288" t="s">
        <v>37</v>
      </c>
      <c r="D2288" t="s">
        <v>2</v>
      </c>
      <c r="E2288" t="s">
        <v>66</v>
      </c>
      <c r="F2288">
        <v>69</v>
      </c>
      <c r="G2288" t="s">
        <v>62</v>
      </c>
      <c r="H2288">
        <v>18315.13</v>
      </c>
      <c r="I2288" t="s">
        <v>40</v>
      </c>
      <c r="J2288" t="s">
        <v>150</v>
      </c>
      <c r="K2288">
        <v>426</v>
      </c>
      <c r="L2288">
        <v>4.37012</v>
      </c>
      <c r="M2288">
        <v>2.609524</v>
      </c>
      <c r="N2288">
        <v>9</v>
      </c>
      <c r="O2288">
        <v>6</v>
      </c>
      <c r="P2288">
        <v>4</v>
      </c>
      <c r="Q2288">
        <v>1</v>
      </c>
      <c r="R2288">
        <v>10.655701000000001</v>
      </c>
    </row>
    <row r="2289" spans="1:18" x14ac:dyDescent="0.25">
      <c r="A2289">
        <v>2018</v>
      </c>
      <c r="B2289" t="s">
        <v>77</v>
      </c>
      <c r="C2289" t="s">
        <v>36</v>
      </c>
      <c r="D2289" t="s">
        <v>2</v>
      </c>
      <c r="E2289" t="s">
        <v>44</v>
      </c>
      <c r="F2289">
        <v>63</v>
      </c>
      <c r="G2289">
        <v>37.583508000000002</v>
      </c>
      <c r="H2289">
        <v>2163</v>
      </c>
      <c r="I2289" t="s">
        <v>39</v>
      </c>
      <c r="J2289" t="s">
        <v>149</v>
      </c>
      <c r="K2289">
        <v>63</v>
      </c>
      <c r="L2289">
        <v>16.138164</v>
      </c>
      <c r="M2289">
        <v>16.529007</v>
      </c>
      <c r="N2289">
        <v>6</v>
      </c>
      <c r="O2289">
        <v>2</v>
      </c>
      <c r="P2289">
        <v>0</v>
      </c>
      <c r="Q2289">
        <v>0</v>
      </c>
      <c r="R2289">
        <v>37.583508000000002</v>
      </c>
    </row>
    <row r="2290" spans="1:18" x14ac:dyDescent="0.25">
      <c r="A2290">
        <v>2018</v>
      </c>
      <c r="B2290" t="s">
        <v>77</v>
      </c>
      <c r="C2290" t="s">
        <v>36</v>
      </c>
      <c r="D2290" t="s">
        <v>2</v>
      </c>
      <c r="E2290" t="s">
        <v>66</v>
      </c>
      <c r="F2290">
        <v>16</v>
      </c>
      <c r="G2290" t="s">
        <v>62</v>
      </c>
      <c r="H2290">
        <v>32295.78</v>
      </c>
      <c r="I2290" t="s">
        <v>39</v>
      </c>
      <c r="J2290" t="s">
        <v>149</v>
      </c>
      <c r="K2290">
        <v>120</v>
      </c>
      <c r="L2290">
        <v>1.1004940000000001</v>
      </c>
      <c r="M2290">
        <v>0</v>
      </c>
      <c r="N2290">
        <v>1</v>
      </c>
      <c r="O2290">
        <v>2</v>
      </c>
      <c r="P2290">
        <v>0</v>
      </c>
      <c r="Q2290">
        <v>0</v>
      </c>
      <c r="R2290">
        <v>2.1004939999999999</v>
      </c>
    </row>
    <row r="2291" spans="1:18" x14ac:dyDescent="0.25">
      <c r="A2291">
        <v>2018</v>
      </c>
      <c r="B2291" t="s">
        <v>77</v>
      </c>
      <c r="C2291" t="s">
        <v>36</v>
      </c>
      <c r="D2291" t="s">
        <v>2</v>
      </c>
      <c r="E2291" t="s">
        <v>44</v>
      </c>
      <c r="F2291">
        <v>100</v>
      </c>
      <c r="G2291">
        <v>43.482508000000003</v>
      </c>
      <c r="H2291">
        <v>2750.98</v>
      </c>
      <c r="I2291" t="s">
        <v>40</v>
      </c>
      <c r="J2291" t="s">
        <v>149</v>
      </c>
      <c r="K2291">
        <v>101</v>
      </c>
      <c r="L2291">
        <v>21.889507999999999</v>
      </c>
      <c r="M2291">
        <v>17.247291000000001</v>
      </c>
      <c r="N2291">
        <v>20</v>
      </c>
      <c r="O2291">
        <v>3</v>
      </c>
      <c r="P2291">
        <v>7</v>
      </c>
      <c r="Q2291">
        <v>0</v>
      </c>
      <c r="R2291">
        <v>43.482508000000003</v>
      </c>
    </row>
    <row r="2292" spans="1:18" x14ac:dyDescent="0.25">
      <c r="A2292">
        <v>2018</v>
      </c>
      <c r="B2292" t="s">
        <v>77</v>
      </c>
      <c r="C2292" t="s">
        <v>36</v>
      </c>
      <c r="D2292" t="s">
        <v>2</v>
      </c>
      <c r="E2292" t="s">
        <v>66</v>
      </c>
      <c r="F2292">
        <v>27</v>
      </c>
      <c r="G2292" t="s">
        <v>62</v>
      </c>
      <c r="H2292">
        <v>26440.39</v>
      </c>
      <c r="I2292" t="s">
        <v>40</v>
      </c>
      <c r="J2292" t="s">
        <v>149</v>
      </c>
      <c r="K2292">
        <v>162</v>
      </c>
      <c r="L2292">
        <v>2.9715790000000002</v>
      </c>
      <c r="M2292">
        <v>0.70549600000000001</v>
      </c>
      <c r="N2292">
        <v>4</v>
      </c>
      <c r="O2292">
        <v>4</v>
      </c>
      <c r="P2292">
        <v>0</v>
      </c>
      <c r="Q2292">
        <v>0</v>
      </c>
      <c r="R2292">
        <v>6.3034189999999999</v>
      </c>
    </row>
    <row r="2293" spans="1:18" x14ac:dyDescent="0.25">
      <c r="A2293">
        <v>2018</v>
      </c>
      <c r="B2293" t="s">
        <v>77</v>
      </c>
      <c r="C2293" t="s">
        <v>5</v>
      </c>
      <c r="D2293" t="s">
        <v>2</v>
      </c>
      <c r="E2293" t="s">
        <v>44</v>
      </c>
      <c r="F2293">
        <v>45</v>
      </c>
      <c r="G2293">
        <v>25.943079000000001</v>
      </c>
      <c r="H2293">
        <v>2044.66</v>
      </c>
      <c r="I2293" t="s">
        <v>39</v>
      </c>
      <c r="J2293" t="s">
        <v>149</v>
      </c>
      <c r="K2293">
        <v>45</v>
      </c>
      <c r="L2293">
        <v>10.311221</v>
      </c>
      <c r="M2293">
        <v>12.934995000000001</v>
      </c>
      <c r="N2293">
        <v>11</v>
      </c>
      <c r="O2293">
        <v>0</v>
      </c>
      <c r="P2293">
        <v>0</v>
      </c>
      <c r="Q2293">
        <v>0</v>
      </c>
      <c r="R2293">
        <v>25.943079000000001</v>
      </c>
    </row>
    <row r="2294" spans="1:18" x14ac:dyDescent="0.25">
      <c r="A2294">
        <v>2018</v>
      </c>
      <c r="B2294" t="s">
        <v>77</v>
      </c>
      <c r="C2294" t="s">
        <v>5</v>
      </c>
      <c r="D2294" t="s">
        <v>2</v>
      </c>
      <c r="E2294" t="s">
        <v>66</v>
      </c>
      <c r="F2294">
        <v>5</v>
      </c>
      <c r="G2294" t="s">
        <v>62</v>
      </c>
      <c r="H2294">
        <v>24848.32</v>
      </c>
      <c r="I2294" t="s">
        <v>39</v>
      </c>
      <c r="J2294" t="s">
        <v>149</v>
      </c>
      <c r="K2294">
        <v>11</v>
      </c>
      <c r="L2294">
        <v>1</v>
      </c>
      <c r="M2294">
        <v>0</v>
      </c>
      <c r="N2294">
        <v>0</v>
      </c>
      <c r="O2294">
        <v>0</v>
      </c>
      <c r="P2294">
        <v>0</v>
      </c>
      <c r="Q2294">
        <v>0</v>
      </c>
      <c r="R2294">
        <v>1</v>
      </c>
    </row>
    <row r="2295" spans="1:18" x14ac:dyDescent="0.25">
      <c r="A2295">
        <v>2018</v>
      </c>
      <c r="B2295" t="s">
        <v>77</v>
      </c>
      <c r="C2295" t="s">
        <v>5</v>
      </c>
      <c r="D2295" t="s">
        <v>2</v>
      </c>
      <c r="E2295" t="s">
        <v>44</v>
      </c>
      <c r="F2295">
        <v>60</v>
      </c>
      <c r="G2295">
        <v>20.530619000000002</v>
      </c>
      <c r="H2295">
        <v>2750.5149999999999</v>
      </c>
      <c r="I2295" t="s">
        <v>40</v>
      </c>
      <c r="J2295" t="s">
        <v>149</v>
      </c>
      <c r="K2295">
        <v>60</v>
      </c>
      <c r="L2295">
        <v>11.602126</v>
      </c>
      <c r="M2295">
        <v>7.1903160000000002</v>
      </c>
      <c r="N2295">
        <v>13</v>
      </c>
      <c r="O2295">
        <v>4</v>
      </c>
      <c r="P2295">
        <v>4</v>
      </c>
      <c r="Q2295">
        <v>0</v>
      </c>
      <c r="R2295">
        <v>20.530619000000002</v>
      </c>
    </row>
    <row r="2296" spans="1:18" x14ac:dyDescent="0.25">
      <c r="A2296">
        <v>2018</v>
      </c>
      <c r="B2296" t="s">
        <v>77</v>
      </c>
      <c r="C2296" t="s">
        <v>5</v>
      </c>
      <c r="D2296" t="s">
        <v>2</v>
      </c>
      <c r="E2296" t="s">
        <v>66</v>
      </c>
      <c r="F2296">
        <v>9</v>
      </c>
      <c r="G2296" t="s">
        <v>62</v>
      </c>
      <c r="H2296">
        <v>24712</v>
      </c>
      <c r="I2296" t="s">
        <v>40</v>
      </c>
      <c r="J2296" t="s">
        <v>149</v>
      </c>
      <c r="K2296">
        <v>90</v>
      </c>
      <c r="L2296">
        <v>0.839391</v>
      </c>
      <c r="M2296">
        <v>0.61290299999999998</v>
      </c>
      <c r="N2296">
        <v>0</v>
      </c>
      <c r="O2296">
        <v>1</v>
      </c>
      <c r="P2296">
        <v>0</v>
      </c>
      <c r="Q2296">
        <v>1</v>
      </c>
      <c r="R2296">
        <v>2</v>
      </c>
    </row>
    <row r="2297" spans="1:18" x14ac:dyDescent="0.25">
      <c r="A2297">
        <v>2018</v>
      </c>
      <c r="B2297" t="s">
        <v>77</v>
      </c>
      <c r="C2297" t="s">
        <v>13</v>
      </c>
      <c r="D2297" t="s">
        <v>2</v>
      </c>
      <c r="E2297" t="s">
        <v>44</v>
      </c>
      <c r="F2297">
        <v>39</v>
      </c>
      <c r="G2297">
        <v>20.414621</v>
      </c>
      <c r="H2297">
        <v>2410</v>
      </c>
      <c r="I2297" t="s">
        <v>39</v>
      </c>
      <c r="J2297" t="s">
        <v>149</v>
      </c>
      <c r="K2297">
        <v>39</v>
      </c>
      <c r="L2297">
        <v>10.408701000000001</v>
      </c>
      <c r="M2297">
        <v>8.6673880000000008</v>
      </c>
      <c r="N2297">
        <v>6</v>
      </c>
      <c r="O2297">
        <v>2</v>
      </c>
      <c r="P2297">
        <v>0</v>
      </c>
      <c r="Q2297">
        <v>0</v>
      </c>
      <c r="R2297">
        <v>20.414621</v>
      </c>
    </row>
    <row r="2298" spans="1:18" x14ac:dyDescent="0.25">
      <c r="A2298">
        <v>2018</v>
      </c>
      <c r="B2298" t="s">
        <v>77</v>
      </c>
      <c r="C2298" t="s">
        <v>13</v>
      </c>
      <c r="D2298" t="s">
        <v>2</v>
      </c>
      <c r="E2298" t="s">
        <v>44</v>
      </c>
      <c r="F2298">
        <v>26</v>
      </c>
      <c r="G2298">
        <v>13.038195</v>
      </c>
      <c r="H2298">
        <v>2327.5</v>
      </c>
      <c r="I2298" t="s">
        <v>40</v>
      </c>
      <c r="J2298" t="s">
        <v>149</v>
      </c>
      <c r="K2298">
        <v>26</v>
      </c>
      <c r="L2298">
        <v>7.6839089999999999</v>
      </c>
      <c r="M2298">
        <v>3.6446079999999998</v>
      </c>
      <c r="N2298">
        <v>6</v>
      </c>
      <c r="O2298">
        <v>2</v>
      </c>
      <c r="P2298">
        <v>0</v>
      </c>
      <c r="Q2298">
        <v>0</v>
      </c>
      <c r="R2298">
        <v>13.038195</v>
      </c>
    </row>
    <row r="2299" spans="1:18" x14ac:dyDescent="0.25">
      <c r="A2299">
        <v>2018</v>
      </c>
      <c r="B2299" t="s">
        <v>77</v>
      </c>
      <c r="C2299" t="s">
        <v>13</v>
      </c>
      <c r="D2299" t="s">
        <v>2</v>
      </c>
      <c r="E2299" t="s">
        <v>66</v>
      </c>
      <c r="F2299">
        <v>7</v>
      </c>
      <c r="G2299" t="s">
        <v>62</v>
      </c>
      <c r="H2299">
        <v>34285.4</v>
      </c>
      <c r="I2299" t="s">
        <v>40</v>
      </c>
      <c r="J2299" t="s">
        <v>149</v>
      </c>
      <c r="K2299">
        <v>58</v>
      </c>
      <c r="L2299">
        <v>0</v>
      </c>
      <c r="M2299">
        <v>0</v>
      </c>
      <c r="N2299">
        <v>1</v>
      </c>
      <c r="O2299">
        <v>1</v>
      </c>
      <c r="P2299">
        <v>2</v>
      </c>
      <c r="Q2299">
        <v>1</v>
      </c>
      <c r="R2299">
        <v>0</v>
      </c>
    </row>
    <row r="2300" spans="1:18" x14ac:dyDescent="0.25">
      <c r="A2300">
        <v>2018</v>
      </c>
      <c r="B2300" t="s">
        <v>77</v>
      </c>
      <c r="C2300" t="s">
        <v>37</v>
      </c>
      <c r="D2300" t="s">
        <v>2</v>
      </c>
      <c r="E2300" t="s">
        <v>44</v>
      </c>
      <c r="F2300">
        <v>554</v>
      </c>
      <c r="G2300">
        <v>291.10513500000002</v>
      </c>
      <c r="H2300">
        <v>1850.94</v>
      </c>
      <c r="I2300" t="s">
        <v>39</v>
      </c>
      <c r="J2300" t="s">
        <v>149</v>
      </c>
      <c r="K2300">
        <v>554</v>
      </c>
      <c r="L2300">
        <v>124.919633</v>
      </c>
      <c r="M2300">
        <v>123.068161</v>
      </c>
      <c r="N2300">
        <v>117</v>
      </c>
      <c r="O2300">
        <v>12</v>
      </c>
      <c r="P2300">
        <v>0</v>
      </c>
      <c r="Q2300">
        <v>1</v>
      </c>
      <c r="R2300">
        <v>291.10513500000002</v>
      </c>
    </row>
    <row r="2301" spans="1:18" x14ac:dyDescent="0.25">
      <c r="A2301">
        <v>2018</v>
      </c>
      <c r="B2301" t="s">
        <v>77</v>
      </c>
      <c r="C2301" t="s">
        <v>37</v>
      </c>
      <c r="D2301" t="s">
        <v>2</v>
      </c>
      <c r="E2301" t="s">
        <v>66</v>
      </c>
      <c r="F2301">
        <v>57</v>
      </c>
      <c r="G2301" t="s">
        <v>62</v>
      </c>
      <c r="H2301">
        <v>23906.1</v>
      </c>
      <c r="I2301" t="s">
        <v>39</v>
      </c>
      <c r="J2301" t="s">
        <v>149</v>
      </c>
      <c r="K2301">
        <v>225</v>
      </c>
      <c r="L2301">
        <v>7.4851789999999996</v>
      </c>
      <c r="M2301">
        <v>4.4575310000000004</v>
      </c>
      <c r="N2301">
        <v>5</v>
      </c>
      <c r="O2301">
        <v>3</v>
      </c>
      <c r="P2301">
        <v>1</v>
      </c>
      <c r="Q2301">
        <v>0</v>
      </c>
      <c r="R2301">
        <v>17.076612999999998</v>
      </c>
    </row>
    <row r="2302" spans="1:18" x14ac:dyDescent="0.25">
      <c r="A2302">
        <v>2018</v>
      </c>
      <c r="B2302" t="s">
        <v>77</v>
      </c>
      <c r="C2302" t="s">
        <v>37</v>
      </c>
      <c r="D2302" t="s">
        <v>2</v>
      </c>
      <c r="E2302" t="s">
        <v>44</v>
      </c>
      <c r="F2302">
        <v>615</v>
      </c>
      <c r="G2302">
        <v>270.71236900000002</v>
      </c>
      <c r="H2302">
        <v>2003.75</v>
      </c>
      <c r="I2302" t="s">
        <v>40</v>
      </c>
      <c r="J2302" t="s">
        <v>149</v>
      </c>
      <c r="K2302">
        <v>618</v>
      </c>
      <c r="L2302">
        <v>136.09896699999999</v>
      </c>
      <c r="M2302">
        <v>105.499396</v>
      </c>
      <c r="N2302">
        <v>142</v>
      </c>
      <c r="O2302">
        <v>16</v>
      </c>
      <c r="P2302">
        <v>21</v>
      </c>
      <c r="Q2302">
        <v>3</v>
      </c>
      <c r="R2302">
        <v>270.71236900000002</v>
      </c>
    </row>
    <row r="2303" spans="1:18" x14ac:dyDescent="0.25">
      <c r="A2303">
        <v>2018</v>
      </c>
      <c r="B2303" t="s">
        <v>77</v>
      </c>
      <c r="C2303" t="s">
        <v>37</v>
      </c>
      <c r="D2303" t="s">
        <v>2</v>
      </c>
      <c r="E2303" t="s">
        <v>66</v>
      </c>
      <c r="F2303">
        <v>100</v>
      </c>
      <c r="G2303" t="s">
        <v>62</v>
      </c>
      <c r="H2303">
        <v>26225.575000000001</v>
      </c>
      <c r="I2303" t="s">
        <v>40</v>
      </c>
      <c r="J2303" t="s">
        <v>149</v>
      </c>
      <c r="K2303">
        <v>491</v>
      </c>
      <c r="L2303">
        <v>9.5026279999999996</v>
      </c>
      <c r="M2303">
        <v>4.7730170000000003</v>
      </c>
      <c r="N2303">
        <v>9</v>
      </c>
      <c r="O2303">
        <v>17</v>
      </c>
      <c r="P2303">
        <v>12</v>
      </c>
      <c r="Q2303">
        <v>0</v>
      </c>
      <c r="R2303">
        <v>20.234639000000001</v>
      </c>
    </row>
    <row r="2304" spans="1:18" x14ac:dyDescent="0.25">
      <c r="A2304">
        <v>2018</v>
      </c>
      <c r="B2304" t="s">
        <v>77</v>
      </c>
      <c r="C2304" t="s">
        <v>36</v>
      </c>
      <c r="D2304" t="s">
        <v>2</v>
      </c>
      <c r="E2304" t="s">
        <v>44</v>
      </c>
      <c r="F2304">
        <v>18</v>
      </c>
      <c r="G2304">
        <v>13.080389</v>
      </c>
      <c r="H2304">
        <v>1610.1</v>
      </c>
      <c r="I2304" t="s">
        <v>39</v>
      </c>
      <c r="J2304" t="s">
        <v>148</v>
      </c>
      <c r="K2304">
        <v>18</v>
      </c>
      <c r="L2304">
        <v>6.0323840000000004</v>
      </c>
      <c r="M2304">
        <v>5.5346149999999996</v>
      </c>
      <c r="N2304">
        <v>0</v>
      </c>
      <c r="O2304">
        <v>1</v>
      </c>
      <c r="P2304">
        <v>0</v>
      </c>
      <c r="Q2304">
        <v>0</v>
      </c>
      <c r="R2304">
        <v>13.080389</v>
      </c>
    </row>
    <row r="2305" spans="1:18" x14ac:dyDescent="0.25">
      <c r="A2305">
        <v>2018</v>
      </c>
      <c r="B2305" t="s">
        <v>77</v>
      </c>
      <c r="C2305" t="s">
        <v>36</v>
      </c>
      <c r="D2305" t="s">
        <v>2</v>
      </c>
      <c r="E2305" t="s">
        <v>66</v>
      </c>
      <c r="F2305">
        <v>5</v>
      </c>
      <c r="G2305" t="s">
        <v>62</v>
      </c>
      <c r="H2305">
        <v>24709.85</v>
      </c>
      <c r="I2305" t="s">
        <v>39</v>
      </c>
      <c r="J2305" t="s">
        <v>148</v>
      </c>
      <c r="K2305">
        <v>18</v>
      </c>
      <c r="L2305">
        <v>0.17741899999999999</v>
      </c>
      <c r="M2305">
        <v>0.61290299999999998</v>
      </c>
      <c r="N2305">
        <v>1</v>
      </c>
      <c r="O2305">
        <v>0</v>
      </c>
      <c r="P2305">
        <v>0</v>
      </c>
      <c r="Q2305">
        <v>0</v>
      </c>
      <c r="R2305">
        <v>1</v>
      </c>
    </row>
    <row r="2306" spans="1:18" x14ac:dyDescent="0.25">
      <c r="A2306">
        <v>2018</v>
      </c>
      <c r="B2306" t="s">
        <v>77</v>
      </c>
      <c r="C2306" t="s">
        <v>36</v>
      </c>
      <c r="D2306" t="s">
        <v>2</v>
      </c>
      <c r="E2306" t="s">
        <v>44</v>
      </c>
      <c r="F2306">
        <v>33</v>
      </c>
      <c r="G2306">
        <v>16.262336999999999</v>
      </c>
      <c r="H2306">
        <v>1805</v>
      </c>
      <c r="I2306" t="s">
        <v>40</v>
      </c>
      <c r="J2306" t="s">
        <v>148</v>
      </c>
      <c r="K2306">
        <v>33</v>
      </c>
      <c r="L2306">
        <v>7.5741059999999996</v>
      </c>
      <c r="M2306">
        <v>2.49613</v>
      </c>
      <c r="N2306">
        <v>7</v>
      </c>
      <c r="O2306">
        <v>1</v>
      </c>
      <c r="P2306">
        <v>1</v>
      </c>
      <c r="Q2306">
        <v>1</v>
      </c>
      <c r="R2306">
        <v>16.262336999999999</v>
      </c>
    </row>
    <row r="2307" spans="1:18" x14ac:dyDescent="0.25">
      <c r="A2307">
        <v>2018</v>
      </c>
      <c r="B2307" t="s">
        <v>77</v>
      </c>
      <c r="C2307" t="s">
        <v>36</v>
      </c>
      <c r="D2307" t="s">
        <v>2</v>
      </c>
      <c r="E2307" t="s">
        <v>66</v>
      </c>
      <c r="F2307">
        <v>16</v>
      </c>
      <c r="G2307" t="s">
        <v>62</v>
      </c>
      <c r="H2307">
        <v>27317.735000000001</v>
      </c>
      <c r="I2307" t="s">
        <v>40</v>
      </c>
      <c r="J2307" t="s">
        <v>148</v>
      </c>
      <c r="K2307">
        <v>56</v>
      </c>
      <c r="L2307">
        <v>1.0274730000000001</v>
      </c>
      <c r="M2307">
        <v>0.461538</v>
      </c>
      <c r="N2307">
        <v>1</v>
      </c>
      <c r="O2307">
        <v>1</v>
      </c>
      <c r="P2307">
        <v>1</v>
      </c>
      <c r="Q2307">
        <v>0</v>
      </c>
      <c r="R2307">
        <v>2.230769</v>
      </c>
    </row>
    <row r="2308" spans="1:18" x14ac:dyDescent="0.25">
      <c r="A2308">
        <v>2018</v>
      </c>
      <c r="B2308" t="s">
        <v>77</v>
      </c>
      <c r="C2308" t="s">
        <v>5</v>
      </c>
      <c r="D2308" t="s">
        <v>2</v>
      </c>
      <c r="E2308" t="s">
        <v>44</v>
      </c>
      <c r="F2308">
        <v>5</v>
      </c>
      <c r="G2308">
        <v>2.823944</v>
      </c>
      <c r="H2308">
        <v>1201.81</v>
      </c>
      <c r="I2308" t="s">
        <v>39</v>
      </c>
      <c r="J2308" t="s">
        <v>148</v>
      </c>
      <c r="K2308">
        <v>5</v>
      </c>
      <c r="L2308">
        <v>1.9307350000000001</v>
      </c>
      <c r="M2308">
        <v>0.65789500000000001</v>
      </c>
      <c r="N2308">
        <v>1</v>
      </c>
      <c r="O2308">
        <v>0</v>
      </c>
      <c r="P2308">
        <v>0</v>
      </c>
      <c r="Q2308">
        <v>0</v>
      </c>
      <c r="R2308">
        <v>2.823944</v>
      </c>
    </row>
    <row r="2309" spans="1:18" x14ac:dyDescent="0.25">
      <c r="A2309">
        <v>2018</v>
      </c>
      <c r="B2309" t="s">
        <v>77</v>
      </c>
      <c r="C2309" t="s">
        <v>5</v>
      </c>
      <c r="D2309" t="s">
        <v>2</v>
      </c>
      <c r="E2309" t="s">
        <v>66</v>
      </c>
      <c r="F2309">
        <v>4</v>
      </c>
      <c r="G2309" t="s">
        <v>62</v>
      </c>
      <c r="H2309">
        <v>26236.37</v>
      </c>
      <c r="I2309" t="s">
        <v>39</v>
      </c>
      <c r="J2309" t="s">
        <v>148</v>
      </c>
      <c r="K2309">
        <v>12</v>
      </c>
      <c r="L2309">
        <v>0.461538</v>
      </c>
      <c r="M2309">
        <v>0</v>
      </c>
      <c r="N2309">
        <v>1</v>
      </c>
      <c r="O2309">
        <v>0</v>
      </c>
      <c r="P2309">
        <v>0</v>
      </c>
      <c r="Q2309">
        <v>0</v>
      </c>
      <c r="R2309">
        <v>1.461538</v>
      </c>
    </row>
    <row r="2310" spans="1:18" x14ac:dyDescent="0.25">
      <c r="A2310">
        <v>2018</v>
      </c>
      <c r="B2310" t="s">
        <v>77</v>
      </c>
      <c r="C2310" t="s">
        <v>5</v>
      </c>
      <c r="D2310" t="s">
        <v>2</v>
      </c>
      <c r="E2310" t="s">
        <v>44</v>
      </c>
      <c r="F2310">
        <v>16</v>
      </c>
      <c r="G2310">
        <v>4.6568630000000004</v>
      </c>
      <c r="H2310">
        <v>2827.0050000000001</v>
      </c>
      <c r="I2310" t="s">
        <v>40</v>
      </c>
      <c r="J2310" t="s">
        <v>148</v>
      </c>
      <c r="K2310">
        <v>16</v>
      </c>
      <c r="L2310">
        <v>2.3753479999999998</v>
      </c>
      <c r="M2310">
        <v>1.9822409999999999</v>
      </c>
      <c r="N2310">
        <v>2</v>
      </c>
      <c r="O2310">
        <v>2</v>
      </c>
      <c r="P2310">
        <v>4</v>
      </c>
      <c r="Q2310">
        <v>1</v>
      </c>
      <c r="R2310">
        <v>4.6568630000000004</v>
      </c>
    </row>
    <row r="2311" spans="1:18" x14ac:dyDescent="0.25">
      <c r="A2311">
        <v>2018</v>
      </c>
      <c r="B2311" t="s">
        <v>77</v>
      </c>
      <c r="C2311" t="s">
        <v>5</v>
      </c>
      <c r="D2311" t="s">
        <v>2</v>
      </c>
      <c r="E2311" t="s">
        <v>66</v>
      </c>
      <c r="F2311">
        <v>3</v>
      </c>
      <c r="G2311" t="s">
        <v>62</v>
      </c>
      <c r="H2311">
        <v>20608.669999999998</v>
      </c>
      <c r="I2311" t="s">
        <v>40</v>
      </c>
      <c r="J2311" t="s">
        <v>148</v>
      </c>
      <c r="K2311">
        <v>17</v>
      </c>
      <c r="L2311">
        <v>0</v>
      </c>
      <c r="M2311">
        <v>0</v>
      </c>
      <c r="N2311">
        <v>0</v>
      </c>
      <c r="O2311">
        <v>0</v>
      </c>
      <c r="P2311">
        <v>0</v>
      </c>
      <c r="Q2311">
        <v>0</v>
      </c>
      <c r="R2311">
        <v>0</v>
      </c>
    </row>
    <row r="2312" spans="1:18" x14ac:dyDescent="0.25">
      <c r="A2312">
        <v>2018</v>
      </c>
      <c r="B2312" t="s">
        <v>77</v>
      </c>
      <c r="C2312" t="s">
        <v>13</v>
      </c>
      <c r="D2312" t="s">
        <v>2</v>
      </c>
      <c r="E2312" t="s">
        <v>44</v>
      </c>
      <c r="F2312">
        <v>12</v>
      </c>
      <c r="G2312">
        <v>8.7298550000000006</v>
      </c>
      <c r="H2312">
        <v>3015</v>
      </c>
      <c r="I2312" t="s">
        <v>39</v>
      </c>
      <c r="J2312" t="s">
        <v>148</v>
      </c>
      <c r="K2312">
        <v>12</v>
      </c>
      <c r="L2312">
        <v>3.2104140000000001</v>
      </c>
      <c r="M2312">
        <v>3.3113640000000002</v>
      </c>
      <c r="N2312">
        <v>1</v>
      </c>
      <c r="O2312">
        <v>0</v>
      </c>
      <c r="P2312">
        <v>0</v>
      </c>
      <c r="Q2312">
        <v>0</v>
      </c>
      <c r="R2312">
        <v>8.7298550000000006</v>
      </c>
    </row>
    <row r="2313" spans="1:18" x14ac:dyDescent="0.25">
      <c r="A2313">
        <v>2018</v>
      </c>
      <c r="B2313" t="s">
        <v>77</v>
      </c>
      <c r="C2313" t="s">
        <v>13</v>
      </c>
      <c r="D2313" t="s">
        <v>2</v>
      </c>
      <c r="E2313" t="s">
        <v>66</v>
      </c>
      <c r="F2313">
        <v>1</v>
      </c>
      <c r="G2313" t="s">
        <v>62</v>
      </c>
      <c r="H2313">
        <v>13748.26</v>
      </c>
      <c r="I2313" t="s">
        <v>39</v>
      </c>
      <c r="J2313" t="s">
        <v>148</v>
      </c>
      <c r="K2313">
        <v>1</v>
      </c>
      <c r="L2313">
        <v>0</v>
      </c>
      <c r="M2313">
        <v>1</v>
      </c>
      <c r="N2313">
        <v>0</v>
      </c>
      <c r="O2313">
        <v>0</v>
      </c>
      <c r="P2313">
        <v>0</v>
      </c>
      <c r="Q2313">
        <v>0</v>
      </c>
      <c r="R2313">
        <v>1</v>
      </c>
    </row>
    <row r="2314" spans="1:18" x14ac:dyDescent="0.25">
      <c r="A2314">
        <v>2018</v>
      </c>
      <c r="B2314" t="s">
        <v>77</v>
      </c>
      <c r="C2314" t="s">
        <v>13</v>
      </c>
      <c r="D2314" t="s">
        <v>2</v>
      </c>
      <c r="E2314" t="s">
        <v>44</v>
      </c>
      <c r="F2314">
        <v>3</v>
      </c>
      <c r="G2314">
        <v>2.6951390000000002</v>
      </c>
      <c r="H2314">
        <v>1122</v>
      </c>
      <c r="I2314" t="s">
        <v>40</v>
      </c>
      <c r="J2314" t="s">
        <v>148</v>
      </c>
      <c r="K2314">
        <v>3</v>
      </c>
      <c r="L2314">
        <v>0.45902799999999999</v>
      </c>
      <c r="M2314">
        <v>2.2361110000000002</v>
      </c>
      <c r="N2314">
        <v>0</v>
      </c>
      <c r="O2314">
        <v>0</v>
      </c>
      <c r="P2314">
        <v>0</v>
      </c>
      <c r="Q2314">
        <v>0</v>
      </c>
      <c r="R2314">
        <v>2.6951390000000002</v>
      </c>
    </row>
    <row r="2315" spans="1:18" x14ac:dyDescent="0.25">
      <c r="A2315">
        <v>2018</v>
      </c>
      <c r="B2315" t="s">
        <v>77</v>
      </c>
      <c r="C2315" t="s">
        <v>37</v>
      </c>
      <c r="D2315" t="s">
        <v>2</v>
      </c>
      <c r="E2315" t="s">
        <v>44</v>
      </c>
      <c r="F2315">
        <v>111</v>
      </c>
      <c r="G2315">
        <v>57.166018000000001</v>
      </c>
      <c r="H2315">
        <v>2207</v>
      </c>
      <c r="I2315" t="s">
        <v>39</v>
      </c>
      <c r="J2315" t="s">
        <v>148</v>
      </c>
      <c r="K2315">
        <v>111</v>
      </c>
      <c r="L2315">
        <v>31.003513000000002</v>
      </c>
      <c r="M2315">
        <v>18.90175</v>
      </c>
      <c r="N2315">
        <v>19</v>
      </c>
      <c r="O2315">
        <v>2</v>
      </c>
      <c r="P2315">
        <v>0</v>
      </c>
      <c r="Q2315">
        <v>0</v>
      </c>
      <c r="R2315">
        <v>57.166018000000001</v>
      </c>
    </row>
    <row r="2316" spans="1:18" x14ac:dyDescent="0.25">
      <c r="A2316">
        <v>2018</v>
      </c>
      <c r="B2316" t="s">
        <v>77</v>
      </c>
      <c r="C2316" t="s">
        <v>37</v>
      </c>
      <c r="D2316" t="s">
        <v>2</v>
      </c>
      <c r="E2316" t="s">
        <v>66</v>
      </c>
      <c r="F2316">
        <v>24</v>
      </c>
      <c r="G2316" t="s">
        <v>62</v>
      </c>
      <c r="H2316">
        <v>22588.525000000001</v>
      </c>
      <c r="I2316" t="s">
        <v>39</v>
      </c>
      <c r="J2316" t="s">
        <v>148</v>
      </c>
      <c r="K2316">
        <v>74</v>
      </c>
      <c r="L2316">
        <v>1.8142510000000001</v>
      </c>
      <c r="M2316">
        <v>1.7925930000000001</v>
      </c>
      <c r="N2316">
        <v>5</v>
      </c>
      <c r="O2316">
        <v>0</v>
      </c>
      <c r="P2316">
        <v>0</v>
      </c>
      <c r="Q2316">
        <v>0</v>
      </c>
      <c r="R2316">
        <v>5.6115380000000004</v>
      </c>
    </row>
    <row r="2317" spans="1:18" x14ac:dyDescent="0.25">
      <c r="A2317">
        <v>2018</v>
      </c>
      <c r="B2317" t="s">
        <v>77</v>
      </c>
      <c r="C2317" t="s">
        <v>37</v>
      </c>
      <c r="D2317" t="s">
        <v>2</v>
      </c>
      <c r="E2317" t="s">
        <v>44</v>
      </c>
      <c r="F2317">
        <v>156</v>
      </c>
      <c r="G2317">
        <v>74.034234999999995</v>
      </c>
      <c r="H2317">
        <v>1913.105</v>
      </c>
      <c r="I2317" t="s">
        <v>40</v>
      </c>
      <c r="J2317" t="s">
        <v>148</v>
      </c>
      <c r="K2317">
        <v>156</v>
      </c>
      <c r="L2317">
        <v>35.823385000000002</v>
      </c>
      <c r="M2317">
        <v>31.453489999999999</v>
      </c>
      <c r="N2317">
        <v>23</v>
      </c>
      <c r="O2317">
        <v>4</v>
      </c>
      <c r="P2317">
        <v>7</v>
      </c>
      <c r="Q2317">
        <v>0</v>
      </c>
      <c r="R2317">
        <v>74.034234999999995</v>
      </c>
    </row>
    <row r="2318" spans="1:18" x14ac:dyDescent="0.25">
      <c r="A2318">
        <v>2018</v>
      </c>
      <c r="B2318" t="s">
        <v>77</v>
      </c>
      <c r="C2318" t="s">
        <v>37</v>
      </c>
      <c r="D2318" t="s">
        <v>2</v>
      </c>
      <c r="E2318" t="s">
        <v>66</v>
      </c>
      <c r="F2318">
        <v>41</v>
      </c>
      <c r="G2318" t="s">
        <v>62</v>
      </c>
      <c r="H2318">
        <v>19976.8</v>
      </c>
      <c r="I2318" t="s">
        <v>40</v>
      </c>
      <c r="J2318" t="s">
        <v>148</v>
      </c>
      <c r="K2318">
        <v>126</v>
      </c>
      <c r="L2318">
        <v>1.839744</v>
      </c>
      <c r="M2318">
        <v>1.5</v>
      </c>
      <c r="N2318">
        <v>5</v>
      </c>
      <c r="O2318">
        <v>1</v>
      </c>
      <c r="P2318">
        <v>5</v>
      </c>
      <c r="Q2318">
        <v>0</v>
      </c>
      <c r="R2318">
        <v>4.3397439999999996</v>
      </c>
    </row>
    <row r="2319" spans="1:18" x14ac:dyDescent="0.25">
      <c r="A2319">
        <v>2018</v>
      </c>
      <c r="B2319" t="s">
        <v>77</v>
      </c>
      <c r="C2319" t="s">
        <v>36</v>
      </c>
      <c r="D2319" t="s">
        <v>3</v>
      </c>
      <c r="E2319" t="s">
        <v>44</v>
      </c>
      <c r="F2319">
        <v>4</v>
      </c>
      <c r="G2319">
        <v>1.6</v>
      </c>
      <c r="H2319">
        <v>1523.5</v>
      </c>
      <c r="I2319" t="s">
        <v>39</v>
      </c>
      <c r="J2319" t="s">
        <v>150</v>
      </c>
      <c r="K2319">
        <v>4</v>
      </c>
      <c r="L2319">
        <v>0.4</v>
      </c>
      <c r="M2319">
        <v>1.2</v>
      </c>
      <c r="N2319">
        <v>2</v>
      </c>
      <c r="O2319">
        <v>0</v>
      </c>
      <c r="P2319">
        <v>0</v>
      </c>
      <c r="Q2319">
        <v>0</v>
      </c>
      <c r="R2319">
        <v>1.6</v>
      </c>
    </row>
    <row r="2320" spans="1:18" x14ac:dyDescent="0.25">
      <c r="A2320">
        <v>2018</v>
      </c>
      <c r="B2320" t="s">
        <v>77</v>
      </c>
      <c r="C2320" t="s">
        <v>36</v>
      </c>
      <c r="D2320" t="s">
        <v>3</v>
      </c>
      <c r="E2320" t="s">
        <v>66</v>
      </c>
      <c r="F2320">
        <v>3</v>
      </c>
      <c r="G2320" t="s">
        <v>62</v>
      </c>
      <c r="H2320">
        <v>33688.54</v>
      </c>
      <c r="I2320" t="s">
        <v>39</v>
      </c>
      <c r="J2320" t="s">
        <v>150</v>
      </c>
      <c r="K2320">
        <v>13</v>
      </c>
      <c r="L2320">
        <v>0.33333299999999999</v>
      </c>
      <c r="M2320">
        <v>0</v>
      </c>
      <c r="N2320">
        <v>1</v>
      </c>
      <c r="O2320">
        <v>0</v>
      </c>
      <c r="P2320">
        <v>0</v>
      </c>
      <c r="Q2320">
        <v>0</v>
      </c>
      <c r="R2320">
        <v>1</v>
      </c>
    </row>
    <row r="2321" spans="1:18" x14ac:dyDescent="0.25">
      <c r="A2321">
        <v>2018</v>
      </c>
      <c r="B2321" t="s">
        <v>77</v>
      </c>
      <c r="C2321" t="s">
        <v>36</v>
      </c>
      <c r="D2321" t="s">
        <v>3</v>
      </c>
      <c r="E2321" t="s">
        <v>44</v>
      </c>
      <c r="F2321">
        <v>16</v>
      </c>
      <c r="G2321">
        <v>10.406390999999999</v>
      </c>
      <c r="H2321">
        <v>1718.9849999999999</v>
      </c>
      <c r="I2321" t="s">
        <v>40</v>
      </c>
      <c r="J2321" t="s">
        <v>150</v>
      </c>
      <c r="K2321">
        <v>16</v>
      </c>
      <c r="L2321">
        <v>4.1710880000000001</v>
      </c>
      <c r="M2321">
        <v>4.8495699999999999</v>
      </c>
      <c r="N2321">
        <v>1</v>
      </c>
      <c r="O2321">
        <v>1</v>
      </c>
      <c r="P2321">
        <v>2</v>
      </c>
      <c r="Q2321">
        <v>0</v>
      </c>
      <c r="R2321">
        <v>10.406390999999999</v>
      </c>
    </row>
    <row r="2322" spans="1:18" x14ac:dyDescent="0.25">
      <c r="A2322">
        <v>2018</v>
      </c>
      <c r="B2322" t="s">
        <v>77</v>
      </c>
      <c r="C2322" t="s">
        <v>36</v>
      </c>
      <c r="D2322" t="s">
        <v>3</v>
      </c>
      <c r="E2322" t="s">
        <v>66</v>
      </c>
      <c r="F2322">
        <v>9</v>
      </c>
      <c r="G2322" t="s">
        <v>62</v>
      </c>
      <c r="H2322">
        <v>31560.35</v>
      </c>
      <c r="I2322" t="s">
        <v>40</v>
      </c>
      <c r="J2322" t="s">
        <v>150</v>
      </c>
      <c r="K2322">
        <v>46</v>
      </c>
      <c r="L2322">
        <v>1.7674259999999999</v>
      </c>
      <c r="M2322">
        <v>1.498534</v>
      </c>
      <c r="N2322">
        <v>0</v>
      </c>
      <c r="O2322">
        <v>1</v>
      </c>
      <c r="P2322">
        <v>1</v>
      </c>
      <c r="Q2322">
        <v>0</v>
      </c>
      <c r="R2322">
        <v>3.6853150000000001</v>
      </c>
    </row>
    <row r="2323" spans="1:18" x14ac:dyDescent="0.25">
      <c r="A2323">
        <v>2018</v>
      </c>
      <c r="B2323" t="s">
        <v>77</v>
      </c>
      <c r="C2323" t="s">
        <v>5</v>
      </c>
      <c r="D2323" t="s">
        <v>3</v>
      </c>
      <c r="E2323" t="s">
        <v>44</v>
      </c>
      <c r="F2323">
        <v>2</v>
      </c>
      <c r="G2323">
        <v>1</v>
      </c>
      <c r="H2323">
        <v>5824.0950000000003</v>
      </c>
      <c r="I2323" t="s">
        <v>39</v>
      </c>
      <c r="J2323" t="s">
        <v>150</v>
      </c>
      <c r="K2323">
        <v>2</v>
      </c>
      <c r="L2323">
        <v>0.29670299999999999</v>
      </c>
      <c r="M2323">
        <v>0.461538</v>
      </c>
      <c r="N2323">
        <v>1</v>
      </c>
      <c r="O2323">
        <v>0</v>
      </c>
      <c r="P2323">
        <v>0</v>
      </c>
      <c r="Q2323">
        <v>0</v>
      </c>
      <c r="R2323">
        <v>1</v>
      </c>
    </row>
    <row r="2324" spans="1:18" x14ac:dyDescent="0.25">
      <c r="A2324">
        <v>2018</v>
      </c>
      <c r="B2324" t="s">
        <v>77</v>
      </c>
      <c r="C2324" t="s">
        <v>5</v>
      </c>
      <c r="D2324" t="s">
        <v>3</v>
      </c>
      <c r="E2324" t="s">
        <v>44</v>
      </c>
      <c r="F2324">
        <v>5</v>
      </c>
      <c r="G2324">
        <v>1.9375</v>
      </c>
      <c r="H2324">
        <v>4266.9799999999996</v>
      </c>
      <c r="I2324" t="s">
        <v>40</v>
      </c>
      <c r="J2324" t="s">
        <v>150</v>
      </c>
      <c r="K2324">
        <v>5</v>
      </c>
      <c r="L2324">
        <v>0.5</v>
      </c>
      <c r="M2324">
        <v>0.9375</v>
      </c>
      <c r="N2324">
        <v>2</v>
      </c>
      <c r="O2324">
        <v>0</v>
      </c>
      <c r="P2324">
        <v>1</v>
      </c>
      <c r="Q2324">
        <v>0</v>
      </c>
      <c r="R2324">
        <v>1.9375</v>
      </c>
    </row>
    <row r="2325" spans="1:18" x14ac:dyDescent="0.25">
      <c r="A2325">
        <v>2018</v>
      </c>
      <c r="B2325" t="s">
        <v>77</v>
      </c>
      <c r="C2325" t="s">
        <v>5</v>
      </c>
      <c r="D2325" t="s">
        <v>3</v>
      </c>
      <c r="E2325" t="s">
        <v>66</v>
      </c>
      <c r="F2325">
        <v>9</v>
      </c>
      <c r="G2325" t="s">
        <v>62</v>
      </c>
      <c r="H2325">
        <v>37900.980000000003</v>
      </c>
      <c r="I2325" t="s">
        <v>40</v>
      </c>
      <c r="J2325" t="s">
        <v>150</v>
      </c>
      <c r="K2325">
        <v>73</v>
      </c>
      <c r="L2325">
        <v>0.33333299999999999</v>
      </c>
      <c r="M2325">
        <v>0</v>
      </c>
      <c r="N2325">
        <v>1</v>
      </c>
      <c r="O2325">
        <v>1</v>
      </c>
      <c r="P2325">
        <v>0</v>
      </c>
      <c r="Q2325">
        <v>0</v>
      </c>
      <c r="R2325">
        <v>0.33333299999999999</v>
      </c>
    </row>
    <row r="2326" spans="1:18" x14ac:dyDescent="0.25">
      <c r="A2326">
        <v>2018</v>
      </c>
      <c r="B2326" t="s">
        <v>77</v>
      </c>
      <c r="C2326" t="s">
        <v>13</v>
      </c>
      <c r="D2326" t="s">
        <v>3</v>
      </c>
      <c r="E2326" t="s">
        <v>44</v>
      </c>
      <c r="F2326">
        <v>1</v>
      </c>
      <c r="G2326">
        <v>0.33333299999999999</v>
      </c>
      <c r="H2326">
        <v>2076</v>
      </c>
      <c r="I2326" t="s">
        <v>39</v>
      </c>
      <c r="J2326" t="s">
        <v>150</v>
      </c>
      <c r="K2326">
        <v>1</v>
      </c>
      <c r="L2326">
        <v>0.33333299999999999</v>
      </c>
      <c r="M2326">
        <v>0</v>
      </c>
      <c r="N2326">
        <v>0</v>
      </c>
      <c r="O2326">
        <v>0</v>
      </c>
      <c r="P2326">
        <v>0</v>
      </c>
      <c r="Q2326">
        <v>0</v>
      </c>
      <c r="R2326">
        <v>0.33333299999999999</v>
      </c>
    </row>
    <row r="2327" spans="1:18" x14ac:dyDescent="0.25">
      <c r="A2327">
        <v>2018</v>
      </c>
      <c r="B2327" t="s">
        <v>77</v>
      </c>
      <c r="C2327" t="s">
        <v>13</v>
      </c>
      <c r="D2327" t="s">
        <v>3</v>
      </c>
      <c r="E2327" t="s">
        <v>44</v>
      </c>
      <c r="F2327">
        <v>2</v>
      </c>
      <c r="G2327">
        <v>0</v>
      </c>
      <c r="H2327">
        <v>951.28</v>
      </c>
      <c r="I2327" t="s">
        <v>40</v>
      </c>
      <c r="J2327" t="s">
        <v>150</v>
      </c>
      <c r="K2327">
        <v>2</v>
      </c>
      <c r="L2327">
        <v>0</v>
      </c>
      <c r="M2327">
        <v>0</v>
      </c>
      <c r="N2327">
        <v>1</v>
      </c>
      <c r="O2327">
        <v>0</v>
      </c>
      <c r="P2327">
        <v>1</v>
      </c>
      <c r="Q2327">
        <v>0</v>
      </c>
      <c r="R2327">
        <v>0</v>
      </c>
    </row>
    <row r="2328" spans="1:18" x14ac:dyDescent="0.25">
      <c r="A2328">
        <v>2018</v>
      </c>
      <c r="B2328" t="s">
        <v>77</v>
      </c>
      <c r="C2328" t="s">
        <v>13</v>
      </c>
      <c r="D2328" t="s">
        <v>3</v>
      </c>
      <c r="E2328" t="s">
        <v>66</v>
      </c>
      <c r="F2328">
        <v>1</v>
      </c>
      <c r="G2328" t="s">
        <v>62</v>
      </c>
      <c r="H2328">
        <v>61805.77</v>
      </c>
      <c r="I2328" t="s">
        <v>40</v>
      </c>
      <c r="J2328" t="s">
        <v>150</v>
      </c>
      <c r="K2328">
        <v>2</v>
      </c>
      <c r="L2328" t="s">
        <v>62</v>
      </c>
      <c r="M2328" t="s">
        <v>62</v>
      </c>
      <c r="N2328" t="s">
        <v>62</v>
      </c>
      <c r="O2328" t="s">
        <v>62</v>
      </c>
      <c r="P2328" t="s">
        <v>62</v>
      </c>
      <c r="Q2328" t="s">
        <v>62</v>
      </c>
      <c r="R2328" t="s">
        <v>62</v>
      </c>
    </row>
    <row r="2329" spans="1:18" x14ac:dyDescent="0.25">
      <c r="A2329">
        <v>2018</v>
      </c>
      <c r="B2329" t="s">
        <v>77</v>
      </c>
      <c r="C2329" t="s">
        <v>37</v>
      </c>
      <c r="D2329" t="s">
        <v>3</v>
      </c>
      <c r="E2329" t="s">
        <v>44</v>
      </c>
      <c r="F2329">
        <v>7</v>
      </c>
      <c r="G2329">
        <v>1.933333</v>
      </c>
      <c r="H2329">
        <v>2730.09</v>
      </c>
      <c r="I2329" t="s">
        <v>39</v>
      </c>
      <c r="J2329" t="s">
        <v>150</v>
      </c>
      <c r="K2329">
        <v>7</v>
      </c>
      <c r="L2329">
        <v>0.37333300000000003</v>
      </c>
      <c r="M2329">
        <v>0.6</v>
      </c>
      <c r="N2329">
        <v>4</v>
      </c>
      <c r="O2329">
        <v>0</v>
      </c>
      <c r="P2329">
        <v>0</v>
      </c>
      <c r="Q2329">
        <v>0</v>
      </c>
      <c r="R2329">
        <v>1.933333</v>
      </c>
    </row>
    <row r="2330" spans="1:18" x14ac:dyDescent="0.25">
      <c r="A2330">
        <v>2018</v>
      </c>
      <c r="B2330" t="s">
        <v>77</v>
      </c>
      <c r="C2330" t="s">
        <v>37</v>
      </c>
      <c r="D2330" t="s">
        <v>3</v>
      </c>
      <c r="E2330" t="s">
        <v>66</v>
      </c>
      <c r="F2330">
        <v>7</v>
      </c>
      <c r="G2330" t="s">
        <v>62</v>
      </c>
      <c r="H2330">
        <v>35304.800000000003</v>
      </c>
      <c r="I2330" t="s">
        <v>39</v>
      </c>
      <c r="J2330" t="s">
        <v>150</v>
      </c>
      <c r="K2330">
        <v>55</v>
      </c>
      <c r="L2330">
        <v>2.3015469999999998</v>
      </c>
      <c r="M2330">
        <v>0.754131</v>
      </c>
      <c r="N2330">
        <v>0</v>
      </c>
      <c r="O2330">
        <v>0</v>
      </c>
      <c r="P2330">
        <v>0</v>
      </c>
      <c r="Q2330">
        <v>0</v>
      </c>
      <c r="R2330">
        <v>4.6307689999999999</v>
      </c>
    </row>
    <row r="2331" spans="1:18" x14ac:dyDescent="0.25">
      <c r="A2331">
        <v>2018</v>
      </c>
      <c r="B2331" t="s">
        <v>77</v>
      </c>
      <c r="C2331" t="s">
        <v>37</v>
      </c>
      <c r="D2331" t="s">
        <v>3</v>
      </c>
      <c r="E2331" t="s">
        <v>44</v>
      </c>
      <c r="F2331">
        <v>128</v>
      </c>
      <c r="G2331">
        <v>47.508259000000002</v>
      </c>
      <c r="H2331">
        <v>2321.4650000000001</v>
      </c>
      <c r="I2331" t="s">
        <v>40</v>
      </c>
      <c r="J2331" t="s">
        <v>150</v>
      </c>
      <c r="K2331">
        <v>133</v>
      </c>
      <c r="L2331">
        <v>20.159396999999998</v>
      </c>
      <c r="M2331">
        <v>20.849924999999999</v>
      </c>
      <c r="N2331">
        <v>24</v>
      </c>
      <c r="O2331">
        <v>5</v>
      </c>
      <c r="P2331">
        <v>8</v>
      </c>
      <c r="Q2331">
        <v>0</v>
      </c>
      <c r="R2331">
        <v>47.508259000000002</v>
      </c>
    </row>
    <row r="2332" spans="1:18" x14ac:dyDescent="0.25">
      <c r="A2332">
        <v>2018</v>
      </c>
      <c r="B2332" t="s">
        <v>77</v>
      </c>
      <c r="C2332" t="s">
        <v>37</v>
      </c>
      <c r="D2332" t="s">
        <v>3</v>
      </c>
      <c r="E2332" t="s">
        <v>66</v>
      </c>
      <c r="F2332">
        <v>115</v>
      </c>
      <c r="G2332" t="s">
        <v>62</v>
      </c>
      <c r="H2332">
        <v>28876.52</v>
      </c>
      <c r="I2332" t="s">
        <v>40</v>
      </c>
      <c r="J2332" t="s">
        <v>150</v>
      </c>
      <c r="K2332">
        <v>664</v>
      </c>
      <c r="L2332">
        <v>17.178557000000001</v>
      </c>
      <c r="M2332">
        <v>5.6848859999999997</v>
      </c>
      <c r="N2332">
        <v>9</v>
      </c>
      <c r="O2332">
        <v>1</v>
      </c>
      <c r="P2332">
        <v>2</v>
      </c>
      <c r="Q2332">
        <v>0</v>
      </c>
      <c r="R2332">
        <v>32.171219999999998</v>
      </c>
    </row>
    <row r="2333" spans="1:18" x14ac:dyDescent="0.25">
      <c r="A2333">
        <v>2018</v>
      </c>
      <c r="B2333" t="s">
        <v>77</v>
      </c>
      <c r="C2333" t="s">
        <v>36</v>
      </c>
      <c r="D2333" t="s">
        <v>3</v>
      </c>
      <c r="E2333" t="s">
        <v>44</v>
      </c>
      <c r="F2333">
        <v>2</v>
      </c>
      <c r="G2333">
        <v>1.875</v>
      </c>
      <c r="H2333">
        <v>1432.46</v>
      </c>
      <c r="I2333" t="s">
        <v>39</v>
      </c>
      <c r="J2333" t="s">
        <v>149</v>
      </c>
      <c r="K2333">
        <v>2</v>
      </c>
      <c r="L2333">
        <v>0.46337</v>
      </c>
      <c r="M2333">
        <v>1.169872</v>
      </c>
      <c r="N2333">
        <v>0</v>
      </c>
      <c r="O2333">
        <v>0</v>
      </c>
      <c r="P2333">
        <v>0</v>
      </c>
      <c r="Q2333">
        <v>0</v>
      </c>
      <c r="R2333">
        <v>1.875</v>
      </c>
    </row>
    <row r="2334" spans="1:18" x14ac:dyDescent="0.25">
      <c r="A2334">
        <v>2018</v>
      </c>
      <c r="B2334" t="s">
        <v>77</v>
      </c>
      <c r="C2334" t="s">
        <v>36</v>
      </c>
      <c r="D2334" t="s">
        <v>3</v>
      </c>
      <c r="E2334" t="s">
        <v>44</v>
      </c>
      <c r="F2334">
        <v>45</v>
      </c>
      <c r="G2334">
        <v>19.005288</v>
      </c>
      <c r="H2334">
        <v>2958</v>
      </c>
      <c r="I2334" t="s">
        <v>40</v>
      </c>
      <c r="J2334" t="s">
        <v>149</v>
      </c>
      <c r="K2334">
        <v>45</v>
      </c>
      <c r="L2334">
        <v>8.240316</v>
      </c>
      <c r="M2334">
        <v>7.3731809999999998</v>
      </c>
      <c r="N2334">
        <v>6</v>
      </c>
      <c r="O2334">
        <v>3</v>
      </c>
      <c r="P2334">
        <v>2</v>
      </c>
      <c r="Q2334">
        <v>0</v>
      </c>
      <c r="R2334">
        <v>19.005288</v>
      </c>
    </row>
    <row r="2335" spans="1:18" x14ac:dyDescent="0.25">
      <c r="A2335">
        <v>2018</v>
      </c>
      <c r="B2335" t="s">
        <v>77</v>
      </c>
      <c r="C2335" t="s">
        <v>36</v>
      </c>
      <c r="D2335" t="s">
        <v>3</v>
      </c>
      <c r="E2335" t="s">
        <v>66</v>
      </c>
      <c r="F2335">
        <v>12</v>
      </c>
      <c r="G2335" t="s">
        <v>62</v>
      </c>
      <c r="H2335">
        <v>31490.82</v>
      </c>
      <c r="I2335" t="s">
        <v>40</v>
      </c>
      <c r="J2335" t="s">
        <v>149</v>
      </c>
      <c r="K2335">
        <v>47</v>
      </c>
      <c r="L2335">
        <v>0.47412300000000002</v>
      </c>
      <c r="M2335">
        <v>1.0744419999999999</v>
      </c>
      <c r="N2335">
        <v>1</v>
      </c>
      <c r="O2335">
        <v>0</v>
      </c>
      <c r="P2335">
        <v>0</v>
      </c>
      <c r="Q2335">
        <v>0</v>
      </c>
      <c r="R2335">
        <v>2</v>
      </c>
    </row>
    <row r="2336" spans="1:18" x14ac:dyDescent="0.25">
      <c r="A2336">
        <v>2018</v>
      </c>
      <c r="B2336" t="s">
        <v>77</v>
      </c>
      <c r="C2336" t="s">
        <v>5</v>
      </c>
      <c r="D2336" t="s">
        <v>3</v>
      </c>
      <c r="E2336" t="s">
        <v>44</v>
      </c>
      <c r="F2336">
        <v>4</v>
      </c>
      <c r="G2336">
        <v>1.198944</v>
      </c>
      <c r="H2336">
        <v>3575.8850000000002</v>
      </c>
      <c r="I2336" t="s">
        <v>39</v>
      </c>
      <c r="J2336" t="s">
        <v>149</v>
      </c>
      <c r="K2336">
        <v>4</v>
      </c>
      <c r="L2336">
        <v>0.49060999999999999</v>
      </c>
      <c r="M2336">
        <v>0.70833299999999999</v>
      </c>
      <c r="N2336">
        <v>0</v>
      </c>
      <c r="O2336">
        <v>0</v>
      </c>
      <c r="P2336">
        <v>0</v>
      </c>
      <c r="Q2336">
        <v>0</v>
      </c>
      <c r="R2336">
        <v>1.198944</v>
      </c>
    </row>
    <row r="2337" spans="1:18" x14ac:dyDescent="0.25">
      <c r="A2337">
        <v>2018</v>
      </c>
      <c r="B2337" t="s">
        <v>77</v>
      </c>
      <c r="C2337" t="s">
        <v>5</v>
      </c>
      <c r="D2337" t="s">
        <v>3</v>
      </c>
      <c r="E2337" t="s">
        <v>66</v>
      </c>
      <c r="F2337">
        <v>2</v>
      </c>
      <c r="G2337" t="s">
        <v>62</v>
      </c>
      <c r="H2337">
        <v>25864.494999999999</v>
      </c>
      <c r="I2337" t="s">
        <v>39</v>
      </c>
      <c r="J2337" t="s">
        <v>149</v>
      </c>
      <c r="K2337">
        <v>8</v>
      </c>
      <c r="L2337">
        <v>0</v>
      </c>
      <c r="M2337">
        <v>0</v>
      </c>
      <c r="N2337">
        <v>0</v>
      </c>
      <c r="O2337">
        <v>0</v>
      </c>
      <c r="P2337">
        <v>0</v>
      </c>
      <c r="Q2337">
        <v>0</v>
      </c>
      <c r="R2337">
        <v>0</v>
      </c>
    </row>
    <row r="2338" spans="1:18" x14ac:dyDescent="0.25">
      <c r="A2338">
        <v>2018</v>
      </c>
      <c r="B2338" t="s">
        <v>77</v>
      </c>
      <c r="C2338" t="s">
        <v>5</v>
      </c>
      <c r="D2338" t="s">
        <v>3</v>
      </c>
      <c r="E2338" t="s">
        <v>44</v>
      </c>
      <c r="F2338">
        <v>28</v>
      </c>
      <c r="G2338">
        <v>10.901299</v>
      </c>
      <c r="H2338">
        <v>2127.7550000000001</v>
      </c>
      <c r="I2338" t="s">
        <v>40</v>
      </c>
      <c r="J2338" t="s">
        <v>149</v>
      </c>
      <c r="K2338">
        <v>28</v>
      </c>
      <c r="L2338">
        <v>4.6157009999999996</v>
      </c>
      <c r="M2338">
        <v>4.5330870000000001</v>
      </c>
      <c r="N2338">
        <v>9</v>
      </c>
      <c r="O2338">
        <v>0</v>
      </c>
      <c r="P2338">
        <v>0</v>
      </c>
      <c r="Q2338">
        <v>0</v>
      </c>
      <c r="R2338">
        <v>10.901299</v>
      </c>
    </row>
    <row r="2339" spans="1:18" x14ac:dyDescent="0.25">
      <c r="A2339">
        <v>2018</v>
      </c>
      <c r="B2339" t="s">
        <v>77</v>
      </c>
      <c r="C2339" t="s">
        <v>5</v>
      </c>
      <c r="D2339" t="s">
        <v>3</v>
      </c>
      <c r="E2339" t="s">
        <v>66</v>
      </c>
      <c r="F2339">
        <v>5</v>
      </c>
      <c r="G2339" t="s">
        <v>62</v>
      </c>
      <c r="H2339">
        <v>12371.52</v>
      </c>
      <c r="I2339" t="s">
        <v>40</v>
      </c>
      <c r="J2339" t="s">
        <v>149</v>
      </c>
      <c r="K2339">
        <v>16</v>
      </c>
      <c r="L2339">
        <v>1</v>
      </c>
      <c r="M2339">
        <v>0</v>
      </c>
      <c r="N2339">
        <v>0</v>
      </c>
      <c r="O2339">
        <v>2</v>
      </c>
      <c r="P2339">
        <v>0</v>
      </c>
      <c r="Q2339">
        <v>0</v>
      </c>
      <c r="R2339">
        <v>1</v>
      </c>
    </row>
    <row r="2340" spans="1:18" x14ac:dyDescent="0.25">
      <c r="A2340">
        <v>2018</v>
      </c>
      <c r="B2340" t="s">
        <v>77</v>
      </c>
      <c r="C2340" t="s">
        <v>13</v>
      </c>
      <c r="D2340" t="s">
        <v>3</v>
      </c>
      <c r="E2340" t="s">
        <v>44</v>
      </c>
      <c r="F2340">
        <v>1</v>
      </c>
      <c r="G2340">
        <v>0.66972500000000001</v>
      </c>
      <c r="H2340">
        <v>2052.6999999999998</v>
      </c>
      <c r="I2340" t="s">
        <v>39</v>
      </c>
      <c r="J2340" t="s">
        <v>149</v>
      </c>
      <c r="K2340">
        <v>1</v>
      </c>
      <c r="L2340">
        <v>0.66972500000000001</v>
      </c>
      <c r="M2340">
        <v>0</v>
      </c>
      <c r="N2340">
        <v>0</v>
      </c>
      <c r="O2340">
        <v>0</v>
      </c>
      <c r="P2340">
        <v>0</v>
      </c>
      <c r="Q2340">
        <v>0</v>
      </c>
      <c r="R2340">
        <v>0.66972500000000001</v>
      </c>
    </row>
    <row r="2341" spans="1:18" x14ac:dyDescent="0.25">
      <c r="A2341">
        <v>2018</v>
      </c>
      <c r="B2341" t="s">
        <v>77</v>
      </c>
      <c r="C2341" t="s">
        <v>13</v>
      </c>
      <c r="D2341" t="s">
        <v>3</v>
      </c>
      <c r="E2341" t="s">
        <v>66</v>
      </c>
      <c r="F2341">
        <v>1</v>
      </c>
      <c r="G2341" t="s">
        <v>62</v>
      </c>
      <c r="H2341">
        <v>53685.49</v>
      </c>
      <c r="I2341" t="s">
        <v>39</v>
      </c>
      <c r="J2341" t="s">
        <v>149</v>
      </c>
      <c r="K2341">
        <v>5</v>
      </c>
      <c r="L2341">
        <v>0.230769</v>
      </c>
      <c r="M2341">
        <v>0</v>
      </c>
      <c r="N2341">
        <v>0</v>
      </c>
      <c r="O2341">
        <v>0</v>
      </c>
      <c r="P2341">
        <v>0</v>
      </c>
      <c r="Q2341">
        <v>0</v>
      </c>
      <c r="R2341">
        <v>0.230769</v>
      </c>
    </row>
    <row r="2342" spans="1:18" x14ac:dyDescent="0.25">
      <c r="A2342">
        <v>2018</v>
      </c>
      <c r="B2342" t="s">
        <v>77</v>
      </c>
      <c r="C2342" t="s">
        <v>13</v>
      </c>
      <c r="D2342" t="s">
        <v>3</v>
      </c>
      <c r="E2342" t="s">
        <v>44</v>
      </c>
      <c r="F2342">
        <v>11</v>
      </c>
      <c r="G2342">
        <v>5</v>
      </c>
      <c r="H2342">
        <v>3165.55</v>
      </c>
      <c r="I2342" t="s">
        <v>40</v>
      </c>
      <c r="J2342" t="s">
        <v>149</v>
      </c>
      <c r="K2342">
        <v>11</v>
      </c>
      <c r="L2342">
        <v>2.2315119999999999</v>
      </c>
      <c r="M2342">
        <v>1.1282049999999999</v>
      </c>
      <c r="N2342">
        <v>2</v>
      </c>
      <c r="O2342">
        <v>1</v>
      </c>
      <c r="P2342">
        <v>0</v>
      </c>
      <c r="Q2342">
        <v>0</v>
      </c>
      <c r="R2342">
        <v>5</v>
      </c>
    </row>
    <row r="2343" spans="1:18" x14ac:dyDescent="0.25">
      <c r="A2343">
        <v>2018</v>
      </c>
      <c r="B2343" t="s">
        <v>77</v>
      </c>
      <c r="C2343" t="s">
        <v>13</v>
      </c>
      <c r="D2343" t="s">
        <v>3</v>
      </c>
      <c r="E2343" t="s">
        <v>66</v>
      </c>
      <c r="F2343">
        <v>1</v>
      </c>
      <c r="G2343" t="s">
        <v>62</v>
      </c>
      <c r="H2343">
        <v>36854.769999999997</v>
      </c>
      <c r="I2343" t="s">
        <v>40</v>
      </c>
      <c r="J2343" t="s">
        <v>149</v>
      </c>
      <c r="K2343">
        <v>8</v>
      </c>
      <c r="L2343">
        <v>0.230769</v>
      </c>
      <c r="M2343">
        <v>0</v>
      </c>
      <c r="N2343">
        <v>0</v>
      </c>
      <c r="O2343">
        <v>0</v>
      </c>
      <c r="P2343">
        <v>0</v>
      </c>
      <c r="Q2343">
        <v>0</v>
      </c>
      <c r="R2343">
        <v>0.230769</v>
      </c>
    </row>
    <row r="2344" spans="1:18" x14ac:dyDescent="0.25">
      <c r="A2344">
        <v>2018</v>
      </c>
      <c r="B2344" t="s">
        <v>77</v>
      </c>
      <c r="C2344" t="s">
        <v>37</v>
      </c>
      <c r="D2344" t="s">
        <v>3</v>
      </c>
      <c r="E2344" t="s">
        <v>44</v>
      </c>
      <c r="F2344">
        <v>30</v>
      </c>
      <c r="G2344">
        <v>13.966423000000001</v>
      </c>
      <c r="H2344">
        <v>2592.12</v>
      </c>
      <c r="I2344" t="s">
        <v>39</v>
      </c>
      <c r="J2344" t="s">
        <v>149</v>
      </c>
      <c r="K2344">
        <v>30</v>
      </c>
      <c r="L2344">
        <v>6.7096349999999996</v>
      </c>
      <c r="M2344">
        <v>5.8321160000000001</v>
      </c>
      <c r="N2344">
        <v>10</v>
      </c>
      <c r="O2344">
        <v>0</v>
      </c>
      <c r="P2344">
        <v>0</v>
      </c>
      <c r="Q2344">
        <v>0</v>
      </c>
      <c r="R2344">
        <v>13.966423000000001</v>
      </c>
    </row>
    <row r="2345" spans="1:18" x14ac:dyDescent="0.25">
      <c r="A2345">
        <v>2018</v>
      </c>
      <c r="B2345" t="s">
        <v>77</v>
      </c>
      <c r="C2345" t="s">
        <v>37</v>
      </c>
      <c r="D2345" t="s">
        <v>3</v>
      </c>
      <c r="E2345" t="s">
        <v>66</v>
      </c>
      <c r="F2345">
        <v>10</v>
      </c>
      <c r="G2345" t="s">
        <v>62</v>
      </c>
      <c r="H2345">
        <v>18214.544999999998</v>
      </c>
      <c r="I2345" t="s">
        <v>39</v>
      </c>
      <c r="J2345" t="s">
        <v>149</v>
      </c>
      <c r="K2345">
        <v>33</v>
      </c>
      <c r="L2345">
        <v>0.41815999999999998</v>
      </c>
      <c r="M2345">
        <v>0.70549600000000001</v>
      </c>
      <c r="N2345">
        <v>2</v>
      </c>
      <c r="O2345">
        <v>0</v>
      </c>
      <c r="P2345">
        <v>0</v>
      </c>
      <c r="Q2345">
        <v>0</v>
      </c>
      <c r="R2345">
        <v>2</v>
      </c>
    </row>
    <row r="2346" spans="1:18" x14ac:dyDescent="0.25">
      <c r="A2346">
        <v>2018</v>
      </c>
      <c r="B2346" t="s">
        <v>77</v>
      </c>
      <c r="C2346" t="s">
        <v>37</v>
      </c>
      <c r="D2346" t="s">
        <v>3</v>
      </c>
      <c r="E2346" t="s">
        <v>44</v>
      </c>
      <c r="F2346">
        <v>336</v>
      </c>
      <c r="G2346">
        <v>145.79188099999999</v>
      </c>
      <c r="H2346">
        <v>2537.5500000000002</v>
      </c>
      <c r="I2346" t="s">
        <v>40</v>
      </c>
      <c r="J2346" t="s">
        <v>149</v>
      </c>
      <c r="K2346">
        <v>337</v>
      </c>
      <c r="L2346">
        <v>66.251551000000006</v>
      </c>
      <c r="M2346">
        <v>49.905982000000002</v>
      </c>
      <c r="N2346">
        <v>75</v>
      </c>
      <c r="O2346">
        <v>11</v>
      </c>
      <c r="P2346">
        <v>7</v>
      </c>
      <c r="Q2346">
        <v>0</v>
      </c>
      <c r="R2346">
        <v>145.79188099999999</v>
      </c>
    </row>
    <row r="2347" spans="1:18" x14ac:dyDescent="0.25">
      <c r="A2347">
        <v>2018</v>
      </c>
      <c r="B2347" t="s">
        <v>77</v>
      </c>
      <c r="C2347" t="s">
        <v>37</v>
      </c>
      <c r="D2347" t="s">
        <v>3</v>
      </c>
      <c r="E2347" t="s">
        <v>66</v>
      </c>
      <c r="F2347">
        <v>157</v>
      </c>
      <c r="G2347" t="s">
        <v>62</v>
      </c>
      <c r="H2347">
        <v>28929.93</v>
      </c>
      <c r="I2347" t="s">
        <v>40</v>
      </c>
      <c r="J2347" t="s">
        <v>149</v>
      </c>
      <c r="K2347">
        <v>928</v>
      </c>
      <c r="L2347">
        <v>18.267464</v>
      </c>
      <c r="M2347">
        <v>9.9447740000000007</v>
      </c>
      <c r="N2347">
        <v>17</v>
      </c>
      <c r="O2347">
        <v>3</v>
      </c>
      <c r="P2347">
        <v>2</v>
      </c>
      <c r="Q2347">
        <v>2</v>
      </c>
      <c r="R2347">
        <v>40.665500999999999</v>
      </c>
    </row>
    <row r="2348" spans="1:18" x14ac:dyDescent="0.25">
      <c r="A2348">
        <v>2018</v>
      </c>
      <c r="B2348" t="s">
        <v>77</v>
      </c>
      <c r="C2348" t="s">
        <v>36</v>
      </c>
      <c r="D2348" t="s">
        <v>3</v>
      </c>
      <c r="E2348" t="s">
        <v>44</v>
      </c>
      <c r="F2348">
        <v>13</v>
      </c>
      <c r="G2348">
        <v>4.0633929999999996</v>
      </c>
      <c r="H2348">
        <v>3471</v>
      </c>
      <c r="I2348" t="s">
        <v>40</v>
      </c>
      <c r="J2348" t="s">
        <v>148</v>
      </c>
      <c r="K2348">
        <v>13</v>
      </c>
      <c r="L2348">
        <v>2.7408130000000002</v>
      </c>
      <c r="M2348">
        <v>0.61290299999999998</v>
      </c>
      <c r="N2348">
        <v>4</v>
      </c>
      <c r="O2348">
        <v>0</v>
      </c>
      <c r="P2348">
        <v>0</v>
      </c>
      <c r="Q2348">
        <v>0</v>
      </c>
      <c r="R2348">
        <v>4.0633929999999996</v>
      </c>
    </row>
    <row r="2349" spans="1:18" x14ac:dyDescent="0.25">
      <c r="A2349">
        <v>2018</v>
      </c>
      <c r="B2349" t="s">
        <v>77</v>
      </c>
      <c r="C2349" t="s">
        <v>36</v>
      </c>
      <c r="D2349" t="s">
        <v>3</v>
      </c>
      <c r="E2349" t="s">
        <v>66</v>
      </c>
      <c r="F2349">
        <v>8</v>
      </c>
      <c r="G2349" t="s">
        <v>62</v>
      </c>
      <c r="H2349">
        <v>37194.824999999997</v>
      </c>
      <c r="I2349" t="s">
        <v>40</v>
      </c>
      <c r="J2349" t="s">
        <v>148</v>
      </c>
      <c r="K2349">
        <v>51</v>
      </c>
      <c r="L2349">
        <v>0.5</v>
      </c>
      <c r="M2349">
        <v>0.5</v>
      </c>
      <c r="N2349">
        <v>2</v>
      </c>
      <c r="O2349">
        <v>0</v>
      </c>
      <c r="P2349">
        <v>0</v>
      </c>
      <c r="Q2349">
        <v>0</v>
      </c>
      <c r="R2349">
        <v>1.5</v>
      </c>
    </row>
    <row r="2350" spans="1:18" x14ac:dyDescent="0.25">
      <c r="A2350">
        <v>2018</v>
      </c>
      <c r="B2350" t="s">
        <v>77</v>
      </c>
      <c r="C2350" t="s">
        <v>5</v>
      </c>
      <c r="D2350" t="s">
        <v>3</v>
      </c>
      <c r="E2350" t="s">
        <v>44</v>
      </c>
      <c r="F2350">
        <v>1</v>
      </c>
      <c r="G2350">
        <v>0.92</v>
      </c>
      <c r="H2350">
        <v>1193.27</v>
      </c>
      <c r="I2350" t="s">
        <v>39</v>
      </c>
      <c r="J2350" t="s">
        <v>148</v>
      </c>
      <c r="K2350">
        <v>1</v>
      </c>
      <c r="L2350">
        <v>0.2</v>
      </c>
      <c r="M2350">
        <v>0.72</v>
      </c>
      <c r="N2350">
        <v>0</v>
      </c>
      <c r="O2350">
        <v>0</v>
      </c>
      <c r="P2350">
        <v>0</v>
      </c>
      <c r="Q2350">
        <v>0</v>
      </c>
      <c r="R2350">
        <v>0.92</v>
      </c>
    </row>
    <row r="2351" spans="1:18" x14ac:dyDescent="0.25">
      <c r="A2351">
        <v>2018</v>
      </c>
      <c r="B2351" t="s">
        <v>77</v>
      </c>
      <c r="C2351" t="s">
        <v>5</v>
      </c>
      <c r="D2351" t="s">
        <v>3</v>
      </c>
      <c r="E2351" t="s">
        <v>44</v>
      </c>
      <c r="F2351">
        <v>5</v>
      </c>
      <c r="G2351">
        <v>1.3333330000000001</v>
      </c>
      <c r="H2351">
        <v>1495.79</v>
      </c>
      <c r="I2351" t="s">
        <v>40</v>
      </c>
      <c r="J2351" t="s">
        <v>148</v>
      </c>
      <c r="K2351">
        <v>5</v>
      </c>
      <c r="L2351">
        <v>1.1559140000000001</v>
      </c>
      <c r="M2351">
        <v>0</v>
      </c>
      <c r="N2351">
        <v>1</v>
      </c>
      <c r="O2351">
        <v>1</v>
      </c>
      <c r="P2351">
        <v>0</v>
      </c>
      <c r="Q2351">
        <v>0</v>
      </c>
      <c r="R2351">
        <v>1.3333330000000001</v>
      </c>
    </row>
    <row r="2352" spans="1:18" x14ac:dyDescent="0.25">
      <c r="A2352">
        <v>2018</v>
      </c>
      <c r="B2352" t="s">
        <v>77</v>
      </c>
      <c r="C2352" t="s">
        <v>5</v>
      </c>
      <c r="D2352" t="s">
        <v>3</v>
      </c>
      <c r="E2352" t="s">
        <v>66</v>
      </c>
      <c r="F2352">
        <v>1</v>
      </c>
      <c r="G2352" t="s">
        <v>62</v>
      </c>
      <c r="H2352">
        <v>36411.629999999997</v>
      </c>
      <c r="I2352" t="s">
        <v>40</v>
      </c>
      <c r="J2352" t="s">
        <v>148</v>
      </c>
      <c r="K2352">
        <v>5</v>
      </c>
      <c r="L2352" t="s">
        <v>62</v>
      </c>
      <c r="M2352" t="s">
        <v>62</v>
      </c>
      <c r="N2352" t="s">
        <v>62</v>
      </c>
      <c r="O2352" t="s">
        <v>62</v>
      </c>
      <c r="P2352" t="s">
        <v>62</v>
      </c>
      <c r="Q2352" t="s">
        <v>62</v>
      </c>
      <c r="R2352" t="s">
        <v>62</v>
      </c>
    </row>
    <row r="2353" spans="1:18" x14ac:dyDescent="0.25">
      <c r="A2353">
        <v>2018</v>
      </c>
      <c r="B2353" t="s">
        <v>77</v>
      </c>
      <c r="C2353" t="s">
        <v>13</v>
      </c>
      <c r="D2353" t="s">
        <v>3</v>
      </c>
      <c r="E2353" t="s">
        <v>44</v>
      </c>
      <c r="F2353">
        <v>1</v>
      </c>
      <c r="G2353">
        <v>0.88888900000000004</v>
      </c>
      <c r="H2353">
        <v>6116.83</v>
      </c>
      <c r="I2353" t="s">
        <v>40</v>
      </c>
      <c r="J2353" t="s">
        <v>148</v>
      </c>
      <c r="K2353">
        <v>1</v>
      </c>
      <c r="L2353">
        <v>0.152778</v>
      </c>
      <c r="M2353">
        <v>0.73611099999999996</v>
      </c>
      <c r="N2353">
        <v>0</v>
      </c>
      <c r="O2353">
        <v>0</v>
      </c>
      <c r="P2353">
        <v>0</v>
      </c>
      <c r="Q2353">
        <v>0</v>
      </c>
      <c r="R2353">
        <v>0.88888900000000004</v>
      </c>
    </row>
    <row r="2354" spans="1:18" x14ac:dyDescent="0.25">
      <c r="A2354">
        <v>2018</v>
      </c>
      <c r="B2354" t="s">
        <v>77</v>
      </c>
      <c r="C2354" t="s">
        <v>37</v>
      </c>
      <c r="D2354" t="s">
        <v>3</v>
      </c>
      <c r="E2354" t="s">
        <v>44</v>
      </c>
      <c r="F2354">
        <v>5</v>
      </c>
      <c r="G2354">
        <v>1.965074</v>
      </c>
      <c r="H2354">
        <v>3776.25</v>
      </c>
      <c r="I2354" t="s">
        <v>39</v>
      </c>
      <c r="J2354" t="s">
        <v>148</v>
      </c>
      <c r="K2354">
        <v>5</v>
      </c>
      <c r="L2354">
        <v>0.51177700000000004</v>
      </c>
      <c r="M2354">
        <v>1.211538</v>
      </c>
      <c r="N2354">
        <v>1</v>
      </c>
      <c r="O2354">
        <v>1</v>
      </c>
      <c r="P2354">
        <v>0</v>
      </c>
      <c r="Q2354">
        <v>0</v>
      </c>
      <c r="R2354">
        <v>1.965074</v>
      </c>
    </row>
    <row r="2355" spans="1:18" x14ac:dyDescent="0.25">
      <c r="A2355">
        <v>2018</v>
      </c>
      <c r="B2355" t="s">
        <v>77</v>
      </c>
      <c r="C2355" t="s">
        <v>37</v>
      </c>
      <c r="D2355" t="s">
        <v>3</v>
      </c>
      <c r="E2355" t="s">
        <v>66</v>
      </c>
      <c r="F2355">
        <v>4</v>
      </c>
      <c r="G2355" t="s">
        <v>62</v>
      </c>
      <c r="H2355">
        <v>32762.44</v>
      </c>
      <c r="I2355" t="s">
        <v>39</v>
      </c>
      <c r="J2355" t="s">
        <v>148</v>
      </c>
      <c r="K2355">
        <v>16</v>
      </c>
      <c r="L2355">
        <v>0.230769</v>
      </c>
      <c r="M2355">
        <v>0</v>
      </c>
      <c r="N2355">
        <v>0</v>
      </c>
      <c r="O2355">
        <v>0</v>
      </c>
      <c r="P2355">
        <v>0</v>
      </c>
      <c r="Q2355">
        <v>0</v>
      </c>
      <c r="R2355">
        <v>0.230769</v>
      </c>
    </row>
    <row r="2356" spans="1:18" x14ac:dyDescent="0.25">
      <c r="A2356">
        <v>2018</v>
      </c>
      <c r="B2356" t="s">
        <v>77</v>
      </c>
      <c r="C2356" t="s">
        <v>37</v>
      </c>
      <c r="D2356" t="s">
        <v>3</v>
      </c>
      <c r="E2356" t="s">
        <v>44</v>
      </c>
      <c r="F2356">
        <v>84</v>
      </c>
      <c r="G2356">
        <v>37.992156000000001</v>
      </c>
      <c r="H2356">
        <v>2759</v>
      </c>
      <c r="I2356" t="s">
        <v>40</v>
      </c>
      <c r="J2356" t="s">
        <v>148</v>
      </c>
      <c r="K2356">
        <v>84</v>
      </c>
      <c r="L2356">
        <v>18.604488</v>
      </c>
      <c r="M2356">
        <v>14.571075</v>
      </c>
      <c r="N2356">
        <v>13</v>
      </c>
      <c r="O2356">
        <v>0</v>
      </c>
      <c r="P2356">
        <v>4</v>
      </c>
      <c r="Q2356">
        <v>0</v>
      </c>
      <c r="R2356">
        <v>37.992156000000001</v>
      </c>
    </row>
    <row r="2357" spans="1:18" x14ac:dyDescent="0.25">
      <c r="A2357">
        <v>2018</v>
      </c>
      <c r="B2357" t="s">
        <v>77</v>
      </c>
      <c r="C2357" t="s">
        <v>37</v>
      </c>
      <c r="D2357" t="s">
        <v>3</v>
      </c>
      <c r="E2357" t="s">
        <v>66</v>
      </c>
      <c r="F2357">
        <v>56</v>
      </c>
      <c r="G2357" t="s">
        <v>62</v>
      </c>
      <c r="H2357">
        <v>23680.880000000001</v>
      </c>
      <c r="I2357" t="s">
        <v>40</v>
      </c>
      <c r="J2357" t="s">
        <v>148</v>
      </c>
      <c r="K2357">
        <v>342</v>
      </c>
      <c r="L2357">
        <v>6.9926259999999996</v>
      </c>
      <c r="M2357">
        <v>1.0780959999999999</v>
      </c>
      <c r="N2357">
        <v>7</v>
      </c>
      <c r="O2357">
        <v>1</v>
      </c>
      <c r="P2357">
        <v>0</v>
      </c>
      <c r="Q2357">
        <v>0</v>
      </c>
      <c r="R2357">
        <v>13.988537000000001</v>
      </c>
    </row>
    <row r="2358" spans="1:18" x14ac:dyDescent="0.25">
      <c r="A2358">
        <v>2018</v>
      </c>
      <c r="B2358" t="s">
        <v>4</v>
      </c>
      <c r="C2358" t="s">
        <v>36</v>
      </c>
      <c r="D2358" t="s">
        <v>0</v>
      </c>
      <c r="E2358" t="s">
        <v>44</v>
      </c>
      <c r="F2358">
        <v>1450</v>
      </c>
      <c r="G2358">
        <v>683.79371600000002</v>
      </c>
      <c r="H2358">
        <v>1527</v>
      </c>
      <c r="I2358" t="s">
        <v>39</v>
      </c>
      <c r="J2358" t="s">
        <v>150</v>
      </c>
      <c r="K2358">
        <v>1460</v>
      </c>
      <c r="L2358">
        <v>296.289334</v>
      </c>
      <c r="M2358">
        <v>299.28098</v>
      </c>
      <c r="N2358">
        <v>415</v>
      </c>
      <c r="O2358">
        <v>64</v>
      </c>
      <c r="P2358">
        <v>1</v>
      </c>
      <c r="Q2358">
        <v>5</v>
      </c>
      <c r="R2358">
        <v>683.79371600000002</v>
      </c>
    </row>
    <row r="2359" spans="1:18" x14ac:dyDescent="0.25">
      <c r="A2359">
        <v>2018</v>
      </c>
      <c r="B2359" t="s">
        <v>4</v>
      </c>
      <c r="C2359" t="s">
        <v>36</v>
      </c>
      <c r="D2359" t="s">
        <v>0</v>
      </c>
      <c r="E2359" t="s">
        <v>66</v>
      </c>
      <c r="F2359">
        <v>53</v>
      </c>
      <c r="G2359" t="s">
        <v>62</v>
      </c>
      <c r="H2359">
        <v>23884.89</v>
      </c>
      <c r="I2359" t="s">
        <v>39</v>
      </c>
      <c r="J2359" t="s">
        <v>150</v>
      </c>
      <c r="K2359">
        <v>262</v>
      </c>
      <c r="L2359">
        <v>3.766921</v>
      </c>
      <c r="M2359">
        <v>3.5277780000000001</v>
      </c>
      <c r="N2359">
        <v>8</v>
      </c>
      <c r="O2359">
        <v>10</v>
      </c>
      <c r="P2359">
        <v>0</v>
      </c>
      <c r="Q2359">
        <v>0</v>
      </c>
      <c r="R2359">
        <v>14.654762</v>
      </c>
    </row>
    <row r="2360" spans="1:18" x14ac:dyDescent="0.25">
      <c r="A2360">
        <v>2018</v>
      </c>
      <c r="B2360" t="s">
        <v>4</v>
      </c>
      <c r="C2360" t="s">
        <v>36</v>
      </c>
      <c r="D2360" t="s">
        <v>0</v>
      </c>
      <c r="E2360" t="s">
        <v>44</v>
      </c>
      <c r="F2360">
        <v>1507</v>
      </c>
      <c r="G2360">
        <v>671.78136900000004</v>
      </c>
      <c r="H2360">
        <v>1487</v>
      </c>
      <c r="I2360" t="s">
        <v>40</v>
      </c>
      <c r="J2360" t="s">
        <v>150</v>
      </c>
      <c r="K2360">
        <v>1564</v>
      </c>
      <c r="L2360">
        <v>284.22419200000002</v>
      </c>
      <c r="M2360">
        <v>284.97360099999997</v>
      </c>
      <c r="N2360">
        <v>534</v>
      </c>
      <c r="O2360">
        <v>34</v>
      </c>
      <c r="P2360">
        <v>3</v>
      </c>
      <c r="Q2360">
        <v>4</v>
      </c>
      <c r="R2360">
        <v>671.78136900000004</v>
      </c>
    </row>
    <row r="2361" spans="1:18" x14ac:dyDescent="0.25">
      <c r="A2361">
        <v>2018</v>
      </c>
      <c r="B2361" t="s">
        <v>4</v>
      </c>
      <c r="C2361" t="s">
        <v>36</v>
      </c>
      <c r="D2361" t="s">
        <v>0</v>
      </c>
      <c r="E2361" t="s">
        <v>66</v>
      </c>
      <c r="F2361">
        <v>67</v>
      </c>
      <c r="G2361" t="s">
        <v>62</v>
      </c>
      <c r="H2361">
        <v>21664.86</v>
      </c>
      <c r="I2361" t="s">
        <v>40</v>
      </c>
      <c r="J2361" t="s">
        <v>150</v>
      </c>
      <c r="K2361">
        <v>280</v>
      </c>
      <c r="L2361">
        <v>4.7628110000000001</v>
      </c>
      <c r="M2361">
        <v>2.155338</v>
      </c>
      <c r="N2361">
        <v>12</v>
      </c>
      <c r="O2361">
        <v>8</v>
      </c>
      <c r="P2361">
        <v>0</v>
      </c>
      <c r="Q2361">
        <v>0</v>
      </c>
      <c r="R2361">
        <v>17.771946</v>
      </c>
    </row>
    <row r="2362" spans="1:18" x14ac:dyDescent="0.25">
      <c r="A2362">
        <v>2018</v>
      </c>
      <c r="B2362" t="s">
        <v>4</v>
      </c>
      <c r="C2362" t="s">
        <v>5</v>
      </c>
      <c r="D2362" t="s">
        <v>0</v>
      </c>
      <c r="E2362" t="s">
        <v>44</v>
      </c>
      <c r="F2362">
        <v>1946</v>
      </c>
      <c r="G2362">
        <v>913.661113</v>
      </c>
      <c r="H2362">
        <v>1468.165</v>
      </c>
      <c r="I2362" t="s">
        <v>39</v>
      </c>
      <c r="J2362" t="s">
        <v>150</v>
      </c>
      <c r="K2362">
        <v>1960</v>
      </c>
      <c r="L2362">
        <v>418.407241</v>
      </c>
      <c r="M2362">
        <v>402.933515</v>
      </c>
      <c r="N2362">
        <v>579</v>
      </c>
      <c r="O2362">
        <v>66</v>
      </c>
      <c r="P2362">
        <v>5</v>
      </c>
      <c r="Q2362">
        <v>0</v>
      </c>
      <c r="R2362">
        <v>913.661113</v>
      </c>
    </row>
    <row r="2363" spans="1:18" x14ac:dyDescent="0.25">
      <c r="A2363">
        <v>2018</v>
      </c>
      <c r="B2363" t="s">
        <v>4</v>
      </c>
      <c r="C2363" t="s">
        <v>5</v>
      </c>
      <c r="D2363" t="s">
        <v>0</v>
      </c>
      <c r="E2363" t="s">
        <v>66</v>
      </c>
      <c r="F2363">
        <v>71</v>
      </c>
      <c r="G2363" t="s">
        <v>62</v>
      </c>
      <c r="H2363">
        <v>28698.080000000002</v>
      </c>
      <c r="I2363" t="s">
        <v>39</v>
      </c>
      <c r="J2363" t="s">
        <v>150</v>
      </c>
      <c r="K2363">
        <v>348</v>
      </c>
      <c r="L2363">
        <v>6.2061520000000003</v>
      </c>
      <c r="M2363">
        <v>4.1475289999999996</v>
      </c>
      <c r="N2363">
        <v>9</v>
      </c>
      <c r="O2363">
        <v>14</v>
      </c>
      <c r="P2363">
        <v>0</v>
      </c>
      <c r="Q2363">
        <v>0</v>
      </c>
      <c r="R2363">
        <v>17.673096999999999</v>
      </c>
    </row>
    <row r="2364" spans="1:18" x14ac:dyDescent="0.25">
      <c r="A2364">
        <v>2018</v>
      </c>
      <c r="B2364" t="s">
        <v>4</v>
      </c>
      <c r="C2364" t="s">
        <v>5</v>
      </c>
      <c r="D2364" t="s">
        <v>0</v>
      </c>
      <c r="E2364" t="s">
        <v>44</v>
      </c>
      <c r="F2364">
        <v>1998</v>
      </c>
      <c r="G2364">
        <v>909.85492399999998</v>
      </c>
      <c r="H2364">
        <v>1470.26</v>
      </c>
      <c r="I2364" t="s">
        <v>40</v>
      </c>
      <c r="J2364" t="s">
        <v>150</v>
      </c>
      <c r="K2364">
        <v>2015</v>
      </c>
      <c r="L2364">
        <v>400.56024400000001</v>
      </c>
      <c r="M2364">
        <v>381.47919200000001</v>
      </c>
      <c r="N2364">
        <v>680</v>
      </c>
      <c r="O2364">
        <v>41</v>
      </c>
      <c r="P2364">
        <v>5</v>
      </c>
      <c r="Q2364">
        <v>5</v>
      </c>
      <c r="R2364">
        <v>909.85492399999998</v>
      </c>
    </row>
    <row r="2365" spans="1:18" x14ac:dyDescent="0.25">
      <c r="A2365">
        <v>2018</v>
      </c>
      <c r="B2365" t="s">
        <v>4</v>
      </c>
      <c r="C2365" t="s">
        <v>5</v>
      </c>
      <c r="D2365" t="s">
        <v>0</v>
      </c>
      <c r="E2365" t="s">
        <v>66</v>
      </c>
      <c r="F2365">
        <v>78</v>
      </c>
      <c r="G2365" t="s">
        <v>62</v>
      </c>
      <c r="H2365">
        <v>23039.42</v>
      </c>
      <c r="I2365" t="s">
        <v>40</v>
      </c>
      <c r="J2365" t="s">
        <v>150</v>
      </c>
      <c r="K2365">
        <v>321</v>
      </c>
      <c r="L2365">
        <v>12.204808</v>
      </c>
      <c r="M2365">
        <v>7.1274870000000004</v>
      </c>
      <c r="N2365">
        <v>12</v>
      </c>
      <c r="O2365">
        <v>6</v>
      </c>
      <c r="P2365">
        <v>0</v>
      </c>
      <c r="Q2365">
        <v>0</v>
      </c>
      <c r="R2365">
        <v>32.913907999999999</v>
      </c>
    </row>
    <row r="2366" spans="1:18" x14ac:dyDescent="0.25">
      <c r="A2366">
        <v>2018</v>
      </c>
      <c r="B2366" t="s">
        <v>4</v>
      </c>
      <c r="C2366" t="s">
        <v>13</v>
      </c>
      <c r="D2366" t="s">
        <v>0</v>
      </c>
      <c r="E2366" t="s">
        <v>44</v>
      </c>
      <c r="F2366">
        <v>1211</v>
      </c>
      <c r="G2366">
        <v>475.11688700000002</v>
      </c>
      <c r="H2366">
        <v>1519</v>
      </c>
      <c r="I2366" t="s">
        <v>39</v>
      </c>
      <c r="J2366" t="s">
        <v>150</v>
      </c>
      <c r="K2366">
        <v>1242</v>
      </c>
      <c r="L2366">
        <v>213.15647899999999</v>
      </c>
      <c r="M2366">
        <v>204.66004799999999</v>
      </c>
      <c r="N2366">
        <v>479</v>
      </c>
      <c r="O2366">
        <v>49</v>
      </c>
      <c r="P2366">
        <v>4</v>
      </c>
      <c r="Q2366">
        <v>1</v>
      </c>
      <c r="R2366">
        <v>475.11688700000002</v>
      </c>
    </row>
    <row r="2367" spans="1:18" x14ac:dyDescent="0.25">
      <c r="A2367">
        <v>2018</v>
      </c>
      <c r="B2367" t="s">
        <v>4</v>
      </c>
      <c r="C2367" t="s">
        <v>13</v>
      </c>
      <c r="D2367" t="s">
        <v>0</v>
      </c>
      <c r="E2367" t="s">
        <v>66</v>
      </c>
      <c r="F2367">
        <v>66</v>
      </c>
      <c r="G2367" t="s">
        <v>62</v>
      </c>
      <c r="H2367">
        <v>18906.900000000001</v>
      </c>
      <c r="I2367" t="s">
        <v>39</v>
      </c>
      <c r="J2367" t="s">
        <v>150</v>
      </c>
      <c r="K2367">
        <v>235</v>
      </c>
      <c r="L2367">
        <v>5.639907</v>
      </c>
      <c r="M2367">
        <v>5.7433379999999996</v>
      </c>
      <c r="N2367">
        <v>14</v>
      </c>
      <c r="O2367">
        <v>7</v>
      </c>
      <c r="P2367">
        <v>0</v>
      </c>
      <c r="Q2367">
        <v>0</v>
      </c>
      <c r="R2367">
        <v>22.479134999999999</v>
      </c>
    </row>
    <row r="2368" spans="1:18" x14ac:dyDescent="0.25">
      <c r="A2368">
        <v>2018</v>
      </c>
      <c r="B2368" t="s">
        <v>4</v>
      </c>
      <c r="C2368" t="s">
        <v>13</v>
      </c>
      <c r="D2368" t="s">
        <v>0</v>
      </c>
      <c r="E2368" t="s">
        <v>44</v>
      </c>
      <c r="F2368">
        <v>1422</v>
      </c>
      <c r="G2368">
        <v>524.45711200000005</v>
      </c>
      <c r="H2368">
        <v>1503.86</v>
      </c>
      <c r="I2368" t="s">
        <v>40</v>
      </c>
      <c r="J2368" t="s">
        <v>150</v>
      </c>
      <c r="K2368">
        <v>1477</v>
      </c>
      <c r="L2368">
        <v>225.372804</v>
      </c>
      <c r="M2368">
        <v>234.541732</v>
      </c>
      <c r="N2368">
        <v>601</v>
      </c>
      <c r="O2368">
        <v>51</v>
      </c>
      <c r="P2368">
        <v>4</v>
      </c>
      <c r="Q2368">
        <v>5</v>
      </c>
      <c r="R2368">
        <v>524.45711200000005</v>
      </c>
    </row>
    <row r="2369" spans="1:18" x14ac:dyDescent="0.25">
      <c r="A2369">
        <v>2018</v>
      </c>
      <c r="B2369" t="s">
        <v>4</v>
      </c>
      <c r="C2369" t="s">
        <v>13</v>
      </c>
      <c r="D2369" t="s">
        <v>0</v>
      </c>
      <c r="E2369" t="s">
        <v>66</v>
      </c>
      <c r="F2369">
        <v>86</v>
      </c>
      <c r="G2369" t="s">
        <v>62</v>
      </c>
      <c r="H2369">
        <v>21136.735000000001</v>
      </c>
      <c r="I2369" t="s">
        <v>40</v>
      </c>
      <c r="J2369" t="s">
        <v>150</v>
      </c>
      <c r="K2369">
        <v>333</v>
      </c>
      <c r="L2369">
        <v>7.2809679999999997</v>
      </c>
      <c r="M2369">
        <v>7.4967240000000004</v>
      </c>
      <c r="N2369">
        <v>17</v>
      </c>
      <c r="O2369">
        <v>9</v>
      </c>
      <c r="P2369">
        <v>0</v>
      </c>
      <c r="Q2369">
        <v>0</v>
      </c>
      <c r="R2369">
        <v>24.311537999999999</v>
      </c>
    </row>
    <row r="2370" spans="1:18" x14ac:dyDescent="0.25">
      <c r="A2370">
        <v>2018</v>
      </c>
      <c r="B2370" t="s">
        <v>4</v>
      </c>
      <c r="C2370" t="s">
        <v>13</v>
      </c>
      <c r="D2370" t="s">
        <v>0</v>
      </c>
      <c r="E2370" t="s">
        <v>65</v>
      </c>
      <c r="F2370">
        <v>1</v>
      </c>
      <c r="G2370" t="s">
        <v>62</v>
      </c>
      <c r="H2370">
        <v>10883.21</v>
      </c>
      <c r="I2370" t="s">
        <v>40</v>
      </c>
      <c r="J2370" t="s">
        <v>150</v>
      </c>
      <c r="K2370">
        <v>2</v>
      </c>
      <c r="L2370" t="s">
        <v>62</v>
      </c>
      <c r="M2370" t="s">
        <v>62</v>
      </c>
      <c r="N2370" t="s">
        <v>62</v>
      </c>
      <c r="O2370" t="s">
        <v>62</v>
      </c>
      <c r="P2370" t="s">
        <v>62</v>
      </c>
      <c r="Q2370" t="s">
        <v>62</v>
      </c>
      <c r="R2370" t="s">
        <v>62</v>
      </c>
    </row>
    <row r="2371" spans="1:18" x14ac:dyDescent="0.25">
      <c r="A2371">
        <v>2018</v>
      </c>
      <c r="B2371" t="s">
        <v>4</v>
      </c>
      <c r="C2371" t="s">
        <v>37</v>
      </c>
      <c r="D2371" t="s">
        <v>0</v>
      </c>
      <c r="E2371" t="s">
        <v>44</v>
      </c>
      <c r="F2371">
        <v>9467</v>
      </c>
      <c r="G2371">
        <v>3481.6578500000001</v>
      </c>
      <c r="H2371">
        <v>1627.43</v>
      </c>
      <c r="I2371" t="s">
        <v>39</v>
      </c>
      <c r="J2371" t="s">
        <v>150</v>
      </c>
      <c r="K2371">
        <v>9604</v>
      </c>
      <c r="L2371">
        <v>1602.454131</v>
      </c>
      <c r="M2371">
        <v>1505.6426120000001</v>
      </c>
      <c r="N2371">
        <v>3927</v>
      </c>
      <c r="O2371">
        <v>431</v>
      </c>
      <c r="P2371">
        <v>50</v>
      </c>
      <c r="Q2371">
        <v>21</v>
      </c>
      <c r="R2371">
        <v>3481.6578500000001</v>
      </c>
    </row>
    <row r="2372" spans="1:18" x14ac:dyDescent="0.25">
      <c r="A2372">
        <v>2018</v>
      </c>
      <c r="B2372" t="s">
        <v>4</v>
      </c>
      <c r="C2372" t="s">
        <v>37</v>
      </c>
      <c r="D2372" t="s">
        <v>0</v>
      </c>
      <c r="E2372" t="s">
        <v>66</v>
      </c>
      <c r="F2372">
        <v>450</v>
      </c>
      <c r="G2372" t="s">
        <v>62</v>
      </c>
      <c r="H2372">
        <v>22605.94</v>
      </c>
      <c r="I2372" t="s">
        <v>39</v>
      </c>
      <c r="J2372" t="s">
        <v>150</v>
      </c>
      <c r="K2372">
        <v>1888</v>
      </c>
      <c r="L2372">
        <v>41.632984</v>
      </c>
      <c r="M2372">
        <v>35.145226999999998</v>
      </c>
      <c r="N2372">
        <v>67</v>
      </c>
      <c r="O2372">
        <v>86</v>
      </c>
      <c r="P2372">
        <v>0</v>
      </c>
      <c r="Q2372">
        <v>1</v>
      </c>
      <c r="R2372">
        <v>115.81330199999999</v>
      </c>
    </row>
    <row r="2373" spans="1:18" x14ac:dyDescent="0.25">
      <c r="A2373">
        <v>2018</v>
      </c>
      <c r="B2373" t="s">
        <v>4</v>
      </c>
      <c r="C2373" t="s">
        <v>37</v>
      </c>
      <c r="D2373" t="s">
        <v>0</v>
      </c>
      <c r="E2373" t="s">
        <v>44</v>
      </c>
      <c r="F2373">
        <v>10893</v>
      </c>
      <c r="G2373">
        <v>3456.2005770000001</v>
      </c>
      <c r="H2373">
        <v>1648.77</v>
      </c>
      <c r="I2373" t="s">
        <v>40</v>
      </c>
      <c r="J2373" t="s">
        <v>150</v>
      </c>
      <c r="K2373">
        <v>11014</v>
      </c>
      <c r="L2373">
        <v>1561.690486</v>
      </c>
      <c r="M2373">
        <v>1457.8339040000001</v>
      </c>
      <c r="N2373">
        <v>5360</v>
      </c>
      <c r="O2373">
        <v>341</v>
      </c>
      <c r="P2373">
        <v>34</v>
      </c>
      <c r="Q2373">
        <v>27</v>
      </c>
      <c r="R2373">
        <v>3456.2005770000001</v>
      </c>
    </row>
    <row r="2374" spans="1:18" x14ac:dyDescent="0.25">
      <c r="A2374">
        <v>2018</v>
      </c>
      <c r="B2374" t="s">
        <v>4</v>
      </c>
      <c r="C2374" t="s">
        <v>37</v>
      </c>
      <c r="D2374" t="s">
        <v>0</v>
      </c>
      <c r="E2374" t="s">
        <v>66</v>
      </c>
      <c r="F2374">
        <v>487</v>
      </c>
      <c r="G2374" t="s">
        <v>62</v>
      </c>
      <c r="H2374">
        <v>21502.7</v>
      </c>
      <c r="I2374" t="s">
        <v>40</v>
      </c>
      <c r="J2374" t="s">
        <v>150</v>
      </c>
      <c r="K2374">
        <v>1862</v>
      </c>
      <c r="L2374">
        <v>48.150675</v>
      </c>
      <c r="M2374">
        <v>35.709240000000001</v>
      </c>
      <c r="N2374">
        <v>98</v>
      </c>
      <c r="O2374">
        <v>37</v>
      </c>
      <c r="P2374">
        <v>1</v>
      </c>
      <c r="Q2374">
        <v>0</v>
      </c>
      <c r="R2374">
        <v>137.27631</v>
      </c>
    </row>
    <row r="2375" spans="1:18" x14ac:dyDescent="0.25">
      <c r="A2375">
        <v>2018</v>
      </c>
      <c r="B2375" t="s">
        <v>4</v>
      </c>
      <c r="C2375" t="s">
        <v>37</v>
      </c>
      <c r="D2375" t="s">
        <v>0</v>
      </c>
      <c r="E2375" t="s">
        <v>65</v>
      </c>
      <c r="F2375">
        <v>1</v>
      </c>
      <c r="G2375" t="s">
        <v>62</v>
      </c>
      <c r="H2375">
        <v>13784.21</v>
      </c>
      <c r="I2375" t="s">
        <v>40</v>
      </c>
      <c r="J2375" t="s">
        <v>150</v>
      </c>
      <c r="K2375">
        <v>2</v>
      </c>
      <c r="L2375" t="s">
        <v>62</v>
      </c>
      <c r="M2375" t="s">
        <v>62</v>
      </c>
      <c r="N2375" t="s">
        <v>62</v>
      </c>
      <c r="O2375" t="s">
        <v>62</v>
      </c>
      <c r="P2375" t="s">
        <v>62</v>
      </c>
      <c r="Q2375" t="s">
        <v>62</v>
      </c>
      <c r="R2375" t="s">
        <v>62</v>
      </c>
    </row>
    <row r="2376" spans="1:18" x14ac:dyDescent="0.25">
      <c r="A2376">
        <v>2018</v>
      </c>
      <c r="B2376" t="s">
        <v>4</v>
      </c>
      <c r="C2376" t="s">
        <v>36</v>
      </c>
      <c r="D2376" t="s">
        <v>0</v>
      </c>
      <c r="E2376" t="s">
        <v>44</v>
      </c>
      <c r="F2376">
        <v>1760</v>
      </c>
      <c r="G2376">
        <v>838.07208300000002</v>
      </c>
      <c r="H2376">
        <v>1538.7249999999999</v>
      </c>
      <c r="I2376" t="s">
        <v>39</v>
      </c>
      <c r="J2376" t="s">
        <v>149</v>
      </c>
      <c r="K2376">
        <v>1783</v>
      </c>
      <c r="L2376">
        <v>361.24842799999999</v>
      </c>
      <c r="M2376">
        <v>355.92287700000003</v>
      </c>
      <c r="N2376">
        <v>453</v>
      </c>
      <c r="O2376">
        <v>107</v>
      </c>
      <c r="P2376">
        <v>2</v>
      </c>
      <c r="Q2376">
        <v>4</v>
      </c>
      <c r="R2376">
        <v>838.07208300000002</v>
      </c>
    </row>
    <row r="2377" spans="1:18" x14ac:dyDescent="0.25">
      <c r="A2377">
        <v>2018</v>
      </c>
      <c r="B2377" t="s">
        <v>4</v>
      </c>
      <c r="C2377" t="s">
        <v>36</v>
      </c>
      <c r="D2377" t="s">
        <v>0</v>
      </c>
      <c r="E2377" t="s">
        <v>66</v>
      </c>
      <c r="F2377">
        <v>78</v>
      </c>
      <c r="G2377" t="s">
        <v>62</v>
      </c>
      <c r="H2377">
        <v>23190.535</v>
      </c>
      <c r="I2377" t="s">
        <v>39</v>
      </c>
      <c r="J2377" t="s">
        <v>149</v>
      </c>
      <c r="K2377">
        <v>314</v>
      </c>
      <c r="L2377">
        <v>7.5046679999999997</v>
      </c>
      <c r="M2377">
        <v>2.1851850000000002</v>
      </c>
      <c r="N2377">
        <v>6</v>
      </c>
      <c r="O2377">
        <v>14</v>
      </c>
      <c r="P2377">
        <v>0</v>
      </c>
      <c r="Q2377">
        <v>0</v>
      </c>
      <c r="R2377">
        <v>27.400493999999998</v>
      </c>
    </row>
    <row r="2378" spans="1:18" x14ac:dyDescent="0.25">
      <c r="A2378">
        <v>2018</v>
      </c>
      <c r="B2378" t="s">
        <v>4</v>
      </c>
      <c r="C2378" t="s">
        <v>36</v>
      </c>
      <c r="D2378" t="s">
        <v>0</v>
      </c>
      <c r="E2378" t="s">
        <v>44</v>
      </c>
      <c r="F2378">
        <v>1965</v>
      </c>
      <c r="G2378">
        <v>837.43115699999998</v>
      </c>
      <c r="H2378">
        <v>1499</v>
      </c>
      <c r="I2378" t="s">
        <v>40</v>
      </c>
      <c r="J2378" t="s">
        <v>149</v>
      </c>
      <c r="K2378">
        <v>1986</v>
      </c>
      <c r="L2378">
        <v>369.17782599999998</v>
      </c>
      <c r="M2378">
        <v>349.34212200000002</v>
      </c>
      <c r="N2378">
        <v>652</v>
      </c>
      <c r="O2378">
        <v>91</v>
      </c>
      <c r="P2378">
        <v>1</v>
      </c>
      <c r="Q2378">
        <v>2</v>
      </c>
      <c r="R2378">
        <v>837.43115699999998</v>
      </c>
    </row>
    <row r="2379" spans="1:18" x14ac:dyDescent="0.25">
      <c r="A2379">
        <v>2018</v>
      </c>
      <c r="B2379" t="s">
        <v>4</v>
      </c>
      <c r="C2379" t="s">
        <v>36</v>
      </c>
      <c r="D2379" t="s">
        <v>0</v>
      </c>
      <c r="E2379" t="s">
        <v>66</v>
      </c>
      <c r="F2379">
        <v>88</v>
      </c>
      <c r="G2379" t="s">
        <v>62</v>
      </c>
      <c r="H2379">
        <v>24367.945</v>
      </c>
      <c r="I2379" t="s">
        <v>40</v>
      </c>
      <c r="J2379" t="s">
        <v>149</v>
      </c>
      <c r="K2379">
        <v>367</v>
      </c>
      <c r="L2379">
        <v>9.1366239999999994</v>
      </c>
      <c r="M2379">
        <v>5.424525</v>
      </c>
      <c r="N2379">
        <v>14</v>
      </c>
      <c r="O2379">
        <v>10</v>
      </c>
      <c r="P2379">
        <v>0</v>
      </c>
      <c r="Q2379">
        <v>0</v>
      </c>
      <c r="R2379">
        <v>31.353646999999999</v>
      </c>
    </row>
    <row r="2380" spans="1:18" x14ac:dyDescent="0.25">
      <c r="A2380">
        <v>2018</v>
      </c>
      <c r="B2380" t="s">
        <v>4</v>
      </c>
      <c r="C2380" t="s">
        <v>5</v>
      </c>
      <c r="D2380" t="s">
        <v>0</v>
      </c>
      <c r="E2380" t="s">
        <v>44</v>
      </c>
      <c r="F2380">
        <v>2310</v>
      </c>
      <c r="G2380">
        <v>1085.9086689999999</v>
      </c>
      <c r="H2380">
        <v>1507.16</v>
      </c>
      <c r="I2380" t="s">
        <v>39</v>
      </c>
      <c r="J2380" t="s">
        <v>149</v>
      </c>
      <c r="K2380">
        <v>2351</v>
      </c>
      <c r="L2380">
        <v>483.61445800000001</v>
      </c>
      <c r="M2380">
        <v>469.54332299999999</v>
      </c>
      <c r="N2380">
        <v>610</v>
      </c>
      <c r="O2380">
        <v>113</v>
      </c>
      <c r="P2380">
        <v>0</v>
      </c>
      <c r="Q2380">
        <v>8</v>
      </c>
      <c r="R2380">
        <v>1085.9086689999999</v>
      </c>
    </row>
    <row r="2381" spans="1:18" x14ac:dyDescent="0.25">
      <c r="A2381">
        <v>2018</v>
      </c>
      <c r="B2381" t="s">
        <v>4</v>
      </c>
      <c r="C2381" t="s">
        <v>5</v>
      </c>
      <c r="D2381" t="s">
        <v>0</v>
      </c>
      <c r="E2381" t="s">
        <v>66</v>
      </c>
      <c r="F2381">
        <v>110</v>
      </c>
      <c r="G2381" t="s">
        <v>62</v>
      </c>
      <c r="H2381">
        <v>23863.544999999998</v>
      </c>
      <c r="I2381" t="s">
        <v>39</v>
      </c>
      <c r="J2381" t="s">
        <v>149</v>
      </c>
      <c r="K2381">
        <v>582</v>
      </c>
      <c r="L2381">
        <v>8.0623749999999994</v>
      </c>
      <c r="M2381">
        <v>6.8033149999999996</v>
      </c>
      <c r="N2381">
        <v>16</v>
      </c>
      <c r="O2381">
        <v>27</v>
      </c>
      <c r="P2381">
        <v>0</v>
      </c>
      <c r="Q2381">
        <v>0</v>
      </c>
      <c r="R2381">
        <v>33.488309000000001</v>
      </c>
    </row>
    <row r="2382" spans="1:18" x14ac:dyDescent="0.25">
      <c r="A2382">
        <v>2018</v>
      </c>
      <c r="B2382" t="s">
        <v>4</v>
      </c>
      <c r="C2382" t="s">
        <v>5</v>
      </c>
      <c r="D2382" t="s">
        <v>0</v>
      </c>
      <c r="E2382" t="s">
        <v>44</v>
      </c>
      <c r="F2382">
        <v>2507</v>
      </c>
      <c r="G2382">
        <v>1078.783645</v>
      </c>
      <c r="H2382">
        <v>1523.86</v>
      </c>
      <c r="I2382" t="s">
        <v>40</v>
      </c>
      <c r="J2382" t="s">
        <v>149</v>
      </c>
      <c r="K2382">
        <v>2605</v>
      </c>
      <c r="L2382">
        <v>459.74141200000003</v>
      </c>
      <c r="M2382">
        <v>463.20266099999998</v>
      </c>
      <c r="N2382">
        <v>823</v>
      </c>
      <c r="O2382">
        <v>99</v>
      </c>
      <c r="P2382">
        <v>0</v>
      </c>
      <c r="Q2382">
        <v>4</v>
      </c>
      <c r="R2382">
        <v>1078.783645</v>
      </c>
    </row>
    <row r="2383" spans="1:18" x14ac:dyDescent="0.25">
      <c r="A2383">
        <v>2018</v>
      </c>
      <c r="B2383" t="s">
        <v>4</v>
      </c>
      <c r="C2383" t="s">
        <v>5</v>
      </c>
      <c r="D2383" t="s">
        <v>0</v>
      </c>
      <c r="E2383" t="s">
        <v>66</v>
      </c>
      <c r="F2383">
        <v>85</v>
      </c>
      <c r="G2383" t="s">
        <v>62</v>
      </c>
      <c r="H2383">
        <v>22923.49</v>
      </c>
      <c r="I2383" t="s">
        <v>40</v>
      </c>
      <c r="J2383" t="s">
        <v>149</v>
      </c>
      <c r="K2383">
        <v>396</v>
      </c>
      <c r="L2383">
        <v>10.929106000000001</v>
      </c>
      <c r="M2383">
        <v>8.507816</v>
      </c>
      <c r="N2383">
        <v>8</v>
      </c>
      <c r="O2383">
        <v>11</v>
      </c>
      <c r="P2383">
        <v>0</v>
      </c>
      <c r="Q2383">
        <v>0</v>
      </c>
      <c r="R2383">
        <v>35.297930000000001</v>
      </c>
    </row>
    <row r="2384" spans="1:18" x14ac:dyDescent="0.25">
      <c r="A2384">
        <v>2018</v>
      </c>
      <c r="B2384" t="s">
        <v>4</v>
      </c>
      <c r="C2384" t="s">
        <v>13</v>
      </c>
      <c r="D2384" t="s">
        <v>0</v>
      </c>
      <c r="E2384" t="s">
        <v>44</v>
      </c>
      <c r="F2384">
        <v>1463</v>
      </c>
      <c r="G2384">
        <v>596.68801499999995</v>
      </c>
      <c r="H2384">
        <v>1633</v>
      </c>
      <c r="I2384" t="s">
        <v>39</v>
      </c>
      <c r="J2384" t="s">
        <v>149</v>
      </c>
      <c r="K2384">
        <v>1485</v>
      </c>
      <c r="L2384">
        <v>269.84512599999999</v>
      </c>
      <c r="M2384">
        <v>247.574456</v>
      </c>
      <c r="N2384">
        <v>488</v>
      </c>
      <c r="O2384">
        <v>84</v>
      </c>
      <c r="P2384">
        <v>1</v>
      </c>
      <c r="Q2384">
        <v>3</v>
      </c>
      <c r="R2384">
        <v>596.68801499999995</v>
      </c>
    </row>
    <row r="2385" spans="1:18" x14ac:dyDescent="0.25">
      <c r="A2385">
        <v>2018</v>
      </c>
      <c r="B2385" t="s">
        <v>4</v>
      </c>
      <c r="C2385" t="s">
        <v>13</v>
      </c>
      <c r="D2385" t="s">
        <v>0</v>
      </c>
      <c r="E2385" t="s">
        <v>66</v>
      </c>
      <c r="F2385">
        <v>92</v>
      </c>
      <c r="G2385" t="s">
        <v>62</v>
      </c>
      <c r="H2385">
        <v>20159.599999999999</v>
      </c>
      <c r="I2385" t="s">
        <v>39</v>
      </c>
      <c r="J2385" t="s">
        <v>149</v>
      </c>
      <c r="K2385">
        <v>329</v>
      </c>
      <c r="L2385">
        <v>7.943746</v>
      </c>
      <c r="M2385">
        <v>9.2364280000000001</v>
      </c>
      <c r="N2385">
        <v>15</v>
      </c>
      <c r="O2385">
        <v>13</v>
      </c>
      <c r="P2385">
        <v>0</v>
      </c>
      <c r="Q2385">
        <v>0</v>
      </c>
      <c r="R2385">
        <v>30.511410999999999</v>
      </c>
    </row>
    <row r="2386" spans="1:18" x14ac:dyDescent="0.25">
      <c r="A2386">
        <v>2018</v>
      </c>
      <c r="B2386" t="s">
        <v>4</v>
      </c>
      <c r="C2386" t="s">
        <v>13</v>
      </c>
      <c r="D2386" t="s">
        <v>0</v>
      </c>
      <c r="E2386" t="s">
        <v>44</v>
      </c>
      <c r="F2386">
        <v>1719</v>
      </c>
      <c r="G2386">
        <v>648.98294299999998</v>
      </c>
      <c r="H2386">
        <v>1599.06</v>
      </c>
      <c r="I2386" t="s">
        <v>40</v>
      </c>
      <c r="J2386" t="s">
        <v>149</v>
      </c>
      <c r="K2386">
        <v>1728</v>
      </c>
      <c r="L2386">
        <v>288.89238599999999</v>
      </c>
      <c r="M2386">
        <v>286.00508400000001</v>
      </c>
      <c r="N2386">
        <v>679</v>
      </c>
      <c r="O2386">
        <v>86</v>
      </c>
      <c r="P2386">
        <v>1</v>
      </c>
      <c r="Q2386">
        <v>0</v>
      </c>
      <c r="R2386">
        <v>648.98294299999998</v>
      </c>
    </row>
    <row r="2387" spans="1:18" x14ac:dyDescent="0.25">
      <c r="A2387">
        <v>2018</v>
      </c>
      <c r="B2387" t="s">
        <v>4</v>
      </c>
      <c r="C2387" t="s">
        <v>13</v>
      </c>
      <c r="D2387" t="s">
        <v>0</v>
      </c>
      <c r="E2387" t="s">
        <v>66</v>
      </c>
      <c r="F2387">
        <v>114</v>
      </c>
      <c r="G2387" t="s">
        <v>62</v>
      </c>
      <c r="H2387">
        <v>19013.560000000001</v>
      </c>
      <c r="I2387" t="s">
        <v>40</v>
      </c>
      <c r="J2387" t="s">
        <v>149</v>
      </c>
      <c r="K2387">
        <v>359</v>
      </c>
      <c r="L2387">
        <v>14.873317</v>
      </c>
      <c r="M2387">
        <v>14.990874</v>
      </c>
      <c r="N2387">
        <v>15</v>
      </c>
      <c r="O2387">
        <v>5</v>
      </c>
      <c r="P2387">
        <v>0</v>
      </c>
      <c r="Q2387">
        <v>0</v>
      </c>
      <c r="R2387">
        <v>46.186425</v>
      </c>
    </row>
    <row r="2388" spans="1:18" x14ac:dyDescent="0.25">
      <c r="A2388">
        <v>2018</v>
      </c>
      <c r="B2388" t="s">
        <v>4</v>
      </c>
      <c r="C2388" t="s">
        <v>13</v>
      </c>
      <c r="D2388" t="s">
        <v>0</v>
      </c>
      <c r="E2388" t="s">
        <v>65</v>
      </c>
      <c r="F2388">
        <v>1</v>
      </c>
      <c r="G2388" t="s">
        <v>62</v>
      </c>
      <c r="H2388">
        <v>20711.98</v>
      </c>
      <c r="I2388" t="s">
        <v>40</v>
      </c>
      <c r="J2388" t="s">
        <v>149</v>
      </c>
      <c r="K2388">
        <v>6</v>
      </c>
      <c r="L2388" t="s">
        <v>62</v>
      </c>
      <c r="M2388" t="s">
        <v>62</v>
      </c>
      <c r="N2388" t="s">
        <v>62</v>
      </c>
      <c r="O2388" t="s">
        <v>62</v>
      </c>
      <c r="P2388" t="s">
        <v>62</v>
      </c>
      <c r="Q2388" t="s">
        <v>62</v>
      </c>
      <c r="R2388" t="s">
        <v>62</v>
      </c>
    </row>
    <row r="2389" spans="1:18" x14ac:dyDescent="0.25">
      <c r="A2389">
        <v>2018</v>
      </c>
      <c r="B2389" t="s">
        <v>4</v>
      </c>
      <c r="C2389" t="s">
        <v>37</v>
      </c>
      <c r="D2389" t="s">
        <v>0</v>
      </c>
      <c r="E2389" t="s">
        <v>44</v>
      </c>
      <c r="F2389">
        <v>11873</v>
      </c>
      <c r="G2389">
        <v>4104.0006649999996</v>
      </c>
      <c r="H2389">
        <v>1739</v>
      </c>
      <c r="I2389" t="s">
        <v>39</v>
      </c>
      <c r="J2389" t="s">
        <v>149</v>
      </c>
      <c r="K2389">
        <v>12057</v>
      </c>
      <c r="L2389">
        <v>1950.5027689999999</v>
      </c>
      <c r="M2389">
        <v>1690.1324930000001</v>
      </c>
      <c r="N2389">
        <v>4722</v>
      </c>
      <c r="O2389">
        <v>678</v>
      </c>
      <c r="P2389">
        <v>5</v>
      </c>
      <c r="Q2389">
        <v>14</v>
      </c>
      <c r="R2389">
        <v>4104.0006649999996</v>
      </c>
    </row>
    <row r="2390" spans="1:18" x14ac:dyDescent="0.25">
      <c r="A2390">
        <v>2018</v>
      </c>
      <c r="B2390" t="s">
        <v>4</v>
      </c>
      <c r="C2390" t="s">
        <v>37</v>
      </c>
      <c r="D2390" t="s">
        <v>0</v>
      </c>
      <c r="E2390" t="s">
        <v>66</v>
      </c>
      <c r="F2390">
        <v>575</v>
      </c>
      <c r="G2390" t="s">
        <v>62</v>
      </c>
      <c r="H2390">
        <v>22794.5</v>
      </c>
      <c r="I2390" t="s">
        <v>39</v>
      </c>
      <c r="J2390" t="s">
        <v>149</v>
      </c>
      <c r="K2390">
        <v>2722</v>
      </c>
      <c r="L2390">
        <v>48.011488</v>
      </c>
      <c r="M2390">
        <v>51.858229999999999</v>
      </c>
      <c r="N2390">
        <v>72</v>
      </c>
      <c r="O2390">
        <v>107</v>
      </c>
      <c r="P2390">
        <v>0</v>
      </c>
      <c r="Q2390">
        <v>0</v>
      </c>
      <c r="R2390">
        <v>176.69926100000001</v>
      </c>
    </row>
    <row r="2391" spans="1:18" x14ac:dyDescent="0.25">
      <c r="A2391">
        <v>2018</v>
      </c>
      <c r="B2391" t="s">
        <v>4</v>
      </c>
      <c r="C2391" t="s">
        <v>37</v>
      </c>
      <c r="D2391" t="s">
        <v>0</v>
      </c>
      <c r="E2391" t="s">
        <v>65</v>
      </c>
      <c r="F2391">
        <v>1</v>
      </c>
      <c r="G2391" t="s">
        <v>62</v>
      </c>
      <c r="H2391">
        <v>4875.24</v>
      </c>
      <c r="I2391" t="s">
        <v>39</v>
      </c>
      <c r="J2391" t="s">
        <v>149</v>
      </c>
      <c r="K2391">
        <v>2</v>
      </c>
      <c r="L2391" t="s">
        <v>62</v>
      </c>
      <c r="M2391" t="s">
        <v>62</v>
      </c>
      <c r="N2391" t="s">
        <v>62</v>
      </c>
      <c r="O2391" t="s">
        <v>62</v>
      </c>
      <c r="P2391" t="s">
        <v>62</v>
      </c>
      <c r="Q2391" t="s">
        <v>62</v>
      </c>
      <c r="R2391" t="s">
        <v>62</v>
      </c>
    </row>
    <row r="2392" spans="1:18" x14ac:dyDescent="0.25">
      <c r="A2392">
        <v>2018</v>
      </c>
      <c r="B2392" t="s">
        <v>4</v>
      </c>
      <c r="C2392" t="s">
        <v>37</v>
      </c>
      <c r="D2392" t="s">
        <v>0</v>
      </c>
      <c r="E2392" t="s">
        <v>44</v>
      </c>
      <c r="F2392">
        <v>13807</v>
      </c>
      <c r="G2392">
        <v>4148.12147</v>
      </c>
      <c r="H2392">
        <v>1681</v>
      </c>
      <c r="I2392" t="s">
        <v>40</v>
      </c>
      <c r="J2392" t="s">
        <v>149</v>
      </c>
      <c r="K2392">
        <v>13982</v>
      </c>
      <c r="L2392">
        <v>1921.2818789999999</v>
      </c>
      <c r="M2392">
        <v>1725.417232</v>
      </c>
      <c r="N2392">
        <v>6611</v>
      </c>
      <c r="O2392">
        <v>650</v>
      </c>
      <c r="P2392">
        <v>6</v>
      </c>
      <c r="Q2392">
        <v>31</v>
      </c>
      <c r="R2392">
        <v>4148.12147</v>
      </c>
    </row>
    <row r="2393" spans="1:18" x14ac:dyDescent="0.25">
      <c r="A2393">
        <v>2018</v>
      </c>
      <c r="B2393" t="s">
        <v>4</v>
      </c>
      <c r="C2393" t="s">
        <v>37</v>
      </c>
      <c r="D2393" t="s">
        <v>0</v>
      </c>
      <c r="E2393" t="s">
        <v>66</v>
      </c>
      <c r="F2393">
        <v>694</v>
      </c>
      <c r="G2393" t="s">
        <v>62</v>
      </c>
      <c r="H2393">
        <v>22046.11</v>
      </c>
      <c r="I2393" t="s">
        <v>40</v>
      </c>
      <c r="J2393" t="s">
        <v>149</v>
      </c>
      <c r="K2393">
        <v>2726</v>
      </c>
      <c r="L2393">
        <v>60.909928999999998</v>
      </c>
      <c r="M2393">
        <v>61.513393999999998</v>
      </c>
      <c r="N2393">
        <v>76</v>
      </c>
      <c r="O2393">
        <v>68</v>
      </c>
      <c r="P2393">
        <v>1</v>
      </c>
      <c r="Q2393">
        <v>0</v>
      </c>
      <c r="R2393">
        <v>204.11788000000001</v>
      </c>
    </row>
    <row r="2394" spans="1:18" x14ac:dyDescent="0.25">
      <c r="A2394">
        <v>2018</v>
      </c>
      <c r="B2394" t="s">
        <v>4</v>
      </c>
      <c r="C2394" t="s">
        <v>37</v>
      </c>
      <c r="D2394" t="s">
        <v>0</v>
      </c>
      <c r="E2394" t="s">
        <v>44</v>
      </c>
      <c r="F2394">
        <v>1</v>
      </c>
      <c r="G2394" t="s">
        <v>62</v>
      </c>
      <c r="H2394">
        <v>4274.8</v>
      </c>
      <c r="I2394" t="s">
        <v>41</v>
      </c>
      <c r="J2394" t="s">
        <v>149</v>
      </c>
      <c r="K2394">
        <v>1</v>
      </c>
      <c r="L2394" t="s">
        <v>62</v>
      </c>
      <c r="M2394" t="s">
        <v>62</v>
      </c>
      <c r="N2394" t="s">
        <v>62</v>
      </c>
      <c r="O2394" t="s">
        <v>62</v>
      </c>
      <c r="P2394" t="s">
        <v>62</v>
      </c>
      <c r="Q2394" t="s">
        <v>62</v>
      </c>
      <c r="R2394" t="s">
        <v>62</v>
      </c>
    </row>
    <row r="2395" spans="1:18" x14ac:dyDescent="0.25">
      <c r="A2395">
        <v>2018</v>
      </c>
      <c r="B2395" t="s">
        <v>4</v>
      </c>
      <c r="C2395" t="s">
        <v>36</v>
      </c>
      <c r="D2395" t="s">
        <v>0</v>
      </c>
      <c r="E2395" t="s">
        <v>44</v>
      </c>
      <c r="F2395">
        <v>472</v>
      </c>
      <c r="G2395">
        <v>285.32521600000001</v>
      </c>
      <c r="H2395">
        <v>1461</v>
      </c>
      <c r="I2395" t="s">
        <v>39</v>
      </c>
      <c r="J2395" t="s">
        <v>148</v>
      </c>
      <c r="K2395">
        <v>480</v>
      </c>
      <c r="L2395">
        <v>120.269667</v>
      </c>
      <c r="M2395">
        <v>121.990038</v>
      </c>
      <c r="N2395">
        <v>60</v>
      </c>
      <c r="O2395">
        <v>12</v>
      </c>
      <c r="P2395">
        <v>0</v>
      </c>
      <c r="Q2395">
        <v>1</v>
      </c>
      <c r="R2395">
        <v>285.32521600000001</v>
      </c>
    </row>
    <row r="2396" spans="1:18" x14ac:dyDescent="0.25">
      <c r="A2396">
        <v>2018</v>
      </c>
      <c r="B2396" t="s">
        <v>4</v>
      </c>
      <c r="C2396" t="s">
        <v>36</v>
      </c>
      <c r="D2396" t="s">
        <v>0</v>
      </c>
      <c r="E2396" t="s">
        <v>66</v>
      </c>
      <c r="F2396">
        <v>44</v>
      </c>
      <c r="G2396" t="s">
        <v>62</v>
      </c>
      <c r="H2396">
        <v>22365.595000000001</v>
      </c>
      <c r="I2396" t="s">
        <v>39</v>
      </c>
      <c r="J2396" t="s">
        <v>148</v>
      </c>
      <c r="K2396">
        <v>215</v>
      </c>
      <c r="L2396">
        <v>6.0599090000000002</v>
      </c>
      <c r="M2396">
        <v>2.82342</v>
      </c>
      <c r="N2396">
        <v>3</v>
      </c>
      <c r="O2396">
        <v>4</v>
      </c>
      <c r="P2396">
        <v>0</v>
      </c>
      <c r="Q2396">
        <v>0</v>
      </c>
      <c r="R2396">
        <v>16.853455</v>
      </c>
    </row>
    <row r="2397" spans="1:18" x14ac:dyDescent="0.25">
      <c r="A2397">
        <v>2018</v>
      </c>
      <c r="B2397" t="s">
        <v>4</v>
      </c>
      <c r="C2397" t="s">
        <v>36</v>
      </c>
      <c r="D2397" t="s">
        <v>0</v>
      </c>
      <c r="E2397" t="s">
        <v>44</v>
      </c>
      <c r="F2397">
        <v>616</v>
      </c>
      <c r="G2397">
        <v>405.65862199999998</v>
      </c>
      <c r="H2397">
        <v>1492</v>
      </c>
      <c r="I2397" t="s">
        <v>40</v>
      </c>
      <c r="J2397" t="s">
        <v>148</v>
      </c>
      <c r="K2397">
        <v>616</v>
      </c>
      <c r="L2397">
        <v>174.47773900000001</v>
      </c>
      <c r="M2397">
        <v>155.58108200000001</v>
      </c>
      <c r="N2397">
        <v>64</v>
      </c>
      <c r="O2397">
        <v>6</v>
      </c>
      <c r="P2397">
        <v>1</v>
      </c>
      <c r="Q2397">
        <v>1</v>
      </c>
      <c r="R2397">
        <v>405.65862199999998</v>
      </c>
    </row>
    <row r="2398" spans="1:18" x14ac:dyDescent="0.25">
      <c r="A2398">
        <v>2018</v>
      </c>
      <c r="B2398" t="s">
        <v>4</v>
      </c>
      <c r="C2398" t="s">
        <v>36</v>
      </c>
      <c r="D2398" t="s">
        <v>0</v>
      </c>
      <c r="E2398" t="s">
        <v>66</v>
      </c>
      <c r="F2398">
        <v>27</v>
      </c>
      <c r="G2398" t="s">
        <v>62</v>
      </c>
      <c r="H2398">
        <v>15522.01</v>
      </c>
      <c r="I2398" t="s">
        <v>40</v>
      </c>
      <c r="J2398" t="s">
        <v>148</v>
      </c>
      <c r="K2398">
        <v>76</v>
      </c>
      <c r="L2398">
        <v>2.69034</v>
      </c>
      <c r="M2398">
        <v>1.5925929999999999</v>
      </c>
      <c r="N2398">
        <v>2</v>
      </c>
      <c r="O2398">
        <v>1</v>
      </c>
      <c r="P2398">
        <v>1</v>
      </c>
      <c r="Q2398">
        <v>0</v>
      </c>
      <c r="R2398">
        <v>10.836391000000001</v>
      </c>
    </row>
    <row r="2399" spans="1:18" x14ac:dyDescent="0.25">
      <c r="A2399">
        <v>2018</v>
      </c>
      <c r="B2399" t="s">
        <v>4</v>
      </c>
      <c r="C2399" t="s">
        <v>36</v>
      </c>
      <c r="D2399" t="s">
        <v>0</v>
      </c>
      <c r="E2399" t="s">
        <v>65</v>
      </c>
      <c r="F2399">
        <v>1</v>
      </c>
      <c r="G2399" t="s">
        <v>62</v>
      </c>
      <c r="H2399">
        <v>7029.46</v>
      </c>
      <c r="I2399" t="s">
        <v>40</v>
      </c>
      <c r="J2399" t="s">
        <v>148</v>
      </c>
      <c r="K2399">
        <v>2</v>
      </c>
      <c r="L2399" t="s">
        <v>62</v>
      </c>
      <c r="M2399" t="s">
        <v>62</v>
      </c>
      <c r="N2399" t="s">
        <v>62</v>
      </c>
      <c r="O2399" t="s">
        <v>62</v>
      </c>
      <c r="P2399" t="s">
        <v>62</v>
      </c>
      <c r="Q2399" t="s">
        <v>62</v>
      </c>
      <c r="R2399" t="s">
        <v>62</v>
      </c>
    </row>
    <row r="2400" spans="1:18" x14ac:dyDescent="0.25">
      <c r="A2400">
        <v>2018</v>
      </c>
      <c r="B2400" t="s">
        <v>4</v>
      </c>
      <c r="C2400" t="s">
        <v>5</v>
      </c>
      <c r="D2400" t="s">
        <v>0</v>
      </c>
      <c r="E2400" t="s">
        <v>44</v>
      </c>
      <c r="F2400">
        <v>598</v>
      </c>
      <c r="G2400">
        <v>373.40764899999999</v>
      </c>
      <c r="H2400">
        <v>1499.69</v>
      </c>
      <c r="I2400" t="s">
        <v>39</v>
      </c>
      <c r="J2400" t="s">
        <v>148</v>
      </c>
      <c r="K2400">
        <v>600</v>
      </c>
      <c r="L2400">
        <v>176.993335</v>
      </c>
      <c r="M2400">
        <v>141.52166099999999</v>
      </c>
      <c r="N2400">
        <v>70</v>
      </c>
      <c r="O2400">
        <v>8</v>
      </c>
      <c r="P2400">
        <v>5</v>
      </c>
      <c r="Q2400">
        <v>1</v>
      </c>
      <c r="R2400">
        <v>373.40764899999999</v>
      </c>
    </row>
    <row r="2401" spans="1:18" x14ac:dyDescent="0.25">
      <c r="A2401">
        <v>2018</v>
      </c>
      <c r="B2401" t="s">
        <v>4</v>
      </c>
      <c r="C2401" t="s">
        <v>5</v>
      </c>
      <c r="D2401" t="s">
        <v>0</v>
      </c>
      <c r="E2401" t="s">
        <v>66</v>
      </c>
      <c r="F2401">
        <v>29</v>
      </c>
      <c r="G2401" t="s">
        <v>62</v>
      </c>
      <c r="H2401">
        <v>17478.14</v>
      </c>
      <c r="I2401" t="s">
        <v>39</v>
      </c>
      <c r="J2401" t="s">
        <v>148</v>
      </c>
      <c r="K2401">
        <v>98</v>
      </c>
      <c r="L2401">
        <v>2.0675699999999999</v>
      </c>
      <c r="M2401">
        <v>3.095027</v>
      </c>
      <c r="N2401">
        <v>4</v>
      </c>
      <c r="O2401">
        <v>2</v>
      </c>
      <c r="P2401">
        <v>0</v>
      </c>
      <c r="Q2401">
        <v>0</v>
      </c>
      <c r="R2401">
        <v>9.811064</v>
      </c>
    </row>
    <row r="2402" spans="1:18" x14ac:dyDescent="0.25">
      <c r="A2402">
        <v>2018</v>
      </c>
      <c r="B2402" t="s">
        <v>4</v>
      </c>
      <c r="C2402" t="s">
        <v>5</v>
      </c>
      <c r="D2402" t="s">
        <v>0</v>
      </c>
      <c r="E2402" t="s">
        <v>44</v>
      </c>
      <c r="F2402">
        <v>639</v>
      </c>
      <c r="G2402">
        <v>415.74442699999997</v>
      </c>
      <c r="H2402">
        <v>1488.43</v>
      </c>
      <c r="I2402" t="s">
        <v>40</v>
      </c>
      <c r="J2402" t="s">
        <v>148</v>
      </c>
      <c r="K2402">
        <v>648</v>
      </c>
      <c r="L2402">
        <v>188.63674800000001</v>
      </c>
      <c r="M2402">
        <v>149.71750399999999</v>
      </c>
      <c r="N2402">
        <v>64</v>
      </c>
      <c r="O2402">
        <v>9</v>
      </c>
      <c r="P2402">
        <v>2</v>
      </c>
      <c r="Q2402">
        <v>2</v>
      </c>
      <c r="R2402">
        <v>415.74442699999997</v>
      </c>
    </row>
    <row r="2403" spans="1:18" x14ac:dyDescent="0.25">
      <c r="A2403">
        <v>2018</v>
      </c>
      <c r="B2403" t="s">
        <v>4</v>
      </c>
      <c r="C2403" t="s">
        <v>5</v>
      </c>
      <c r="D2403" t="s">
        <v>0</v>
      </c>
      <c r="E2403" t="s">
        <v>66</v>
      </c>
      <c r="F2403">
        <v>42</v>
      </c>
      <c r="G2403" t="s">
        <v>62</v>
      </c>
      <c r="H2403">
        <v>21431.64</v>
      </c>
      <c r="I2403" t="s">
        <v>40</v>
      </c>
      <c r="J2403" t="s">
        <v>148</v>
      </c>
      <c r="K2403">
        <v>119</v>
      </c>
      <c r="L2403">
        <v>3.2869959999999998</v>
      </c>
      <c r="M2403">
        <v>2.4947089999999998</v>
      </c>
      <c r="N2403">
        <v>6</v>
      </c>
      <c r="O2403">
        <v>0</v>
      </c>
      <c r="P2403">
        <v>0</v>
      </c>
      <c r="Q2403">
        <v>0</v>
      </c>
      <c r="R2403">
        <v>9.9853480000000001</v>
      </c>
    </row>
    <row r="2404" spans="1:18" x14ac:dyDescent="0.25">
      <c r="A2404">
        <v>2018</v>
      </c>
      <c r="B2404" t="s">
        <v>4</v>
      </c>
      <c r="C2404" t="s">
        <v>13</v>
      </c>
      <c r="D2404" t="s">
        <v>0</v>
      </c>
      <c r="E2404" t="s">
        <v>44</v>
      </c>
      <c r="F2404">
        <v>342</v>
      </c>
      <c r="G2404">
        <v>220.65416099999999</v>
      </c>
      <c r="H2404">
        <v>1529.175</v>
      </c>
      <c r="I2404" t="s">
        <v>39</v>
      </c>
      <c r="J2404" t="s">
        <v>148</v>
      </c>
      <c r="K2404">
        <v>345</v>
      </c>
      <c r="L2404">
        <v>109.30830899999999</v>
      </c>
      <c r="M2404">
        <v>78.336554000000007</v>
      </c>
      <c r="N2404">
        <v>33</v>
      </c>
      <c r="O2404">
        <v>7</v>
      </c>
      <c r="P2404">
        <v>4</v>
      </c>
      <c r="Q2404">
        <v>0</v>
      </c>
      <c r="R2404">
        <v>220.65416099999999</v>
      </c>
    </row>
    <row r="2405" spans="1:18" x14ac:dyDescent="0.25">
      <c r="A2405">
        <v>2018</v>
      </c>
      <c r="B2405" t="s">
        <v>4</v>
      </c>
      <c r="C2405" t="s">
        <v>13</v>
      </c>
      <c r="D2405" t="s">
        <v>0</v>
      </c>
      <c r="E2405" t="s">
        <v>66</v>
      </c>
      <c r="F2405">
        <v>29</v>
      </c>
      <c r="G2405" t="s">
        <v>62</v>
      </c>
      <c r="H2405">
        <v>17369.79</v>
      </c>
      <c r="I2405" t="s">
        <v>39</v>
      </c>
      <c r="J2405" t="s">
        <v>148</v>
      </c>
      <c r="K2405">
        <v>136</v>
      </c>
      <c r="L2405">
        <v>1.065558</v>
      </c>
      <c r="M2405">
        <v>2.1467239999999999</v>
      </c>
      <c r="N2405">
        <v>5</v>
      </c>
      <c r="O2405">
        <v>0</v>
      </c>
      <c r="P2405">
        <v>0</v>
      </c>
      <c r="Q2405">
        <v>0</v>
      </c>
      <c r="R2405">
        <v>7.7307689999999996</v>
      </c>
    </row>
    <row r="2406" spans="1:18" x14ac:dyDescent="0.25">
      <c r="A2406">
        <v>2018</v>
      </c>
      <c r="B2406" t="s">
        <v>4</v>
      </c>
      <c r="C2406" t="s">
        <v>13</v>
      </c>
      <c r="D2406" t="s">
        <v>0</v>
      </c>
      <c r="E2406" t="s">
        <v>44</v>
      </c>
      <c r="F2406">
        <v>449</v>
      </c>
      <c r="G2406">
        <v>266.90032200000002</v>
      </c>
      <c r="H2406">
        <v>1461</v>
      </c>
      <c r="I2406" t="s">
        <v>40</v>
      </c>
      <c r="J2406" t="s">
        <v>148</v>
      </c>
      <c r="K2406">
        <v>451</v>
      </c>
      <c r="L2406">
        <v>124.702664</v>
      </c>
      <c r="M2406">
        <v>108.13666000000001</v>
      </c>
      <c r="N2406">
        <v>62</v>
      </c>
      <c r="O2406">
        <v>6</v>
      </c>
      <c r="P2406">
        <v>6</v>
      </c>
      <c r="Q2406">
        <v>1</v>
      </c>
      <c r="R2406">
        <v>266.90032200000002</v>
      </c>
    </row>
    <row r="2407" spans="1:18" x14ac:dyDescent="0.25">
      <c r="A2407">
        <v>2018</v>
      </c>
      <c r="B2407" t="s">
        <v>4</v>
      </c>
      <c r="C2407" t="s">
        <v>13</v>
      </c>
      <c r="D2407" t="s">
        <v>0</v>
      </c>
      <c r="E2407" t="s">
        <v>66</v>
      </c>
      <c r="F2407">
        <v>32</v>
      </c>
      <c r="G2407" t="s">
        <v>62</v>
      </c>
      <c r="H2407">
        <v>17244.080000000002</v>
      </c>
      <c r="I2407" t="s">
        <v>40</v>
      </c>
      <c r="J2407" t="s">
        <v>148</v>
      </c>
      <c r="K2407">
        <v>195</v>
      </c>
      <c r="L2407">
        <v>5.4035159999999998</v>
      </c>
      <c r="M2407">
        <v>1.8875660000000001</v>
      </c>
      <c r="N2407">
        <v>3</v>
      </c>
      <c r="O2407">
        <v>0</v>
      </c>
      <c r="P2407">
        <v>0</v>
      </c>
      <c r="Q2407">
        <v>0</v>
      </c>
      <c r="R2407">
        <v>9.7829669999999993</v>
      </c>
    </row>
    <row r="2408" spans="1:18" x14ac:dyDescent="0.25">
      <c r="A2408">
        <v>2018</v>
      </c>
      <c r="B2408" t="s">
        <v>4</v>
      </c>
      <c r="C2408" t="s">
        <v>37</v>
      </c>
      <c r="D2408" t="s">
        <v>0</v>
      </c>
      <c r="E2408" t="s">
        <v>44</v>
      </c>
      <c r="F2408">
        <v>2429</v>
      </c>
      <c r="G2408">
        <v>1313.7819159999999</v>
      </c>
      <c r="H2408">
        <v>1738</v>
      </c>
      <c r="I2408" t="s">
        <v>39</v>
      </c>
      <c r="J2408" t="s">
        <v>148</v>
      </c>
      <c r="K2408">
        <v>2447</v>
      </c>
      <c r="L2408">
        <v>650.01434900000004</v>
      </c>
      <c r="M2408">
        <v>501.20869900000002</v>
      </c>
      <c r="N2408">
        <v>356</v>
      </c>
      <c r="O2408">
        <v>82</v>
      </c>
      <c r="P2408">
        <v>31</v>
      </c>
      <c r="Q2408">
        <v>8</v>
      </c>
      <c r="R2408">
        <v>1313.7819159999999</v>
      </c>
    </row>
    <row r="2409" spans="1:18" x14ac:dyDescent="0.25">
      <c r="A2409">
        <v>2018</v>
      </c>
      <c r="B2409" t="s">
        <v>4</v>
      </c>
      <c r="C2409" t="s">
        <v>37</v>
      </c>
      <c r="D2409" t="s">
        <v>0</v>
      </c>
      <c r="E2409" t="s">
        <v>66</v>
      </c>
      <c r="F2409">
        <v>182</v>
      </c>
      <c r="G2409" t="s">
        <v>62</v>
      </c>
      <c r="H2409">
        <v>18448.095000000001</v>
      </c>
      <c r="I2409" t="s">
        <v>39</v>
      </c>
      <c r="J2409" t="s">
        <v>148</v>
      </c>
      <c r="K2409">
        <v>612</v>
      </c>
      <c r="L2409">
        <v>19.872285999999999</v>
      </c>
      <c r="M2409">
        <v>14.063694999999999</v>
      </c>
      <c r="N2409">
        <v>26</v>
      </c>
      <c r="O2409">
        <v>25</v>
      </c>
      <c r="P2409">
        <v>0</v>
      </c>
      <c r="Q2409">
        <v>0</v>
      </c>
      <c r="R2409">
        <v>56.492967999999998</v>
      </c>
    </row>
    <row r="2410" spans="1:18" x14ac:dyDescent="0.25">
      <c r="A2410">
        <v>2018</v>
      </c>
      <c r="B2410" t="s">
        <v>4</v>
      </c>
      <c r="C2410" t="s">
        <v>37</v>
      </c>
      <c r="D2410" t="s">
        <v>0</v>
      </c>
      <c r="E2410" t="s">
        <v>44</v>
      </c>
      <c r="F2410">
        <v>2860</v>
      </c>
      <c r="G2410">
        <v>1472.510984</v>
      </c>
      <c r="H2410">
        <v>1597.65</v>
      </c>
      <c r="I2410" t="s">
        <v>40</v>
      </c>
      <c r="J2410" t="s">
        <v>148</v>
      </c>
      <c r="K2410">
        <v>2866</v>
      </c>
      <c r="L2410">
        <v>702.96067600000003</v>
      </c>
      <c r="M2410">
        <v>595.06373299999996</v>
      </c>
      <c r="N2410">
        <v>443</v>
      </c>
      <c r="O2410">
        <v>69</v>
      </c>
      <c r="P2410">
        <v>31</v>
      </c>
      <c r="Q2410">
        <v>13</v>
      </c>
      <c r="R2410">
        <v>1472.510984</v>
      </c>
    </row>
    <row r="2411" spans="1:18" x14ac:dyDescent="0.25">
      <c r="A2411">
        <v>2018</v>
      </c>
      <c r="B2411" t="s">
        <v>4</v>
      </c>
      <c r="C2411" t="s">
        <v>37</v>
      </c>
      <c r="D2411" t="s">
        <v>0</v>
      </c>
      <c r="E2411" t="s">
        <v>66</v>
      </c>
      <c r="F2411">
        <v>226</v>
      </c>
      <c r="G2411" t="s">
        <v>62</v>
      </c>
      <c r="H2411">
        <v>17471.740000000002</v>
      </c>
      <c r="I2411" t="s">
        <v>40</v>
      </c>
      <c r="J2411" t="s">
        <v>148</v>
      </c>
      <c r="K2411">
        <v>816</v>
      </c>
      <c r="L2411">
        <v>21.957182</v>
      </c>
      <c r="M2411">
        <v>19.732679999999998</v>
      </c>
      <c r="N2411">
        <v>31</v>
      </c>
      <c r="O2411">
        <v>14</v>
      </c>
      <c r="P2411">
        <v>0</v>
      </c>
      <c r="Q2411">
        <v>0</v>
      </c>
      <c r="R2411">
        <v>66.013433000000006</v>
      </c>
    </row>
    <row r="2412" spans="1:18" x14ac:dyDescent="0.25">
      <c r="A2412">
        <v>2018</v>
      </c>
      <c r="B2412" t="s">
        <v>4</v>
      </c>
      <c r="C2412" t="s">
        <v>37</v>
      </c>
      <c r="D2412" t="s">
        <v>0</v>
      </c>
      <c r="E2412" t="s">
        <v>65</v>
      </c>
      <c r="F2412">
        <v>1</v>
      </c>
      <c r="G2412" t="s">
        <v>62</v>
      </c>
      <c r="H2412">
        <v>7918.6</v>
      </c>
      <c r="I2412" t="s">
        <v>40</v>
      </c>
      <c r="J2412" t="s">
        <v>148</v>
      </c>
      <c r="K2412">
        <v>1</v>
      </c>
      <c r="L2412" t="s">
        <v>62</v>
      </c>
      <c r="M2412" t="s">
        <v>62</v>
      </c>
      <c r="N2412" t="s">
        <v>62</v>
      </c>
      <c r="O2412" t="s">
        <v>62</v>
      </c>
      <c r="P2412" t="s">
        <v>62</v>
      </c>
      <c r="Q2412" t="s">
        <v>62</v>
      </c>
      <c r="R2412" t="s">
        <v>62</v>
      </c>
    </row>
    <row r="2413" spans="1:18" x14ac:dyDescent="0.25">
      <c r="A2413">
        <v>2018</v>
      </c>
      <c r="B2413" t="s">
        <v>4</v>
      </c>
      <c r="C2413" t="s">
        <v>36</v>
      </c>
      <c r="D2413" t="s">
        <v>1</v>
      </c>
      <c r="E2413" t="s">
        <v>44</v>
      </c>
      <c r="F2413">
        <v>4164</v>
      </c>
      <c r="G2413">
        <v>2011.7976389999999</v>
      </c>
      <c r="H2413">
        <v>2398.2199999999998</v>
      </c>
      <c r="I2413" t="s">
        <v>39</v>
      </c>
      <c r="J2413" t="s">
        <v>150</v>
      </c>
      <c r="K2413">
        <v>4166</v>
      </c>
      <c r="L2413">
        <v>922.76799600000004</v>
      </c>
      <c r="M2413">
        <v>903.91376400000001</v>
      </c>
      <c r="N2413">
        <v>881</v>
      </c>
      <c r="O2413">
        <v>92</v>
      </c>
      <c r="P2413">
        <v>17</v>
      </c>
      <c r="Q2413">
        <v>14</v>
      </c>
      <c r="R2413">
        <v>2011.7976389999999</v>
      </c>
    </row>
    <row r="2414" spans="1:18" x14ac:dyDescent="0.25">
      <c r="A2414">
        <v>2018</v>
      </c>
      <c r="B2414" t="s">
        <v>4</v>
      </c>
      <c r="C2414" t="s">
        <v>36</v>
      </c>
      <c r="D2414" t="s">
        <v>1</v>
      </c>
      <c r="E2414" t="s">
        <v>66</v>
      </c>
      <c r="F2414">
        <v>327</v>
      </c>
      <c r="G2414" t="s">
        <v>62</v>
      </c>
      <c r="H2414">
        <v>24607.53</v>
      </c>
      <c r="I2414" t="s">
        <v>39</v>
      </c>
      <c r="J2414" t="s">
        <v>150</v>
      </c>
      <c r="K2414">
        <v>1578</v>
      </c>
      <c r="L2414">
        <v>28.448606999999999</v>
      </c>
      <c r="M2414">
        <v>25.323867</v>
      </c>
      <c r="N2414">
        <v>25</v>
      </c>
      <c r="O2414">
        <v>38</v>
      </c>
      <c r="P2414">
        <v>7</v>
      </c>
      <c r="Q2414">
        <v>4</v>
      </c>
      <c r="R2414">
        <v>72.939280999999994</v>
      </c>
    </row>
    <row r="2415" spans="1:18" x14ac:dyDescent="0.25">
      <c r="A2415">
        <v>2018</v>
      </c>
      <c r="B2415" t="s">
        <v>4</v>
      </c>
      <c r="C2415" t="s">
        <v>36</v>
      </c>
      <c r="D2415" t="s">
        <v>1</v>
      </c>
      <c r="E2415" t="s">
        <v>44</v>
      </c>
      <c r="F2415">
        <v>3094</v>
      </c>
      <c r="G2415">
        <v>1320.427821</v>
      </c>
      <c r="H2415">
        <v>2021.5</v>
      </c>
      <c r="I2415" t="s">
        <v>40</v>
      </c>
      <c r="J2415" t="s">
        <v>150</v>
      </c>
      <c r="K2415">
        <v>3105</v>
      </c>
      <c r="L2415">
        <v>580.43233699999996</v>
      </c>
      <c r="M2415">
        <v>611.45297400000004</v>
      </c>
      <c r="N2415">
        <v>990</v>
      </c>
      <c r="O2415">
        <v>82</v>
      </c>
      <c r="P2415">
        <v>50</v>
      </c>
      <c r="Q2415">
        <v>34</v>
      </c>
      <c r="R2415">
        <v>1320.427821</v>
      </c>
    </row>
    <row r="2416" spans="1:18" x14ac:dyDescent="0.25">
      <c r="A2416">
        <v>2018</v>
      </c>
      <c r="B2416" t="s">
        <v>4</v>
      </c>
      <c r="C2416" t="s">
        <v>36</v>
      </c>
      <c r="D2416" t="s">
        <v>1</v>
      </c>
      <c r="E2416" t="s">
        <v>66</v>
      </c>
      <c r="F2416">
        <v>240</v>
      </c>
      <c r="G2416" t="s">
        <v>62</v>
      </c>
      <c r="H2416">
        <v>26380.58</v>
      </c>
      <c r="I2416" t="s">
        <v>40</v>
      </c>
      <c r="J2416" t="s">
        <v>150</v>
      </c>
      <c r="K2416">
        <v>1238</v>
      </c>
      <c r="L2416">
        <v>15.598717000000001</v>
      </c>
      <c r="M2416">
        <v>7.8700729999999997</v>
      </c>
      <c r="N2416">
        <v>53</v>
      </c>
      <c r="O2416">
        <v>33</v>
      </c>
      <c r="P2416">
        <v>5</v>
      </c>
      <c r="Q2416">
        <v>0</v>
      </c>
      <c r="R2416">
        <v>35.373303999999997</v>
      </c>
    </row>
    <row r="2417" spans="1:18" x14ac:dyDescent="0.25">
      <c r="A2417">
        <v>2018</v>
      </c>
      <c r="B2417" t="s">
        <v>4</v>
      </c>
      <c r="C2417" t="s">
        <v>5</v>
      </c>
      <c r="D2417" t="s">
        <v>1</v>
      </c>
      <c r="E2417" t="s">
        <v>44</v>
      </c>
      <c r="F2417">
        <v>4418</v>
      </c>
      <c r="G2417">
        <v>2112.2505150000002</v>
      </c>
      <c r="H2417">
        <v>2251.6999999999998</v>
      </c>
      <c r="I2417" t="s">
        <v>39</v>
      </c>
      <c r="J2417" t="s">
        <v>150</v>
      </c>
      <c r="K2417">
        <v>4421</v>
      </c>
      <c r="L2417">
        <v>1000.115549</v>
      </c>
      <c r="M2417">
        <v>921.94669699999997</v>
      </c>
      <c r="N2417">
        <v>987</v>
      </c>
      <c r="O2417">
        <v>85</v>
      </c>
      <c r="P2417">
        <v>35</v>
      </c>
      <c r="Q2417">
        <v>11</v>
      </c>
      <c r="R2417">
        <v>2112.2505150000002</v>
      </c>
    </row>
    <row r="2418" spans="1:18" x14ac:dyDescent="0.25">
      <c r="A2418">
        <v>2018</v>
      </c>
      <c r="B2418" t="s">
        <v>4</v>
      </c>
      <c r="C2418" t="s">
        <v>5</v>
      </c>
      <c r="D2418" t="s">
        <v>1</v>
      </c>
      <c r="E2418" t="s">
        <v>66</v>
      </c>
      <c r="F2418">
        <v>235</v>
      </c>
      <c r="G2418" t="s">
        <v>62</v>
      </c>
      <c r="H2418">
        <v>22341.63</v>
      </c>
      <c r="I2418" t="s">
        <v>39</v>
      </c>
      <c r="J2418" t="s">
        <v>150</v>
      </c>
      <c r="K2418">
        <v>1056</v>
      </c>
      <c r="L2418">
        <v>16.751657999999999</v>
      </c>
      <c r="M2418">
        <v>16.767786999999998</v>
      </c>
      <c r="N2418">
        <v>16</v>
      </c>
      <c r="O2418">
        <v>27</v>
      </c>
      <c r="P2418">
        <v>3</v>
      </c>
      <c r="Q2418">
        <v>0</v>
      </c>
      <c r="R2418">
        <v>50.153463000000002</v>
      </c>
    </row>
    <row r="2419" spans="1:18" x14ac:dyDescent="0.25">
      <c r="A2419">
        <v>2018</v>
      </c>
      <c r="B2419" t="s">
        <v>4</v>
      </c>
      <c r="C2419" t="s">
        <v>5</v>
      </c>
      <c r="D2419" t="s">
        <v>1</v>
      </c>
      <c r="E2419" t="s">
        <v>44</v>
      </c>
      <c r="F2419">
        <v>3795</v>
      </c>
      <c r="G2419">
        <v>1565.658064</v>
      </c>
      <c r="H2419">
        <v>1920.39</v>
      </c>
      <c r="I2419" t="s">
        <v>40</v>
      </c>
      <c r="J2419" t="s">
        <v>150</v>
      </c>
      <c r="K2419">
        <v>3802</v>
      </c>
      <c r="L2419">
        <v>708.87063699999999</v>
      </c>
      <c r="M2419">
        <v>720.34591699999999</v>
      </c>
      <c r="N2419">
        <v>1313</v>
      </c>
      <c r="O2419">
        <v>101</v>
      </c>
      <c r="P2419">
        <v>52</v>
      </c>
      <c r="Q2419">
        <v>34</v>
      </c>
      <c r="R2419">
        <v>1565.658064</v>
      </c>
    </row>
    <row r="2420" spans="1:18" x14ac:dyDescent="0.25">
      <c r="A2420">
        <v>2018</v>
      </c>
      <c r="B2420" t="s">
        <v>4</v>
      </c>
      <c r="C2420" t="s">
        <v>5</v>
      </c>
      <c r="D2420" t="s">
        <v>1</v>
      </c>
      <c r="E2420" t="s">
        <v>66</v>
      </c>
      <c r="F2420">
        <v>243</v>
      </c>
      <c r="G2420" t="s">
        <v>62</v>
      </c>
      <c r="H2420">
        <v>23980.19</v>
      </c>
      <c r="I2420" t="s">
        <v>40</v>
      </c>
      <c r="J2420" t="s">
        <v>150</v>
      </c>
      <c r="K2420">
        <v>1033</v>
      </c>
      <c r="L2420">
        <v>15.485526</v>
      </c>
      <c r="M2420">
        <v>7.2724120000000001</v>
      </c>
      <c r="N2420">
        <v>46</v>
      </c>
      <c r="O2420">
        <v>27</v>
      </c>
      <c r="P2420">
        <v>9</v>
      </c>
      <c r="Q2420">
        <v>1</v>
      </c>
      <c r="R2420">
        <v>30.418147999999999</v>
      </c>
    </row>
    <row r="2421" spans="1:18" x14ac:dyDescent="0.25">
      <c r="A2421">
        <v>2018</v>
      </c>
      <c r="B2421" t="s">
        <v>4</v>
      </c>
      <c r="C2421" t="s">
        <v>13</v>
      </c>
      <c r="D2421" t="s">
        <v>1</v>
      </c>
      <c r="E2421" t="s">
        <v>44</v>
      </c>
      <c r="F2421">
        <v>1945</v>
      </c>
      <c r="G2421">
        <v>845.16562899999997</v>
      </c>
      <c r="H2421">
        <v>2274.06</v>
      </c>
      <c r="I2421" t="s">
        <v>39</v>
      </c>
      <c r="J2421" t="s">
        <v>150</v>
      </c>
      <c r="K2421">
        <v>1950</v>
      </c>
      <c r="L2421">
        <v>422.99450899999999</v>
      </c>
      <c r="M2421">
        <v>349.19800400000003</v>
      </c>
      <c r="N2421">
        <v>492</v>
      </c>
      <c r="O2421">
        <v>62</v>
      </c>
      <c r="P2421">
        <v>24</v>
      </c>
      <c r="Q2421">
        <v>1</v>
      </c>
      <c r="R2421">
        <v>845.16562899999997</v>
      </c>
    </row>
    <row r="2422" spans="1:18" x14ac:dyDescent="0.25">
      <c r="A2422">
        <v>2018</v>
      </c>
      <c r="B2422" t="s">
        <v>4</v>
      </c>
      <c r="C2422" t="s">
        <v>13</v>
      </c>
      <c r="D2422" t="s">
        <v>1</v>
      </c>
      <c r="E2422" t="s">
        <v>66</v>
      </c>
      <c r="F2422">
        <v>144</v>
      </c>
      <c r="G2422" t="s">
        <v>62</v>
      </c>
      <c r="H2422">
        <v>20968.86</v>
      </c>
      <c r="I2422" t="s">
        <v>39</v>
      </c>
      <c r="J2422" t="s">
        <v>150</v>
      </c>
      <c r="K2422">
        <v>536</v>
      </c>
      <c r="L2422">
        <v>10.180778</v>
      </c>
      <c r="M2422">
        <v>6.3295839999999997</v>
      </c>
      <c r="N2422">
        <v>13</v>
      </c>
      <c r="O2422">
        <v>21</v>
      </c>
      <c r="P2422">
        <v>2</v>
      </c>
      <c r="Q2422">
        <v>0</v>
      </c>
      <c r="R2422">
        <v>25.197409</v>
      </c>
    </row>
    <row r="2423" spans="1:18" x14ac:dyDescent="0.25">
      <c r="A2423">
        <v>2018</v>
      </c>
      <c r="B2423" t="s">
        <v>4</v>
      </c>
      <c r="C2423" t="s">
        <v>13</v>
      </c>
      <c r="D2423" t="s">
        <v>1</v>
      </c>
      <c r="E2423" t="s">
        <v>44</v>
      </c>
      <c r="F2423">
        <v>1536</v>
      </c>
      <c r="G2423">
        <v>597.18501000000003</v>
      </c>
      <c r="H2423">
        <v>2154.5700000000002</v>
      </c>
      <c r="I2423" t="s">
        <v>40</v>
      </c>
      <c r="J2423" t="s">
        <v>150</v>
      </c>
      <c r="K2423">
        <v>1541</v>
      </c>
      <c r="L2423">
        <v>294.94738799999999</v>
      </c>
      <c r="M2423">
        <v>249.76390699999999</v>
      </c>
      <c r="N2423">
        <v>550</v>
      </c>
      <c r="O2423">
        <v>51</v>
      </c>
      <c r="P2423">
        <v>34</v>
      </c>
      <c r="Q2423">
        <v>10</v>
      </c>
      <c r="R2423">
        <v>597.18501000000003</v>
      </c>
    </row>
    <row r="2424" spans="1:18" x14ac:dyDescent="0.25">
      <c r="A2424">
        <v>2018</v>
      </c>
      <c r="B2424" t="s">
        <v>4</v>
      </c>
      <c r="C2424" t="s">
        <v>13</v>
      </c>
      <c r="D2424" t="s">
        <v>1</v>
      </c>
      <c r="E2424" t="s">
        <v>66</v>
      </c>
      <c r="F2424">
        <v>146</v>
      </c>
      <c r="G2424" t="s">
        <v>62</v>
      </c>
      <c r="H2424">
        <v>26105.875</v>
      </c>
      <c r="I2424" t="s">
        <v>40</v>
      </c>
      <c r="J2424" t="s">
        <v>150</v>
      </c>
      <c r="K2424">
        <v>710</v>
      </c>
      <c r="L2424">
        <v>10.013104999999999</v>
      </c>
      <c r="M2424">
        <v>3.6447319999999999</v>
      </c>
      <c r="N2424">
        <v>25</v>
      </c>
      <c r="O2424">
        <v>22</v>
      </c>
      <c r="P2424">
        <v>4</v>
      </c>
      <c r="Q2424">
        <v>1</v>
      </c>
      <c r="R2424">
        <v>20.426863000000001</v>
      </c>
    </row>
    <row r="2425" spans="1:18" x14ac:dyDescent="0.25">
      <c r="A2425">
        <v>2018</v>
      </c>
      <c r="B2425" t="s">
        <v>4</v>
      </c>
      <c r="C2425" t="s">
        <v>37</v>
      </c>
      <c r="D2425" t="s">
        <v>1</v>
      </c>
      <c r="E2425" t="s">
        <v>44</v>
      </c>
      <c r="F2425">
        <v>18030</v>
      </c>
      <c r="G2425">
        <v>7794.9394050000001</v>
      </c>
      <c r="H2425">
        <v>2183.7649999999999</v>
      </c>
      <c r="I2425" t="s">
        <v>39</v>
      </c>
      <c r="J2425" t="s">
        <v>150</v>
      </c>
      <c r="K2425">
        <v>18063</v>
      </c>
      <c r="L2425">
        <v>3767.5327400000001</v>
      </c>
      <c r="M2425">
        <v>3308.832715</v>
      </c>
      <c r="N2425">
        <v>4618</v>
      </c>
      <c r="O2425">
        <v>677</v>
      </c>
      <c r="P2425">
        <v>287</v>
      </c>
      <c r="Q2425">
        <v>61</v>
      </c>
      <c r="R2425">
        <v>7794.9394050000001</v>
      </c>
    </row>
    <row r="2426" spans="1:18" x14ac:dyDescent="0.25">
      <c r="A2426">
        <v>2018</v>
      </c>
      <c r="B2426" t="s">
        <v>4</v>
      </c>
      <c r="C2426" t="s">
        <v>37</v>
      </c>
      <c r="D2426" t="s">
        <v>1</v>
      </c>
      <c r="E2426" t="s">
        <v>66</v>
      </c>
      <c r="F2426">
        <v>1288</v>
      </c>
      <c r="G2426" t="s">
        <v>62</v>
      </c>
      <c r="H2426">
        <v>20537.165000000001</v>
      </c>
      <c r="I2426" t="s">
        <v>39</v>
      </c>
      <c r="J2426" t="s">
        <v>150</v>
      </c>
      <c r="K2426">
        <v>5174</v>
      </c>
      <c r="L2426">
        <v>92.613468999999995</v>
      </c>
      <c r="M2426">
        <v>60.449125000000002</v>
      </c>
      <c r="N2426">
        <v>154</v>
      </c>
      <c r="O2426">
        <v>218</v>
      </c>
      <c r="P2426">
        <v>34</v>
      </c>
      <c r="Q2426">
        <v>7</v>
      </c>
      <c r="R2426">
        <v>224.91323499999999</v>
      </c>
    </row>
    <row r="2427" spans="1:18" x14ac:dyDescent="0.25">
      <c r="A2427">
        <v>2018</v>
      </c>
      <c r="B2427" t="s">
        <v>4</v>
      </c>
      <c r="C2427" t="s">
        <v>37</v>
      </c>
      <c r="D2427" t="s">
        <v>1</v>
      </c>
      <c r="E2427" t="s">
        <v>44</v>
      </c>
      <c r="F2427">
        <v>14663</v>
      </c>
      <c r="G2427">
        <v>4961.570608</v>
      </c>
      <c r="H2427">
        <v>2018</v>
      </c>
      <c r="I2427" t="s">
        <v>40</v>
      </c>
      <c r="J2427" t="s">
        <v>150</v>
      </c>
      <c r="K2427">
        <v>14705</v>
      </c>
      <c r="L2427">
        <v>2439.0991720000002</v>
      </c>
      <c r="M2427">
        <v>2063.3279560000001</v>
      </c>
      <c r="N2427">
        <v>5657</v>
      </c>
      <c r="O2427">
        <v>550</v>
      </c>
      <c r="P2427">
        <v>402</v>
      </c>
      <c r="Q2427">
        <v>147</v>
      </c>
      <c r="R2427">
        <v>4961.570608</v>
      </c>
    </row>
    <row r="2428" spans="1:18" x14ac:dyDescent="0.25">
      <c r="A2428">
        <v>2018</v>
      </c>
      <c r="B2428" t="s">
        <v>4</v>
      </c>
      <c r="C2428" t="s">
        <v>37</v>
      </c>
      <c r="D2428" t="s">
        <v>1</v>
      </c>
      <c r="E2428" t="s">
        <v>66</v>
      </c>
      <c r="F2428">
        <v>1254</v>
      </c>
      <c r="G2428" t="s">
        <v>62</v>
      </c>
      <c r="H2428">
        <v>23112.494999999999</v>
      </c>
      <c r="I2428" t="s">
        <v>40</v>
      </c>
      <c r="J2428" t="s">
        <v>150</v>
      </c>
      <c r="K2428">
        <v>6318</v>
      </c>
      <c r="L2428">
        <v>96.433341999999996</v>
      </c>
      <c r="M2428">
        <v>48.925192000000003</v>
      </c>
      <c r="N2428">
        <v>186</v>
      </c>
      <c r="O2428">
        <v>190</v>
      </c>
      <c r="P2428">
        <v>76</v>
      </c>
      <c r="Q2428">
        <v>15</v>
      </c>
      <c r="R2428">
        <v>204.896907</v>
      </c>
    </row>
    <row r="2429" spans="1:18" x14ac:dyDescent="0.25">
      <c r="A2429">
        <v>2018</v>
      </c>
      <c r="B2429" t="s">
        <v>4</v>
      </c>
      <c r="C2429" t="s">
        <v>37</v>
      </c>
      <c r="D2429" t="s">
        <v>1</v>
      </c>
      <c r="E2429" t="s">
        <v>66</v>
      </c>
      <c r="F2429">
        <v>1</v>
      </c>
      <c r="G2429" t="s">
        <v>62</v>
      </c>
      <c r="H2429">
        <v>19831.05</v>
      </c>
      <c r="I2429" t="s">
        <v>41</v>
      </c>
      <c r="J2429" t="s">
        <v>150</v>
      </c>
      <c r="K2429">
        <v>3</v>
      </c>
      <c r="L2429">
        <v>0</v>
      </c>
      <c r="M2429">
        <v>0</v>
      </c>
      <c r="N2429">
        <v>0</v>
      </c>
      <c r="O2429">
        <v>1</v>
      </c>
      <c r="P2429">
        <v>0</v>
      </c>
      <c r="Q2429">
        <v>0</v>
      </c>
      <c r="R2429">
        <v>0</v>
      </c>
    </row>
    <row r="2430" spans="1:18" x14ac:dyDescent="0.25">
      <c r="A2430">
        <v>2018</v>
      </c>
      <c r="B2430" t="s">
        <v>4</v>
      </c>
      <c r="C2430" t="s">
        <v>36</v>
      </c>
      <c r="D2430" t="s">
        <v>1</v>
      </c>
      <c r="E2430" t="s">
        <v>44</v>
      </c>
      <c r="F2430">
        <v>7305</v>
      </c>
      <c r="G2430">
        <v>3599.0244750000002</v>
      </c>
      <c r="H2430">
        <v>2410.6999999999998</v>
      </c>
      <c r="I2430" t="s">
        <v>39</v>
      </c>
      <c r="J2430" t="s">
        <v>149</v>
      </c>
      <c r="K2430">
        <v>7306</v>
      </c>
      <c r="L2430">
        <v>1621.1795079999999</v>
      </c>
      <c r="M2430">
        <v>1667.200079</v>
      </c>
      <c r="N2430">
        <v>1450</v>
      </c>
      <c r="O2430">
        <v>155</v>
      </c>
      <c r="P2430">
        <v>15</v>
      </c>
      <c r="Q2430">
        <v>16</v>
      </c>
      <c r="R2430">
        <v>3599.0244750000002</v>
      </c>
    </row>
    <row r="2431" spans="1:18" x14ac:dyDescent="0.25">
      <c r="A2431">
        <v>2018</v>
      </c>
      <c r="B2431" t="s">
        <v>4</v>
      </c>
      <c r="C2431" t="s">
        <v>36</v>
      </c>
      <c r="D2431" t="s">
        <v>1</v>
      </c>
      <c r="E2431" t="s">
        <v>66</v>
      </c>
      <c r="F2431">
        <v>492</v>
      </c>
      <c r="G2431" t="s">
        <v>62</v>
      </c>
      <c r="H2431">
        <v>22871.865000000002</v>
      </c>
      <c r="I2431" t="s">
        <v>39</v>
      </c>
      <c r="J2431" t="s">
        <v>149</v>
      </c>
      <c r="K2431">
        <v>2154</v>
      </c>
      <c r="L2431">
        <v>44.371397000000002</v>
      </c>
      <c r="M2431">
        <v>25.516254</v>
      </c>
      <c r="N2431">
        <v>41</v>
      </c>
      <c r="O2431">
        <v>99</v>
      </c>
      <c r="P2431">
        <v>4</v>
      </c>
      <c r="Q2431">
        <v>2</v>
      </c>
      <c r="R2431">
        <v>105.460019</v>
      </c>
    </row>
    <row r="2432" spans="1:18" x14ac:dyDescent="0.25">
      <c r="A2432">
        <v>2018</v>
      </c>
      <c r="B2432" t="s">
        <v>4</v>
      </c>
      <c r="C2432" t="s">
        <v>36</v>
      </c>
      <c r="D2432" t="s">
        <v>1</v>
      </c>
      <c r="E2432" t="s">
        <v>44</v>
      </c>
      <c r="F2432">
        <v>5004</v>
      </c>
      <c r="G2432">
        <v>2271.9319719999999</v>
      </c>
      <c r="H2432">
        <v>1996.135</v>
      </c>
      <c r="I2432" t="s">
        <v>40</v>
      </c>
      <c r="J2432" t="s">
        <v>149</v>
      </c>
      <c r="K2432">
        <v>5014</v>
      </c>
      <c r="L2432">
        <v>1008.532884</v>
      </c>
      <c r="M2432">
        <v>1034.0759069999999</v>
      </c>
      <c r="N2432">
        <v>1485</v>
      </c>
      <c r="O2432">
        <v>121</v>
      </c>
      <c r="P2432">
        <v>26</v>
      </c>
      <c r="Q2432">
        <v>39</v>
      </c>
      <c r="R2432">
        <v>2271.9319719999999</v>
      </c>
    </row>
    <row r="2433" spans="1:18" x14ac:dyDescent="0.25">
      <c r="A2433">
        <v>2018</v>
      </c>
      <c r="B2433" t="s">
        <v>4</v>
      </c>
      <c r="C2433" t="s">
        <v>36</v>
      </c>
      <c r="D2433" t="s">
        <v>1</v>
      </c>
      <c r="E2433" t="s">
        <v>66</v>
      </c>
      <c r="F2433">
        <v>368</v>
      </c>
      <c r="G2433" t="s">
        <v>62</v>
      </c>
      <c r="H2433">
        <v>26862.334999999999</v>
      </c>
      <c r="I2433" t="s">
        <v>40</v>
      </c>
      <c r="J2433" t="s">
        <v>149</v>
      </c>
      <c r="K2433">
        <v>1927</v>
      </c>
      <c r="L2433">
        <v>30.748016</v>
      </c>
      <c r="M2433">
        <v>13.371392</v>
      </c>
      <c r="N2433">
        <v>46</v>
      </c>
      <c r="O2433">
        <v>90</v>
      </c>
      <c r="P2433">
        <v>10</v>
      </c>
      <c r="Q2433">
        <v>3</v>
      </c>
      <c r="R2433">
        <v>70.632771000000005</v>
      </c>
    </row>
    <row r="2434" spans="1:18" x14ac:dyDescent="0.25">
      <c r="A2434">
        <v>2018</v>
      </c>
      <c r="B2434" t="s">
        <v>4</v>
      </c>
      <c r="C2434" t="s">
        <v>5</v>
      </c>
      <c r="D2434" t="s">
        <v>1</v>
      </c>
      <c r="E2434" t="s">
        <v>44</v>
      </c>
      <c r="F2434">
        <v>7896</v>
      </c>
      <c r="G2434">
        <v>3895.3389940000002</v>
      </c>
      <c r="H2434">
        <v>2341.0250000000001</v>
      </c>
      <c r="I2434" t="s">
        <v>39</v>
      </c>
      <c r="J2434" t="s">
        <v>149</v>
      </c>
      <c r="K2434">
        <v>7902</v>
      </c>
      <c r="L2434">
        <v>1760.5865040000001</v>
      </c>
      <c r="M2434">
        <v>1771.1055879999999</v>
      </c>
      <c r="N2434">
        <v>1617</v>
      </c>
      <c r="O2434">
        <v>202</v>
      </c>
      <c r="P2434">
        <v>16</v>
      </c>
      <c r="Q2434">
        <v>7</v>
      </c>
      <c r="R2434">
        <v>3895.3389940000002</v>
      </c>
    </row>
    <row r="2435" spans="1:18" x14ac:dyDescent="0.25">
      <c r="A2435">
        <v>2018</v>
      </c>
      <c r="B2435" t="s">
        <v>4</v>
      </c>
      <c r="C2435" t="s">
        <v>5</v>
      </c>
      <c r="D2435" t="s">
        <v>1</v>
      </c>
      <c r="E2435" t="s">
        <v>66</v>
      </c>
      <c r="F2435">
        <v>368</v>
      </c>
      <c r="G2435" t="s">
        <v>62</v>
      </c>
      <c r="H2435">
        <v>23412.825000000001</v>
      </c>
      <c r="I2435" t="s">
        <v>39</v>
      </c>
      <c r="J2435" t="s">
        <v>149</v>
      </c>
      <c r="K2435">
        <v>1567</v>
      </c>
      <c r="L2435">
        <v>26.98001</v>
      </c>
      <c r="M2435">
        <v>24.003527999999999</v>
      </c>
      <c r="N2435">
        <v>36</v>
      </c>
      <c r="O2435">
        <v>73</v>
      </c>
      <c r="P2435">
        <v>2</v>
      </c>
      <c r="Q2435">
        <v>1</v>
      </c>
      <c r="R2435">
        <v>89.035420999999999</v>
      </c>
    </row>
    <row r="2436" spans="1:18" x14ac:dyDescent="0.25">
      <c r="A2436">
        <v>2018</v>
      </c>
      <c r="B2436" t="s">
        <v>4</v>
      </c>
      <c r="C2436" t="s">
        <v>5</v>
      </c>
      <c r="D2436" t="s">
        <v>1</v>
      </c>
      <c r="E2436" t="s">
        <v>44</v>
      </c>
      <c r="F2436">
        <v>6348</v>
      </c>
      <c r="G2436">
        <v>2850.5944599999998</v>
      </c>
      <c r="H2436">
        <v>1941</v>
      </c>
      <c r="I2436" t="s">
        <v>40</v>
      </c>
      <c r="J2436" t="s">
        <v>149</v>
      </c>
      <c r="K2436">
        <v>6356</v>
      </c>
      <c r="L2436">
        <v>1288.26187</v>
      </c>
      <c r="M2436">
        <v>1322.502602</v>
      </c>
      <c r="N2436">
        <v>1973</v>
      </c>
      <c r="O2436">
        <v>175</v>
      </c>
      <c r="P2436">
        <v>34</v>
      </c>
      <c r="Q2436">
        <v>35</v>
      </c>
      <c r="R2436">
        <v>2850.5944599999998</v>
      </c>
    </row>
    <row r="2437" spans="1:18" x14ac:dyDescent="0.25">
      <c r="A2437">
        <v>2018</v>
      </c>
      <c r="B2437" t="s">
        <v>4</v>
      </c>
      <c r="C2437" t="s">
        <v>5</v>
      </c>
      <c r="D2437" t="s">
        <v>1</v>
      </c>
      <c r="E2437" t="s">
        <v>66</v>
      </c>
      <c r="F2437">
        <v>357</v>
      </c>
      <c r="G2437" t="s">
        <v>62</v>
      </c>
      <c r="H2437">
        <v>25544.880000000001</v>
      </c>
      <c r="I2437" t="s">
        <v>40</v>
      </c>
      <c r="J2437" t="s">
        <v>149</v>
      </c>
      <c r="K2437">
        <v>1802</v>
      </c>
      <c r="L2437">
        <v>25.152971000000001</v>
      </c>
      <c r="M2437">
        <v>9.4876880000000003</v>
      </c>
      <c r="N2437">
        <v>53</v>
      </c>
      <c r="O2437">
        <v>98</v>
      </c>
      <c r="P2437">
        <v>5</v>
      </c>
      <c r="Q2437">
        <v>5</v>
      </c>
      <c r="R2437">
        <v>56.881348000000003</v>
      </c>
    </row>
    <row r="2438" spans="1:18" x14ac:dyDescent="0.25">
      <c r="A2438">
        <v>2018</v>
      </c>
      <c r="B2438" t="s">
        <v>4</v>
      </c>
      <c r="C2438" t="s">
        <v>13</v>
      </c>
      <c r="D2438" t="s">
        <v>1</v>
      </c>
      <c r="E2438" t="s">
        <v>44</v>
      </c>
      <c r="F2438">
        <v>3052</v>
      </c>
      <c r="G2438">
        <v>1338.8367820000001</v>
      </c>
      <c r="H2438">
        <v>2507.355</v>
      </c>
      <c r="I2438" t="s">
        <v>39</v>
      </c>
      <c r="J2438" t="s">
        <v>149</v>
      </c>
      <c r="K2438">
        <v>3054</v>
      </c>
      <c r="L2438">
        <v>653.14590299999998</v>
      </c>
      <c r="M2438">
        <v>589.17537400000003</v>
      </c>
      <c r="N2438">
        <v>651</v>
      </c>
      <c r="O2438">
        <v>88</v>
      </c>
      <c r="P2438">
        <v>13</v>
      </c>
      <c r="Q2438">
        <v>2</v>
      </c>
      <c r="R2438">
        <v>1338.8367820000001</v>
      </c>
    </row>
    <row r="2439" spans="1:18" x14ac:dyDescent="0.25">
      <c r="A2439">
        <v>2018</v>
      </c>
      <c r="B2439" t="s">
        <v>4</v>
      </c>
      <c r="C2439" t="s">
        <v>13</v>
      </c>
      <c r="D2439" t="s">
        <v>1</v>
      </c>
      <c r="E2439" t="s">
        <v>66</v>
      </c>
      <c r="F2439">
        <v>208</v>
      </c>
      <c r="G2439" t="s">
        <v>62</v>
      </c>
      <c r="H2439">
        <v>22001.200000000001</v>
      </c>
      <c r="I2439" t="s">
        <v>39</v>
      </c>
      <c r="J2439" t="s">
        <v>149</v>
      </c>
      <c r="K2439">
        <v>1036</v>
      </c>
      <c r="L2439">
        <v>12.348382000000001</v>
      </c>
      <c r="M2439">
        <v>11.875733</v>
      </c>
      <c r="N2439">
        <v>17</v>
      </c>
      <c r="O2439">
        <v>59</v>
      </c>
      <c r="P2439">
        <v>2</v>
      </c>
      <c r="Q2439">
        <v>1</v>
      </c>
      <c r="R2439">
        <v>29.841096</v>
      </c>
    </row>
    <row r="2440" spans="1:18" x14ac:dyDescent="0.25">
      <c r="A2440">
        <v>2018</v>
      </c>
      <c r="B2440" t="s">
        <v>4</v>
      </c>
      <c r="C2440" t="s">
        <v>13</v>
      </c>
      <c r="D2440" t="s">
        <v>1</v>
      </c>
      <c r="E2440" t="s">
        <v>44</v>
      </c>
      <c r="F2440">
        <v>2335</v>
      </c>
      <c r="G2440">
        <v>924.32629399999996</v>
      </c>
      <c r="H2440">
        <v>2192.1799999999998</v>
      </c>
      <c r="I2440" t="s">
        <v>40</v>
      </c>
      <c r="J2440" t="s">
        <v>149</v>
      </c>
      <c r="K2440">
        <v>2337</v>
      </c>
      <c r="L2440">
        <v>456.06917199999998</v>
      </c>
      <c r="M2440">
        <v>400.20518700000002</v>
      </c>
      <c r="N2440">
        <v>754</v>
      </c>
      <c r="O2440">
        <v>73</v>
      </c>
      <c r="P2440">
        <v>19</v>
      </c>
      <c r="Q2440">
        <v>11</v>
      </c>
      <c r="R2440">
        <v>924.32629399999996</v>
      </c>
    </row>
    <row r="2441" spans="1:18" x14ac:dyDescent="0.25">
      <c r="A2441">
        <v>2018</v>
      </c>
      <c r="B2441" t="s">
        <v>4</v>
      </c>
      <c r="C2441" t="s">
        <v>13</v>
      </c>
      <c r="D2441" t="s">
        <v>1</v>
      </c>
      <c r="E2441" t="s">
        <v>66</v>
      </c>
      <c r="F2441">
        <v>208</v>
      </c>
      <c r="G2441" t="s">
        <v>62</v>
      </c>
      <c r="H2441">
        <v>26402.7</v>
      </c>
      <c r="I2441" t="s">
        <v>40</v>
      </c>
      <c r="J2441" t="s">
        <v>149</v>
      </c>
      <c r="K2441">
        <v>1126</v>
      </c>
      <c r="L2441">
        <v>12.577030000000001</v>
      </c>
      <c r="M2441">
        <v>6.1341749999999999</v>
      </c>
      <c r="N2441">
        <v>26</v>
      </c>
      <c r="O2441">
        <v>47</v>
      </c>
      <c r="P2441">
        <v>8</v>
      </c>
      <c r="Q2441">
        <v>4</v>
      </c>
      <c r="R2441">
        <v>28.391793</v>
      </c>
    </row>
    <row r="2442" spans="1:18" x14ac:dyDescent="0.25">
      <c r="A2442">
        <v>2018</v>
      </c>
      <c r="B2442" t="s">
        <v>4</v>
      </c>
      <c r="C2442" t="s">
        <v>37</v>
      </c>
      <c r="D2442" t="s">
        <v>1</v>
      </c>
      <c r="E2442" t="s">
        <v>44</v>
      </c>
      <c r="F2442">
        <v>31459</v>
      </c>
      <c r="G2442">
        <v>14233.710325</v>
      </c>
      <c r="H2442">
        <v>2448.0100000000002</v>
      </c>
      <c r="I2442" t="s">
        <v>39</v>
      </c>
      <c r="J2442" t="s">
        <v>149</v>
      </c>
      <c r="K2442">
        <v>31502</v>
      </c>
      <c r="L2442">
        <v>6872.4989740000001</v>
      </c>
      <c r="M2442">
        <v>6163.5755840000002</v>
      </c>
      <c r="N2442">
        <v>6818</v>
      </c>
      <c r="O2442">
        <v>1127</v>
      </c>
      <c r="P2442">
        <v>166</v>
      </c>
      <c r="Q2442">
        <v>79</v>
      </c>
      <c r="R2442">
        <v>14233.710325</v>
      </c>
    </row>
    <row r="2443" spans="1:18" x14ac:dyDescent="0.25">
      <c r="A2443">
        <v>2018</v>
      </c>
      <c r="B2443" t="s">
        <v>4</v>
      </c>
      <c r="C2443" t="s">
        <v>37</v>
      </c>
      <c r="D2443" t="s">
        <v>1</v>
      </c>
      <c r="E2443" t="s">
        <v>66</v>
      </c>
      <c r="F2443">
        <v>1945</v>
      </c>
      <c r="G2443" t="s">
        <v>62</v>
      </c>
      <c r="H2443">
        <v>22544.959999999999</v>
      </c>
      <c r="I2443" t="s">
        <v>39</v>
      </c>
      <c r="J2443" t="s">
        <v>149</v>
      </c>
      <c r="K2443">
        <v>8853</v>
      </c>
      <c r="L2443">
        <v>137.81302700000001</v>
      </c>
      <c r="M2443">
        <v>91.565537000000006</v>
      </c>
      <c r="N2443">
        <v>186</v>
      </c>
      <c r="O2443">
        <v>467</v>
      </c>
      <c r="P2443">
        <v>49</v>
      </c>
      <c r="Q2443">
        <v>17</v>
      </c>
      <c r="R2443">
        <v>343.578397</v>
      </c>
    </row>
    <row r="2444" spans="1:18" x14ac:dyDescent="0.25">
      <c r="A2444">
        <v>2018</v>
      </c>
      <c r="B2444" t="s">
        <v>4</v>
      </c>
      <c r="C2444" t="s">
        <v>37</v>
      </c>
      <c r="D2444" t="s">
        <v>1</v>
      </c>
      <c r="E2444" t="s">
        <v>44</v>
      </c>
      <c r="F2444">
        <v>24006</v>
      </c>
      <c r="G2444">
        <v>9281.2783319999999</v>
      </c>
      <c r="H2444">
        <v>2138.9499999999998</v>
      </c>
      <c r="I2444" t="s">
        <v>40</v>
      </c>
      <c r="J2444" t="s">
        <v>149</v>
      </c>
      <c r="K2444">
        <v>24059</v>
      </c>
      <c r="L2444">
        <v>4599.2342779999999</v>
      </c>
      <c r="M2444">
        <v>3900.5163640000001</v>
      </c>
      <c r="N2444">
        <v>7851</v>
      </c>
      <c r="O2444">
        <v>906</v>
      </c>
      <c r="P2444">
        <v>323</v>
      </c>
      <c r="Q2444">
        <v>223</v>
      </c>
      <c r="R2444">
        <v>9281.2783319999999</v>
      </c>
    </row>
    <row r="2445" spans="1:18" x14ac:dyDescent="0.25">
      <c r="A2445">
        <v>2018</v>
      </c>
      <c r="B2445" t="s">
        <v>4</v>
      </c>
      <c r="C2445" t="s">
        <v>37</v>
      </c>
      <c r="D2445" t="s">
        <v>1</v>
      </c>
      <c r="E2445" t="s">
        <v>66</v>
      </c>
      <c r="F2445">
        <v>1999</v>
      </c>
      <c r="G2445" t="s">
        <v>62</v>
      </c>
      <c r="H2445">
        <v>23271.52</v>
      </c>
      <c r="I2445" t="s">
        <v>40</v>
      </c>
      <c r="J2445" t="s">
        <v>149</v>
      </c>
      <c r="K2445">
        <v>9853</v>
      </c>
      <c r="L2445">
        <v>113.411604</v>
      </c>
      <c r="M2445">
        <v>53.823326999999999</v>
      </c>
      <c r="N2445">
        <v>229</v>
      </c>
      <c r="O2445">
        <v>545</v>
      </c>
      <c r="P2445">
        <v>121</v>
      </c>
      <c r="Q2445">
        <v>38</v>
      </c>
      <c r="R2445">
        <v>258.97913</v>
      </c>
    </row>
    <row r="2446" spans="1:18" x14ac:dyDescent="0.25">
      <c r="A2446">
        <v>2018</v>
      </c>
      <c r="B2446" t="s">
        <v>4</v>
      </c>
      <c r="C2446" t="s">
        <v>36</v>
      </c>
      <c r="D2446" t="s">
        <v>1</v>
      </c>
      <c r="E2446" t="s">
        <v>44</v>
      </c>
      <c r="F2446">
        <v>2074</v>
      </c>
      <c r="G2446">
        <v>1031.143775</v>
      </c>
      <c r="H2446">
        <v>2551.5549999999998</v>
      </c>
      <c r="I2446" t="s">
        <v>39</v>
      </c>
      <c r="J2446" t="s">
        <v>148</v>
      </c>
      <c r="K2446">
        <v>2079</v>
      </c>
      <c r="L2446">
        <v>502.912531</v>
      </c>
      <c r="M2446">
        <v>428.01027299999998</v>
      </c>
      <c r="N2446">
        <v>359</v>
      </c>
      <c r="O2446">
        <v>41</v>
      </c>
      <c r="P2446">
        <v>28</v>
      </c>
      <c r="Q2446">
        <v>8</v>
      </c>
      <c r="R2446">
        <v>1031.143775</v>
      </c>
    </row>
    <row r="2447" spans="1:18" x14ac:dyDescent="0.25">
      <c r="A2447">
        <v>2018</v>
      </c>
      <c r="B2447" t="s">
        <v>4</v>
      </c>
      <c r="C2447" t="s">
        <v>36</v>
      </c>
      <c r="D2447" t="s">
        <v>1</v>
      </c>
      <c r="E2447" t="s">
        <v>66</v>
      </c>
      <c r="F2447">
        <v>224</v>
      </c>
      <c r="G2447" t="s">
        <v>62</v>
      </c>
      <c r="H2447">
        <v>24536.115000000002</v>
      </c>
      <c r="I2447" t="s">
        <v>39</v>
      </c>
      <c r="J2447" t="s">
        <v>148</v>
      </c>
      <c r="K2447">
        <v>968</v>
      </c>
      <c r="L2447">
        <v>19.445796000000001</v>
      </c>
      <c r="M2447">
        <v>15.429295</v>
      </c>
      <c r="N2447">
        <v>27</v>
      </c>
      <c r="O2447">
        <v>11</v>
      </c>
      <c r="P2447">
        <v>2</v>
      </c>
      <c r="Q2447">
        <v>0</v>
      </c>
      <c r="R2447">
        <v>57.828355000000002</v>
      </c>
    </row>
    <row r="2448" spans="1:18" x14ac:dyDescent="0.25">
      <c r="A2448">
        <v>2018</v>
      </c>
      <c r="B2448" t="s">
        <v>4</v>
      </c>
      <c r="C2448" t="s">
        <v>36</v>
      </c>
      <c r="D2448" t="s">
        <v>1</v>
      </c>
      <c r="E2448" t="s">
        <v>44</v>
      </c>
      <c r="F2448">
        <v>1823</v>
      </c>
      <c r="G2448">
        <v>799.91733199999999</v>
      </c>
      <c r="H2448">
        <v>2208.33</v>
      </c>
      <c r="I2448" t="s">
        <v>40</v>
      </c>
      <c r="J2448" t="s">
        <v>148</v>
      </c>
      <c r="K2448">
        <v>1823</v>
      </c>
      <c r="L2448">
        <v>365.132724</v>
      </c>
      <c r="M2448">
        <v>335.51871899999998</v>
      </c>
      <c r="N2448">
        <v>514</v>
      </c>
      <c r="O2448">
        <v>45</v>
      </c>
      <c r="P2448">
        <v>66</v>
      </c>
      <c r="Q2448">
        <v>14</v>
      </c>
      <c r="R2448">
        <v>799.91733199999999</v>
      </c>
    </row>
    <row r="2449" spans="1:18" x14ac:dyDescent="0.25">
      <c r="A2449">
        <v>2018</v>
      </c>
      <c r="B2449" t="s">
        <v>4</v>
      </c>
      <c r="C2449" t="s">
        <v>36</v>
      </c>
      <c r="D2449" t="s">
        <v>1</v>
      </c>
      <c r="E2449" t="s">
        <v>66</v>
      </c>
      <c r="F2449">
        <v>165</v>
      </c>
      <c r="G2449" t="s">
        <v>62</v>
      </c>
      <c r="H2449">
        <v>23452.82</v>
      </c>
      <c r="I2449" t="s">
        <v>40</v>
      </c>
      <c r="J2449" t="s">
        <v>148</v>
      </c>
      <c r="K2449">
        <v>789</v>
      </c>
      <c r="L2449">
        <v>11.383267999999999</v>
      </c>
      <c r="M2449">
        <v>11.913150999999999</v>
      </c>
      <c r="N2449">
        <v>42</v>
      </c>
      <c r="O2449">
        <v>9</v>
      </c>
      <c r="P2449">
        <v>2</v>
      </c>
      <c r="Q2449">
        <v>0</v>
      </c>
      <c r="R2449">
        <v>34.053846</v>
      </c>
    </row>
    <row r="2450" spans="1:18" x14ac:dyDescent="0.25">
      <c r="A2450">
        <v>2018</v>
      </c>
      <c r="B2450" t="s">
        <v>4</v>
      </c>
      <c r="C2450" t="s">
        <v>5</v>
      </c>
      <c r="D2450" t="s">
        <v>1</v>
      </c>
      <c r="E2450" t="s">
        <v>44</v>
      </c>
      <c r="F2450">
        <v>2099</v>
      </c>
      <c r="G2450">
        <v>994.74888199999998</v>
      </c>
      <c r="H2450">
        <v>2397.1999999999998</v>
      </c>
      <c r="I2450" t="s">
        <v>39</v>
      </c>
      <c r="J2450" t="s">
        <v>148</v>
      </c>
      <c r="K2450">
        <v>2101</v>
      </c>
      <c r="L2450">
        <v>486.03229599999997</v>
      </c>
      <c r="M2450">
        <v>401.25835599999999</v>
      </c>
      <c r="N2450">
        <v>373</v>
      </c>
      <c r="O2450">
        <v>52</v>
      </c>
      <c r="P2450">
        <v>55</v>
      </c>
      <c r="Q2450">
        <v>2</v>
      </c>
      <c r="R2450">
        <v>994.74888199999998</v>
      </c>
    </row>
    <row r="2451" spans="1:18" x14ac:dyDescent="0.25">
      <c r="A2451">
        <v>2018</v>
      </c>
      <c r="B2451" t="s">
        <v>4</v>
      </c>
      <c r="C2451" t="s">
        <v>5</v>
      </c>
      <c r="D2451" t="s">
        <v>1</v>
      </c>
      <c r="E2451" t="s">
        <v>66</v>
      </c>
      <c r="F2451">
        <v>165</v>
      </c>
      <c r="G2451" t="s">
        <v>62</v>
      </c>
      <c r="H2451">
        <v>20108.419999999998</v>
      </c>
      <c r="I2451" t="s">
        <v>39</v>
      </c>
      <c r="J2451" t="s">
        <v>148</v>
      </c>
      <c r="K2451">
        <v>511</v>
      </c>
      <c r="L2451">
        <v>12.482305999999999</v>
      </c>
      <c r="M2451">
        <v>13.536966</v>
      </c>
      <c r="N2451">
        <v>24</v>
      </c>
      <c r="O2451">
        <v>8</v>
      </c>
      <c r="P2451">
        <v>0</v>
      </c>
      <c r="Q2451">
        <v>0</v>
      </c>
      <c r="R2451">
        <v>41.761902999999997</v>
      </c>
    </row>
    <row r="2452" spans="1:18" x14ac:dyDescent="0.25">
      <c r="A2452">
        <v>2018</v>
      </c>
      <c r="B2452" t="s">
        <v>4</v>
      </c>
      <c r="C2452" t="s">
        <v>5</v>
      </c>
      <c r="D2452" t="s">
        <v>1</v>
      </c>
      <c r="E2452" t="s">
        <v>44</v>
      </c>
      <c r="F2452">
        <v>2003</v>
      </c>
      <c r="G2452">
        <v>849.76557400000002</v>
      </c>
      <c r="H2452">
        <v>2167</v>
      </c>
      <c r="I2452" t="s">
        <v>40</v>
      </c>
      <c r="J2452" t="s">
        <v>148</v>
      </c>
      <c r="K2452">
        <v>2006</v>
      </c>
      <c r="L2452">
        <v>398.66176200000001</v>
      </c>
      <c r="M2452">
        <v>365.30345699999998</v>
      </c>
      <c r="N2452">
        <v>561</v>
      </c>
      <c r="O2452">
        <v>50</v>
      </c>
      <c r="P2452">
        <v>83</v>
      </c>
      <c r="Q2452">
        <v>13</v>
      </c>
      <c r="R2452">
        <v>849.76557400000002</v>
      </c>
    </row>
    <row r="2453" spans="1:18" x14ac:dyDescent="0.25">
      <c r="A2453">
        <v>2018</v>
      </c>
      <c r="B2453" t="s">
        <v>4</v>
      </c>
      <c r="C2453" t="s">
        <v>5</v>
      </c>
      <c r="D2453" t="s">
        <v>1</v>
      </c>
      <c r="E2453" t="s">
        <v>66</v>
      </c>
      <c r="F2453">
        <v>169</v>
      </c>
      <c r="G2453" t="s">
        <v>62</v>
      </c>
      <c r="H2453">
        <v>23611.67</v>
      </c>
      <c r="I2453" t="s">
        <v>40</v>
      </c>
      <c r="J2453" t="s">
        <v>148</v>
      </c>
      <c r="K2453">
        <v>682</v>
      </c>
      <c r="L2453">
        <v>18.743922000000001</v>
      </c>
      <c r="M2453">
        <v>7.9102699999999997</v>
      </c>
      <c r="N2453">
        <v>43</v>
      </c>
      <c r="O2453">
        <v>12</v>
      </c>
      <c r="P2453">
        <v>4</v>
      </c>
      <c r="Q2453">
        <v>2</v>
      </c>
      <c r="R2453">
        <v>37.000019999999999</v>
      </c>
    </row>
    <row r="2454" spans="1:18" x14ac:dyDescent="0.25">
      <c r="A2454">
        <v>2018</v>
      </c>
      <c r="B2454" t="s">
        <v>4</v>
      </c>
      <c r="C2454" t="s">
        <v>13</v>
      </c>
      <c r="D2454" t="s">
        <v>1</v>
      </c>
      <c r="E2454" t="s">
        <v>44</v>
      </c>
      <c r="F2454">
        <v>837</v>
      </c>
      <c r="G2454">
        <v>356.028325</v>
      </c>
      <c r="H2454">
        <v>2272</v>
      </c>
      <c r="I2454" t="s">
        <v>39</v>
      </c>
      <c r="J2454" t="s">
        <v>148</v>
      </c>
      <c r="K2454">
        <v>840</v>
      </c>
      <c r="L2454">
        <v>168.65863899999999</v>
      </c>
      <c r="M2454">
        <v>159.43525199999999</v>
      </c>
      <c r="N2454">
        <v>130</v>
      </c>
      <c r="O2454">
        <v>34</v>
      </c>
      <c r="P2454">
        <v>80</v>
      </c>
      <c r="Q2454">
        <v>2</v>
      </c>
      <c r="R2454">
        <v>356.028325</v>
      </c>
    </row>
    <row r="2455" spans="1:18" x14ac:dyDescent="0.25">
      <c r="A2455">
        <v>2018</v>
      </c>
      <c r="B2455" t="s">
        <v>4</v>
      </c>
      <c r="C2455" t="s">
        <v>13</v>
      </c>
      <c r="D2455" t="s">
        <v>1</v>
      </c>
      <c r="E2455" t="s">
        <v>66</v>
      </c>
      <c r="F2455">
        <v>90</v>
      </c>
      <c r="G2455" t="s">
        <v>62</v>
      </c>
      <c r="H2455">
        <v>23992.384999999998</v>
      </c>
      <c r="I2455" t="s">
        <v>39</v>
      </c>
      <c r="J2455" t="s">
        <v>148</v>
      </c>
      <c r="K2455">
        <v>282</v>
      </c>
      <c r="L2455">
        <v>6.211157</v>
      </c>
      <c r="M2455">
        <v>7.2580239999999998</v>
      </c>
      <c r="N2455">
        <v>10</v>
      </c>
      <c r="O2455">
        <v>6</v>
      </c>
      <c r="P2455">
        <v>0</v>
      </c>
      <c r="Q2455">
        <v>0</v>
      </c>
      <c r="R2455">
        <v>17.805847</v>
      </c>
    </row>
    <row r="2456" spans="1:18" x14ac:dyDescent="0.25">
      <c r="A2456">
        <v>2018</v>
      </c>
      <c r="B2456" t="s">
        <v>4</v>
      </c>
      <c r="C2456" t="s">
        <v>13</v>
      </c>
      <c r="D2456" t="s">
        <v>1</v>
      </c>
      <c r="E2456" t="s">
        <v>44</v>
      </c>
      <c r="F2456">
        <v>793</v>
      </c>
      <c r="G2456">
        <v>284.78124200000002</v>
      </c>
      <c r="H2456">
        <v>2255</v>
      </c>
      <c r="I2456" t="s">
        <v>40</v>
      </c>
      <c r="J2456" t="s">
        <v>148</v>
      </c>
      <c r="K2456">
        <v>793</v>
      </c>
      <c r="L2456">
        <v>149.17291299999999</v>
      </c>
      <c r="M2456">
        <v>112.04544199999999</v>
      </c>
      <c r="N2456">
        <v>221</v>
      </c>
      <c r="O2456">
        <v>24</v>
      </c>
      <c r="P2456">
        <v>55</v>
      </c>
      <c r="Q2456">
        <v>7</v>
      </c>
      <c r="R2456">
        <v>284.78124200000002</v>
      </c>
    </row>
    <row r="2457" spans="1:18" x14ac:dyDescent="0.25">
      <c r="A2457">
        <v>2018</v>
      </c>
      <c r="B2457" t="s">
        <v>4</v>
      </c>
      <c r="C2457" t="s">
        <v>13</v>
      </c>
      <c r="D2457" t="s">
        <v>1</v>
      </c>
      <c r="E2457" t="s">
        <v>66</v>
      </c>
      <c r="F2457">
        <v>85</v>
      </c>
      <c r="G2457" t="s">
        <v>62</v>
      </c>
      <c r="H2457">
        <v>24151.02</v>
      </c>
      <c r="I2457" t="s">
        <v>40</v>
      </c>
      <c r="J2457" t="s">
        <v>148</v>
      </c>
      <c r="K2457">
        <v>350</v>
      </c>
      <c r="L2457">
        <v>4.668831</v>
      </c>
      <c r="M2457">
        <v>5.7657239999999996</v>
      </c>
      <c r="N2457">
        <v>21</v>
      </c>
      <c r="O2457">
        <v>4</v>
      </c>
      <c r="P2457">
        <v>3</v>
      </c>
      <c r="Q2457">
        <v>1</v>
      </c>
      <c r="R2457">
        <v>11.415687</v>
      </c>
    </row>
    <row r="2458" spans="1:18" x14ac:dyDescent="0.25">
      <c r="A2458">
        <v>2018</v>
      </c>
      <c r="B2458" t="s">
        <v>4</v>
      </c>
      <c r="C2458" t="s">
        <v>37</v>
      </c>
      <c r="D2458" t="s">
        <v>1</v>
      </c>
      <c r="E2458" t="s">
        <v>44</v>
      </c>
      <c r="F2458">
        <v>8246</v>
      </c>
      <c r="G2458">
        <v>3717.0247340000001</v>
      </c>
      <c r="H2458">
        <v>2397.1999999999998</v>
      </c>
      <c r="I2458" t="s">
        <v>39</v>
      </c>
      <c r="J2458" t="s">
        <v>148</v>
      </c>
      <c r="K2458">
        <v>8252</v>
      </c>
      <c r="L2458">
        <v>1809.714465</v>
      </c>
      <c r="M2458">
        <v>1529.158907</v>
      </c>
      <c r="N2458">
        <v>1541</v>
      </c>
      <c r="O2458">
        <v>280</v>
      </c>
      <c r="P2458">
        <v>359</v>
      </c>
      <c r="Q2458">
        <v>31</v>
      </c>
      <c r="R2458">
        <v>3717.0247340000001</v>
      </c>
    </row>
    <row r="2459" spans="1:18" x14ac:dyDescent="0.25">
      <c r="A2459">
        <v>2018</v>
      </c>
      <c r="B2459" t="s">
        <v>4</v>
      </c>
      <c r="C2459" t="s">
        <v>37</v>
      </c>
      <c r="D2459" t="s">
        <v>1</v>
      </c>
      <c r="E2459" t="s">
        <v>66</v>
      </c>
      <c r="F2459">
        <v>694</v>
      </c>
      <c r="G2459" t="s">
        <v>62</v>
      </c>
      <c r="H2459">
        <v>20303.634999999998</v>
      </c>
      <c r="I2459" t="s">
        <v>39</v>
      </c>
      <c r="J2459" t="s">
        <v>148</v>
      </c>
      <c r="K2459">
        <v>2379</v>
      </c>
      <c r="L2459">
        <v>45.246929999999999</v>
      </c>
      <c r="M2459">
        <v>37.904865999999998</v>
      </c>
      <c r="N2459">
        <v>113</v>
      </c>
      <c r="O2459">
        <v>69</v>
      </c>
      <c r="P2459">
        <v>16</v>
      </c>
      <c r="Q2459">
        <v>2</v>
      </c>
      <c r="R2459">
        <v>119.40393</v>
      </c>
    </row>
    <row r="2460" spans="1:18" x14ac:dyDescent="0.25">
      <c r="A2460">
        <v>2018</v>
      </c>
      <c r="B2460" t="s">
        <v>4</v>
      </c>
      <c r="C2460" t="s">
        <v>37</v>
      </c>
      <c r="D2460" t="s">
        <v>1</v>
      </c>
      <c r="E2460" t="s">
        <v>44</v>
      </c>
      <c r="F2460">
        <v>7173</v>
      </c>
      <c r="G2460">
        <v>2513.1338529999998</v>
      </c>
      <c r="H2460">
        <v>2230.3000000000002</v>
      </c>
      <c r="I2460" t="s">
        <v>40</v>
      </c>
      <c r="J2460" t="s">
        <v>148</v>
      </c>
      <c r="K2460">
        <v>7179</v>
      </c>
      <c r="L2460">
        <v>1290.498873</v>
      </c>
      <c r="M2460">
        <v>995.83842000000004</v>
      </c>
      <c r="N2460">
        <v>2062</v>
      </c>
      <c r="O2460">
        <v>282</v>
      </c>
      <c r="P2460">
        <v>487</v>
      </c>
      <c r="Q2460">
        <v>104</v>
      </c>
      <c r="R2460">
        <v>2513.1338529999998</v>
      </c>
    </row>
    <row r="2461" spans="1:18" x14ac:dyDescent="0.25">
      <c r="A2461">
        <v>2018</v>
      </c>
      <c r="B2461" t="s">
        <v>4</v>
      </c>
      <c r="C2461" t="s">
        <v>37</v>
      </c>
      <c r="D2461" t="s">
        <v>1</v>
      </c>
      <c r="E2461" t="s">
        <v>66</v>
      </c>
      <c r="F2461">
        <v>763</v>
      </c>
      <c r="G2461" t="s">
        <v>62</v>
      </c>
      <c r="H2461">
        <v>21292.35</v>
      </c>
      <c r="I2461" t="s">
        <v>40</v>
      </c>
      <c r="J2461" t="s">
        <v>148</v>
      </c>
      <c r="K2461">
        <v>2710</v>
      </c>
      <c r="L2461">
        <v>49.945169999999997</v>
      </c>
      <c r="M2461">
        <v>30.978286000000001</v>
      </c>
      <c r="N2461">
        <v>179</v>
      </c>
      <c r="O2461">
        <v>58</v>
      </c>
      <c r="P2461">
        <v>46</v>
      </c>
      <c r="Q2461">
        <v>8</v>
      </c>
      <c r="R2461">
        <v>115.691098</v>
      </c>
    </row>
    <row r="2462" spans="1:18" x14ac:dyDescent="0.25">
      <c r="A2462">
        <v>2018</v>
      </c>
      <c r="B2462" t="s">
        <v>4</v>
      </c>
      <c r="C2462" t="s">
        <v>36</v>
      </c>
      <c r="D2462" t="s">
        <v>2</v>
      </c>
      <c r="E2462" t="s">
        <v>44</v>
      </c>
      <c r="F2462">
        <v>2111</v>
      </c>
      <c r="G2462">
        <v>1107.3170090000001</v>
      </c>
      <c r="H2462">
        <v>2716.97</v>
      </c>
      <c r="I2462" t="s">
        <v>39</v>
      </c>
      <c r="J2462" t="s">
        <v>150</v>
      </c>
      <c r="K2462">
        <v>2111</v>
      </c>
      <c r="L2462">
        <v>440.089495</v>
      </c>
      <c r="M2462">
        <v>534.14454599999999</v>
      </c>
      <c r="N2462">
        <v>477</v>
      </c>
      <c r="O2462">
        <v>18</v>
      </c>
      <c r="P2462">
        <v>9</v>
      </c>
      <c r="Q2462">
        <v>0</v>
      </c>
      <c r="R2462">
        <v>1107.3170090000001</v>
      </c>
    </row>
    <row r="2463" spans="1:18" x14ac:dyDescent="0.25">
      <c r="A2463">
        <v>2018</v>
      </c>
      <c r="B2463" t="s">
        <v>4</v>
      </c>
      <c r="C2463" t="s">
        <v>36</v>
      </c>
      <c r="D2463" t="s">
        <v>2</v>
      </c>
      <c r="E2463" t="s">
        <v>66</v>
      </c>
      <c r="F2463">
        <v>425</v>
      </c>
      <c r="G2463" t="s">
        <v>62</v>
      </c>
      <c r="H2463">
        <v>27378.69</v>
      </c>
      <c r="I2463" t="s">
        <v>39</v>
      </c>
      <c r="J2463" t="s">
        <v>150</v>
      </c>
      <c r="K2463">
        <v>2107</v>
      </c>
      <c r="L2463">
        <v>38.339596999999998</v>
      </c>
      <c r="M2463">
        <v>27.157416000000001</v>
      </c>
      <c r="N2463">
        <v>38</v>
      </c>
      <c r="O2463">
        <v>6</v>
      </c>
      <c r="P2463">
        <v>5</v>
      </c>
      <c r="Q2463">
        <v>1</v>
      </c>
      <c r="R2463">
        <v>105.918786</v>
      </c>
    </row>
    <row r="2464" spans="1:18" x14ac:dyDescent="0.25">
      <c r="A2464">
        <v>2018</v>
      </c>
      <c r="B2464" t="s">
        <v>4</v>
      </c>
      <c r="C2464" t="s">
        <v>36</v>
      </c>
      <c r="D2464" t="s">
        <v>2</v>
      </c>
      <c r="E2464" t="s">
        <v>44</v>
      </c>
      <c r="F2464">
        <v>1522</v>
      </c>
      <c r="G2464">
        <v>716.571414</v>
      </c>
      <c r="H2464">
        <v>2322.915</v>
      </c>
      <c r="I2464" t="s">
        <v>40</v>
      </c>
      <c r="J2464" t="s">
        <v>150</v>
      </c>
      <c r="K2464">
        <v>1522</v>
      </c>
      <c r="L2464">
        <v>291.41747500000002</v>
      </c>
      <c r="M2464">
        <v>332.37266099999999</v>
      </c>
      <c r="N2464">
        <v>408</v>
      </c>
      <c r="O2464">
        <v>13</v>
      </c>
      <c r="P2464">
        <v>25</v>
      </c>
      <c r="Q2464">
        <v>2</v>
      </c>
      <c r="R2464">
        <v>716.571414</v>
      </c>
    </row>
    <row r="2465" spans="1:18" x14ac:dyDescent="0.25">
      <c r="A2465">
        <v>2018</v>
      </c>
      <c r="B2465" t="s">
        <v>4</v>
      </c>
      <c r="C2465" t="s">
        <v>36</v>
      </c>
      <c r="D2465" t="s">
        <v>2</v>
      </c>
      <c r="E2465" t="s">
        <v>66</v>
      </c>
      <c r="F2465">
        <v>364</v>
      </c>
      <c r="G2465" t="s">
        <v>62</v>
      </c>
      <c r="H2465">
        <v>30576.57</v>
      </c>
      <c r="I2465" t="s">
        <v>40</v>
      </c>
      <c r="J2465" t="s">
        <v>150</v>
      </c>
      <c r="K2465">
        <v>1819</v>
      </c>
      <c r="L2465">
        <v>31.428201999999999</v>
      </c>
      <c r="M2465">
        <v>23.046212000000001</v>
      </c>
      <c r="N2465">
        <v>37</v>
      </c>
      <c r="O2465">
        <v>4</v>
      </c>
      <c r="P2465">
        <v>9</v>
      </c>
      <c r="Q2465">
        <v>0</v>
      </c>
      <c r="R2465">
        <v>82.689919000000003</v>
      </c>
    </row>
    <row r="2466" spans="1:18" x14ac:dyDescent="0.25">
      <c r="A2466">
        <v>2018</v>
      </c>
      <c r="B2466" t="s">
        <v>4</v>
      </c>
      <c r="C2466" t="s">
        <v>5</v>
      </c>
      <c r="D2466" t="s">
        <v>2</v>
      </c>
      <c r="E2466" t="s">
        <v>44</v>
      </c>
      <c r="F2466">
        <v>1971</v>
      </c>
      <c r="G2466">
        <v>1013.1900460000001</v>
      </c>
      <c r="H2466">
        <v>2686</v>
      </c>
      <c r="I2466" t="s">
        <v>39</v>
      </c>
      <c r="J2466" t="s">
        <v>150</v>
      </c>
      <c r="K2466">
        <v>1971</v>
      </c>
      <c r="L2466">
        <v>446.97139800000002</v>
      </c>
      <c r="M2466">
        <v>459.18114800000001</v>
      </c>
      <c r="N2466">
        <v>455</v>
      </c>
      <c r="O2466">
        <v>27</v>
      </c>
      <c r="P2466">
        <v>4</v>
      </c>
      <c r="Q2466">
        <v>1</v>
      </c>
      <c r="R2466">
        <v>1013.1900460000001</v>
      </c>
    </row>
    <row r="2467" spans="1:18" x14ac:dyDescent="0.25">
      <c r="A2467">
        <v>2018</v>
      </c>
      <c r="B2467" t="s">
        <v>4</v>
      </c>
      <c r="C2467" t="s">
        <v>5</v>
      </c>
      <c r="D2467" t="s">
        <v>2</v>
      </c>
      <c r="E2467" t="s">
        <v>66</v>
      </c>
      <c r="F2467">
        <v>246</v>
      </c>
      <c r="G2467" t="s">
        <v>62</v>
      </c>
      <c r="H2467">
        <v>24567.375</v>
      </c>
      <c r="I2467" t="s">
        <v>39</v>
      </c>
      <c r="J2467" t="s">
        <v>150</v>
      </c>
      <c r="K2467">
        <v>1066</v>
      </c>
      <c r="L2467">
        <v>23.264006999999999</v>
      </c>
      <c r="M2467">
        <v>16.076080000000001</v>
      </c>
      <c r="N2467">
        <v>21</v>
      </c>
      <c r="O2467">
        <v>12</v>
      </c>
      <c r="P2467">
        <v>2</v>
      </c>
      <c r="Q2467">
        <v>0</v>
      </c>
      <c r="R2467">
        <v>56.397841999999997</v>
      </c>
    </row>
    <row r="2468" spans="1:18" x14ac:dyDescent="0.25">
      <c r="A2468">
        <v>2018</v>
      </c>
      <c r="B2468" t="s">
        <v>4</v>
      </c>
      <c r="C2468" t="s">
        <v>5</v>
      </c>
      <c r="D2468" t="s">
        <v>2</v>
      </c>
      <c r="E2468" t="s">
        <v>44</v>
      </c>
      <c r="F2468">
        <v>1542</v>
      </c>
      <c r="G2468">
        <v>681.62662799999998</v>
      </c>
      <c r="H2468">
        <v>2448.645</v>
      </c>
      <c r="I2468" t="s">
        <v>40</v>
      </c>
      <c r="J2468" t="s">
        <v>150</v>
      </c>
      <c r="K2468">
        <v>1543</v>
      </c>
      <c r="L2468">
        <v>306.13564500000001</v>
      </c>
      <c r="M2468">
        <v>290.46468399999998</v>
      </c>
      <c r="N2468">
        <v>432</v>
      </c>
      <c r="O2468">
        <v>21</v>
      </c>
      <c r="P2468">
        <v>34</v>
      </c>
      <c r="Q2468">
        <v>5</v>
      </c>
      <c r="R2468">
        <v>681.62662799999998</v>
      </c>
    </row>
    <row r="2469" spans="1:18" x14ac:dyDescent="0.25">
      <c r="A2469">
        <v>2018</v>
      </c>
      <c r="B2469" t="s">
        <v>4</v>
      </c>
      <c r="C2469" t="s">
        <v>5</v>
      </c>
      <c r="D2469" t="s">
        <v>2</v>
      </c>
      <c r="E2469" t="s">
        <v>66</v>
      </c>
      <c r="F2469">
        <v>256</v>
      </c>
      <c r="G2469" t="s">
        <v>62</v>
      </c>
      <c r="H2469">
        <v>27147.924999999999</v>
      </c>
      <c r="I2469" t="s">
        <v>40</v>
      </c>
      <c r="J2469" t="s">
        <v>150</v>
      </c>
      <c r="K2469">
        <v>1188</v>
      </c>
      <c r="L2469">
        <v>26.004911</v>
      </c>
      <c r="M2469">
        <v>6.3412579999999998</v>
      </c>
      <c r="N2469">
        <v>34</v>
      </c>
      <c r="O2469">
        <v>5</v>
      </c>
      <c r="P2469">
        <v>13</v>
      </c>
      <c r="Q2469">
        <v>0</v>
      </c>
      <c r="R2469">
        <v>48.443060000000003</v>
      </c>
    </row>
    <row r="2470" spans="1:18" x14ac:dyDescent="0.25">
      <c r="A2470">
        <v>2018</v>
      </c>
      <c r="B2470" t="s">
        <v>4</v>
      </c>
      <c r="C2470" t="s">
        <v>13</v>
      </c>
      <c r="D2470" t="s">
        <v>2</v>
      </c>
      <c r="E2470" t="s">
        <v>44</v>
      </c>
      <c r="F2470">
        <v>878</v>
      </c>
      <c r="G2470">
        <v>404.46372100000002</v>
      </c>
      <c r="H2470">
        <v>2592.5</v>
      </c>
      <c r="I2470" t="s">
        <v>39</v>
      </c>
      <c r="J2470" t="s">
        <v>150</v>
      </c>
      <c r="K2470">
        <v>878</v>
      </c>
      <c r="L2470">
        <v>168.98468</v>
      </c>
      <c r="M2470">
        <v>193.69144700000001</v>
      </c>
      <c r="N2470">
        <v>241</v>
      </c>
      <c r="O2470">
        <v>22</v>
      </c>
      <c r="P2470">
        <v>8</v>
      </c>
      <c r="Q2470">
        <v>1</v>
      </c>
      <c r="R2470">
        <v>404.46372100000002</v>
      </c>
    </row>
    <row r="2471" spans="1:18" x14ac:dyDescent="0.25">
      <c r="A2471">
        <v>2018</v>
      </c>
      <c r="B2471" t="s">
        <v>4</v>
      </c>
      <c r="C2471" t="s">
        <v>13</v>
      </c>
      <c r="D2471" t="s">
        <v>2</v>
      </c>
      <c r="E2471" t="s">
        <v>66</v>
      </c>
      <c r="F2471">
        <v>147</v>
      </c>
      <c r="G2471" t="s">
        <v>62</v>
      </c>
      <c r="H2471">
        <v>25706.84</v>
      </c>
      <c r="I2471" t="s">
        <v>39</v>
      </c>
      <c r="J2471" t="s">
        <v>150</v>
      </c>
      <c r="K2471">
        <v>736</v>
      </c>
      <c r="L2471">
        <v>12.483654</v>
      </c>
      <c r="M2471">
        <v>7.6953060000000004</v>
      </c>
      <c r="N2471">
        <v>12</v>
      </c>
      <c r="O2471">
        <v>7</v>
      </c>
      <c r="P2471">
        <v>2</v>
      </c>
      <c r="Q2471">
        <v>0</v>
      </c>
      <c r="R2471">
        <v>29.835360000000001</v>
      </c>
    </row>
    <row r="2472" spans="1:18" x14ac:dyDescent="0.25">
      <c r="A2472">
        <v>2018</v>
      </c>
      <c r="B2472" t="s">
        <v>4</v>
      </c>
      <c r="C2472" t="s">
        <v>13</v>
      </c>
      <c r="D2472" t="s">
        <v>2</v>
      </c>
      <c r="E2472" t="s">
        <v>44</v>
      </c>
      <c r="F2472">
        <v>685</v>
      </c>
      <c r="G2472">
        <v>282.942635</v>
      </c>
      <c r="H2472">
        <v>2540.39</v>
      </c>
      <c r="I2472" t="s">
        <v>40</v>
      </c>
      <c r="J2472" t="s">
        <v>150</v>
      </c>
      <c r="K2472">
        <v>685</v>
      </c>
      <c r="L2472">
        <v>136.129501</v>
      </c>
      <c r="M2472">
        <v>116.490736</v>
      </c>
      <c r="N2472">
        <v>218</v>
      </c>
      <c r="O2472">
        <v>11</v>
      </c>
      <c r="P2472">
        <v>9</v>
      </c>
      <c r="Q2472">
        <v>2</v>
      </c>
      <c r="R2472">
        <v>282.942635</v>
      </c>
    </row>
    <row r="2473" spans="1:18" x14ac:dyDescent="0.25">
      <c r="A2473">
        <v>2018</v>
      </c>
      <c r="B2473" t="s">
        <v>4</v>
      </c>
      <c r="C2473" t="s">
        <v>13</v>
      </c>
      <c r="D2473" t="s">
        <v>2</v>
      </c>
      <c r="E2473" t="s">
        <v>66</v>
      </c>
      <c r="F2473">
        <v>197</v>
      </c>
      <c r="G2473" t="s">
        <v>62</v>
      </c>
      <c r="H2473">
        <v>30695.72</v>
      </c>
      <c r="I2473" t="s">
        <v>40</v>
      </c>
      <c r="J2473" t="s">
        <v>150</v>
      </c>
      <c r="K2473">
        <v>971</v>
      </c>
      <c r="L2473">
        <v>25.277422000000001</v>
      </c>
      <c r="M2473">
        <v>10.039313</v>
      </c>
      <c r="N2473">
        <v>20</v>
      </c>
      <c r="O2473">
        <v>2</v>
      </c>
      <c r="P2473">
        <v>5</v>
      </c>
      <c r="Q2473">
        <v>0</v>
      </c>
      <c r="R2473">
        <v>48.353634999999997</v>
      </c>
    </row>
    <row r="2474" spans="1:18" x14ac:dyDescent="0.25">
      <c r="A2474">
        <v>2018</v>
      </c>
      <c r="B2474" t="s">
        <v>4</v>
      </c>
      <c r="C2474" t="s">
        <v>37</v>
      </c>
      <c r="D2474" t="s">
        <v>2</v>
      </c>
      <c r="E2474" t="s">
        <v>44</v>
      </c>
      <c r="F2474">
        <v>12729</v>
      </c>
      <c r="G2474">
        <v>5288.2704379999996</v>
      </c>
      <c r="H2474">
        <v>2508.23</v>
      </c>
      <c r="I2474" t="s">
        <v>39</v>
      </c>
      <c r="J2474" t="s">
        <v>150</v>
      </c>
      <c r="K2474">
        <v>12751</v>
      </c>
      <c r="L2474">
        <v>2535.0806459999999</v>
      </c>
      <c r="M2474">
        <v>2212.4963619999999</v>
      </c>
      <c r="N2474">
        <v>3817</v>
      </c>
      <c r="O2474">
        <v>219</v>
      </c>
      <c r="P2474">
        <v>221</v>
      </c>
      <c r="Q2474">
        <v>20</v>
      </c>
      <c r="R2474">
        <v>5288.2704379999996</v>
      </c>
    </row>
    <row r="2475" spans="1:18" x14ac:dyDescent="0.25">
      <c r="A2475">
        <v>2018</v>
      </c>
      <c r="B2475" t="s">
        <v>4</v>
      </c>
      <c r="C2475" t="s">
        <v>37</v>
      </c>
      <c r="D2475" t="s">
        <v>2</v>
      </c>
      <c r="E2475" t="s">
        <v>66</v>
      </c>
      <c r="F2475">
        <v>3022</v>
      </c>
      <c r="G2475" t="s">
        <v>62</v>
      </c>
      <c r="H2475">
        <v>26391.54</v>
      </c>
      <c r="I2475" t="s">
        <v>39</v>
      </c>
      <c r="J2475" t="s">
        <v>150</v>
      </c>
      <c r="K2475">
        <v>14871</v>
      </c>
      <c r="L2475">
        <v>292.93507399999999</v>
      </c>
      <c r="M2475">
        <v>149.573095</v>
      </c>
      <c r="N2475">
        <v>362</v>
      </c>
      <c r="O2475">
        <v>127</v>
      </c>
      <c r="P2475">
        <v>89</v>
      </c>
      <c r="Q2475">
        <v>2</v>
      </c>
      <c r="R2475">
        <v>629.04288599999995</v>
      </c>
    </row>
    <row r="2476" spans="1:18" x14ac:dyDescent="0.25">
      <c r="A2476">
        <v>2018</v>
      </c>
      <c r="B2476" t="s">
        <v>4</v>
      </c>
      <c r="C2476" t="s">
        <v>37</v>
      </c>
      <c r="D2476" t="s">
        <v>2</v>
      </c>
      <c r="E2476" t="s">
        <v>44</v>
      </c>
      <c r="F2476">
        <v>10916</v>
      </c>
      <c r="G2476">
        <v>3901.5944049999998</v>
      </c>
      <c r="H2476">
        <v>2489.0500000000002</v>
      </c>
      <c r="I2476" t="s">
        <v>40</v>
      </c>
      <c r="J2476" t="s">
        <v>150</v>
      </c>
      <c r="K2476">
        <v>10945</v>
      </c>
      <c r="L2476">
        <v>2016.589596</v>
      </c>
      <c r="M2476">
        <v>1450.8785789999999</v>
      </c>
      <c r="N2476">
        <v>3500</v>
      </c>
      <c r="O2476">
        <v>161</v>
      </c>
      <c r="P2476">
        <v>292</v>
      </c>
      <c r="Q2476">
        <v>29</v>
      </c>
      <c r="R2476">
        <v>3901.5944049999998</v>
      </c>
    </row>
    <row r="2477" spans="1:18" x14ac:dyDescent="0.25">
      <c r="A2477">
        <v>2018</v>
      </c>
      <c r="B2477" t="s">
        <v>4</v>
      </c>
      <c r="C2477" t="s">
        <v>37</v>
      </c>
      <c r="D2477" t="s">
        <v>2</v>
      </c>
      <c r="E2477" t="s">
        <v>66</v>
      </c>
      <c r="F2477">
        <v>3564</v>
      </c>
      <c r="G2477" t="s">
        <v>62</v>
      </c>
      <c r="H2477">
        <v>27526</v>
      </c>
      <c r="I2477" t="s">
        <v>40</v>
      </c>
      <c r="J2477" t="s">
        <v>150</v>
      </c>
      <c r="K2477">
        <v>17247</v>
      </c>
      <c r="L2477">
        <v>358.53026799999998</v>
      </c>
      <c r="M2477">
        <v>140.15336400000001</v>
      </c>
      <c r="N2477">
        <v>412</v>
      </c>
      <c r="O2477">
        <v>73</v>
      </c>
      <c r="P2477">
        <v>175</v>
      </c>
      <c r="Q2477">
        <v>6</v>
      </c>
      <c r="R2477">
        <v>695.70610699999997</v>
      </c>
    </row>
    <row r="2478" spans="1:18" x14ac:dyDescent="0.25">
      <c r="A2478">
        <v>2018</v>
      </c>
      <c r="B2478" t="s">
        <v>4</v>
      </c>
      <c r="C2478" t="s">
        <v>36</v>
      </c>
      <c r="D2478" t="s">
        <v>2</v>
      </c>
      <c r="E2478" t="s">
        <v>44</v>
      </c>
      <c r="F2478">
        <v>4926</v>
      </c>
      <c r="G2478">
        <v>2605.8858519999999</v>
      </c>
      <c r="H2478">
        <v>2711.3150000000001</v>
      </c>
      <c r="I2478" t="s">
        <v>39</v>
      </c>
      <c r="J2478" t="s">
        <v>149</v>
      </c>
      <c r="K2478">
        <v>4928</v>
      </c>
      <c r="L2478">
        <v>1110.553521</v>
      </c>
      <c r="M2478">
        <v>1235.1412740000001</v>
      </c>
      <c r="N2478">
        <v>994</v>
      </c>
      <c r="O2478">
        <v>51</v>
      </c>
      <c r="P2478">
        <v>6</v>
      </c>
      <c r="Q2478">
        <v>0</v>
      </c>
      <c r="R2478">
        <v>2605.8858519999999</v>
      </c>
    </row>
    <row r="2479" spans="1:18" x14ac:dyDescent="0.25">
      <c r="A2479">
        <v>2018</v>
      </c>
      <c r="B2479" t="s">
        <v>4</v>
      </c>
      <c r="C2479" t="s">
        <v>36</v>
      </c>
      <c r="D2479" t="s">
        <v>2</v>
      </c>
      <c r="E2479" t="s">
        <v>66</v>
      </c>
      <c r="F2479">
        <v>681</v>
      </c>
      <c r="G2479" t="s">
        <v>62</v>
      </c>
      <c r="H2479">
        <v>29053.73</v>
      </c>
      <c r="I2479" t="s">
        <v>39</v>
      </c>
      <c r="J2479" t="s">
        <v>149</v>
      </c>
      <c r="K2479">
        <v>3387</v>
      </c>
      <c r="L2479">
        <v>68.943560000000005</v>
      </c>
      <c r="M2479">
        <v>40.447414000000002</v>
      </c>
      <c r="N2479">
        <v>61</v>
      </c>
      <c r="O2479">
        <v>19</v>
      </c>
      <c r="P2479">
        <v>3</v>
      </c>
      <c r="Q2479">
        <v>0</v>
      </c>
      <c r="R2479">
        <v>169.788917</v>
      </c>
    </row>
    <row r="2480" spans="1:18" x14ac:dyDescent="0.25">
      <c r="A2480">
        <v>2018</v>
      </c>
      <c r="B2480" t="s">
        <v>4</v>
      </c>
      <c r="C2480" t="s">
        <v>36</v>
      </c>
      <c r="D2480" t="s">
        <v>2</v>
      </c>
      <c r="E2480" t="s">
        <v>44</v>
      </c>
      <c r="F2480">
        <v>3522</v>
      </c>
      <c r="G2480">
        <v>1802.32581</v>
      </c>
      <c r="H2480">
        <v>2334.125</v>
      </c>
      <c r="I2480" t="s">
        <v>40</v>
      </c>
      <c r="J2480" t="s">
        <v>149</v>
      </c>
      <c r="K2480">
        <v>3523</v>
      </c>
      <c r="L2480">
        <v>759.20630800000004</v>
      </c>
      <c r="M2480">
        <v>833.67513099999996</v>
      </c>
      <c r="N2480">
        <v>780</v>
      </c>
      <c r="O2480">
        <v>22</v>
      </c>
      <c r="P2480">
        <v>33</v>
      </c>
      <c r="Q2480">
        <v>6</v>
      </c>
      <c r="R2480">
        <v>1802.32581</v>
      </c>
    </row>
    <row r="2481" spans="1:18" x14ac:dyDescent="0.25">
      <c r="A2481">
        <v>2018</v>
      </c>
      <c r="B2481" t="s">
        <v>4</v>
      </c>
      <c r="C2481" t="s">
        <v>36</v>
      </c>
      <c r="D2481" t="s">
        <v>2</v>
      </c>
      <c r="E2481" t="s">
        <v>66</v>
      </c>
      <c r="F2481">
        <v>569</v>
      </c>
      <c r="G2481" t="s">
        <v>62</v>
      </c>
      <c r="H2481">
        <v>31963.05</v>
      </c>
      <c r="I2481" t="s">
        <v>40</v>
      </c>
      <c r="J2481" t="s">
        <v>149</v>
      </c>
      <c r="K2481">
        <v>3081</v>
      </c>
      <c r="L2481">
        <v>54.739122999999999</v>
      </c>
      <c r="M2481">
        <v>35.429006000000001</v>
      </c>
      <c r="N2481">
        <v>44</v>
      </c>
      <c r="O2481">
        <v>23</v>
      </c>
      <c r="P2481">
        <v>17</v>
      </c>
      <c r="Q2481">
        <v>3</v>
      </c>
      <c r="R2481">
        <v>131.11799400000001</v>
      </c>
    </row>
    <row r="2482" spans="1:18" x14ac:dyDescent="0.25">
      <c r="A2482">
        <v>2018</v>
      </c>
      <c r="B2482" t="s">
        <v>4</v>
      </c>
      <c r="C2482" t="s">
        <v>5</v>
      </c>
      <c r="D2482" t="s">
        <v>2</v>
      </c>
      <c r="E2482" t="s">
        <v>44</v>
      </c>
      <c r="F2482">
        <v>4525</v>
      </c>
      <c r="G2482">
        <v>2451.83106</v>
      </c>
      <c r="H2482">
        <v>2673.32</v>
      </c>
      <c r="I2482" t="s">
        <v>39</v>
      </c>
      <c r="J2482" t="s">
        <v>149</v>
      </c>
      <c r="K2482">
        <v>4528</v>
      </c>
      <c r="L2482">
        <v>1063.6638760000001</v>
      </c>
      <c r="M2482">
        <v>1155.465831</v>
      </c>
      <c r="N2482">
        <v>885</v>
      </c>
      <c r="O2482">
        <v>64</v>
      </c>
      <c r="P2482">
        <v>8</v>
      </c>
      <c r="Q2482">
        <v>0</v>
      </c>
      <c r="R2482">
        <v>2451.83106</v>
      </c>
    </row>
    <row r="2483" spans="1:18" x14ac:dyDescent="0.25">
      <c r="A2483">
        <v>2018</v>
      </c>
      <c r="B2483" t="s">
        <v>4</v>
      </c>
      <c r="C2483" t="s">
        <v>5</v>
      </c>
      <c r="D2483" t="s">
        <v>2</v>
      </c>
      <c r="E2483" t="s">
        <v>66</v>
      </c>
      <c r="F2483">
        <v>418</v>
      </c>
      <c r="G2483" t="s">
        <v>62</v>
      </c>
      <c r="H2483">
        <v>26355.395</v>
      </c>
      <c r="I2483" t="s">
        <v>39</v>
      </c>
      <c r="J2483" t="s">
        <v>149</v>
      </c>
      <c r="K2483">
        <v>1772</v>
      </c>
      <c r="L2483">
        <v>46.430332999999997</v>
      </c>
      <c r="M2483">
        <v>20.629200999999998</v>
      </c>
      <c r="N2483">
        <v>32</v>
      </c>
      <c r="O2483">
        <v>30</v>
      </c>
      <c r="P2483">
        <v>2</v>
      </c>
      <c r="Q2483">
        <v>1</v>
      </c>
      <c r="R2483">
        <v>109.360626</v>
      </c>
    </row>
    <row r="2484" spans="1:18" x14ac:dyDescent="0.25">
      <c r="A2484">
        <v>2018</v>
      </c>
      <c r="B2484" t="s">
        <v>4</v>
      </c>
      <c r="C2484" t="s">
        <v>5</v>
      </c>
      <c r="D2484" t="s">
        <v>2</v>
      </c>
      <c r="E2484" t="s">
        <v>44</v>
      </c>
      <c r="F2484">
        <v>3514</v>
      </c>
      <c r="G2484">
        <v>1650.544412</v>
      </c>
      <c r="H2484">
        <v>2336.0349999999999</v>
      </c>
      <c r="I2484" t="s">
        <v>40</v>
      </c>
      <c r="J2484" t="s">
        <v>149</v>
      </c>
      <c r="K2484">
        <v>3516</v>
      </c>
      <c r="L2484">
        <v>736.94721300000003</v>
      </c>
      <c r="M2484">
        <v>760.928271</v>
      </c>
      <c r="N2484">
        <v>882</v>
      </c>
      <c r="O2484">
        <v>39</v>
      </c>
      <c r="P2484">
        <v>21</v>
      </c>
      <c r="Q2484">
        <v>9</v>
      </c>
      <c r="R2484">
        <v>1650.544412</v>
      </c>
    </row>
    <row r="2485" spans="1:18" x14ac:dyDescent="0.25">
      <c r="A2485">
        <v>2018</v>
      </c>
      <c r="B2485" t="s">
        <v>4</v>
      </c>
      <c r="C2485" t="s">
        <v>5</v>
      </c>
      <c r="D2485" t="s">
        <v>2</v>
      </c>
      <c r="E2485" t="s">
        <v>66</v>
      </c>
      <c r="F2485">
        <v>454</v>
      </c>
      <c r="G2485" t="s">
        <v>62</v>
      </c>
      <c r="H2485">
        <v>29702.345000000001</v>
      </c>
      <c r="I2485" t="s">
        <v>40</v>
      </c>
      <c r="J2485" t="s">
        <v>149</v>
      </c>
      <c r="K2485">
        <v>2029</v>
      </c>
      <c r="L2485">
        <v>44.119020999999996</v>
      </c>
      <c r="M2485">
        <v>24.249690000000001</v>
      </c>
      <c r="N2485">
        <v>42</v>
      </c>
      <c r="O2485">
        <v>18</v>
      </c>
      <c r="P2485">
        <v>13</v>
      </c>
      <c r="Q2485">
        <v>1</v>
      </c>
      <c r="R2485">
        <v>95.404010999999997</v>
      </c>
    </row>
    <row r="2486" spans="1:18" x14ac:dyDescent="0.25">
      <c r="A2486">
        <v>2018</v>
      </c>
      <c r="B2486" t="s">
        <v>4</v>
      </c>
      <c r="C2486" t="s">
        <v>13</v>
      </c>
      <c r="D2486" t="s">
        <v>2</v>
      </c>
      <c r="E2486" t="s">
        <v>44</v>
      </c>
      <c r="F2486">
        <v>1814</v>
      </c>
      <c r="G2486">
        <v>853.47379699999999</v>
      </c>
      <c r="H2486">
        <v>2786.9250000000002</v>
      </c>
      <c r="I2486" t="s">
        <v>39</v>
      </c>
      <c r="J2486" t="s">
        <v>149</v>
      </c>
      <c r="K2486">
        <v>1816</v>
      </c>
      <c r="L2486">
        <v>383.23997400000002</v>
      </c>
      <c r="M2486">
        <v>402.475773</v>
      </c>
      <c r="N2486">
        <v>457</v>
      </c>
      <c r="O2486">
        <v>28</v>
      </c>
      <c r="P2486">
        <v>7</v>
      </c>
      <c r="Q2486">
        <v>0</v>
      </c>
      <c r="R2486">
        <v>853.47379699999999</v>
      </c>
    </row>
    <row r="2487" spans="1:18" x14ac:dyDescent="0.25">
      <c r="A2487">
        <v>2018</v>
      </c>
      <c r="B2487" t="s">
        <v>4</v>
      </c>
      <c r="C2487" t="s">
        <v>13</v>
      </c>
      <c r="D2487" t="s">
        <v>2</v>
      </c>
      <c r="E2487" t="s">
        <v>66</v>
      </c>
      <c r="F2487">
        <v>226</v>
      </c>
      <c r="G2487" t="s">
        <v>62</v>
      </c>
      <c r="H2487">
        <v>27219.395</v>
      </c>
      <c r="I2487" t="s">
        <v>39</v>
      </c>
      <c r="J2487" t="s">
        <v>149</v>
      </c>
      <c r="K2487">
        <v>1053</v>
      </c>
      <c r="L2487">
        <v>19.084084000000001</v>
      </c>
      <c r="M2487">
        <v>19.938773000000001</v>
      </c>
      <c r="N2487">
        <v>23</v>
      </c>
      <c r="O2487">
        <v>14</v>
      </c>
      <c r="P2487">
        <v>4</v>
      </c>
      <c r="Q2487">
        <v>0</v>
      </c>
      <c r="R2487">
        <v>55.198303000000003</v>
      </c>
    </row>
    <row r="2488" spans="1:18" x14ac:dyDescent="0.25">
      <c r="A2488">
        <v>2018</v>
      </c>
      <c r="B2488" t="s">
        <v>4</v>
      </c>
      <c r="C2488" t="s">
        <v>13</v>
      </c>
      <c r="D2488" t="s">
        <v>2</v>
      </c>
      <c r="E2488" t="s">
        <v>44</v>
      </c>
      <c r="F2488">
        <v>1428</v>
      </c>
      <c r="G2488">
        <v>595.88158099999998</v>
      </c>
      <c r="H2488">
        <v>2794.61</v>
      </c>
      <c r="I2488" t="s">
        <v>40</v>
      </c>
      <c r="J2488" t="s">
        <v>149</v>
      </c>
      <c r="K2488">
        <v>1429</v>
      </c>
      <c r="L2488">
        <v>274.18028900000002</v>
      </c>
      <c r="M2488">
        <v>262.45872300000002</v>
      </c>
      <c r="N2488">
        <v>399</v>
      </c>
      <c r="O2488">
        <v>17</v>
      </c>
      <c r="P2488">
        <v>16</v>
      </c>
      <c r="Q2488">
        <v>3</v>
      </c>
      <c r="R2488">
        <v>595.88158099999998</v>
      </c>
    </row>
    <row r="2489" spans="1:18" x14ac:dyDescent="0.25">
      <c r="A2489">
        <v>2018</v>
      </c>
      <c r="B2489" t="s">
        <v>4</v>
      </c>
      <c r="C2489" t="s">
        <v>13</v>
      </c>
      <c r="D2489" t="s">
        <v>2</v>
      </c>
      <c r="E2489" t="s">
        <v>66</v>
      </c>
      <c r="F2489">
        <v>250</v>
      </c>
      <c r="G2489" t="s">
        <v>62</v>
      </c>
      <c r="H2489">
        <v>31748.99</v>
      </c>
      <c r="I2489" t="s">
        <v>40</v>
      </c>
      <c r="J2489" t="s">
        <v>149</v>
      </c>
      <c r="K2489">
        <v>1172</v>
      </c>
      <c r="L2489">
        <v>27.962657</v>
      </c>
      <c r="M2489">
        <v>12.435642</v>
      </c>
      <c r="N2489">
        <v>21</v>
      </c>
      <c r="O2489">
        <v>14</v>
      </c>
      <c r="P2489">
        <v>4</v>
      </c>
      <c r="Q2489">
        <v>1</v>
      </c>
      <c r="R2489">
        <v>52.490668999999997</v>
      </c>
    </row>
    <row r="2490" spans="1:18" x14ac:dyDescent="0.25">
      <c r="A2490">
        <v>2018</v>
      </c>
      <c r="B2490" t="s">
        <v>4</v>
      </c>
      <c r="C2490" t="s">
        <v>37</v>
      </c>
      <c r="D2490" t="s">
        <v>2</v>
      </c>
      <c r="E2490" t="s">
        <v>44</v>
      </c>
      <c r="F2490">
        <v>31206</v>
      </c>
      <c r="G2490">
        <v>14068.915483000001</v>
      </c>
      <c r="H2490">
        <v>2731.2550000000001</v>
      </c>
      <c r="I2490" t="s">
        <v>39</v>
      </c>
      <c r="J2490" t="s">
        <v>149</v>
      </c>
      <c r="K2490">
        <v>31246</v>
      </c>
      <c r="L2490">
        <v>6718.7965389999999</v>
      </c>
      <c r="M2490">
        <v>6050.8037119999999</v>
      </c>
      <c r="N2490">
        <v>7792</v>
      </c>
      <c r="O2490">
        <v>604</v>
      </c>
      <c r="P2490">
        <v>264</v>
      </c>
      <c r="Q2490">
        <v>31</v>
      </c>
      <c r="R2490">
        <v>14068.915483000001</v>
      </c>
    </row>
    <row r="2491" spans="1:18" x14ac:dyDescent="0.25">
      <c r="A2491">
        <v>2018</v>
      </c>
      <c r="B2491" t="s">
        <v>4</v>
      </c>
      <c r="C2491" t="s">
        <v>37</v>
      </c>
      <c r="D2491" t="s">
        <v>2</v>
      </c>
      <c r="E2491" t="s">
        <v>66</v>
      </c>
      <c r="F2491">
        <v>4254</v>
      </c>
      <c r="G2491" t="s">
        <v>62</v>
      </c>
      <c r="H2491">
        <v>25665.8</v>
      </c>
      <c r="I2491" t="s">
        <v>39</v>
      </c>
      <c r="J2491" t="s">
        <v>149</v>
      </c>
      <c r="K2491">
        <v>19828</v>
      </c>
      <c r="L2491">
        <v>418.38815699999998</v>
      </c>
      <c r="M2491">
        <v>212.17612299999999</v>
      </c>
      <c r="N2491">
        <v>458</v>
      </c>
      <c r="O2491">
        <v>295</v>
      </c>
      <c r="P2491">
        <v>132</v>
      </c>
      <c r="Q2491">
        <v>10</v>
      </c>
      <c r="R2491">
        <v>899.10027700000001</v>
      </c>
    </row>
    <row r="2492" spans="1:18" x14ac:dyDescent="0.25">
      <c r="A2492">
        <v>2018</v>
      </c>
      <c r="B2492" t="s">
        <v>4</v>
      </c>
      <c r="C2492" t="s">
        <v>37</v>
      </c>
      <c r="D2492" t="s">
        <v>2</v>
      </c>
      <c r="E2492" t="s">
        <v>44</v>
      </c>
      <c r="F2492">
        <v>25886</v>
      </c>
      <c r="G2492">
        <v>10132.989556</v>
      </c>
      <c r="H2492">
        <v>2611.9949999999999</v>
      </c>
      <c r="I2492" t="s">
        <v>40</v>
      </c>
      <c r="J2492" t="s">
        <v>149</v>
      </c>
      <c r="K2492">
        <v>25944</v>
      </c>
      <c r="L2492">
        <v>5027.175217</v>
      </c>
      <c r="M2492">
        <v>4074.8685180000002</v>
      </c>
      <c r="N2492">
        <v>7310</v>
      </c>
      <c r="O2492">
        <v>396</v>
      </c>
      <c r="P2492">
        <v>381</v>
      </c>
      <c r="Q2492">
        <v>64</v>
      </c>
      <c r="R2492">
        <v>10132.989556</v>
      </c>
    </row>
    <row r="2493" spans="1:18" x14ac:dyDescent="0.25">
      <c r="A2493">
        <v>2018</v>
      </c>
      <c r="B2493" t="s">
        <v>4</v>
      </c>
      <c r="C2493" t="s">
        <v>37</v>
      </c>
      <c r="D2493" t="s">
        <v>2</v>
      </c>
      <c r="E2493" t="s">
        <v>66</v>
      </c>
      <c r="F2493">
        <v>5331</v>
      </c>
      <c r="G2493" t="s">
        <v>62</v>
      </c>
      <c r="H2493">
        <v>27912.76</v>
      </c>
      <c r="I2493" t="s">
        <v>40</v>
      </c>
      <c r="J2493" t="s">
        <v>149</v>
      </c>
      <c r="K2493">
        <v>24987</v>
      </c>
      <c r="L2493">
        <v>542.12547300000006</v>
      </c>
      <c r="M2493">
        <v>193.312431</v>
      </c>
      <c r="N2493">
        <v>494</v>
      </c>
      <c r="O2493">
        <v>257</v>
      </c>
      <c r="P2493">
        <v>306</v>
      </c>
      <c r="Q2493">
        <v>14</v>
      </c>
      <c r="R2493">
        <v>1016.106433</v>
      </c>
    </row>
    <row r="2494" spans="1:18" x14ac:dyDescent="0.25">
      <c r="A2494">
        <v>2018</v>
      </c>
      <c r="B2494" t="s">
        <v>4</v>
      </c>
      <c r="C2494" t="s">
        <v>36</v>
      </c>
      <c r="D2494" t="s">
        <v>2</v>
      </c>
      <c r="E2494" t="s">
        <v>44</v>
      </c>
      <c r="F2494">
        <v>1267</v>
      </c>
      <c r="G2494">
        <v>692.96656599999994</v>
      </c>
      <c r="H2494">
        <v>2627.99</v>
      </c>
      <c r="I2494" t="s">
        <v>39</v>
      </c>
      <c r="J2494" t="s">
        <v>148</v>
      </c>
      <c r="K2494">
        <v>1267</v>
      </c>
      <c r="L2494">
        <v>295.99147900000003</v>
      </c>
      <c r="M2494">
        <v>324.35513700000001</v>
      </c>
      <c r="N2494">
        <v>237</v>
      </c>
      <c r="O2494">
        <v>13</v>
      </c>
      <c r="P2494">
        <v>4</v>
      </c>
      <c r="Q2494">
        <v>1</v>
      </c>
      <c r="R2494">
        <v>692.96656599999994</v>
      </c>
    </row>
    <row r="2495" spans="1:18" x14ac:dyDescent="0.25">
      <c r="A2495">
        <v>2018</v>
      </c>
      <c r="B2495" t="s">
        <v>4</v>
      </c>
      <c r="C2495" t="s">
        <v>36</v>
      </c>
      <c r="D2495" t="s">
        <v>2</v>
      </c>
      <c r="E2495" t="s">
        <v>66</v>
      </c>
      <c r="F2495">
        <v>229</v>
      </c>
      <c r="G2495" t="s">
        <v>62</v>
      </c>
      <c r="H2495">
        <v>24833.15</v>
      </c>
      <c r="I2495" t="s">
        <v>39</v>
      </c>
      <c r="J2495" t="s">
        <v>148</v>
      </c>
      <c r="K2495">
        <v>880</v>
      </c>
      <c r="L2495">
        <v>20.944838000000001</v>
      </c>
      <c r="M2495">
        <v>11.309945000000001</v>
      </c>
      <c r="N2495">
        <v>17</v>
      </c>
      <c r="O2495">
        <v>4</v>
      </c>
      <c r="P2495">
        <v>0</v>
      </c>
      <c r="Q2495">
        <v>0</v>
      </c>
      <c r="R2495">
        <v>54.081811999999999</v>
      </c>
    </row>
    <row r="2496" spans="1:18" x14ac:dyDescent="0.25">
      <c r="A2496">
        <v>2018</v>
      </c>
      <c r="B2496" t="s">
        <v>4</v>
      </c>
      <c r="C2496" t="s">
        <v>36</v>
      </c>
      <c r="D2496" t="s">
        <v>2</v>
      </c>
      <c r="E2496" t="s">
        <v>44</v>
      </c>
      <c r="F2496">
        <v>1131</v>
      </c>
      <c r="G2496">
        <v>549.69003399999997</v>
      </c>
      <c r="H2496">
        <v>2493.31</v>
      </c>
      <c r="I2496" t="s">
        <v>40</v>
      </c>
      <c r="J2496" t="s">
        <v>148</v>
      </c>
      <c r="K2496">
        <v>1146</v>
      </c>
      <c r="L2496">
        <v>248.45415</v>
      </c>
      <c r="M2496">
        <v>236.52265399999999</v>
      </c>
      <c r="N2496">
        <v>226</v>
      </c>
      <c r="O2496">
        <v>12</v>
      </c>
      <c r="P2496">
        <v>16</v>
      </c>
      <c r="Q2496">
        <v>5</v>
      </c>
      <c r="R2496">
        <v>549.69003399999997</v>
      </c>
    </row>
    <row r="2497" spans="1:18" x14ac:dyDescent="0.25">
      <c r="A2497">
        <v>2018</v>
      </c>
      <c r="B2497" t="s">
        <v>4</v>
      </c>
      <c r="C2497" t="s">
        <v>36</v>
      </c>
      <c r="D2497" t="s">
        <v>2</v>
      </c>
      <c r="E2497" t="s">
        <v>66</v>
      </c>
      <c r="F2497">
        <v>244</v>
      </c>
      <c r="G2497" t="s">
        <v>62</v>
      </c>
      <c r="H2497">
        <v>32335.99</v>
      </c>
      <c r="I2497" t="s">
        <v>40</v>
      </c>
      <c r="J2497" t="s">
        <v>148</v>
      </c>
      <c r="K2497">
        <v>1361</v>
      </c>
      <c r="L2497">
        <v>19.974912</v>
      </c>
      <c r="M2497">
        <v>10.593733</v>
      </c>
      <c r="N2497">
        <v>16</v>
      </c>
      <c r="O2497">
        <v>3</v>
      </c>
      <c r="P2497">
        <v>8</v>
      </c>
      <c r="Q2497">
        <v>1</v>
      </c>
      <c r="R2497">
        <v>50.503615000000003</v>
      </c>
    </row>
    <row r="2498" spans="1:18" x14ac:dyDescent="0.25">
      <c r="A2498">
        <v>2018</v>
      </c>
      <c r="B2498" t="s">
        <v>4</v>
      </c>
      <c r="C2498" t="s">
        <v>5</v>
      </c>
      <c r="D2498" t="s">
        <v>2</v>
      </c>
      <c r="E2498" t="s">
        <v>44</v>
      </c>
      <c r="F2498">
        <v>977</v>
      </c>
      <c r="G2498">
        <v>539.861312</v>
      </c>
      <c r="H2498">
        <v>2756.79</v>
      </c>
      <c r="I2498" t="s">
        <v>39</v>
      </c>
      <c r="J2498" t="s">
        <v>148</v>
      </c>
      <c r="K2498">
        <v>977</v>
      </c>
      <c r="L2498">
        <v>251.00768600000001</v>
      </c>
      <c r="M2498">
        <v>219.76166699999999</v>
      </c>
      <c r="N2498">
        <v>151</v>
      </c>
      <c r="O2498">
        <v>15</v>
      </c>
      <c r="P2498">
        <v>6</v>
      </c>
      <c r="Q2498">
        <v>1</v>
      </c>
      <c r="R2498">
        <v>539.861312</v>
      </c>
    </row>
    <row r="2499" spans="1:18" x14ac:dyDescent="0.25">
      <c r="A2499">
        <v>2018</v>
      </c>
      <c r="B2499" t="s">
        <v>4</v>
      </c>
      <c r="C2499" t="s">
        <v>5</v>
      </c>
      <c r="D2499" t="s">
        <v>2</v>
      </c>
      <c r="E2499" t="s">
        <v>66</v>
      </c>
      <c r="F2499">
        <v>180</v>
      </c>
      <c r="G2499" t="s">
        <v>62</v>
      </c>
      <c r="H2499">
        <v>24870.584999999999</v>
      </c>
      <c r="I2499" t="s">
        <v>39</v>
      </c>
      <c r="J2499" t="s">
        <v>148</v>
      </c>
      <c r="K2499">
        <v>957</v>
      </c>
      <c r="L2499">
        <v>14.689586</v>
      </c>
      <c r="M2499">
        <v>8.1008130000000005</v>
      </c>
      <c r="N2499">
        <v>16</v>
      </c>
      <c r="O2499">
        <v>3</v>
      </c>
      <c r="P2499">
        <v>1</v>
      </c>
      <c r="Q2499">
        <v>0</v>
      </c>
      <c r="R2499">
        <v>36.365178999999998</v>
      </c>
    </row>
    <row r="2500" spans="1:18" x14ac:dyDescent="0.25">
      <c r="A2500">
        <v>2018</v>
      </c>
      <c r="B2500" t="s">
        <v>4</v>
      </c>
      <c r="C2500" t="s">
        <v>5</v>
      </c>
      <c r="D2500" t="s">
        <v>2</v>
      </c>
      <c r="E2500" t="s">
        <v>44</v>
      </c>
      <c r="F2500">
        <v>949</v>
      </c>
      <c r="G2500">
        <v>427.27914099999998</v>
      </c>
      <c r="H2500">
        <v>2561.84</v>
      </c>
      <c r="I2500" t="s">
        <v>40</v>
      </c>
      <c r="J2500" t="s">
        <v>148</v>
      </c>
      <c r="K2500">
        <v>950</v>
      </c>
      <c r="L2500">
        <v>214.90204900000001</v>
      </c>
      <c r="M2500">
        <v>175.03451999999999</v>
      </c>
      <c r="N2500">
        <v>195</v>
      </c>
      <c r="O2500">
        <v>12</v>
      </c>
      <c r="P2500">
        <v>20</v>
      </c>
      <c r="Q2500">
        <v>5</v>
      </c>
      <c r="R2500">
        <v>427.27914099999998</v>
      </c>
    </row>
    <row r="2501" spans="1:18" x14ac:dyDescent="0.25">
      <c r="A2501">
        <v>2018</v>
      </c>
      <c r="B2501" t="s">
        <v>4</v>
      </c>
      <c r="C2501" t="s">
        <v>5</v>
      </c>
      <c r="D2501" t="s">
        <v>2</v>
      </c>
      <c r="E2501" t="s">
        <v>66</v>
      </c>
      <c r="F2501">
        <v>172</v>
      </c>
      <c r="G2501" t="s">
        <v>62</v>
      </c>
      <c r="H2501">
        <v>25827.575000000001</v>
      </c>
      <c r="I2501" t="s">
        <v>40</v>
      </c>
      <c r="J2501" t="s">
        <v>148</v>
      </c>
      <c r="K2501">
        <v>641</v>
      </c>
      <c r="L2501">
        <v>18.664149999999999</v>
      </c>
      <c r="M2501">
        <v>7.4507269999999997</v>
      </c>
      <c r="N2501">
        <v>12</v>
      </c>
      <c r="O2501">
        <v>1</v>
      </c>
      <c r="P2501">
        <v>5</v>
      </c>
      <c r="Q2501">
        <v>0</v>
      </c>
      <c r="R2501">
        <v>34.879699000000002</v>
      </c>
    </row>
    <row r="2502" spans="1:18" x14ac:dyDescent="0.25">
      <c r="A2502">
        <v>2018</v>
      </c>
      <c r="B2502" t="s">
        <v>4</v>
      </c>
      <c r="C2502" t="s">
        <v>13</v>
      </c>
      <c r="D2502" t="s">
        <v>2</v>
      </c>
      <c r="E2502" t="s">
        <v>44</v>
      </c>
      <c r="F2502">
        <v>414</v>
      </c>
      <c r="G2502">
        <v>212.63203300000001</v>
      </c>
      <c r="H2502">
        <v>2787.08</v>
      </c>
      <c r="I2502" t="s">
        <v>39</v>
      </c>
      <c r="J2502" t="s">
        <v>148</v>
      </c>
      <c r="K2502">
        <v>414</v>
      </c>
      <c r="L2502">
        <v>97.945159000000004</v>
      </c>
      <c r="M2502">
        <v>96.686556999999993</v>
      </c>
      <c r="N2502">
        <v>70</v>
      </c>
      <c r="O2502">
        <v>9</v>
      </c>
      <c r="P2502">
        <v>4</v>
      </c>
      <c r="Q2502">
        <v>0</v>
      </c>
      <c r="R2502">
        <v>212.63203300000001</v>
      </c>
    </row>
    <row r="2503" spans="1:18" x14ac:dyDescent="0.25">
      <c r="A2503">
        <v>2018</v>
      </c>
      <c r="B2503" t="s">
        <v>4</v>
      </c>
      <c r="C2503" t="s">
        <v>13</v>
      </c>
      <c r="D2503" t="s">
        <v>2</v>
      </c>
      <c r="E2503" t="s">
        <v>66</v>
      </c>
      <c r="F2503">
        <v>91</v>
      </c>
      <c r="G2503" t="s">
        <v>62</v>
      </c>
      <c r="H2503">
        <v>27645.13</v>
      </c>
      <c r="I2503" t="s">
        <v>39</v>
      </c>
      <c r="J2503" t="s">
        <v>148</v>
      </c>
      <c r="K2503">
        <v>381</v>
      </c>
      <c r="L2503">
        <v>5.0571010000000003</v>
      </c>
      <c r="M2503">
        <v>5.2744419999999996</v>
      </c>
      <c r="N2503">
        <v>13</v>
      </c>
      <c r="O2503">
        <v>3</v>
      </c>
      <c r="P2503">
        <v>0</v>
      </c>
      <c r="Q2503">
        <v>0</v>
      </c>
      <c r="R2503">
        <v>15.044084</v>
      </c>
    </row>
    <row r="2504" spans="1:18" x14ac:dyDescent="0.25">
      <c r="A2504">
        <v>2018</v>
      </c>
      <c r="B2504" t="s">
        <v>4</v>
      </c>
      <c r="C2504" t="s">
        <v>13</v>
      </c>
      <c r="D2504" t="s">
        <v>2</v>
      </c>
      <c r="E2504" t="s">
        <v>44</v>
      </c>
      <c r="F2504">
        <v>357</v>
      </c>
      <c r="G2504">
        <v>162.57858300000001</v>
      </c>
      <c r="H2504">
        <v>2894.97</v>
      </c>
      <c r="I2504" t="s">
        <v>40</v>
      </c>
      <c r="J2504" t="s">
        <v>148</v>
      </c>
      <c r="K2504">
        <v>357</v>
      </c>
      <c r="L2504">
        <v>72.919157999999996</v>
      </c>
      <c r="M2504">
        <v>74.603119000000007</v>
      </c>
      <c r="N2504">
        <v>73</v>
      </c>
      <c r="O2504">
        <v>3</v>
      </c>
      <c r="P2504">
        <v>9</v>
      </c>
      <c r="Q2504">
        <v>0</v>
      </c>
      <c r="R2504">
        <v>162.57858300000001</v>
      </c>
    </row>
    <row r="2505" spans="1:18" x14ac:dyDescent="0.25">
      <c r="A2505">
        <v>2018</v>
      </c>
      <c r="B2505" t="s">
        <v>4</v>
      </c>
      <c r="C2505" t="s">
        <v>13</v>
      </c>
      <c r="D2505" t="s">
        <v>2</v>
      </c>
      <c r="E2505" t="s">
        <v>66</v>
      </c>
      <c r="F2505">
        <v>100</v>
      </c>
      <c r="G2505" t="s">
        <v>62</v>
      </c>
      <c r="H2505">
        <v>29292.095000000001</v>
      </c>
      <c r="I2505" t="s">
        <v>40</v>
      </c>
      <c r="J2505" t="s">
        <v>148</v>
      </c>
      <c r="K2505">
        <v>467</v>
      </c>
      <c r="L2505">
        <v>7.5932000000000004</v>
      </c>
      <c r="M2505">
        <v>2.98563</v>
      </c>
      <c r="N2505">
        <v>7</v>
      </c>
      <c r="O2505">
        <v>1</v>
      </c>
      <c r="P2505">
        <v>3</v>
      </c>
      <c r="Q2505">
        <v>0</v>
      </c>
      <c r="R2505">
        <v>13.436306999999999</v>
      </c>
    </row>
    <row r="2506" spans="1:18" x14ac:dyDescent="0.25">
      <c r="A2506">
        <v>2018</v>
      </c>
      <c r="B2506" t="s">
        <v>4</v>
      </c>
      <c r="C2506" t="s">
        <v>37</v>
      </c>
      <c r="D2506" t="s">
        <v>2</v>
      </c>
      <c r="E2506" t="s">
        <v>44</v>
      </c>
      <c r="F2506">
        <v>6365</v>
      </c>
      <c r="G2506">
        <v>2994.7263750000002</v>
      </c>
      <c r="H2506">
        <v>2788.65</v>
      </c>
      <c r="I2506" t="s">
        <v>39</v>
      </c>
      <c r="J2506" t="s">
        <v>148</v>
      </c>
      <c r="K2506">
        <v>6369</v>
      </c>
      <c r="L2506">
        <v>1434.185884</v>
      </c>
      <c r="M2506">
        <v>1249.669672</v>
      </c>
      <c r="N2506">
        <v>1210</v>
      </c>
      <c r="O2506">
        <v>119</v>
      </c>
      <c r="P2506">
        <v>77</v>
      </c>
      <c r="Q2506">
        <v>13</v>
      </c>
      <c r="R2506">
        <v>2994.7263750000002</v>
      </c>
    </row>
    <row r="2507" spans="1:18" x14ac:dyDescent="0.25">
      <c r="A2507">
        <v>2018</v>
      </c>
      <c r="B2507" t="s">
        <v>4</v>
      </c>
      <c r="C2507" t="s">
        <v>37</v>
      </c>
      <c r="D2507" t="s">
        <v>2</v>
      </c>
      <c r="E2507" t="s">
        <v>66</v>
      </c>
      <c r="F2507">
        <v>1574</v>
      </c>
      <c r="G2507" t="s">
        <v>62</v>
      </c>
      <c r="H2507">
        <v>24708.66</v>
      </c>
      <c r="I2507" t="s">
        <v>39</v>
      </c>
      <c r="J2507" t="s">
        <v>148</v>
      </c>
      <c r="K2507">
        <v>6265</v>
      </c>
      <c r="L2507">
        <v>138.69892100000001</v>
      </c>
      <c r="M2507">
        <v>79.049128999999994</v>
      </c>
      <c r="N2507">
        <v>204</v>
      </c>
      <c r="O2507">
        <v>34</v>
      </c>
      <c r="P2507">
        <v>36</v>
      </c>
      <c r="Q2507">
        <v>2</v>
      </c>
      <c r="R2507">
        <v>298.56671499999999</v>
      </c>
    </row>
    <row r="2508" spans="1:18" x14ac:dyDescent="0.25">
      <c r="A2508">
        <v>2018</v>
      </c>
      <c r="B2508" t="s">
        <v>4</v>
      </c>
      <c r="C2508" t="s">
        <v>37</v>
      </c>
      <c r="D2508" t="s">
        <v>2</v>
      </c>
      <c r="E2508" t="s">
        <v>44</v>
      </c>
      <c r="F2508">
        <v>6574</v>
      </c>
      <c r="G2508">
        <v>2670.7654429999998</v>
      </c>
      <c r="H2508">
        <v>2740.35</v>
      </c>
      <c r="I2508" t="s">
        <v>40</v>
      </c>
      <c r="J2508" t="s">
        <v>148</v>
      </c>
      <c r="K2508">
        <v>6577</v>
      </c>
      <c r="L2508">
        <v>1386.0591609999999</v>
      </c>
      <c r="M2508">
        <v>1022.4455369999999</v>
      </c>
      <c r="N2508">
        <v>1358</v>
      </c>
      <c r="O2508">
        <v>95</v>
      </c>
      <c r="P2508">
        <v>116</v>
      </c>
      <c r="Q2508">
        <v>19</v>
      </c>
      <c r="R2508">
        <v>2670.7654429999998</v>
      </c>
    </row>
    <row r="2509" spans="1:18" x14ac:dyDescent="0.25">
      <c r="A2509">
        <v>2018</v>
      </c>
      <c r="B2509" t="s">
        <v>4</v>
      </c>
      <c r="C2509" t="s">
        <v>37</v>
      </c>
      <c r="D2509" t="s">
        <v>2</v>
      </c>
      <c r="E2509" t="s">
        <v>66</v>
      </c>
      <c r="F2509">
        <v>1796</v>
      </c>
      <c r="G2509" t="s">
        <v>62</v>
      </c>
      <c r="H2509">
        <v>27019.205000000002</v>
      </c>
      <c r="I2509" t="s">
        <v>40</v>
      </c>
      <c r="J2509" t="s">
        <v>148</v>
      </c>
      <c r="K2509">
        <v>7577</v>
      </c>
      <c r="L2509">
        <v>153.38590199999999</v>
      </c>
      <c r="M2509">
        <v>70.256090999999998</v>
      </c>
      <c r="N2509">
        <v>223</v>
      </c>
      <c r="O2509">
        <v>30</v>
      </c>
      <c r="P2509">
        <v>96</v>
      </c>
      <c r="Q2509">
        <v>5</v>
      </c>
      <c r="R2509">
        <v>313.02566400000001</v>
      </c>
    </row>
    <row r="2510" spans="1:18" x14ac:dyDescent="0.25">
      <c r="A2510">
        <v>2018</v>
      </c>
      <c r="B2510" t="s">
        <v>4</v>
      </c>
      <c r="C2510" t="s">
        <v>36</v>
      </c>
      <c r="D2510" t="s">
        <v>3</v>
      </c>
      <c r="E2510" t="s">
        <v>44</v>
      </c>
      <c r="F2510">
        <v>191</v>
      </c>
      <c r="G2510">
        <v>96.699878999999996</v>
      </c>
      <c r="H2510">
        <v>3275</v>
      </c>
      <c r="I2510" t="s">
        <v>39</v>
      </c>
      <c r="J2510" t="s">
        <v>150</v>
      </c>
      <c r="K2510">
        <v>191</v>
      </c>
      <c r="L2510">
        <v>37.523769000000001</v>
      </c>
      <c r="M2510">
        <v>51.861297999999998</v>
      </c>
      <c r="N2510">
        <v>44</v>
      </c>
      <c r="O2510">
        <v>1</v>
      </c>
      <c r="P2510">
        <v>0</v>
      </c>
      <c r="Q2510">
        <v>0</v>
      </c>
      <c r="R2510">
        <v>96.699878999999996</v>
      </c>
    </row>
    <row r="2511" spans="1:18" x14ac:dyDescent="0.25">
      <c r="A2511">
        <v>2018</v>
      </c>
      <c r="B2511" t="s">
        <v>4</v>
      </c>
      <c r="C2511" t="s">
        <v>36</v>
      </c>
      <c r="D2511" t="s">
        <v>3</v>
      </c>
      <c r="E2511" t="s">
        <v>66</v>
      </c>
      <c r="F2511">
        <v>83</v>
      </c>
      <c r="G2511" t="s">
        <v>62</v>
      </c>
      <c r="H2511">
        <v>32531.97</v>
      </c>
      <c r="I2511" t="s">
        <v>39</v>
      </c>
      <c r="J2511" t="s">
        <v>150</v>
      </c>
      <c r="K2511">
        <v>496</v>
      </c>
      <c r="L2511">
        <v>7.2429569999999996</v>
      </c>
      <c r="M2511">
        <v>3.670798</v>
      </c>
      <c r="N2511">
        <v>7</v>
      </c>
      <c r="O2511">
        <v>0</v>
      </c>
      <c r="P2511">
        <v>2</v>
      </c>
      <c r="Q2511">
        <v>0</v>
      </c>
      <c r="R2511">
        <v>17.316891999999999</v>
      </c>
    </row>
    <row r="2512" spans="1:18" x14ac:dyDescent="0.25">
      <c r="A2512">
        <v>2018</v>
      </c>
      <c r="B2512" t="s">
        <v>4</v>
      </c>
      <c r="C2512" t="s">
        <v>36</v>
      </c>
      <c r="D2512" t="s">
        <v>3</v>
      </c>
      <c r="E2512" t="s">
        <v>44</v>
      </c>
      <c r="F2512">
        <v>176</v>
      </c>
      <c r="G2512">
        <v>72.069793000000004</v>
      </c>
      <c r="H2512">
        <v>2522.375</v>
      </c>
      <c r="I2512" t="s">
        <v>40</v>
      </c>
      <c r="J2512" t="s">
        <v>150</v>
      </c>
      <c r="K2512">
        <v>177</v>
      </c>
      <c r="L2512">
        <v>31.160530000000001</v>
      </c>
      <c r="M2512">
        <v>31.155455</v>
      </c>
      <c r="N2512">
        <v>36</v>
      </c>
      <c r="O2512">
        <v>4</v>
      </c>
      <c r="P2512">
        <v>2</v>
      </c>
      <c r="Q2512">
        <v>1</v>
      </c>
      <c r="R2512">
        <v>72.069793000000004</v>
      </c>
    </row>
    <row r="2513" spans="1:18" x14ac:dyDescent="0.25">
      <c r="A2513">
        <v>2018</v>
      </c>
      <c r="B2513" t="s">
        <v>4</v>
      </c>
      <c r="C2513" t="s">
        <v>36</v>
      </c>
      <c r="D2513" t="s">
        <v>3</v>
      </c>
      <c r="E2513" t="s">
        <v>66</v>
      </c>
      <c r="F2513">
        <v>106</v>
      </c>
      <c r="G2513" t="s">
        <v>62</v>
      </c>
      <c r="H2513">
        <v>31031.715</v>
      </c>
      <c r="I2513" t="s">
        <v>40</v>
      </c>
      <c r="J2513" t="s">
        <v>150</v>
      </c>
      <c r="K2513">
        <v>615</v>
      </c>
      <c r="L2513">
        <v>9.6625669999999992</v>
      </c>
      <c r="M2513">
        <v>5.7782179999999999</v>
      </c>
      <c r="N2513">
        <v>6</v>
      </c>
      <c r="O2513">
        <v>0</v>
      </c>
      <c r="P2513">
        <v>1</v>
      </c>
      <c r="Q2513">
        <v>0</v>
      </c>
      <c r="R2513">
        <v>26.348046</v>
      </c>
    </row>
    <row r="2514" spans="1:18" x14ac:dyDescent="0.25">
      <c r="A2514">
        <v>2018</v>
      </c>
      <c r="B2514" t="s">
        <v>4</v>
      </c>
      <c r="C2514" t="s">
        <v>5</v>
      </c>
      <c r="D2514" t="s">
        <v>3</v>
      </c>
      <c r="E2514" t="s">
        <v>44</v>
      </c>
      <c r="F2514">
        <v>158</v>
      </c>
      <c r="G2514">
        <v>78.614902999999998</v>
      </c>
      <c r="H2514">
        <v>3038.9349999999999</v>
      </c>
      <c r="I2514" t="s">
        <v>39</v>
      </c>
      <c r="J2514" t="s">
        <v>150</v>
      </c>
      <c r="K2514">
        <v>166</v>
      </c>
      <c r="L2514">
        <v>33.513992000000002</v>
      </c>
      <c r="M2514">
        <v>38.312322000000002</v>
      </c>
      <c r="N2514">
        <v>41</v>
      </c>
      <c r="O2514">
        <v>4</v>
      </c>
      <c r="P2514">
        <v>0</v>
      </c>
      <c r="Q2514">
        <v>0</v>
      </c>
      <c r="R2514">
        <v>78.614902999999998</v>
      </c>
    </row>
    <row r="2515" spans="1:18" x14ac:dyDescent="0.25">
      <c r="A2515">
        <v>2018</v>
      </c>
      <c r="B2515" t="s">
        <v>4</v>
      </c>
      <c r="C2515" t="s">
        <v>5</v>
      </c>
      <c r="D2515" t="s">
        <v>3</v>
      </c>
      <c r="E2515" t="s">
        <v>66</v>
      </c>
      <c r="F2515">
        <v>43</v>
      </c>
      <c r="G2515" t="s">
        <v>62</v>
      </c>
      <c r="H2515">
        <v>25184.080000000002</v>
      </c>
      <c r="I2515" t="s">
        <v>39</v>
      </c>
      <c r="J2515" t="s">
        <v>150</v>
      </c>
      <c r="K2515">
        <v>190</v>
      </c>
      <c r="L2515">
        <v>4.7722879999999996</v>
      </c>
      <c r="M2515">
        <v>3.443959</v>
      </c>
      <c r="N2515">
        <v>3</v>
      </c>
      <c r="O2515">
        <v>1</v>
      </c>
      <c r="P2515">
        <v>0</v>
      </c>
      <c r="Q2515">
        <v>0</v>
      </c>
      <c r="R2515">
        <v>12.029852999999999</v>
      </c>
    </row>
    <row r="2516" spans="1:18" x14ac:dyDescent="0.25">
      <c r="A2516">
        <v>2018</v>
      </c>
      <c r="B2516" t="s">
        <v>4</v>
      </c>
      <c r="C2516" t="s">
        <v>5</v>
      </c>
      <c r="D2516" t="s">
        <v>3</v>
      </c>
      <c r="E2516" t="s">
        <v>44</v>
      </c>
      <c r="F2516">
        <v>153</v>
      </c>
      <c r="G2516">
        <v>68.708922999999999</v>
      </c>
      <c r="H2516">
        <v>2828.71</v>
      </c>
      <c r="I2516" t="s">
        <v>40</v>
      </c>
      <c r="J2516" t="s">
        <v>150</v>
      </c>
      <c r="K2516">
        <v>153</v>
      </c>
      <c r="L2516">
        <v>32.024895000000001</v>
      </c>
      <c r="M2516">
        <v>27.583065999999999</v>
      </c>
      <c r="N2516">
        <v>43</v>
      </c>
      <c r="O2516">
        <v>1</v>
      </c>
      <c r="P2516">
        <v>3</v>
      </c>
      <c r="Q2516">
        <v>0</v>
      </c>
      <c r="R2516">
        <v>68.708922999999999</v>
      </c>
    </row>
    <row r="2517" spans="1:18" x14ac:dyDescent="0.25">
      <c r="A2517">
        <v>2018</v>
      </c>
      <c r="B2517" t="s">
        <v>4</v>
      </c>
      <c r="C2517" t="s">
        <v>5</v>
      </c>
      <c r="D2517" t="s">
        <v>3</v>
      </c>
      <c r="E2517" t="s">
        <v>66</v>
      </c>
      <c r="F2517">
        <v>48</v>
      </c>
      <c r="G2517" t="s">
        <v>62</v>
      </c>
      <c r="H2517">
        <v>31021.805</v>
      </c>
      <c r="I2517" t="s">
        <v>40</v>
      </c>
      <c r="J2517" t="s">
        <v>150</v>
      </c>
      <c r="K2517">
        <v>267</v>
      </c>
      <c r="L2517">
        <v>3.7053780000000001</v>
      </c>
      <c r="M2517">
        <v>2.4258060000000001</v>
      </c>
      <c r="N2517">
        <v>4</v>
      </c>
      <c r="O2517">
        <v>1</v>
      </c>
      <c r="P2517">
        <v>0</v>
      </c>
      <c r="Q2517">
        <v>0</v>
      </c>
      <c r="R2517">
        <v>8.5152339999999995</v>
      </c>
    </row>
    <row r="2518" spans="1:18" x14ac:dyDescent="0.25">
      <c r="A2518">
        <v>2018</v>
      </c>
      <c r="B2518" t="s">
        <v>4</v>
      </c>
      <c r="C2518" t="s">
        <v>13</v>
      </c>
      <c r="D2518" t="s">
        <v>3</v>
      </c>
      <c r="E2518" t="s">
        <v>44</v>
      </c>
      <c r="F2518">
        <v>95</v>
      </c>
      <c r="G2518">
        <v>41.247374000000001</v>
      </c>
      <c r="H2518">
        <v>3467.54</v>
      </c>
      <c r="I2518" t="s">
        <v>39</v>
      </c>
      <c r="J2518" t="s">
        <v>150</v>
      </c>
      <c r="K2518">
        <v>95</v>
      </c>
      <c r="L2518">
        <v>17.364681000000001</v>
      </c>
      <c r="M2518">
        <v>20.427486999999999</v>
      </c>
      <c r="N2518">
        <v>31</v>
      </c>
      <c r="O2518">
        <v>0</v>
      </c>
      <c r="P2518">
        <v>1</v>
      </c>
      <c r="Q2518">
        <v>0</v>
      </c>
      <c r="R2518">
        <v>41.247374000000001</v>
      </c>
    </row>
    <row r="2519" spans="1:18" x14ac:dyDescent="0.25">
      <c r="A2519">
        <v>2018</v>
      </c>
      <c r="B2519" t="s">
        <v>4</v>
      </c>
      <c r="C2519" t="s">
        <v>13</v>
      </c>
      <c r="D2519" t="s">
        <v>3</v>
      </c>
      <c r="E2519" t="s">
        <v>66</v>
      </c>
      <c r="F2519">
        <v>37</v>
      </c>
      <c r="G2519" t="s">
        <v>62</v>
      </c>
      <c r="H2519">
        <v>26469.64</v>
      </c>
      <c r="I2519" t="s">
        <v>39</v>
      </c>
      <c r="J2519" t="s">
        <v>150</v>
      </c>
      <c r="K2519">
        <v>152</v>
      </c>
      <c r="L2519">
        <v>5.341971</v>
      </c>
      <c r="M2519">
        <v>3.1165590000000001</v>
      </c>
      <c r="N2519">
        <v>8</v>
      </c>
      <c r="O2519">
        <v>0</v>
      </c>
      <c r="P2519">
        <v>0</v>
      </c>
      <c r="Q2519">
        <v>0</v>
      </c>
      <c r="R2519">
        <v>11.074801000000001</v>
      </c>
    </row>
    <row r="2520" spans="1:18" x14ac:dyDescent="0.25">
      <c r="A2520">
        <v>2018</v>
      </c>
      <c r="B2520" t="s">
        <v>4</v>
      </c>
      <c r="C2520" t="s">
        <v>13</v>
      </c>
      <c r="D2520" t="s">
        <v>3</v>
      </c>
      <c r="E2520" t="s">
        <v>44</v>
      </c>
      <c r="F2520">
        <v>93</v>
      </c>
      <c r="G2520">
        <v>37.597552</v>
      </c>
      <c r="H2520">
        <v>2991</v>
      </c>
      <c r="I2520" t="s">
        <v>40</v>
      </c>
      <c r="J2520" t="s">
        <v>150</v>
      </c>
      <c r="K2520">
        <v>93</v>
      </c>
      <c r="L2520">
        <v>15.849406999999999</v>
      </c>
      <c r="M2520">
        <v>17.122388999999998</v>
      </c>
      <c r="N2520">
        <v>24</v>
      </c>
      <c r="O2520">
        <v>0</v>
      </c>
      <c r="P2520">
        <v>1</v>
      </c>
      <c r="Q2520">
        <v>0</v>
      </c>
      <c r="R2520">
        <v>37.597552</v>
      </c>
    </row>
    <row r="2521" spans="1:18" x14ac:dyDescent="0.25">
      <c r="A2521">
        <v>2018</v>
      </c>
      <c r="B2521" t="s">
        <v>4</v>
      </c>
      <c r="C2521" t="s">
        <v>13</v>
      </c>
      <c r="D2521" t="s">
        <v>3</v>
      </c>
      <c r="E2521" t="s">
        <v>66</v>
      </c>
      <c r="F2521">
        <v>50</v>
      </c>
      <c r="G2521" t="s">
        <v>62</v>
      </c>
      <c r="H2521">
        <v>26227.744999999999</v>
      </c>
      <c r="I2521" t="s">
        <v>40</v>
      </c>
      <c r="J2521" t="s">
        <v>150</v>
      </c>
      <c r="K2521">
        <v>289</v>
      </c>
      <c r="L2521">
        <v>2.4001380000000001</v>
      </c>
      <c r="M2521">
        <v>4.1035839999999997</v>
      </c>
      <c r="N2521">
        <v>4</v>
      </c>
      <c r="O2521">
        <v>0</v>
      </c>
      <c r="P2521">
        <v>0</v>
      </c>
      <c r="Q2521">
        <v>0</v>
      </c>
      <c r="R2521">
        <v>8.9230769999999993</v>
      </c>
    </row>
    <row r="2522" spans="1:18" x14ac:dyDescent="0.25">
      <c r="A2522">
        <v>2018</v>
      </c>
      <c r="B2522" t="s">
        <v>4</v>
      </c>
      <c r="C2522" t="s">
        <v>37</v>
      </c>
      <c r="D2522" t="s">
        <v>3</v>
      </c>
      <c r="E2522" t="s">
        <v>44</v>
      </c>
      <c r="F2522">
        <v>1643</v>
      </c>
      <c r="G2522">
        <v>621.65882199999999</v>
      </c>
      <c r="H2522">
        <v>2991.36</v>
      </c>
      <c r="I2522" t="s">
        <v>39</v>
      </c>
      <c r="J2522" t="s">
        <v>150</v>
      </c>
      <c r="K2522">
        <v>1646</v>
      </c>
      <c r="L2522">
        <v>298.726787</v>
      </c>
      <c r="M2522">
        <v>245.43220500000001</v>
      </c>
      <c r="N2522">
        <v>596</v>
      </c>
      <c r="O2522">
        <v>25</v>
      </c>
      <c r="P2522">
        <v>13</v>
      </c>
      <c r="Q2522">
        <v>2</v>
      </c>
      <c r="R2522">
        <v>621.65882199999999</v>
      </c>
    </row>
    <row r="2523" spans="1:18" x14ac:dyDescent="0.25">
      <c r="A2523">
        <v>2018</v>
      </c>
      <c r="B2523" t="s">
        <v>4</v>
      </c>
      <c r="C2523" t="s">
        <v>37</v>
      </c>
      <c r="D2523" t="s">
        <v>3</v>
      </c>
      <c r="E2523" t="s">
        <v>66</v>
      </c>
      <c r="F2523">
        <v>860</v>
      </c>
      <c r="G2523" t="s">
        <v>62</v>
      </c>
      <c r="H2523">
        <v>30181.81</v>
      </c>
      <c r="I2523" t="s">
        <v>39</v>
      </c>
      <c r="J2523" t="s">
        <v>150</v>
      </c>
      <c r="K2523">
        <v>4597</v>
      </c>
      <c r="L2523">
        <v>88.697126999999995</v>
      </c>
      <c r="M2523">
        <v>54.390507999999997</v>
      </c>
      <c r="N2523">
        <v>145</v>
      </c>
      <c r="O2523">
        <v>14</v>
      </c>
      <c r="P2523">
        <v>1</v>
      </c>
      <c r="Q2523">
        <v>0</v>
      </c>
      <c r="R2523">
        <v>200.007373</v>
      </c>
    </row>
    <row r="2524" spans="1:18" x14ac:dyDescent="0.25">
      <c r="A2524">
        <v>2018</v>
      </c>
      <c r="B2524" t="s">
        <v>4</v>
      </c>
      <c r="C2524" t="s">
        <v>37</v>
      </c>
      <c r="D2524" t="s">
        <v>3</v>
      </c>
      <c r="E2524" t="s">
        <v>44</v>
      </c>
      <c r="F2524">
        <v>1705</v>
      </c>
      <c r="G2524">
        <v>579.74323800000002</v>
      </c>
      <c r="H2524">
        <v>2943</v>
      </c>
      <c r="I2524" t="s">
        <v>40</v>
      </c>
      <c r="J2524" t="s">
        <v>150</v>
      </c>
      <c r="K2524">
        <v>1708</v>
      </c>
      <c r="L2524">
        <v>300.30580200000003</v>
      </c>
      <c r="M2524">
        <v>206.40217799999999</v>
      </c>
      <c r="N2524">
        <v>561</v>
      </c>
      <c r="O2524">
        <v>17</v>
      </c>
      <c r="P2524">
        <v>30</v>
      </c>
      <c r="Q2524">
        <v>1</v>
      </c>
      <c r="R2524">
        <v>579.74323800000002</v>
      </c>
    </row>
    <row r="2525" spans="1:18" x14ac:dyDescent="0.25">
      <c r="A2525">
        <v>2018</v>
      </c>
      <c r="B2525" t="s">
        <v>4</v>
      </c>
      <c r="C2525" t="s">
        <v>37</v>
      </c>
      <c r="D2525" t="s">
        <v>3</v>
      </c>
      <c r="E2525" t="s">
        <v>66</v>
      </c>
      <c r="F2525">
        <v>1119</v>
      </c>
      <c r="G2525" t="s">
        <v>62</v>
      </c>
      <c r="H2525">
        <v>31091.15</v>
      </c>
      <c r="I2525" t="s">
        <v>40</v>
      </c>
      <c r="J2525" t="s">
        <v>150</v>
      </c>
      <c r="K2525">
        <v>6102</v>
      </c>
      <c r="L2525">
        <v>134.77163999999999</v>
      </c>
      <c r="M2525">
        <v>62.031725000000002</v>
      </c>
      <c r="N2525">
        <v>144</v>
      </c>
      <c r="O2525">
        <v>14</v>
      </c>
      <c r="P2525">
        <v>13</v>
      </c>
      <c r="Q2525">
        <v>1</v>
      </c>
      <c r="R2525">
        <v>275.155641</v>
      </c>
    </row>
    <row r="2526" spans="1:18" x14ac:dyDescent="0.25">
      <c r="A2526">
        <v>2018</v>
      </c>
      <c r="B2526" t="s">
        <v>4</v>
      </c>
      <c r="C2526" t="s">
        <v>36</v>
      </c>
      <c r="D2526" t="s">
        <v>3</v>
      </c>
      <c r="E2526" t="s">
        <v>44</v>
      </c>
      <c r="F2526">
        <v>585</v>
      </c>
      <c r="G2526">
        <v>293.55219</v>
      </c>
      <c r="H2526">
        <v>2947</v>
      </c>
      <c r="I2526" t="s">
        <v>39</v>
      </c>
      <c r="J2526" t="s">
        <v>149</v>
      </c>
      <c r="K2526">
        <v>585</v>
      </c>
      <c r="L2526">
        <v>117.35025400000001</v>
      </c>
      <c r="M2526">
        <v>142.71319</v>
      </c>
      <c r="N2526">
        <v>126</v>
      </c>
      <c r="O2526">
        <v>9</v>
      </c>
      <c r="P2526">
        <v>0</v>
      </c>
      <c r="Q2526">
        <v>0</v>
      </c>
      <c r="R2526">
        <v>293.55219</v>
      </c>
    </row>
    <row r="2527" spans="1:18" x14ac:dyDescent="0.25">
      <c r="A2527">
        <v>2018</v>
      </c>
      <c r="B2527" t="s">
        <v>4</v>
      </c>
      <c r="C2527" t="s">
        <v>36</v>
      </c>
      <c r="D2527" t="s">
        <v>3</v>
      </c>
      <c r="E2527" t="s">
        <v>66</v>
      </c>
      <c r="F2527">
        <v>135</v>
      </c>
      <c r="G2527" t="s">
        <v>62</v>
      </c>
      <c r="H2527">
        <v>30590</v>
      </c>
      <c r="I2527" t="s">
        <v>39</v>
      </c>
      <c r="J2527" t="s">
        <v>149</v>
      </c>
      <c r="K2527">
        <v>684</v>
      </c>
      <c r="L2527">
        <v>13.735288000000001</v>
      </c>
      <c r="M2527">
        <v>8.8606300000000005</v>
      </c>
      <c r="N2527">
        <v>12</v>
      </c>
      <c r="O2527">
        <v>3</v>
      </c>
      <c r="P2527">
        <v>1</v>
      </c>
      <c r="Q2527">
        <v>0</v>
      </c>
      <c r="R2527">
        <v>30.649811</v>
      </c>
    </row>
    <row r="2528" spans="1:18" x14ac:dyDescent="0.25">
      <c r="A2528">
        <v>2018</v>
      </c>
      <c r="B2528" t="s">
        <v>4</v>
      </c>
      <c r="C2528" t="s">
        <v>36</v>
      </c>
      <c r="D2528" t="s">
        <v>3</v>
      </c>
      <c r="E2528" t="s">
        <v>44</v>
      </c>
      <c r="F2528">
        <v>506</v>
      </c>
      <c r="G2528">
        <v>236.058042</v>
      </c>
      <c r="H2528">
        <v>2929.9</v>
      </c>
      <c r="I2528" t="s">
        <v>40</v>
      </c>
      <c r="J2528" t="s">
        <v>149</v>
      </c>
      <c r="K2528">
        <v>508</v>
      </c>
      <c r="L2528">
        <v>105.047313</v>
      </c>
      <c r="M2528">
        <v>105.934924</v>
      </c>
      <c r="N2528">
        <v>121</v>
      </c>
      <c r="O2528">
        <v>4</v>
      </c>
      <c r="P2528">
        <v>2</v>
      </c>
      <c r="Q2528">
        <v>0</v>
      </c>
      <c r="R2528">
        <v>236.058042</v>
      </c>
    </row>
    <row r="2529" spans="1:18" x14ac:dyDescent="0.25">
      <c r="A2529">
        <v>2018</v>
      </c>
      <c r="B2529" t="s">
        <v>4</v>
      </c>
      <c r="C2529" t="s">
        <v>36</v>
      </c>
      <c r="D2529" t="s">
        <v>3</v>
      </c>
      <c r="E2529" t="s">
        <v>66</v>
      </c>
      <c r="F2529">
        <v>168</v>
      </c>
      <c r="G2529" t="s">
        <v>62</v>
      </c>
      <c r="H2529">
        <v>32080.66</v>
      </c>
      <c r="I2529" t="s">
        <v>40</v>
      </c>
      <c r="J2529" t="s">
        <v>149</v>
      </c>
      <c r="K2529">
        <v>979</v>
      </c>
      <c r="L2529">
        <v>16.488465999999999</v>
      </c>
      <c r="M2529">
        <v>12.727567000000001</v>
      </c>
      <c r="N2529">
        <v>13</v>
      </c>
      <c r="O2529">
        <v>3</v>
      </c>
      <c r="P2529">
        <v>4</v>
      </c>
      <c r="Q2529">
        <v>0</v>
      </c>
      <c r="R2529">
        <v>40.886629999999997</v>
      </c>
    </row>
    <row r="2530" spans="1:18" x14ac:dyDescent="0.25">
      <c r="A2530">
        <v>2018</v>
      </c>
      <c r="B2530" t="s">
        <v>4</v>
      </c>
      <c r="C2530" t="s">
        <v>5</v>
      </c>
      <c r="D2530" t="s">
        <v>3</v>
      </c>
      <c r="E2530" t="s">
        <v>44</v>
      </c>
      <c r="F2530">
        <v>491</v>
      </c>
      <c r="G2530">
        <v>252.39554699999999</v>
      </c>
      <c r="H2530">
        <v>3059.85</v>
      </c>
      <c r="I2530" t="s">
        <v>39</v>
      </c>
      <c r="J2530" t="s">
        <v>149</v>
      </c>
      <c r="K2530">
        <v>491</v>
      </c>
      <c r="L2530">
        <v>105.139321</v>
      </c>
      <c r="M2530">
        <v>107.976859</v>
      </c>
      <c r="N2530">
        <v>113</v>
      </c>
      <c r="O2530">
        <v>5</v>
      </c>
      <c r="P2530">
        <v>0</v>
      </c>
      <c r="Q2530">
        <v>0</v>
      </c>
      <c r="R2530">
        <v>252.39554699999999</v>
      </c>
    </row>
    <row r="2531" spans="1:18" x14ac:dyDescent="0.25">
      <c r="A2531">
        <v>2018</v>
      </c>
      <c r="B2531" t="s">
        <v>4</v>
      </c>
      <c r="C2531" t="s">
        <v>5</v>
      </c>
      <c r="D2531" t="s">
        <v>3</v>
      </c>
      <c r="E2531" t="s">
        <v>66</v>
      </c>
      <c r="F2531">
        <v>71</v>
      </c>
      <c r="G2531" t="s">
        <v>62</v>
      </c>
      <c r="H2531">
        <v>31369.72</v>
      </c>
      <c r="I2531" t="s">
        <v>39</v>
      </c>
      <c r="J2531" t="s">
        <v>149</v>
      </c>
      <c r="K2531">
        <v>316</v>
      </c>
      <c r="L2531">
        <v>7.332077</v>
      </c>
      <c r="M2531">
        <v>3.5391970000000001</v>
      </c>
      <c r="N2531">
        <v>12</v>
      </c>
      <c r="O2531">
        <v>0</v>
      </c>
      <c r="P2531">
        <v>0</v>
      </c>
      <c r="Q2531">
        <v>0</v>
      </c>
      <c r="R2531">
        <v>14.804713</v>
      </c>
    </row>
    <row r="2532" spans="1:18" x14ac:dyDescent="0.25">
      <c r="A2532">
        <v>2018</v>
      </c>
      <c r="B2532" t="s">
        <v>4</v>
      </c>
      <c r="C2532" t="s">
        <v>5</v>
      </c>
      <c r="D2532" t="s">
        <v>3</v>
      </c>
      <c r="E2532" t="s">
        <v>44</v>
      </c>
      <c r="F2532">
        <v>394</v>
      </c>
      <c r="G2532">
        <v>178.43940699999999</v>
      </c>
      <c r="H2532">
        <v>2723.1849999999999</v>
      </c>
      <c r="I2532" t="s">
        <v>40</v>
      </c>
      <c r="J2532" t="s">
        <v>149</v>
      </c>
      <c r="K2532">
        <v>395</v>
      </c>
      <c r="L2532">
        <v>85.793441000000001</v>
      </c>
      <c r="M2532">
        <v>73.536055000000005</v>
      </c>
      <c r="N2532">
        <v>102</v>
      </c>
      <c r="O2532">
        <v>9</v>
      </c>
      <c r="P2532">
        <v>3</v>
      </c>
      <c r="Q2532">
        <v>0</v>
      </c>
      <c r="R2532">
        <v>178.43940699999999</v>
      </c>
    </row>
    <row r="2533" spans="1:18" x14ac:dyDescent="0.25">
      <c r="A2533">
        <v>2018</v>
      </c>
      <c r="B2533" t="s">
        <v>4</v>
      </c>
      <c r="C2533" t="s">
        <v>5</v>
      </c>
      <c r="D2533" t="s">
        <v>3</v>
      </c>
      <c r="E2533" t="s">
        <v>66</v>
      </c>
      <c r="F2533">
        <v>95</v>
      </c>
      <c r="G2533" t="s">
        <v>62</v>
      </c>
      <c r="H2533">
        <v>31557</v>
      </c>
      <c r="I2533" t="s">
        <v>40</v>
      </c>
      <c r="J2533" t="s">
        <v>149</v>
      </c>
      <c r="K2533">
        <v>417</v>
      </c>
      <c r="L2533">
        <v>10.789559000000001</v>
      </c>
      <c r="M2533">
        <v>9.2207650000000001</v>
      </c>
      <c r="N2533">
        <v>9</v>
      </c>
      <c r="O2533">
        <v>2</v>
      </c>
      <c r="P2533">
        <v>0</v>
      </c>
      <c r="Q2533">
        <v>0</v>
      </c>
      <c r="R2533">
        <v>26.486597</v>
      </c>
    </row>
    <row r="2534" spans="1:18" x14ac:dyDescent="0.25">
      <c r="A2534">
        <v>2018</v>
      </c>
      <c r="B2534" t="s">
        <v>4</v>
      </c>
      <c r="C2534" t="s">
        <v>13</v>
      </c>
      <c r="D2534" t="s">
        <v>3</v>
      </c>
      <c r="E2534" t="s">
        <v>44</v>
      </c>
      <c r="F2534">
        <v>242</v>
      </c>
      <c r="G2534">
        <v>107.989988</v>
      </c>
      <c r="H2534">
        <v>2926.7550000000001</v>
      </c>
      <c r="I2534" t="s">
        <v>39</v>
      </c>
      <c r="J2534" t="s">
        <v>149</v>
      </c>
      <c r="K2534">
        <v>242</v>
      </c>
      <c r="L2534">
        <v>45.721496000000002</v>
      </c>
      <c r="M2534">
        <v>54.46031</v>
      </c>
      <c r="N2534">
        <v>76</v>
      </c>
      <c r="O2534">
        <v>2</v>
      </c>
      <c r="P2534">
        <v>0</v>
      </c>
      <c r="Q2534">
        <v>0</v>
      </c>
      <c r="R2534">
        <v>107.989988</v>
      </c>
    </row>
    <row r="2535" spans="1:18" x14ac:dyDescent="0.25">
      <c r="A2535">
        <v>2018</v>
      </c>
      <c r="B2535" t="s">
        <v>4</v>
      </c>
      <c r="C2535" t="s">
        <v>13</v>
      </c>
      <c r="D2535" t="s">
        <v>3</v>
      </c>
      <c r="E2535" t="s">
        <v>66</v>
      </c>
      <c r="F2535">
        <v>53</v>
      </c>
      <c r="G2535" t="s">
        <v>62</v>
      </c>
      <c r="H2535">
        <v>31107</v>
      </c>
      <c r="I2535" t="s">
        <v>39</v>
      </c>
      <c r="J2535" t="s">
        <v>149</v>
      </c>
      <c r="K2535">
        <v>238</v>
      </c>
      <c r="L2535">
        <v>3.283528</v>
      </c>
      <c r="M2535">
        <v>1.4620439999999999</v>
      </c>
      <c r="N2535">
        <v>11</v>
      </c>
      <c r="O2535">
        <v>0</v>
      </c>
      <c r="P2535">
        <v>0</v>
      </c>
      <c r="Q2535">
        <v>0</v>
      </c>
      <c r="R2535">
        <v>8.1539959999999994</v>
      </c>
    </row>
    <row r="2536" spans="1:18" x14ac:dyDescent="0.25">
      <c r="A2536">
        <v>2018</v>
      </c>
      <c r="B2536" t="s">
        <v>4</v>
      </c>
      <c r="C2536" t="s">
        <v>13</v>
      </c>
      <c r="D2536" t="s">
        <v>3</v>
      </c>
      <c r="E2536" t="s">
        <v>44</v>
      </c>
      <c r="F2536">
        <v>244</v>
      </c>
      <c r="G2536">
        <v>116.73004299999999</v>
      </c>
      <c r="H2536">
        <v>2567</v>
      </c>
      <c r="I2536" t="s">
        <v>40</v>
      </c>
      <c r="J2536" t="s">
        <v>149</v>
      </c>
      <c r="K2536">
        <v>244</v>
      </c>
      <c r="L2536">
        <v>51.347147</v>
      </c>
      <c r="M2536">
        <v>51.880445000000002</v>
      </c>
      <c r="N2536">
        <v>61</v>
      </c>
      <c r="O2536">
        <v>2</v>
      </c>
      <c r="P2536">
        <v>0</v>
      </c>
      <c r="Q2536">
        <v>0</v>
      </c>
      <c r="R2536">
        <v>116.73004299999999</v>
      </c>
    </row>
    <row r="2537" spans="1:18" x14ac:dyDescent="0.25">
      <c r="A2537">
        <v>2018</v>
      </c>
      <c r="B2537" t="s">
        <v>4</v>
      </c>
      <c r="C2537" t="s">
        <v>13</v>
      </c>
      <c r="D2537" t="s">
        <v>3</v>
      </c>
      <c r="E2537" t="s">
        <v>66</v>
      </c>
      <c r="F2537">
        <v>75</v>
      </c>
      <c r="G2537" t="s">
        <v>62</v>
      </c>
      <c r="H2537">
        <v>35064</v>
      </c>
      <c r="I2537" t="s">
        <v>40</v>
      </c>
      <c r="J2537" t="s">
        <v>149</v>
      </c>
      <c r="K2537">
        <v>436</v>
      </c>
      <c r="L2537">
        <v>10.652844</v>
      </c>
      <c r="M2537">
        <v>3.0183990000000001</v>
      </c>
      <c r="N2537">
        <v>8</v>
      </c>
      <c r="O2537">
        <v>2</v>
      </c>
      <c r="P2537">
        <v>0</v>
      </c>
      <c r="Q2537">
        <v>0</v>
      </c>
      <c r="R2537">
        <v>16.007265</v>
      </c>
    </row>
    <row r="2538" spans="1:18" x14ac:dyDescent="0.25">
      <c r="A2538">
        <v>2018</v>
      </c>
      <c r="B2538" t="s">
        <v>4</v>
      </c>
      <c r="C2538" t="s">
        <v>37</v>
      </c>
      <c r="D2538" t="s">
        <v>3</v>
      </c>
      <c r="E2538" t="s">
        <v>44</v>
      </c>
      <c r="F2538">
        <v>5127</v>
      </c>
      <c r="G2538">
        <v>2147.389572</v>
      </c>
      <c r="H2538">
        <v>3250</v>
      </c>
      <c r="I2538" t="s">
        <v>39</v>
      </c>
      <c r="J2538" t="s">
        <v>149</v>
      </c>
      <c r="K2538">
        <v>5141</v>
      </c>
      <c r="L2538">
        <v>981.87757299999998</v>
      </c>
      <c r="M2538">
        <v>911.856268</v>
      </c>
      <c r="N2538">
        <v>1625</v>
      </c>
      <c r="O2538">
        <v>80</v>
      </c>
      <c r="P2538">
        <v>6</v>
      </c>
      <c r="Q2538">
        <v>1</v>
      </c>
      <c r="R2538">
        <v>2147.389572</v>
      </c>
    </row>
    <row r="2539" spans="1:18" x14ac:dyDescent="0.25">
      <c r="A2539">
        <v>2018</v>
      </c>
      <c r="B2539" t="s">
        <v>4</v>
      </c>
      <c r="C2539" t="s">
        <v>37</v>
      </c>
      <c r="D2539" t="s">
        <v>3</v>
      </c>
      <c r="E2539" t="s">
        <v>66</v>
      </c>
      <c r="F2539">
        <v>1293</v>
      </c>
      <c r="G2539" t="s">
        <v>62</v>
      </c>
      <c r="H2539">
        <v>31247.599999999999</v>
      </c>
      <c r="I2539" t="s">
        <v>39</v>
      </c>
      <c r="J2539" t="s">
        <v>149</v>
      </c>
      <c r="K2539">
        <v>6546</v>
      </c>
      <c r="L2539">
        <v>121.76045999999999</v>
      </c>
      <c r="M2539">
        <v>80.513566999999995</v>
      </c>
      <c r="N2539">
        <v>188</v>
      </c>
      <c r="O2539">
        <v>35</v>
      </c>
      <c r="P2539">
        <v>7</v>
      </c>
      <c r="Q2539">
        <v>2</v>
      </c>
      <c r="R2539">
        <v>294.31797299999999</v>
      </c>
    </row>
    <row r="2540" spans="1:18" x14ac:dyDescent="0.25">
      <c r="A2540">
        <v>2018</v>
      </c>
      <c r="B2540" t="s">
        <v>4</v>
      </c>
      <c r="C2540" t="s">
        <v>37</v>
      </c>
      <c r="D2540" t="s">
        <v>3</v>
      </c>
      <c r="E2540" t="s">
        <v>44</v>
      </c>
      <c r="F2540">
        <v>5064</v>
      </c>
      <c r="G2540">
        <v>1928.750978</v>
      </c>
      <c r="H2540">
        <v>2953.41</v>
      </c>
      <c r="I2540" t="s">
        <v>40</v>
      </c>
      <c r="J2540" t="s">
        <v>149</v>
      </c>
      <c r="K2540">
        <v>5088</v>
      </c>
      <c r="L2540">
        <v>949.67555600000003</v>
      </c>
      <c r="M2540">
        <v>753.21005000000002</v>
      </c>
      <c r="N2540">
        <v>1496</v>
      </c>
      <c r="O2540">
        <v>58</v>
      </c>
      <c r="P2540">
        <v>35</v>
      </c>
      <c r="Q2540">
        <v>2</v>
      </c>
      <c r="R2540">
        <v>1928.750978</v>
      </c>
    </row>
    <row r="2541" spans="1:18" x14ac:dyDescent="0.25">
      <c r="A2541">
        <v>2018</v>
      </c>
      <c r="B2541" t="s">
        <v>4</v>
      </c>
      <c r="C2541" t="s">
        <v>37</v>
      </c>
      <c r="D2541" t="s">
        <v>3</v>
      </c>
      <c r="E2541" t="s">
        <v>66</v>
      </c>
      <c r="F2541">
        <v>1661</v>
      </c>
      <c r="G2541" t="s">
        <v>62</v>
      </c>
      <c r="H2541">
        <v>32069.96</v>
      </c>
      <c r="I2541" t="s">
        <v>40</v>
      </c>
      <c r="J2541" t="s">
        <v>149</v>
      </c>
      <c r="K2541">
        <v>8393</v>
      </c>
      <c r="L2541">
        <v>194.982936</v>
      </c>
      <c r="M2541">
        <v>96.968675000000005</v>
      </c>
      <c r="N2541">
        <v>170</v>
      </c>
      <c r="O2541">
        <v>35</v>
      </c>
      <c r="P2541">
        <v>23</v>
      </c>
      <c r="Q2541">
        <v>1</v>
      </c>
      <c r="R2541">
        <v>407.79433899999998</v>
      </c>
    </row>
    <row r="2542" spans="1:18" x14ac:dyDescent="0.25">
      <c r="A2542">
        <v>2018</v>
      </c>
      <c r="B2542" t="s">
        <v>4</v>
      </c>
      <c r="C2542" t="s">
        <v>36</v>
      </c>
      <c r="D2542" t="s">
        <v>3</v>
      </c>
      <c r="E2542" t="s">
        <v>44</v>
      </c>
      <c r="F2542">
        <v>114</v>
      </c>
      <c r="G2542">
        <v>64.864562000000006</v>
      </c>
      <c r="H2542">
        <v>2481.75</v>
      </c>
      <c r="I2542" t="s">
        <v>39</v>
      </c>
      <c r="J2542" t="s">
        <v>148</v>
      </c>
      <c r="K2542">
        <v>114</v>
      </c>
      <c r="L2542">
        <v>28.465941999999998</v>
      </c>
      <c r="M2542">
        <v>31.058309000000001</v>
      </c>
      <c r="N2542">
        <v>16</v>
      </c>
      <c r="O2542">
        <v>2</v>
      </c>
      <c r="P2542">
        <v>0</v>
      </c>
      <c r="Q2542">
        <v>0</v>
      </c>
      <c r="R2542">
        <v>64.864562000000006</v>
      </c>
    </row>
    <row r="2543" spans="1:18" x14ac:dyDescent="0.25">
      <c r="A2543">
        <v>2018</v>
      </c>
      <c r="B2543" t="s">
        <v>4</v>
      </c>
      <c r="C2543" t="s">
        <v>36</v>
      </c>
      <c r="D2543" t="s">
        <v>3</v>
      </c>
      <c r="E2543" t="s">
        <v>66</v>
      </c>
      <c r="F2543">
        <v>45</v>
      </c>
      <c r="G2543" t="s">
        <v>62</v>
      </c>
      <c r="H2543">
        <v>30805.86</v>
      </c>
      <c r="I2543" t="s">
        <v>39</v>
      </c>
      <c r="J2543" t="s">
        <v>148</v>
      </c>
      <c r="K2543">
        <v>215</v>
      </c>
      <c r="L2543">
        <v>3.4119570000000001</v>
      </c>
      <c r="M2543">
        <v>2.5442049999999998</v>
      </c>
      <c r="N2543">
        <v>3</v>
      </c>
      <c r="O2543">
        <v>0</v>
      </c>
      <c r="P2543">
        <v>1</v>
      </c>
      <c r="Q2543">
        <v>0</v>
      </c>
      <c r="R2543">
        <v>7.461538</v>
      </c>
    </row>
    <row r="2544" spans="1:18" x14ac:dyDescent="0.25">
      <c r="A2544">
        <v>2018</v>
      </c>
      <c r="B2544" t="s">
        <v>4</v>
      </c>
      <c r="C2544" t="s">
        <v>36</v>
      </c>
      <c r="D2544" t="s">
        <v>3</v>
      </c>
      <c r="E2544" t="s">
        <v>44</v>
      </c>
      <c r="F2544">
        <v>122</v>
      </c>
      <c r="G2544">
        <v>58.211627</v>
      </c>
      <c r="H2544">
        <v>2609</v>
      </c>
      <c r="I2544" t="s">
        <v>40</v>
      </c>
      <c r="J2544" t="s">
        <v>148</v>
      </c>
      <c r="K2544">
        <v>122</v>
      </c>
      <c r="L2544">
        <v>28.975227</v>
      </c>
      <c r="M2544">
        <v>20.992863</v>
      </c>
      <c r="N2544">
        <v>18</v>
      </c>
      <c r="O2544">
        <v>2</v>
      </c>
      <c r="P2544">
        <v>1</v>
      </c>
      <c r="Q2544">
        <v>0</v>
      </c>
      <c r="R2544">
        <v>58.211627</v>
      </c>
    </row>
    <row r="2545" spans="1:18" x14ac:dyDescent="0.25">
      <c r="A2545">
        <v>2018</v>
      </c>
      <c r="B2545" t="s">
        <v>4</v>
      </c>
      <c r="C2545" t="s">
        <v>36</v>
      </c>
      <c r="D2545" t="s">
        <v>3</v>
      </c>
      <c r="E2545" t="s">
        <v>66</v>
      </c>
      <c r="F2545">
        <v>62</v>
      </c>
      <c r="G2545" t="s">
        <v>62</v>
      </c>
      <c r="H2545">
        <v>30729.61</v>
      </c>
      <c r="I2545" t="s">
        <v>40</v>
      </c>
      <c r="J2545" t="s">
        <v>148</v>
      </c>
      <c r="K2545">
        <v>337</v>
      </c>
      <c r="L2545">
        <v>4.5002069999999996</v>
      </c>
      <c r="M2545">
        <v>3.3387099999999998</v>
      </c>
      <c r="N2545">
        <v>2</v>
      </c>
      <c r="O2545">
        <v>0</v>
      </c>
      <c r="P2545">
        <v>0</v>
      </c>
      <c r="Q2545">
        <v>0</v>
      </c>
      <c r="R2545">
        <v>11.134615</v>
      </c>
    </row>
    <row r="2546" spans="1:18" x14ac:dyDescent="0.25">
      <c r="A2546">
        <v>2018</v>
      </c>
      <c r="B2546" t="s">
        <v>4</v>
      </c>
      <c r="C2546" t="s">
        <v>5</v>
      </c>
      <c r="D2546" t="s">
        <v>3</v>
      </c>
      <c r="E2546" t="s">
        <v>44</v>
      </c>
      <c r="F2546">
        <v>60</v>
      </c>
      <c r="G2546">
        <v>27.284839999999999</v>
      </c>
      <c r="H2546">
        <v>2898</v>
      </c>
      <c r="I2546" t="s">
        <v>39</v>
      </c>
      <c r="J2546" t="s">
        <v>148</v>
      </c>
      <c r="K2546">
        <v>60</v>
      </c>
      <c r="L2546">
        <v>9.2721710000000002</v>
      </c>
      <c r="M2546">
        <v>15.218978999999999</v>
      </c>
      <c r="N2546">
        <v>12</v>
      </c>
      <c r="O2546">
        <v>2</v>
      </c>
      <c r="P2546">
        <v>0</v>
      </c>
      <c r="Q2546">
        <v>0</v>
      </c>
      <c r="R2546">
        <v>27.284839999999999</v>
      </c>
    </row>
    <row r="2547" spans="1:18" x14ac:dyDescent="0.25">
      <c r="A2547">
        <v>2018</v>
      </c>
      <c r="B2547" t="s">
        <v>4</v>
      </c>
      <c r="C2547" t="s">
        <v>5</v>
      </c>
      <c r="D2547" t="s">
        <v>3</v>
      </c>
      <c r="E2547" t="s">
        <v>66</v>
      </c>
      <c r="F2547">
        <v>36</v>
      </c>
      <c r="G2547" t="s">
        <v>62</v>
      </c>
      <c r="H2547">
        <v>32243.919999999998</v>
      </c>
      <c r="I2547" t="s">
        <v>39</v>
      </c>
      <c r="J2547" t="s">
        <v>148</v>
      </c>
      <c r="K2547">
        <v>245</v>
      </c>
      <c r="L2547">
        <v>2.885545</v>
      </c>
      <c r="M2547">
        <v>2.0244420000000001</v>
      </c>
      <c r="N2547">
        <v>3</v>
      </c>
      <c r="O2547">
        <v>1</v>
      </c>
      <c r="P2547">
        <v>0</v>
      </c>
      <c r="Q2547">
        <v>0</v>
      </c>
      <c r="R2547">
        <v>6.366117</v>
      </c>
    </row>
    <row r="2548" spans="1:18" x14ac:dyDescent="0.25">
      <c r="A2548">
        <v>2018</v>
      </c>
      <c r="B2548" t="s">
        <v>4</v>
      </c>
      <c r="C2548" t="s">
        <v>5</v>
      </c>
      <c r="D2548" t="s">
        <v>3</v>
      </c>
      <c r="E2548" t="s">
        <v>44</v>
      </c>
      <c r="F2548">
        <v>72</v>
      </c>
      <c r="G2548">
        <v>27.976254000000001</v>
      </c>
      <c r="H2548">
        <v>2705.9450000000002</v>
      </c>
      <c r="I2548" t="s">
        <v>40</v>
      </c>
      <c r="J2548" t="s">
        <v>148</v>
      </c>
      <c r="K2548">
        <v>72</v>
      </c>
      <c r="L2548">
        <v>11.874542999999999</v>
      </c>
      <c r="M2548">
        <v>12.666615999999999</v>
      </c>
      <c r="N2548">
        <v>16</v>
      </c>
      <c r="O2548">
        <v>0</v>
      </c>
      <c r="P2548">
        <v>0</v>
      </c>
      <c r="Q2548">
        <v>0</v>
      </c>
      <c r="R2548">
        <v>27.976254000000001</v>
      </c>
    </row>
    <row r="2549" spans="1:18" x14ac:dyDescent="0.25">
      <c r="A2549">
        <v>2018</v>
      </c>
      <c r="B2549" t="s">
        <v>4</v>
      </c>
      <c r="C2549" t="s">
        <v>5</v>
      </c>
      <c r="D2549" t="s">
        <v>3</v>
      </c>
      <c r="E2549" t="s">
        <v>66</v>
      </c>
      <c r="F2549">
        <v>26</v>
      </c>
      <c r="G2549" t="s">
        <v>62</v>
      </c>
      <c r="H2549">
        <v>32550.84</v>
      </c>
      <c r="I2549" t="s">
        <v>40</v>
      </c>
      <c r="J2549" t="s">
        <v>148</v>
      </c>
      <c r="K2549">
        <v>106</v>
      </c>
      <c r="L2549">
        <v>2.7908210000000002</v>
      </c>
      <c r="M2549">
        <v>3.167967</v>
      </c>
      <c r="N2549">
        <v>2</v>
      </c>
      <c r="O2549">
        <v>0</v>
      </c>
      <c r="P2549">
        <v>0</v>
      </c>
      <c r="Q2549">
        <v>0</v>
      </c>
      <c r="R2549">
        <v>8.4853149999999999</v>
      </c>
    </row>
    <row r="2550" spans="1:18" x14ac:dyDescent="0.25">
      <c r="A2550">
        <v>2018</v>
      </c>
      <c r="B2550" t="s">
        <v>4</v>
      </c>
      <c r="C2550" t="s">
        <v>13</v>
      </c>
      <c r="D2550" t="s">
        <v>3</v>
      </c>
      <c r="E2550" t="s">
        <v>44</v>
      </c>
      <c r="F2550">
        <v>39</v>
      </c>
      <c r="G2550">
        <v>20.109573999999999</v>
      </c>
      <c r="H2550">
        <v>3298.5</v>
      </c>
      <c r="I2550" t="s">
        <v>39</v>
      </c>
      <c r="J2550" t="s">
        <v>148</v>
      </c>
      <c r="K2550">
        <v>39</v>
      </c>
      <c r="L2550">
        <v>9.6475559999999998</v>
      </c>
      <c r="M2550">
        <v>7.4923719999999996</v>
      </c>
      <c r="N2550">
        <v>8</v>
      </c>
      <c r="O2550">
        <v>0</v>
      </c>
      <c r="P2550">
        <v>0</v>
      </c>
      <c r="Q2550">
        <v>0</v>
      </c>
      <c r="R2550">
        <v>20.109573999999999</v>
      </c>
    </row>
    <row r="2551" spans="1:18" x14ac:dyDescent="0.25">
      <c r="A2551">
        <v>2018</v>
      </c>
      <c r="B2551" t="s">
        <v>4</v>
      </c>
      <c r="C2551" t="s">
        <v>13</v>
      </c>
      <c r="D2551" t="s">
        <v>3</v>
      </c>
      <c r="E2551" t="s">
        <v>66</v>
      </c>
      <c r="F2551">
        <v>23</v>
      </c>
      <c r="G2551" t="s">
        <v>62</v>
      </c>
      <c r="H2551">
        <v>32817</v>
      </c>
      <c r="I2551" t="s">
        <v>39</v>
      </c>
      <c r="J2551" t="s">
        <v>148</v>
      </c>
      <c r="K2551">
        <v>106</v>
      </c>
      <c r="L2551">
        <v>1.266448</v>
      </c>
      <c r="M2551">
        <v>1.225806</v>
      </c>
      <c r="N2551">
        <v>3</v>
      </c>
      <c r="O2551">
        <v>1</v>
      </c>
      <c r="P2551">
        <v>0</v>
      </c>
      <c r="Q2551">
        <v>0</v>
      </c>
      <c r="R2551">
        <v>4.2307689999999996</v>
      </c>
    </row>
    <row r="2552" spans="1:18" x14ac:dyDescent="0.25">
      <c r="A2552">
        <v>2018</v>
      </c>
      <c r="B2552" t="s">
        <v>4</v>
      </c>
      <c r="C2552" t="s">
        <v>13</v>
      </c>
      <c r="D2552" t="s">
        <v>3</v>
      </c>
      <c r="E2552" t="s">
        <v>44</v>
      </c>
      <c r="F2552">
        <v>47</v>
      </c>
      <c r="G2552">
        <v>21.890229999999999</v>
      </c>
      <c r="H2552">
        <v>3056.61</v>
      </c>
      <c r="I2552" t="s">
        <v>40</v>
      </c>
      <c r="J2552" t="s">
        <v>148</v>
      </c>
      <c r="K2552">
        <v>47</v>
      </c>
      <c r="L2552">
        <v>10.378912</v>
      </c>
      <c r="M2552">
        <v>10.850204</v>
      </c>
      <c r="N2552">
        <v>10</v>
      </c>
      <c r="O2552">
        <v>0</v>
      </c>
      <c r="P2552">
        <v>0</v>
      </c>
      <c r="Q2552">
        <v>0</v>
      </c>
      <c r="R2552">
        <v>21.890229999999999</v>
      </c>
    </row>
    <row r="2553" spans="1:18" x14ac:dyDescent="0.25">
      <c r="A2553">
        <v>2018</v>
      </c>
      <c r="B2553" t="s">
        <v>4</v>
      </c>
      <c r="C2553" t="s">
        <v>13</v>
      </c>
      <c r="D2553" t="s">
        <v>3</v>
      </c>
      <c r="E2553" t="s">
        <v>66</v>
      </c>
      <c r="F2553">
        <v>21</v>
      </c>
      <c r="G2553" t="s">
        <v>62</v>
      </c>
      <c r="H2553">
        <v>44599.67</v>
      </c>
      <c r="I2553" t="s">
        <v>40</v>
      </c>
      <c r="J2553" t="s">
        <v>148</v>
      </c>
      <c r="K2553">
        <v>123</v>
      </c>
      <c r="L2553">
        <v>2.0697269999999999</v>
      </c>
      <c r="M2553">
        <v>0.81290300000000004</v>
      </c>
      <c r="N2553">
        <v>2</v>
      </c>
      <c r="O2553">
        <v>0</v>
      </c>
      <c r="P2553">
        <v>0</v>
      </c>
      <c r="Q2553">
        <v>0</v>
      </c>
      <c r="R2553">
        <v>3.0923080000000001</v>
      </c>
    </row>
    <row r="2554" spans="1:18" x14ac:dyDescent="0.25">
      <c r="A2554">
        <v>2018</v>
      </c>
      <c r="B2554" t="s">
        <v>4</v>
      </c>
      <c r="C2554" t="s">
        <v>37</v>
      </c>
      <c r="D2554" t="s">
        <v>3</v>
      </c>
      <c r="E2554" t="s">
        <v>44</v>
      </c>
      <c r="F2554">
        <v>868</v>
      </c>
      <c r="G2554">
        <v>368.21516100000002</v>
      </c>
      <c r="H2554">
        <v>3445.5</v>
      </c>
      <c r="I2554" t="s">
        <v>39</v>
      </c>
      <c r="J2554" t="s">
        <v>148</v>
      </c>
      <c r="K2554">
        <v>868</v>
      </c>
      <c r="L2554">
        <v>176.097421</v>
      </c>
      <c r="M2554">
        <v>153.01558800000001</v>
      </c>
      <c r="N2554">
        <v>215</v>
      </c>
      <c r="O2554">
        <v>20</v>
      </c>
      <c r="P2554">
        <v>5</v>
      </c>
      <c r="Q2554">
        <v>1</v>
      </c>
      <c r="R2554">
        <v>368.21516100000002</v>
      </c>
    </row>
    <row r="2555" spans="1:18" x14ac:dyDescent="0.25">
      <c r="A2555">
        <v>2018</v>
      </c>
      <c r="B2555" t="s">
        <v>4</v>
      </c>
      <c r="C2555" t="s">
        <v>37</v>
      </c>
      <c r="D2555" t="s">
        <v>3</v>
      </c>
      <c r="E2555" t="s">
        <v>66</v>
      </c>
      <c r="F2555">
        <v>400</v>
      </c>
      <c r="G2555" t="s">
        <v>62</v>
      </c>
      <c r="H2555">
        <v>30461.985000000001</v>
      </c>
      <c r="I2555" t="s">
        <v>39</v>
      </c>
      <c r="J2555" t="s">
        <v>148</v>
      </c>
      <c r="K2555">
        <v>1994</v>
      </c>
      <c r="L2555">
        <v>38.967879000000003</v>
      </c>
      <c r="M2555">
        <v>19.891667999999999</v>
      </c>
      <c r="N2555">
        <v>63</v>
      </c>
      <c r="O2555">
        <v>3</v>
      </c>
      <c r="P2555">
        <v>2</v>
      </c>
      <c r="Q2555">
        <v>0</v>
      </c>
      <c r="R2555">
        <v>88.136913000000007</v>
      </c>
    </row>
    <row r="2556" spans="1:18" x14ac:dyDescent="0.25">
      <c r="A2556">
        <v>2018</v>
      </c>
      <c r="B2556" t="s">
        <v>4</v>
      </c>
      <c r="C2556" t="s">
        <v>37</v>
      </c>
      <c r="D2556" t="s">
        <v>3</v>
      </c>
      <c r="E2556" t="s">
        <v>44</v>
      </c>
      <c r="F2556">
        <v>1067</v>
      </c>
      <c r="G2556">
        <v>424.57645400000001</v>
      </c>
      <c r="H2556">
        <v>3194.33</v>
      </c>
      <c r="I2556" t="s">
        <v>40</v>
      </c>
      <c r="J2556" t="s">
        <v>148</v>
      </c>
      <c r="K2556">
        <v>1072</v>
      </c>
      <c r="L2556">
        <v>234.38775799999999</v>
      </c>
      <c r="M2556">
        <v>140.88400899999999</v>
      </c>
      <c r="N2556">
        <v>234</v>
      </c>
      <c r="O2556">
        <v>16</v>
      </c>
      <c r="P2556">
        <v>5</v>
      </c>
      <c r="Q2556">
        <v>0</v>
      </c>
      <c r="R2556">
        <v>424.57645400000001</v>
      </c>
    </row>
    <row r="2557" spans="1:18" x14ac:dyDescent="0.25">
      <c r="A2557">
        <v>2018</v>
      </c>
      <c r="B2557" t="s">
        <v>4</v>
      </c>
      <c r="C2557" t="s">
        <v>37</v>
      </c>
      <c r="D2557" t="s">
        <v>3</v>
      </c>
      <c r="E2557" t="s">
        <v>66</v>
      </c>
      <c r="F2557">
        <v>507</v>
      </c>
      <c r="G2557" t="s">
        <v>62</v>
      </c>
      <c r="H2557">
        <v>28286.71</v>
      </c>
      <c r="I2557" t="s">
        <v>40</v>
      </c>
      <c r="J2557" t="s">
        <v>148</v>
      </c>
      <c r="K2557">
        <v>2430</v>
      </c>
      <c r="L2557">
        <v>46.287941000000004</v>
      </c>
      <c r="M2557">
        <v>25.156528999999999</v>
      </c>
      <c r="N2557">
        <v>59</v>
      </c>
      <c r="O2557">
        <v>1</v>
      </c>
      <c r="P2557">
        <v>7</v>
      </c>
      <c r="Q2557">
        <v>0</v>
      </c>
      <c r="R2557">
        <v>106.161771</v>
      </c>
    </row>
    <row r="2558" spans="1:18" x14ac:dyDescent="0.25">
      <c r="A2558">
        <v>2018</v>
      </c>
      <c r="B2558" t="s">
        <v>35</v>
      </c>
      <c r="C2558" t="s">
        <v>36</v>
      </c>
      <c r="D2558" t="s">
        <v>0</v>
      </c>
      <c r="E2558" t="s">
        <v>44</v>
      </c>
      <c r="F2558">
        <v>478</v>
      </c>
      <c r="G2558">
        <v>256.50590999999997</v>
      </c>
      <c r="H2558">
        <v>1486.97</v>
      </c>
      <c r="I2558" t="s">
        <v>39</v>
      </c>
      <c r="J2558" t="s">
        <v>150</v>
      </c>
      <c r="K2558">
        <v>478</v>
      </c>
      <c r="L2558">
        <v>107.202119</v>
      </c>
      <c r="M2558">
        <v>122.082459</v>
      </c>
      <c r="N2558">
        <v>117</v>
      </c>
      <c r="O2558">
        <v>14</v>
      </c>
      <c r="P2558">
        <v>1</v>
      </c>
      <c r="Q2558">
        <v>0</v>
      </c>
      <c r="R2558">
        <v>256.50590999999997</v>
      </c>
    </row>
    <row r="2559" spans="1:18" x14ac:dyDescent="0.25">
      <c r="A2559">
        <v>2018</v>
      </c>
      <c r="B2559" t="s">
        <v>35</v>
      </c>
      <c r="C2559" t="s">
        <v>36</v>
      </c>
      <c r="D2559" t="s">
        <v>0</v>
      </c>
      <c r="E2559" t="s">
        <v>66</v>
      </c>
      <c r="F2559">
        <v>5</v>
      </c>
      <c r="G2559" t="s">
        <v>62</v>
      </c>
      <c r="H2559">
        <v>35260.9</v>
      </c>
      <c r="I2559" t="s">
        <v>39</v>
      </c>
      <c r="J2559" t="s">
        <v>150</v>
      </c>
      <c r="K2559">
        <v>21</v>
      </c>
      <c r="L2559">
        <v>0.33333299999999999</v>
      </c>
      <c r="M2559">
        <v>0</v>
      </c>
      <c r="N2559">
        <v>1</v>
      </c>
      <c r="O2559">
        <v>1</v>
      </c>
      <c r="P2559">
        <v>0</v>
      </c>
      <c r="Q2559">
        <v>0</v>
      </c>
      <c r="R2559">
        <v>0.33333299999999999</v>
      </c>
    </row>
    <row r="2560" spans="1:18" x14ac:dyDescent="0.25">
      <c r="A2560">
        <v>2018</v>
      </c>
      <c r="B2560" t="s">
        <v>35</v>
      </c>
      <c r="C2560" t="s">
        <v>36</v>
      </c>
      <c r="D2560" t="s">
        <v>0</v>
      </c>
      <c r="E2560" t="s">
        <v>44</v>
      </c>
      <c r="F2560">
        <v>455</v>
      </c>
      <c r="G2560">
        <v>215.08659499999999</v>
      </c>
      <c r="H2560">
        <v>1392.15</v>
      </c>
      <c r="I2560" t="s">
        <v>40</v>
      </c>
      <c r="J2560" t="s">
        <v>150</v>
      </c>
      <c r="K2560">
        <v>456</v>
      </c>
      <c r="L2560">
        <v>93.354420000000005</v>
      </c>
      <c r="M2560">
        <v>91.145330000000001</v>
      </c>
      <c r="N2560">
        <v>140</v>
      </c>
      <c r="O2560">
        <v>11</v>
      </c>
      <c r="P2560">
        <v>1</v>
      </c>
      <c r="Q2560">
        <v>1</v>
      </c>
      <c r="R2560">
        <v>215.08659499999999</v>
      </c>
    </row>
    <row r="2561" spans="1:18" x14ac:dyDescent="0.25">
      <c r="A2561">
        <v>2018</v>
      </c>
      <c r="B2561" t="s">
        <v>35</v>
      </c>
      <c r="C2561" t="s">
        <v>36</v>
      </c>
      <c r="D2561" t="s">
        <v>0</v>
      </c>
      <c r="E2561" t="s">
        <v>66</v>
      </c>
      <c r="F2561">
        <v>6</v>
      </c>
      <c r="G2561" t="s">
        <v>62</v>
      </c>
      <c r="H2561">
        <v>15759.32</v>
      </c>
      <c r="I2561" t="s">
        <v>40</v>
      </c>
      <c r="J2561" t="s">
        <v>150</v>
      </c>
      <c r="K2561">
        <v>10</v>
      </c>
      <c r="L2561">
        <v>0</v>
      </c>
      <c r="M2561">
        <v>0.6</v>
      </c>
      <c r="N2561">
        <v>2</v>
      </c>
      <c r="O2561">
        <v>0</v>
      </c>
      <c r="P2561">
        <v>0</v>
      </c>
      <c r="Q2561">
        <v>0</v>
      </c>
      <c r="R2561">
        <v>0.6</v>
      </c>
    </row>
    <row r="2562" spans="1:18" x14ac:dyDescent="0.25">
      <c r="A2562">
        <v>2018</v>
      </c>
      <c r="B2562" t="s">
        <v>35</v>
      </c>
      <c r="C2562" t="s">
        <v>5</v>
      </c>
      <c r="D2562" t="s">
        <v>0</v>
      </c>
      <c r="E2562" t="s">
        <v>44</v>
      </c>
      <c r="F2562">
        <v>1276</v>
      </c>
      <c r="G2562">
        <v>745.43087100000002</v>
      </c>
      <c r="H2562">
        <v>1527</v>
      </c>
      <c r="I2562" t="s">
        <v>39</v>
      </c>
      <c r="J2562" t="s">
        <v>150</v>
      </c>
      <c r="K2562">
        <v>1278</v>
      </c>
      <c r="L2562">
        <v>349.485525</v>
      </c>
      <c r="M2562">
        <v>318.78380900000002</v>
      </c>
      <c r="N2562">
        <v>270</v>
      </c>
      <c r="O2562">
        <v>15</v>
      </c>
      <c r="P2562">
        <v>3</v>
      </c>
      <c r="Q2562">
        <v>1</v>
      </c>
      <c r="R2562">
        <v>745.43087100000002</v>
      </c>
    </row>
    <row r="2563" spans="1:18" x14ac:dyDescent="0.25">
      <c r="A2563">
        <v>2018</v>
      </c>
      <c r="B2563" t="s">
        <v>35</v>
      </c>
      <c r="C2563" t="s">
        <v>5</v>
      </c>
      <c r="D2563" t="s">
        <v>0</v>
      </c>
      <c r="E2563" t="s">
        <v>66</v>
      </c>
      <c r="F2563">
        <v>15</v>
      </c>
      <c r="G2563" t="s">
        <v>62</v>
      </c>
      <c r="H2563">
        <v>32555.57</v>
      </c>
      <c r="I2563" t="s">
        <v>39</v>
      </c>
      <c r="J2563" t="s">
        <v>150</v>
      </c>
      <c r="K2563">
        <v>88</v>
      </c>
      <c r="L2563">
        <v>0.58333299999999999</v>
      </c>
      <c r="M2563">
        <v>1.3333330000000001</v>
      </c>
      <c r="N2563">
        <v>1</v>
      </c>
      <c r="O2563">
        <v>4</v>
      </c>
      <c r="P2563">
        <v>0</v>
      </c>
      <c r="Q2563">
        <v>0</v>
      </c>
      <c r="R2563">
        <v>2.5833330000000001</v>
      </c>
    </row>
    <row r="2564" spans="1:18" x14ac:dyDescent="0.25">
      <c r="A2564">
        <v>2018</v>
      </c>
      <c r="B2564" t="s">
        <v>35</v>
      </c>
      <c r="C2564" t="s">
        <v>5</v>
      </c>
      <c r="D2564" t="s">
        <v>0</v>
      </c>
      <c r="E2564" t="s">
        <v>44</v>
      </c>
      <c r="F2564">
        <v>1321</v>
      </c>
      <c r="G2564">
        <v>697.53511200000003</v>
      </c>
      <c r="H2564">
        <v>1493</v>
      </c>
      <c r="I2564" t="s">
        <v>40</v>
      </c>
      <c r="J2564" t="s">
        <v>150</v>
      </c>
      <c r="K2564">
        <v>1322</v>
      </c>
      <c r="L2564">
        <v>327.89333399999998</v>
      </c>
      <c r="M2564">
        <v>302.36215600000003</v>
      </c>
      <c r="N2564">
        <v>362</v>
      </c>
      <c r="O2564">
        <v>8</v>
      </c>
      <c r="P2564">
        <v>4</v>
      </c>
      <c r="Q2564">
        <v>4</v>
      </c>
      <c r="R2564">
        <v>697.53511200000003</v>
      </c>
    </row>
    <row r="2565" spans="1:18" x14ac:dyDescent="0.25">
      <c r="A2565">
        <v>2018</v>
      </c>
      <c r="B2565" t="s">
        <v>35</v>
      </c>
      <c r="C2565" t="s">
        <v>5</v>
      </c>
      <c r="D2565" t="s">
        <v>0</v>
      </c>
      <c r="E2565" t="s">
        <v>66</v>
      </c>
      <c r="F2565">
        <v>13</v>
      </c>
      <c r="G2565" t="s">
        <v>62</v>
      </c>
      <c r="H2565">
        <v>16294.67</v>
      </c>
      <c r="I2565" t="s">
        <v>40</v>
      </c>
      <c r="J2565" t="s">
        <v>150</v>
      </c>
      <c r="K2565">
        <v>25</v>
      </c>
      <c r="L2565">
        <v>1.0995299999999999</v>
      </c>
      <c r="M2565">
        <v>1.2792209999999999</v>
      </c>
      <c r="N2565">
        <v>2</v>
      </c>
      <c r="O2565">
        <v>0</v>
      </c>
      <c r="P2565">
        <v>0</v>
      </c>
      <c r="Q2565">
        <v>0</v>
      </c>
      <c r="R2565">
        <v>3.3701300000000001</v>
      </c>
    </row>
    <row r="2566" spans="1:18" x14ac:dyDescent="0.25">
      <c r="A2566">
        <v>2018</v>
      </c>
      <c r="B2566" t="s">
        <v>35</v>
      </c>
      <c r="C2566" t="s">
        <v>13</v>
      </c>
      <c r="D2566" t="s">
        <v>0</v>
      </c>
      <c r="E2566" t="s">
        <v>44</v>
      </c>
      <c r="F2566">
        <v>218</v>
      </c>
      <c r="G2566">
        <v>101.690541</v>
      </c>
      <c r="H2566">
        <v>1514.5</v>
      </c>
      <c r="I2566" t="s">
        <v>39</v>
      </c>
      <c r="J2566" t="s">
        <v>150</v>
      </c>
      <c r="K2566">
        <v>218</v>
      </c>
      <c r="L2566">
        <v>49.627043</v>
      </c>
      <c r="M2566">
        <v>41.991695</v>
      </c>
      <c r="N2566">
        <v>58</v>
      </c>
      <c r="O2566">
        <v>7</v>
      </c>
      <c r="P2566">
        <v>2</v>
      </c>
      <c r="Q2566">
        <v>1</v>
      </c>
      <c r="R2566">
        <v>101.690541</v>
      </c>
    </row>
    <row r="2567" spans="1:18" x14ac:dyDescent="0.25">
      <c r="A2567">
        <v>2018</v>
      </c>
      <c r="B2567" t="s">
        <v>35</v>
      </c>
      <c r="C2567" t="s">
        <v>13</v>
      </c>
      <c r="D2567" t="s">
        <v>0</v>
      </c>
      <c r="E2567" t="s">
        <v>66</v>
      </c>
      <c r="F2567">
        <v>3</v>
      </c>
      <c r="G2567" t="s">
        <v>62</v>
      </c>
      <c r="H2567">
        <v>37997.14</v>
      </c>
      <c r="I2567" t="s">
        <v>39</v>
      </c>
      <c r="J2567" t="s">
        <v>150</v>
      </c>
      <c r="K2567">
        <v>30</v>
      </c>
      <c r="L2567">
        <v>0</v>
      </c>
      <c r="M2567">
        <v>0</v>
      </c>
      <c r="N2567">
        <v>0</v>
      </c>
      <c r="O2567">
        <v>3</v>
      </c>
      <c r="P2567">
        <v>0</v>
      </c>
      <c r="Q2567">
        <v>0</v>
      </c>
      <c r="R2567">
        <v>0</v>
      </c>
    </row>
    <row r="2568" spans="1:18" x14ac:dyDescent="0.25">
      <c r="A2568">
        <v>2018</v>
      </c>
      <c r="B2568" t="s">
        <v>35</v>
      </c>
      <c r="C2568" t="s">
        <v>13</v>
      </c>
      <c r="D2568" t="s">
        <v>0</v>
      </c>
      <c r="E2568" t="s">
        <v>44</v>
      </c>
      <c r="F2568">
        <v>275</v>
      </c>
      <c r="G2568">
        <v>115.136453</v>
      </c>
      <c r="H2568">
        <v>1364.29</v>
      </c>
      <c r="I2568" t="s">
        <v>40</v>
      </c>
      <c r="J2568" t="s">
        <v>150</v>
      </c>
      <c r="K2568">
        <v>275</v>
      </c>
      <c r="L2568">
        <v>51.318995000000001</v>
      </c>
      <c r="M2568">
        <v>50.962060000000001</v>
      </c>
      <c r="N2568">
        <v>75</v>
      </c>
      <c r="O2568">
        <v>8</v>
      </c>
      <c r="P2568">
        <v>1</v>
      </c>
      <c r="Q2568">
        <v>0</v>
      </c>
      <c r="R2568">
        <v>115.136453</v>
      </c>
    </row>
    <row r="2569" spans="1:18" x14ac:dyDescent="0.25">
      <c r="A2569">
        <v>2018</v>
      </c>
      <c r="B2569" t="s">
        <v>35</v>
      </c>
      <c r="C2569" t="s">
        <v>13</v>
      </c>
      <c r="D2569" t="s">
        <v>0</v>
      </c>
      <c r="E2569" t="s">
        <v>66</v>
      </c>
      <c r="F2569">
        <v>5</v>
      </c>
      <c r="G2569" t="s">
        <v>62</v>
      </c>
      <c r="H2569">
        <v>42208.69</v>
      </c>
      <c r="I2569" t="s">
        <v>40</v>
      </c>
      <c r="J2569" t="s">
        <v>150</v>
      </c>
      <c r="K2569">
        <v>20</v>
      </c>
      <c r="L2569">
        <v>0.25</v>
      </c>
      <c r="M2569">
        <v>0.5</v>
      </c>
      <c r="N2569">
        <v>1</v>
      </c>
      <c r="O2569">
        <v>0</v>
      </c>
      <c r="P2569">
        <v>0</v>
      </c>
      <c r="Q2569">
        <v>0</v>
      </c>
      <c r="R2569">
        <v>0.75</v>
      </c>
    </row>
    <row r="2570" spans="1:18" x14ac:dyDescent="0.25">
      <c r="A2570">
        <v>2018</v>
      </c>
      <c r="B2570" t="s">
        <v>35</v>
      </c>
      <c r="C2570" t="s">
        <v>37</v>
      </c>
      <c r="D2570" t="s">
        <v>0</v>
      </c>
      <c r="E2570" t="s">
        <v>44</v>
      </c>
      <c r="F2570">
        <v>586</v>
      </c>
      <c r="G2570">
        <v>279.701865</v>
      </c>
      <c r="H2570">
        <v>1360.14</v>
      </c>
      <c r="I2570" t="s">
        <v>39</v>
      </c>
      <c r="J2570" t="s">
        <v>150</v>
      </c>
      <c r="K2570">
        <v>586</v>
      </c>
      <c r="L2570">
        <v>129.554789</v>
      </c>
      <c r="M2570">
        <v>118.824899</v>
      </c>
      <c r="N2570">
        <v>176</v>
      </c>
      <c r="O2570">
        <v>13</v>
      </c>
      <c r="P2570">
        <v>0</v>
      </c>
      <c r="Q2570">
        <v>0</v>
      </c>
      <c r="R2570">
        <v>279.701865</v>
      </c>
    </row>
    <row r="2571" spans="1:18" x14ac:dyDescent="0.25">
      <c r="A2571">
        <v>2018</v>
      </c>
      <c r="B2571" t="s">
        <v>35</v>
      </c>
      <c r="C2571" t="s">
        <v>37</v>
      </c>
      <c r="D2571" t="s">
        <v>0</v>
      </c>
      <c r="E2571" t="s">
        <v>66</v>
      </c>
      <c r="F2571">
        <v>11</v>
      </c>
      <c r="G2571" t="s">
        <v>62</v>
      </c>
      <c r="H2571">
        <v>15819.36</v>
      </c>
      <c r="I2571" t="s">
        <v>39</v>
      </c>
      <c r="J2571" t="s">
        <v>150</v>
      </c>
      <c r="K2571">
        <v>59</v>
      </c>
      <c r="L2571">
        <v>1.43587</v>
      </c>
      <c r="M2571">
        <v>0.857298</v>
      </c>
      <c r="N2571">
        <v>1</v>
      </c>
      <c r="O2571">
        <v>5</v>
      </c>
      <c r="P2571">
        <v>0</v>
      </c>
      <c r="Q2571">
        <v>0</v>
      </c>
      <c r="R2571">
        <v>3.803922</v>
      </c>
    </row>
    <row r="2572" spans="1:18" x14ac:dyDescent="0.25">
      <c r="A2572">
        <v>2018</v>
      </c>
      <c r="B2572" t="s">
        <v>35</v>
      </c>
      <c r="C2572" t="s">
        <v>37</v>
      </c>
      <c r="D2572" t="s">
        <v>0</v>
      </c>
      <c r="E2572" t="s">
        <v>44</v>
      </c>
      <c r="F2572">
        <v>609</v>
      </c>
      <c r="G2572">
        <v>263.30890599999998</v>
      </c>
      <c r="H2572">
        <v>1300</v>
      </c>
      <c r="I2572" t="s">
        <v>40</v>
      </c>
      <c r="J2572" t="s">
        <v>150</v>
      </c>
      <c r="K2572">
        <v>613</v>
      </c>
      <c r="L2572">
        <v>121.685615</v>
      </c>
      <c r="M2572">
        <v>118.492344</v>
      </c>
      <c r="N2572">
        <v>218</v>
      </c>
      <c r="O2572">
        <v>14</v>
      </c>
      <c r="P2572">
        <v>1</v>
      </c>
      <c r="Q2572">
        <v>0</v>
      </c>
      <c r="R2572">
        <v>263.30890599999998</v>
      </c>
    </row>
    <row r="2573" spans="1:18" x14ac:dyDescent="0.25">
      <c r="A2573">
        <v>2018</v>
      </c>
      <c r="B2573" t="s">
        <v>35</v>
      </c>
      <c r="C2573" t="s">
        <v>37</v>
      </c>
      <c r="D2573" t="s">
        <v>0</v>
      </c>
      <c r="E2573" t="s">
        <v>66</v>
      </c>
      <c r="F2573">
        <v>10</v>
      </c>
      <c r="G2573" t="s">
        <v>62</v>
      </c>
      <c r="H2573">
        <v>24788.59</v>
      </c>
      <c r="I2573" t="s">
        <v>40</v>
      </c>
      <c r="J2573" t="s">
        <v>150</v>
      </c>
      <c r="K2573">
        <v>32</v>
      </c>
      <c r="L2573">
        <v>0.911609</v>
      </c>
      <c r="M2573">
        <v>0</v>
      </c>
      <c r="N2573">
        <v>5</v>
      </c>
      <c r="O2573">
        <v>0</v>
      </c>
      <c r="P2573">
        <v>0</v>
      </c>
      <c r="Q2573">
        <v>0</v>
      </c>
      <c r="R2573">
        <v>2.230769</v>
      </c>
    </row>
    <row r="2574" spans="1:18" x14ac:dyDescent="0.25">
      <c r="A2574">
        <v>2018</v>
      </c>
      <c r="B2574" t="s">
        <v>35</v>
      </c>
      <c r="C2574" t="s">
        <v>36</v>
      </c>
      <c r="D2574" t="s">
        <v>0</v>
      </c>
      <c r="E2574" t="s">
        <v>44</v>
      </c>
      <c r="F2574">
        <v>623</v>
      </c>
      <c r="G2574">
        <v>335.28492699999998</v>
      </c>
      <c r="H2574">
        <v>1399.26</v>
      </c>
      <c r="I2574" t="s">
        <v>39</v>
      </c>
      <c r="J2574" t="s">
        <v>149</v>
      </c>
      <c r="K2574">
        <v>628</v>
      </c>
      <c r="L2574">
        <v>140.486817</v>
      </c>
      <c r="M2574">
        <v>156.21877900000001</v>
      </c>
      <c r="N2574">
        <v>139</v>
      </c>
      <c r="O2574">
        <v>20</v>
      </c>
      <c r="P2574">
        <v>0</v>
      </c>
      <c r="Q2574">
        <v>2</v>
      </c>
      <c r="R2574">
        <v>335.28492699999998</v>
      </c>
    </row>
    <row r="2575" spans="1:18" x14ac:dyDescent="0.25">
      <c r="A2575">
        <v>2018</v>
      </c>
      <c r="B2575" t="s">
        <v>35</v>
      </c>
      <c r="C2575" t="s">
        <v>36</v>
      </c>
      <c r="D2575" t="s">
        <v>0</v>
      </c>
      <c r="E2575" t="s">
        <v>66</v>
      </c>
      <c r="F2575">
        <v>7</v>
      </c>
      <c r="G2575" t="s">
        <v>62</v>
      </c>
      <c r="H2575">
        <v>18843.48</v>
      </c>
      <c r="I2575" t="s">
        <v>39</v>
      </c>
      <c r="J2575" t="s">
        <v>149</v>
      </c>
      <c r="K2575">
        <v>23</v>
      </c>
      <c r="L2575">
        <v>0.661972</v>
      </c>
      <c r="M2575">
        <v>0</v>
      </c>
      <c r="N2575">
        <v>3</v>
      </c>
      <c r="O2575">
        <v>2</v>
      </c>
      <c r="P2575">
        <v>0</v>
      </c>
      <c r="Q2575">
        <v>0</v>
      </c>
      <c r="R2575">
        <v>2</v>
      </c>
    </row>
    <row r="2576" spans="1:18" x14ac:dyDescent="0.25">
      <c r="A2576">
        <v>2018</v>
      </c>
      <c r="B2576" t="s">
        <v>35</v>
      </c>
      <c r="C2576" t="s">
        <v>36</v>
      </c>
      <c r="D2576" t="s">
        <v>0</v>
      </c>
      <c r="E2576" t="s">
        <v>44</v>
      </c>
      <c r="F2576">
        <v>691</v>
      </c>
      <c r="G2576">
        <v>345.13061499999998</v>
      </c>
      <c r="H2576">
        <v>1392.28</v>
      </c>
      <c r="I2576" t="s">
        <v>40</v>
      </c>
      <c r="J2576" t="s">
        <v>149</v>
      </c>
      <c r="K2576">
        <v>691</v>
      </c>
      <c r="L2576">
        <v>156.876487</v>
      </c>
      <c r="M2576">
        <v>144.59960100000001</v>
      </c>
      <c r="N2576">
        <v>186</v>
      </c>
      <c r="O2576">
        <v>25</v>
      </c>
      <c r="P2576">
        <v>0</v>
      </c>
      <c r="Q2576">
        <v>0</v>
      </c>
      <c r="R2576">
        <v>345.13061499999998</v>
      </c>
    </row>
    <row r="2577" spans="1:18" x14ac:dyDescent="0.25">
      <c r="A2577">
        <v>2018</v>
      </c>
      <c r="B2577" t="s">
        <v>35</v>
      </c>
      <c r="C2577" t="s">
        <v>36</v>
      </c>
      <c r="D2577" t="s">
        <v>0</v>
      </c>
      <c r="E2577" t="s">
        <v>66</v>
      </c>
      <c r="F2577">
        <v>4</v>
      </c>
      <c r="G2577" t="s">
        <v>62</v>
      </c>
      <c r="H2577">
        <v>15678.9</v>
      </c>
      <c r="I2577" t="s">
        <v>40</v>
      </c>
      <c r="J2577" t="s">
        <v>149</v>
      </c>
      <c r="K2577">
        <v>8</v>
      </c>
      <c r="L2577">
        <v>0.19047600000000001</v>
      </c>
      <c r="M2577">
        <v>0.73809499999999995</v>
      </c>
      <c r="N2577">
        <v>0</v>
      </c>
      <c r="O2577">
        <v>0</v>
      </c>
      <c r="P2577">
        <v>0</v>
      </c>
      <c r="Q2577">
        <v>0</v>
      </c>
      <c r="R2577">
        <v>0.92857100000000004</v>
      </c>
    </row>
    <row r="2578" spans="1:18" x14ac:dyDescent="0.25">
      <c r="A2578">
        <v>2018</v>
      </c>
      <c r="B2578" t="s">
        <v>35</v>
      </c>
      <c r="C2578" t="s">
        <v>5</v>
      </c>
      <c r="D2578" t="s">
        <v>0</v>
      </c>
      <c r="E2578" t="s">
        <v>44</v>
      </c>
      <c r="F2578">
        <v>1652</v>
      </c>
      <c r="G2578">
        <v>917.72022000000004</v>
      </c>
      <c r="H2578">
        <v>1398.45</v>
      </c>
      <c r="I2578" t="s">
        <v>39</v>
      </c>
      <c r="J2578" t="s">
        <v>149</v>
      </c>
      <c r="K2578">
        <v>1655</v>
      </c>
      <c r="L2578">
        <v>413.438357</v>
      </c>
      <c r="M2578">
        <v>413.58649800000001</v>
      </c>
      <c r="N2578">
        <v>326</v>
      </c>
      <c r="O2578">
        <v>31</v>
      </c>
      <c r="P2578">
        <v>0</v>
      </c>
      <c r="Q2578">
        <v>2</v>
      </c>
      <c r="R2578">
        <v>917.72022000000004</v>
      </c>
    </row>
    <row r="2579" spans="1:18" x14ac:dyDescent="0.25">
      <c r="A2579">
        <v>2018</v>
      </c>
      <c r="B2579" t="s">
        <v>35</v>
      </c>
      <c r="C2579" t="s">
        <v>5</v>
      </c>
      <c r="D2579" t="s">
        <v>0</v>
      </c>
      <c r="E2579" t="s">
        <v>66</v>
      </c>
      <c r="F2579">
        <v>13</v>
      </c>
      <c r="G2579" t="s">
        <v>62</v>
      </c>
      <c r="H2579">
        <v>19388.060000000001</v>
      </c>
      <c r="I2579" t="s">
        <v>39</v>
      </c>
      <c r="J2579" t="s">
        <v>149</v>
      </c>
      <c r="K2579">
        <v>30</v>
      </c>
      <c r="L2579">
        <v>2.023911</v>
      </c>
      <c r="M2579">
        <v>1.2647060000000001</v>
      </c>
      <c r="N2579">
        <v>2</v>
      </c>
      <c r="O2579">
        <v>1</v>
      </c>
      <c r="P2579">
        <v>0</v>
      </c>
      <c r="Q2579">
        <v>0</v>
      </c>
      <c r="R2579">
        <v>4.5346909999999996</v>
      </c>
    </row>
    <row r="2580" spans="1:18" x14ac:dyDescent="0.25">
      <c r="A2580">
        <v>2018</v>
      </c>
      <c r="B2580" t="s">
        <v>35</v>
      </c>
      <c r="C2580" t="s">
        <v>5</v>
      </c>
      <c r="D2580" t="s">
        <v>0</v>
      </c>
      <c r="E2580" t="s">
        <v>44</v>
      </c>
      <c r="F2580">
        <v>1727</v>
      </c>
      <c r="G2580">
        <v>938.62350600000002</v>
      </c>
      <c r="H2580">
        <v>1461</v>
      </c>
      <c r="I2580" t="s">
        <v>40</v>
      </c>
      <c r="J2580" t="s">
        <v>149</v>
      </c>
      <c r="K2580">
        <v>1734</v>
      </c>
      <c r="L2580">
        <v>437.92007799999999</v>
      </c>
      <c r="M2580">
        <v>394.72887500000002</v>
      </c>
      <c r="N2580">
        <v>418</v>
      </c>
      <c r="O2580">
        <v>33</v>
      </c>
      <c r="P2580">
        <v>1</v>
      </c>
      <c r="Q2580">
        <v>3</v>
      </c>
      <c r="R2580">
        <v>938.62350600000002</v>
      </c>
    </row>
    <row r="2581" spans="1:18" x14ac:dyDescent="0.25">
      <c r="A2581">
        <v>2018</v>
      </c>
      <c r="B2581" t="s">
        <v>35</v>
      </c>
      <c r="C2581" t="s">
        <v>5</v>
      </c>
      <c r="D2581" t="s">
        <v>0</v>
      </c>
      <c r="E2581" t="s">
        <v>66</v>
      </c>
      <c r="F2581">
        <v>13</v>
      </c>
      <c r="G2581" t="s">
        <v>62</v>
      </c>
      <c r="H2581">
        <v>30829.74</v>
      </c>
      <c r="I2581" t="s">
        <v>40</v>
      </c>
      <c r="J2581" t="s">
        <v>149</v>
      </c>
      <c r="K2581">
        <v>49</v>
      </c>
      <c r="L2581">
        <v>0.74267700000000003</v>
      </c>
      <c r="M2581">
        <v>0.43809500000000001</v>
      </c>
      <c r="N2581">
        <v>1</v>
      </c>
      <c r="O2581">
        <v>2</v>
      </c>
      <c r="P2581">
        <v>0</v>
      </c>
      <c r="Q2581">
        <v>1</v>
      </c>
      <c r="R2581">
        <v>3.161905</v>
      </c>
    </row>
    <row r="2582" spans="1:18" x14ac:dyDescent="0.25">
      <c r="A2582">
        <v>2018</v>
      </c>
      <c r="B2582" t="s">
        <v>35</v>
      </c>
      <c r="C2582" t="s">
        <v>13</v>
      </c>
      <c r="D2582" t="s">
        <v>0</v>
      </c>
      <c r="E2582" t="s">
        <v>44</v>
      </c>
      <c r="F2582">
        <v>294</v>
      </c>
      <c r="G2582">
        <v>147.553021</v>
      </c>
      <c r="H2582">
        <v>1342.7950000000001</v>
      </c>
      <c r="I2582" t="s">
        <v>39</v>
      </c>
      <c r="J2582" t="s">
        <v>149</v>
      </c>
      <c r="K2582">
        <v>295</v>
      </c>
      <c r="L2582">
        <v>73.583481000000006</v>
      </c>
      <c r="M2582">
        <v>58.683151000000002</v>
      </c>
      <c r="N2582">
        <v>60</v>
      </c>
      <c r="O2582">
        <v>10</v>
      </c>
      <c r="P2582">
        <v>1</v>
      </c>
      <c r="Q2582">
        <v>0</v>
      </c>
      <c r="R2582">
        <v>147.553021</v>
      </c>
    </row>
    <row r="2583" spans="1:18" x14ac:dyDescent="0.25">
      <c r="A2583">
        <v>2018</v>
      </c>
      <c r="B2583" t="s">
        <v>35</v>
      </c>
      <c r="C2583" t="s">
        <v>13</v>
      </c>
      <c r="D2583" t="s">
        <v>0</v>
      </c>
      <c r="E2583" t="s">
        <v>66</v>
      </c>
      <c r="F2583">
        <v>2</v>
      </c>
      <c r="G2583" t="s">
        <v>62</v>
      </c>
      <c r="H2583">
        <v>25880.74</v>
      </c>
      <c r="I2583" t="s">
        <v>39</v>
      </c>
      <c r="J2583" t="s">
        <v>149</v>
      </c>
      <c r="K2583">
        <v>6</v>
      </c>
      <c r="L2583">
        <v>0</v>
      </c>
      <c r="M2583">
        <v>0</v>
      </c>
      <c r="N2583">
        <v>0</v>
      </c>
      <c r="O2583">
        <v>0</v>
      </c>
      <c r="P2583">
        <v>0</v>
      </c>
      <c r="Q2583">
        <v>0</v>
      </c>
      <c r="R2583">
        <v>0</v>
      </c>
    </row>
    <row r="2584" spans="1:18" x14ac:dyDescent="0.25">
      <c r="A2584">
        <v>2018</v>
      </c>
      <c r="B2584" t="s">
        <v>35</v>
      </c>
      <c r="C2584" t="s">
        <v>13</v>
      </c>
      <c r="D2584" t="s">
        <v>0</v>
      </c>
      <c r="E2584" t="s">
        <v>44</v>
      </c>
      <c r="F2584">
        <v>293</v>
      </c>
      <c r="G2584">
        <v>136.50625299999999</v>
      </c>
      <c r="H2584">
        <v>1342.96</v>
      </c>
      <c r="I2584" t="s">
        <v>40</v>
      </c>
      <c r="J2584" t="s">
        <v>149</v>
      </c>
      <c r="K2584">
        <v>293</v>
      </c>
      <c r="L2584">
        <v>62.090656000000003</v>
      </c>
      <c r="M2584">
        <v>62.036512000000002</v>
      </c>
      <c r="N2584">
        <v>76</v>
      </c>
      <c r="O2584">
        <v>13</v>
      </c>
      <c r="P2584">
        <v>0</v>
      </c>
      <c r="Q2584">
        <v>0</v>
      </c>
      <c r="R2584">
        <v>136.50625299999999</v>
      </c>
    </row>
    <row r="2585" spans="1:18" x14ac:dyDescent="0.25">
      <c r="A2585">
        <v>2018</v>
      </c>
      <c r="B2585" t="s">
        <v>35</v>
      </c>
      <c r="C2585" t="s">
        <v>13</v>
      </c>
      <c r="D2585" t="s">
        <v>0</v>
      </c>
      <c r="E2585" t="s">
        <v>66</v>
      </c>
      <c r="F2585">
        <v>3</v>
      </c>
      <c r="G2585" t="s">
        <v>62</v>
      </c>
      <c r="H2585">
        <v>15643.52</v>
      </c>
      <c r="I2585" t="s">
        <v>40</v>
      </c>
      <c r="J2585" t="s">
        <v>149</v>
      </c>
      <c r="K2585">
        <v>16</v>
      </c>
      <c r="L2585">
        <v>0.70588200000000001</v>
      </c>
      <c r="M2585">
        <v>1.098039</v>
      </c>
      <c r="N2585">
        <v>0</v>
      </c>
      <c r="O2585">
        <v>0</v>
      </c>
      <c r="P2585">
        <v>0</v>
      </c>
      <c r="Q2585">
        <v>0</v>
      </c>
      <c r="R2585">
        <v>1.803922</v>
      </c>
    </row>
    <row r="2586" spans="1:18" x14ac:dyDescent="0.25">
      <c r="A2586">
        <v>2018</v>
      </c>
      <c r="B2586" t="s">
        <v>35</v>
      </c>
      <c r="C2586" t="s">
        <v>37</v>
      </c>
      <c r="D2586" t="s">
        <v>0</v>
      </c>
      <c r="E2586" t="s">
        <v>44</v>
      </c>
      <c r="F2586">
        <v>853</v>
      </c>
      <c r="G2586">
        <v>411.57837000000001</v>
      </c>
      <c r="H2586">
        <v>1367.16</v>
      </c>
      <c r="I2586" t="s">
        <v>39</v>
      </c>
      <c r="J2586" t="s">
        <v>149</v>
      </c>
      <c r="K2586">
        <v>860</v>
      </c>
      <c r="L2586">
        <v>191.508026</v>
      </c>
      <c r="M2586">
        <v>181.27215699999999</v>
      </c>
      <c r="N2586">
        <v>257</v>
      </c>
      <c r="O2586">
        <v>18</v>
      </c>
      <c r="P2586">
        <v>0</v>
      </c>
      <c r="Q2586">
        <v>1</v>
      </c>
      <c r="R2586">
        <v>411.57837000000001</v>
      </c>
    </row>
    <row r="2587" spans="1:18" x14ac:dyDescent="0.25">
      <c r="A2587">
        <v>2018</v>
      </c>
      <c r="B2587" t="s">
        <v>35</v>
      </c>
      <c r="C2587" t="s">
        <v>37</v>
      </c>
      <c r="D2587" t="s">
        <v>0</v>
      </c>
      <c r="E2587" t="s">
        <v>66</v>
      </c>
      <c r="F2587">
        <v>16</v>
      </c>
      <c r="G2587" t="s">
        <v>62</v>
      </c>
      <c r="H2587">
        <v>20624.18</v>
      </c>
      <c r="I2587" t="s">
        <v>39</v>
      </c>
      <c r="J2587" t="s">
        <v>149</v>
      </c>
      <c r="K2587">
        <v>71</v>
      </c>
      <c r="L2587">
        <v>1.2967029999999999</v>
      </c>
      <c r="M2587">
        <v>0.461538</v>
      </c>
      <c r="N2587">
        <v>2</v>
      </c>
      <c r="O2587">
        <v>4</v>
      </c>
      <c r="P2587">
        <v>0</v>
      </c>
      <c r="Q2587">
        <v>0</v>
      </c>
      <c r="R2587">
        <v>3</v>
      </c>
    </row>
    <row r="2588" spans="1:18" x14ac:dyDescent="0.25">
      <c r="A2588">
        <v>2018</v>
      </c>
      <c r="B2588" t="s">
        <v>35</v>
      </c>
      <c r="C2588" t="s">
        <v>37</v>
      </c>
      <c r="D2588" t="s">
        <v>0</v>
      </c>
      <c r="E2588" t="s">
        <v>44</v>
      </c>
      <c r="F2588">
        <v>778</v>
      </c>
      <c r="G2588">
        <v>308.67560400000002</v>
      </c>
      <c r="H2588">
        <v>1328.0050000000001</v>
      </c>
      <c r="I2588" t="s">
        <v>40</v>
      </c>
      <c r="J2588" t="s">
        <v>149</v>
      </c>
      <c r="K2588">
        <v>780</v>
      </c>
      <c r="L2588">
        <v>141.86296100000001</v>
      </c>
      <c r="M2588">
        <v>137.15733800000001</v>
      </c>
      <c r="N2588">
        <v>300</v>
      </c>
      <c r="O2588">
        <v>24</v>
      </c>
      <c r="P2588">
        <v>0</v>
      </c>
      <c r="Q2588">
        <v>0</v>
      </c>
      <c r="R2588">
        <v>308.67560400000002</v>
      </c>
    </row>
    <row r="2589" spans="1:18" x14ac:dyDescent="0.25">
      <c r="A2589">
        <v>2018</v>
      </c>
      <c r="B2589" t="s">
        <v>35</v>
      </c>
      <c r="C2589" t="s">
        <v>37</v>
      </c>
      <c r="D2589" t="s">
        <v>0</v>
      </c>
      <c r="E2589" t="s">
        <v>66</v>
      </c>
      <c r="F2589">
        <v>12</v>
      </c>
      <c r="G2589" t="s">
        <v>62</v>
      </c>
      <c r="H2589">
        <v>18194.435000000001</v>
      </c>
      <c r="I2589" t="s">
        <v>40</v>
      </c>
      <c r="J2589" t="s">
        <v>149</v>
      </c>
      <c r="K2589">
        <v>25</v>
      </c>
      <c r="L2589">
        <v>2.392741</v>
      </c>
      <c r="M2589">
        <v>0.5</v>
      </c>
      <c r="N2589">
        <v>3</v>
      </c>
      <c r="O2589">
        <v>0</v>
      </c>
      <c r="P2589">
        <v>0</v>
      </c>
      <c r="Q2589">
        <v>0</v>
      </c>
      <c r="R2589">
        <v>4.2307689999999996</v>
      </c>
    </row>
    <row r="2590" spans="1:18" x14ac:dyDescent="0.25">
      <c r="A2590">
        <v>2018</v>
      </c>
      <c r="B2590" t="s">
        <v>35</v>
      </c>
      <c r="C2590" t="s">
        <v>36</v>
      </c>
      <c r="D2590" t="s">
        <v>0</v>
      </c>
      <c r="E2590" t="s">
        <v>44</v>
      </c>
      <c r="F2590">
        <v>151</v>
      </c>
      <c r="G2590">
        <v>92.638229999999993</v>
      </c>
      <c r="H2590">
        <v>1461</v>
      </c>
      <c r="I2590" t="s">
        <v>39</v>
      </c>
      <c r="J2590" t="s">
        <v>148</v>
      </c>
      <c r="K2590">
        <v>153</v>
      </c>
      <c r="L2590">
        <v>46.917776000000003</v>
      </c>
      <c r="M2590">
        <v>37.679982000000003</v>
      </c>
      <c r="N2590">
        <v>18</v>
      </c>
      <c r="O2590">
        <v>0</v>
      </c>
      <c r="P2590">
        <v>0</v>
      </c>
      <c r="Q2590">
        <v>0</v>
      </c>
      <c r="R2590">
        <v>92.638229999999993</v>
      </c>
    </row>
    <row r="2591" spans="1:18" x14ac:dyDescent="0.25">
      <c r="A2591">
        <v>2018</v>
      </c>
      <c r="B2591" t="s">
        <v>35</v>
      </c>
      <c r="C2591" t="s">
        <v>36</v>
      </c>
      <c r="D2591" t="s">
        <v>0</v>
      </c>
      <c r="E2591" t="s">
        <v>66</v>
      </c>
      <c r="F2591">
        <v>1</v>
      </c>
      <c r="G2591" t="s">
        <v>62</v>
      </c>
      <c r="H2591">
        <v>16973.87</v>
      </c>
      <c r="I2591" t="s">
        <v>39</v>
      </c>
      <c r="J2591" t="s">
        <v>148</v>
      </c>
      <c r="K2591">
        <v>1</v>
      </c>
      <c r="L2591">
        <v>0</v>
      </c>
      <c r="M2591">
        <v>0.5</v>
      </c>
      <c r="N2591">
        <v>0</v>
      </c>
      <c r="O2591">
        <v>0</v>
      </c>
      <c r="P2591">
        <v>0</v>
      </c>
      <c r="Q2591">
        <v>0</v>
      </c>
      <c r="R2591">
        <v>0.5</v>
      </c>
    </row>
    <row r="2592" spans="1:18" x14ac:dyDescent="0.25">
      <c r="A2592">
        <v>2018</v>
      </c>
      <c r="B2592" t="s">
        <v>35</v>
      </c>
      <c r="C2592" t="s">
        <v>36</v>
      </c>
      <c r="D2592" t="s">
        <v>0</v>
      </c>
      <c r="E2592" t="s">
        <v>44</v>
      </c>
      <c r="F2592">
        <v>162</v>
      </c>
      <c r="G2592">
        <v>103.760938</v>
      </c>
      <c r="H2592">
        <v>1464.84</v>
      </c>
      <c r="I2592" t="s">
        <v>40</v>
      </c>
      <c r="J2592" t="s">
        <v>148</v>
      </c>
      <c r="K2592">
        <v>162</v>
      </c>
      <c r="L2592">
        <v>49.942920999999998</v>
      </c>
      <c r="M2592">
        <v>38.281252000000002</v>
      </c>
      <c r="N2592">
        <v>21</v>
      </c>
      <c r="O2592">
        <v>2</v>
      </c>
      <c r="P2592">
        <v>0</v>
      </c>
      <c r="Q2592">
        <v>1</v>
      </c>
      <c r="R2592">
        <v>103.760938</v>
      </c>
    </row>
    <row r="2593" spans="1:18" x14ac:dyDescent="0.25">
      <c r="A2593">
        <v>2018</v>
      </c>
      <c r="B2593" t="s">
        <v>35</v>
      </c>
      <c r="C2593" t="s">
        <v>36</v>
      </c>
      <c r="D2593" t="s">
        <v>0</v>
      </c>
      <c r="E2593" t="s">
        <v>66</v>
      </c>
      <c r="F2593">
        <v>5</v>
      </c>
      <c r="G2593" t="s">
        <v>62</v>
      </c>
      <c r="H2593">
        <v>21981.29</v>
      </c>
      <c r="I2593" t="s">
        <v>40</v>
      </c>
      <c r="J2593" t="s">
        <v>148</v>
      </c>
      <c r="K2593">
        <v>13</v>
      </c>
      <c r="L2593">
        <v>0.65783700000000001</v>
      </c>
      <c r="M2593">
        <v>1.1194329999999999</v>
      </c>
      <c r="N2593">
        <v>1</v>
      </c>
      <c r="O2593">
        <v>0</v>
      </c>
      <c r="P2593">
        <v>0</v>
      </c>
      <c r="Q2593">
        <v>0</v>
      </c>
      <c r="R2593">
        <v>2</v>
      </c>
    </row>
    <row r="2594" spans="1:18" x14ac:dyDescent="0.25">
      <c r="A2594">
        <v>2018</v>
      </c>
      <c r="B2594" t="s">
        <v>35</v>
      </c>
      <c r="C2594" t="s">
        <v>5</v>
      </c>
      <c r="D2594" t="s">
        <v>0</v>
      </c>
      <c r="E2594" t="s">
        <v>44</v>
      </c>
      <c r="F2594">
        <v>434</v>
      </c>
      <c r="G2594">
        <v>261.100956</v>
      </c>
      <c r="H2594">
        <v>1685.5</v>
      </c>
      <c r="I2594" t="s">
        <v>39</v>
      </c>
      <c r="J2594" t="s">
        <v>148</v>
      </c>
      <c r="K2594">
        <v>436</v>
      </c>
      <c r="L2594">
        <v>130.321495</v>
      </c>
      <c r="M2594">
        <v>106.15236899999999</v>
      </c>
      <c r="N2594">
        <v>49</v>
      </c>
      <c r="O2594">
        <v>8</v>
      </c>
      <c r="P2594">
        <v>5</v>
      </c>
      <c r="Q2594">
        <v>1</v>
      </c>
      <c r="R2594">
        <v>261.100956</v>
      </c>
    </row>
    <row r="2595" spans="1:18" x14ac:dyDescent="0.25">
      <c r="A2595">
        <v>2018</v>
      </c>
      <c r="B2595" t="s">
        <v>35</v>
      </c>
      <c r="C2595" t="s">
        <v>5</v>
      </c>
      <c r="D2595" t="s">
        <v>0</v>
      </c>
      <c r="E2595" t="s">
        <v>66</v>
      </c>
      <c r="F2595">
        <v>12</v>
      </c>
      <c r="G2595" t="s">
        <v>62</v>
      </c>
      <c r="H2595">
        <v>26251.279999999999</v>
      </c>
      <c r="I2595" t="s">
        <v>39</v>
      </c>
      <c r="J2595" t="s">
        <v>148</v>
      </c>
      <c r="K2595">
        <v>24</v>
      </c>
      <c r="L2595">
        <v>1.1348579999999999</v>
      </c>
      <c r="M2595">
        <v>0.92620599999999997</v>
      </c>
      <c r="N2595">
        <v>0</v>
      </c>
      <c r="O2595">
        <v>1</v>
      </c>
      <c r="P2595">
        <v>0</v>
      </c>
      <c r="Q2595">
        <v>0</v>
      </c>
      <c r="R2595">
        <v>3.7277309999999999</v>
      </c>
    </row>
    <row r="2596" spans="1:18" x14ac:dyDescent="0.25">
      <c r="A2596">
        <v>2018</v>
      </c>
      <c r="B2596" t="s">
        <v>35</v>
      </c>
      <c r="C2596" t="s">
        <v>5</v>
      </c>
      <c r="D2596" t="s">
        <v>0</v>
      </c>
      <c r="E2596" t="s">
        <v>44</v>
      </c>
      <c r="F2596">
        <v>432</v>
      </c>
      <c r="G2596">
        <v>282.53258399999999</v>
      </c>
      <c r="H2596">
        <v>1644.41</v>
      </c>
      <c r="I2596" t="s">
        <v>40</v>
      </c>
      <c r="J2596" t="s">
        <v>148</v>
      </c>
      <c r="K2596">
        <v>432</v>
      </c>
      <c r="L2596">
        <v>138.41835599999999</v>
      </c>
      <c r="M2596">
        <v>112.775077</v>
      </c>
      <c r="N2596">
        <v>43</v>
      </c>
      <c r="O2596">
        <v>7</v>
      </c>
      <c r="P2596">
        <v>1</v>
      </c>
      <c r="Q2596">
        <v>0</v>
      </c>
      <c r="R2596">
        <v>282.53258399999999</v>
      </c>
    </row>
    <row r="2597" spans="1:18" x14ac:dyDescent="0.25">
      <c r="A2597">
        <v>2018</v>
      </c>
      <c r="B2597" t="s">
        <v>35</v>
      </c>
      <c r="C2597" t="s">
        <v>5</v>
      </c>
      <c r="D2597" t="s">
        <v>0</v>
      </c>
      <c r="E2597" t="s">
        <v>66</v>
      </c>
      <c r="F2597">
        <v>9</v>
      </c>
      <c r="G2597" t="s">
        <v>62</v>
      </c>
      <c r="H2597">
        <v>21303.78</v>
      </c>
      <c r="I2597" t="s">
        <v>40</v>
      </c>
      <c r="J2597" t="s">
        <v>148</v>
      </c>
      <c r="K2597">
        <v>13</v>
      </c>
      <c r="L2597">
        <v>0.45714300000000002</v>
      </c>
      <c r="M2597">
        <v>0.37142900000000001</v>
      </c>
      <c r="N2597">
        <v>4</v>
      </c>
      <c r="O2597">
        <v>0</v>
      </c>
      <c r="P2597">
        <v>0</v>
      </c>
      <c r="Q2597">
        <v>0</v>
      </c>
      <c r="R2597">
        <v>0.82857099999999995</v>
      </c>
    </row>
    <row r="2598" spans="1:18" x14ac:dyDescent="0.25">
      <c r="A2598">
        <v>2018</v>
      </c>
      <c r="B2598" t="s">
        <v>35</v>
      </c>
      <c r="C2598" t="s">
        <v>13</v>
      </c>
      <c r="D2598" t="s">
        <v>0</v>
      </c>
      <c r="E2598" t="s">
        <v>44</v>
      </c>
      <c r="F2598">
        <v>68</v>
      </c>
      <c r="G2598">
        <v>38.345829000000002</v>
      </c>
      <c r="H2598">
        <v>1326.26</v>
      </c>
      <c r="I2598" t="s">
        <v>39</v>
      </c>
      <c r="J2598" t="s">
        <v>148</v>
      </c>
      <c r="K2598">
        <v>68</v>
      </c>
      <c r="L2598">
        <v>21.951084000000002</v>
      </c>
      <c r="M2598">
        <v>13.957219</v>
      </c>
      <c r="N2598">
        <v>9</v>
      </c>
      <c r="O2598">
        <v>2</v>
      </c>
      <c r="P2598">
        <v>4</v>
      </c>
      <c r="Q2598">
        <v>0</v>
      </c>
      <c r="R2598">
        <v>38.345829000000002</v>
      </c>
    </row>
    <row r="2599" spans="1:18" x14ac:dyDescent="0.25">
      <c r="A2599">
        <v>2018</v>
      </c>
      <c r="B2599" t="s">
        <v>35</v>
      </c>
      <c r="C2599" t="s">
        <v>13</v>
      </c>
      <c r="D2599" t="s">
        <v>0</v>
      </c>
      <c r="E2599" t="s">
        <v>66</v>
      </c>
      <c r="F2599">
        <v>3</v>
      </c>
      <c r="G2599" t="s">
        <v>62</v>
      </c>
      <c r="H2599">
        <v>34204.839999999997</v>
      </c>
      <c r="I2599" t="s">
        <v>39</v>
      </c>
      <c r="J2599" t="s">
        <v>148</v>
      </c>
      <c r="K2599">
        <v>19</v>
      </c>
      <c r="L2599">
        <v>0</v>
      </c>
      <c r="M2599">
        <v>0</v>
      </c>
      <c r="N2599">
        <v>0</v>
      </c>
      <c r="O2599">
        <v>0</v>
      </c>
      <c r="P2599">
        <v>0</v>
      </c>
      <c r="Q2599">
        <v>0</v>
      </c>
      <c r="R2599">
        <v>0</v>
      </c>
    </row>
    <row r="2600" spans="1:18" x14ac:dyDescent="0.25">
      <c r="A2600">
        <v>2018</v>
      </c>
      <c r="B2600" t="s">
        <v>35</v>
      </c>
      <c r="C2600" t="s">
        <v>13</v>
      </c>
      <c r="D2600" t="s">
        <v>0</v>
      </c>
      <c r="E2600" t="s">
        <v>44</v>
      </c>
      <c r="F2600">
        <v>70</v>
      </c>
      <c r="G2600">
        <v>46.331443</v>
      </c>
      <c r="H2600">
        <v>1398.91</v>
      </c>
      <c r="I2600" t="s">
        <v>40</v>
      </c>
      <c r="J2600" t="s">
        <v>148</v>
      </c>
      <c r="K2600">
        <v>70</v>
      </c>
      <c r="L2600">
        <v>21.914860999999998</v>
      </c>
      <c r="M2600">
        <v>18.140982000000001</v>
      </c>
      <c r="N2600">
        <v>10</v>
      </c>
      <c r="O2600">
        <v>2</v>
      </c>
      <c r="P2600">
        <v>0</v>
      </c>
      <c r="Q2600">
        <v>0</v>
      </c>
      <c r="R2600">
        <v>46.331443</v>
      </c>
    </row>
    <row r="2601" spans="1:18" x14ac:dyDescent="0.25">
      <c r="A2601">
        <v>2018</v>
      </c>
      <c r="B2601" t="s">
        <v>35</v>
      </c>
      <c r="C2601" t="s">
        <v>13</v>
      </c>
      <c r="D2601" t="s">
        <v>0</v>
      </c>
      <c r="E2601" t="s">
        <v>66</v>
      </c>
      <c r="F2601">
        <v>3</v>
      </c>
      <c r="G2601" t="s">
        <v>62</v>
      </c>
      <c r="H2601">
        <v>13388.81</v>
      </c>
      <c r="I2601" t="s">
        <v>40</v>
      </c>
      <c r="J2601" t="s">
        <v>148</v>
      </c>
      <c r="K2601">
        <v>5</v>
      </c>
      <c r="L2601">
        <v>1.758621</v>
      </c>
      <c r="M2601">
        <v>0</v>
      </c>
      <c r="N2601">
        <v>1</v>
      </c>
      <c r="O2601">
        <v>0</v>
      </c>
      <c r="P2601">
        <v>0</v>
      </c>
      <c r="Q2601">
        <v>0</v>
      </c>
      <c r="R2601">
        <v>2</v>
      </c>
    </row>
    <row r="2602" spans="1:18" x14ac:dyDescent="0.25">
      <c r="A2602">
        <v>2018</v>
      </c>
      <c r="B2602" t="s">
        <v>35</v>
      </c>
      <c r="C2602" t="s">
        <v>37</v>
      </c>
      <c r="D2602" t="s">
        <v>0</v>
      </c>
      <c r="E2602" t="s">
        <v>44</v>
      </c>
      <c r="F2602">
        <v>180</v>
      </c>
      <c r="G2602">
        <v>97.786883000000003</v>
      </c>
      <c r="H2602">
        <v>1513.73</v>
      </c>
      <c r="I2602" t="s">
        <v>39</v>
      </c>
      <c r="J2602" t="s">
        <v>148</v>
      </c>
      <c r="K2602">
        <v>180</v>
      </c>
      <c r="L2602">
        <v>46.709156</v>
      </c>
      <c r="M2602">
        <v>44.132418000000001</v>
      </c>
      <c r="N2602">
        <v>31</v>
      </c>
      <c r="O2602">
        <v>3</v>
      </c>
      <c r="P2602">
        <v>2</v>
      </c>
      <c r="Q2602">
        <v>0</v>
      </c>
      <c r="R2602">
        <v>97.786883000000003</v>
      </c>
    </row>
    <row r="2603" spans="1:18" x14ac:dyDescent="0.25">
      <c r="A2603">
        <v>2018</v>
      </c>
      <c r="B2603" t="s">
        <v>35</v>
      </c>
      <c r="C2603" t="s">
        <v>37</v>
      </c>
      <c r="D2603" t="s">
        <v>0</v>
      </c>
      <c r="E2603" t="s">
        <v>66</v>
      </c>
      <c r="F2603">
        <v>1</v>
      </c>
      <c r="G2603" t="s">
        <v>62</v>
      </c>
      <c r="H2603">
        <v>15889.7</v>
      </c>
      <c r="I2603" t="s">
        <v>39</v>
      </c>
      <c r="J2603" t="s">
        <v>148</v>
      </c>
      <c r="K2603">
        <v>2</v>
      </c>
      <c r="L2603">
        <v>0</v>
      </c>
      <c r="M2603">
        <v>0</v>
      </c>
      <c r="N2603">
        <v>1</v>
      </c>
      <c r="O2603">
        <v>0</v>
      </c>
      <c r="P2603">
        <v>0</v>
      </c>
      <c r="Q2603">
        <v>0</v>
      </c>
      <c r="R2603">
        <v>0</v>
      </c>
    </row>
    <row r="2604" spans="1:18" x14ac:dyDescent="0.25">
      <c r="A2604">
        <v>2018</v>
      </c>
      <c r="B2604" t="s">
        <v>35</v>
      </c>
      <c r="C2604" t="s">
        <v>37</v>
      </c>
      <c r="D2604" t="s">
        <v>0</v>
      </c>
      <c r="E2604" t="s">
        <v>44</v>
      </c>
      <c r="F2604">
        <v>156</v>
      </c>
      <c r="G2604">
        <v>84.670835999999994</v>
      </c>
      <c r="H2604">
        <v>1496</v>
      </c>
      <c r="I2604" t="s">
        <v>40</v>
      </c>
      <c r="J2604" t="s">
        <v>148</v>
      </c>
      <c r="K2604">
        <v>156</v>
      </c>
      <c r="L2604">
        <v>45.232942999999999</v>
      </c>
      <c r="M2604">
        <v>27.735931000000001</v>
      </c>
      <c r="N2604">
        <v>31</v>
      </c>
      <c r="O2604">
        <v>6</v>
      </c>
      <c r="P2604">
        <v>1</v>
      </c>
      <c r="Q2604">
        <v>1</v>
      </c>
      <c r="R2604">
        <v>84.670835999999994</v>
      </c>
    </row>
    <row r="2605" spans="1:18" x14ac:dyDescent="0.25">
      <c r="A2605">
        <v>2018</v>
      </c>
      <c r="B2605" t="s">
        <v>35</v>
      </c>
      <c r="C2605" t="s">
        <v>37</v>
      </c>
      <c r="D2605" t="s">
        <v>0</v>
      </c>
      <c r="E2605" t="s">
        <v>66</v>
      </c>
      <c r="F2605">
        <v>7</v>
      </c>
      <c r="G2605" t="s">
        <v>62</v>
      </c>
      <c r="H2605">
        <v>11464.17</v>
      </c>
      <c r="I2605" t="s">
        <v>40</v>
      </c>
      <c r="J2605" t="s">
        <v>148</v>
      </c>
      <c r="K2605">
        <v>17</v>
      </c>
      <c r="L2605">
        <v>1.09097</v>
      </c>
      <c r="M2605">
        <v>0.238095</v>
      </c>
      <c r="N2605">
        <v>1</v>
      </c>
      <c r="O2605">
        <v>0</v>
      </c>
      <c r="P2605">
        <v>0</v>
      </c>
      <c r="Q2605">
        <v>0</v>
      </c>
      <c r="R2605">
        <v>2.3290649999999999</v>
      </c>
    </row>
    <row r="2606" spans="1:18" x14ac:dyDescent="0.25">
      <c r="A2606">
        <v>2018</v>
      </c>
      <c r="B2606" t="s">
        <v>35</v>
      </c>
      <c r="C2606" t="s">
        <v>36</v>
      </c>
      <c r="D2606" t="s">
        <v>1</v>
      </c>
      <c r="E2606" t="s">
        <v>44</v>
      </c>
      <c r="F2606">
        <v>1442</v>
      </c>
      <c r="G2606">
        <v>745.44394999999997</v>
      </c>
      <c r="H2606">
        <v>2226.5700000000002</v>
      </c>
      <c r="I2606" t="s">
        <v>39</v>
      </c>
      <c r="J2606" t="s">
        <v>150</v>
      </c>
      <c r="K2606">
        <v>1446</v>
      </c>
      <c r="L2606">
        <v>329.114035</v>
      </c>
      <c r="M2606">
        <v>337.47023899999999</v>
      </c>
      <c r="N2606">
        <v>304</v>
      </c>
      <c r="O2606">
        <v>31</v>
      </c>
      <c r="P2606">
        <v>24</v>
      </c>
      <c r="Q2606">
        <v>9</v>
      </c>
      <c r="R2606">
        <v>745.44394999999997</v>
      </c>
    </row>
    <row r="2607" spans="1:18" x14ac:dyDescent="0.25">
      <c r="A2607">
        <v>2018</v>
      </c>
      <c r="B2607" t="s">
        <v>35</v>
      </c>
      <c r="C2607" t="s">
        <v>36</v>
      </c>
      <c r="D2607" t="s">
        <v>1</v>
      </c>
      <c r="E2607" t="s">
        <v>66</v>
      </c>
      <c r="F2607">
        <v>58</v>
      </c>
      <c r="G2607" t="s">
        <v>62</v>
      </c>
      <c r="H2607">
        <v>25909.525000000001</v>
      </c>
      <c r="I2607" t="s">
        <v>39</v>
      </c>
      <c r="J2607" t="s">
        <v>150</v>
      </c>
      <c r="K2607">
        <v>324</v>
      </c>
      <c r="L2607">
        <v>6.4241650000000003</v>
      </c>
      <c r="M2607">
        <v>1.0322439999999999</v>
      </c>
      <c r="N2607">
        <v>5</v>
      </c>
      <c r="O2607">
        <v>10</v>
      </c>
      <c r="P2607">
        <v>2</v>
      </c>
      <c r="Q2607">
        <v>1</v>
      </c>
      <c r="R2607">
        <v>13.077225</v>
      </c>
    </row>
    <row r="2608" spans="1:18" x14ac:dyDescent="0.25">
      <c r="A2608">
        <v>2018</v>
      </c>
      <c r="B2608" t="s">
        <v>35</v>
      </c>
      <c r="C2608" t="s">
        <v>36</v>
      </c>
      <c r="D2608" t="s">
        <v>1</v>
      </c>
      <c r="E2608" t="s">
        <v>44</v>
      </c>
      <c r="F2608">
        <v>2155</v>
      </c>
      <c r="G2608">
        <v>900.45949599999994</v>
      </c>
      <c r="H2608">
        <v>2007</v>
      </c>
      <c r="I2608" t="s">
        <v>40</v>
      </c>
      <c r="J2608" t="s">
        <v>150</v>
      </c>
      <c r="K2608">
        <v>2164</v>
      </c>
      <c r="L2608">
        <v>376.88311499999998</v>
      </c>
      <c r="M2608">
        <v>405.85319500000003</v>
      </c>
      <c r="N2608">
        <v>644</v>
      </c>
      <c r="O2608">
        <v>66</v>
      </c>
      <c r="P2608">
        <v>75</v>
      </c>
      <c r="Q2608">
        <v>47</v>
      </c>
      <c r="R2608">
        <v>900.45949599999994</v>
      </c>
    </row>
    <row r="2609" spans="1:18" x14ac:dyDescent="0.25">
      <c r="A2609">
        <v>2018</v>
      </c>
      <c r="B2609" t="s">
        <v>35</v>
      </c>
      <c r="C2609" t="s">
        <v>36</v>
      </c>
      <c r="D2609" t="s">
        <v>1</v>
      </c>
      <c r="E2609" t="s">
        <v>66</v>
      </c>
      <c r="F2609">
        <v>65</v>
      </c>
      <c r="G2609" t="s">
        <v>62</v>
      </c>
      <c r="H2609">
        <v>25005.68</v>
      </c>
      <c r="I2609" t="s">
        <v>40</v>
      </c>
      <c r="J2609" t="s">
        <v>150</v>
      </c>
      <c r="K2609">
        <v>309</v>
      </c>
      <c r="L2609">
        <v>5.1441610000000004</v>
      </c>
      <c r="M2609">
        <v>3.2639550000000002</v>
      </c>
      <c r="N2609">
        <v>8</v>
      </c>
      <c r="O2609">
        <v>5</v>
      </c>
      <c r="P2609">
        <v>4</v>
      </c>
      <c r="Q2609">
        <v>1</v>
      </c>
      <c r="R2609">
        <v>17.043445999999999</v>
      </c>
    </row>
    <row r="2610" spans="1:18" x14ac:dyDescent="0.25">
      <c r="A2610">
        <v>2018</v>
      </c>
      <c r="B2610" t="s">
        <v>35</v>
      </c>
      <c r="C2610" t="s">
        <v>5</v>
      </c>
      <c r="D2610" t="s">
        <v>1</v>
      </c>
      <c r="E2610" t="s">
        <v>44</v>
      </c>
      <c r="F2610">
        <v>3494</v>
      </c>
      <c r="G2610">
        <v>1801.2926359999999</v>
      </c>
      <c r="H2610">
        <v>2550.0549999999998</v>
      </c>
      <c r="I2610" t="s">
        <v>39</v>
      </c>
      <c r="J2610" t="s">
        <v>150</v>
      </c>
      <c r="K2610">
        <v>3497</v>
      </c>
      <c r="L2610">
        <v>869.37740299999996</v>
      </c>
      <c r="M2610">
        <v>768.53393700000004</v>
      </c>
      <c r="N2610">
        <v>534</v>
      </c>
      <c r="O2610">
        <v>70</v>
      </c>
      <c r="P2610">
        <v>28</v>
      </c>
      <c r="Q2610">
        <v>15</v>
      </c>
      <c r="R2610">
        <v>1801.2926359999999</v>
      </c>
    </row>
    <row r="2611" spans="1:18" x14ac:dyDescent="0.25">
      <c r="A2611">
        <v>2018</v>
      </c>
      <c r="B2611" t="s">
        <v>35</v>
      </c>
      <c r="C2611" t="s">
        <v>5</v>
      </c>
      <c r="D2611" t="s">
        <v>1</v>
      </c>
      <c r="E2611" t="s">
        <v>66</v>
      </c>
      <c r="F2611">
        <v>118</v>
      </c>
      <c r="G2611" t="s">
        <v>62</v>
      </c>
      <c r="H2611">
        <v>20764.645</v>
      </c>
      <c r="I2611" t="s">
        <v>39</v>
      </c>
      <c r="J2611" t="s">
        <v>150</v>
      </c>
      <c r="K2611">
        <v>398</v>
      </c>
      <c r="L2611">
        <v>11.278403000000001</v>
      </c>
      <c r="M2611">
        <v>10.763719999999999</v>
      </c>
      <c r="N2611">
        <v>13</v>
      </c>
      <c r="O2611">
        <v>1</v>
      </c>
      <c r="P2611">
        <v>0</v>
      </c>
      <c r="Q2611">
        <v>2</v>
      </c>
      <c r="R2611">
        <v>31.373097000000001</v>
      </c>
    </row>
    <row r="2612" spans="1:18" x14ac:dyDescent="0.25">
      <c r="A2612">
        <v>2018</v>
      </c>
      <c r="B2612" t="s">
        <v>35</v>
      </c>
      <c r="C2612" t="s">
        <v>5</v>
      </c>
      <c r="D2612" t="s">
        <v>1</v>
      </c>
      <c r="E2612" t="s">
        <v>44</v>
      </c>
      <c r="F2612">
        <v>4426</v>
      </c>
      <c r="G2612">
        <v>1839.0169880000001</v>
      </c>
      <c r="H2612">
        <v>2140.5650000000001</v>
      </c>
      <c r="I2612" t="s">
        <v>40</v>
      </c>
      <c r="J2612" t="s">
        <v>150</v>
      </c>
      <c r="K2612">
        <v>4433</v>
      </c>
      <c r="L2612">
        <v>862.79563099999996</v>
      </c>
      <c r="M2612">
        <v>799.31363999999996</v>
      </c>
      <c r="N2612">
        <v>1232</v>
      </c>
      <c r="O2612">
        <v>89</v>
      </c>
      <c r="P2612">
        <v>334</v>
      </c>
      <c r="Q2612">
        <v>56</v>
      </c>
      <c r="R2612">
        <v>1839.0169880000001</v>
      </c>
    </row>
    <row r="2613" spans="1:18" x14ac:dyDescent="0.25">
      <c r="A2613">
        <v>2018</v>
      </c>
      <c r="B2613" t="s">
        <v>35</v>
      </c>
      <c r="C2613" t="s">
        <v>5</v>
      </c>
      <c r="D2613" t="s">
        <v>1</v>
      </c>
      <c r="E2613" t="s">
        <v>66</v>
      </c>
      <c r="F2613">
        <v>212</v>
      </c>
      <c r="G2613" t="s">
        <v>62</v>
      </c>
      <c r="H2613">
        <v>26355.875</v>
      </c>
      <c r="I2613" t="s">
        <v>40</v>
      </c>
      <c r="J2613" t="s">
        <v>150</v>
      </c>
      <c r="K2613">
        <v>1039</v>
      </c>
      <c r="L2613">
        <v>18.865265000000001</v>
      </c>
      <c r="M2613">
        <v>8.4183760000000003</v>
      </c>
      <c r="N2613">
        <v>40</v>
      </c>
      <c r="O2613">
        <v>10</v>
      </c>
      <c r="P2613">
        <v>35</v>
      </c>
      <c r="Q2613">
        <v>2</v>
      </c>
      <c r="R2613">
        <v>35.797679000000002</v>
      </c>
    </row>
    <row r="2614" spans="1:18" x14ac:dyDescent="0.25">
      <c r="A2614">
        <v>2018</v>
      </c>
      <c r="B2614" t="s">
        <v>35</v>
      </c>
      <c r="C2614" t="s">
        <v>13</v>
      </c>
      <c r="D2614" t="s">
        <v>1</v>
      </c>
      <c r="E2614" t="s">
        <v>44</v>
      </c>
      <c r="F2614">
        <v>652</v>
      </c>
      <c r="G2614">
        <v>286.07482599999997</v>
      </c>
      <c r="H2614">
        <v>2178.33</v>
      </c>
      <c r="I2614" t="s">
        <v>39</v>
      </c>
      <c r="J2614" t="s">
        <v>150</v>
      </c>
      <c r="K2614">
        <v>653</v>
      </c>
      <c r="L2614">
        <v>138.54189400000001</v>
      </c>
      <c r="M2614">
        <v>120.633084</v>
      </c>
      <c r="N2614">
        <v>140</v>
      </c>
      <c r="O2614">
        <v>19</v>
      </c>
      <c r="P2614">
        <v>11</v>
      </c>
      <c r="Q2614">
        <v>4</v>
      </c>
      <c r="R2614">
        <v>286.07482599999997</v>
      </c>
    </row>
    <row r="2615" spans="1:18" x14ac:dyDescent="0.25">
      <c r="A2615">
        <v>2018</v>
      </c>
      <c r="B2615" t="s">
        <v>35</v>
      </c>
      <c r="C2615" t="s">
        <v>13</v>
      </c>
      <c r="D2615" t="s">
        <v>1</v>
      </c>
      <c r="E2615" t="s">
        <v>66</v>
      </c>
      <c r="F2615">
        <v>24</v>
      </c>
      <c r="G2615" t="s">
        <v>62</v>
      </c>
      <c r="H2615">
        <v>22135.185000000001</v>
      </c>
      <c r="I2615" t="s">
        <v>39</v>
      </c>
      <c r="J2615" t="s">
        <v>150</v>
      </c>
      <c r="K2615">
        <v>78</v>
      </c>
      <c r="L2615">
        <v>1.6648890000000001</v>
      </c>
      <c r="M2615">
        <v>0.93333299999999997</v>
      </c>
      <c r="N2615">
        <v>3</v>
      </c>
      <c r="O2615">
        <v>5</v>
      </c>
      <c r="P2615">
        <v>1</v>
      </c>
      <c r="Q2615">
        <v>0</v>
      </c>
      <c r="R2615">
        <v>4.9960209999999998</v>
      </c>
    </row>
    <row r="2616" spans="1:18" x14ac:dyDescent="0.25">
      <c r="A2616">
        <v>2018</v>
      </c>
      <c r="B2616" t="s">
        <v>35</v>
      </c>
      <c r="C2616" t="s">
        <v>13</v>
      </c>
      <c r="D2616" t="s">
        <v>1</v>
      </c>
      <c r="E2616" t="s">
        <v>44</v>
      </c>
      <c r="F2616">
        <v>769</v>
      </c>
      <c r="G2616">
        <v>297.27626400000003</v>
      </c>
      <c r="H2616">
        <v>1983</v>
      </c>
      <c r="I2616" t="s">
        <v>40</v>
      </c>
      <c r="J2616" t="s">
        <v>150</v>
      </c>
      <c r="K2616">
        <v>770</v>
      </c>
      <c r="L2616">
        <v>140.97273999999999</v>
      </c>
      <c r="M2616">
        <v>129.53638799999999</v>
      </c>
      <c r="N2616">
        <v>232</v>
      </c>
      <c r="O2616">
        <v>18</v>
      </c>
      <c r="P2616">
        <v>46</v>
      </c>
      <c r="Q2616">
        <v>8</v>
      </c>
      <c r="R2616">
        <v>297.27626400000003</v>
      </c>
    </row>
    <row r="2617" spans="1:18" x14ac:dyDescent="0.25">
      <c r="A2617">
        <v>2018</v>
      </c>
      <c r="B2617" t="s">
        <v>35</v>
      </c>
      <c r="C2617" t="s">
        <v>13</v>
      </c>
      <c r="D2617" t="s">
        <v>1</v>
      </c>
      <c r="E2617" t="s">
        <v>66</v>
      </c>
      <c r="F2617">
        <v>33</v>
      </c>
      <c r="G2617" t="s">
        <v>62</v>
      </c>
      <c r="H2617">
        <v>30702.51</v>
      </c>
      <c r="I2617" t="s">
        <v>40</v>
      </c>
      <c r="J2617" t="s">
        <v>150</v>
      </c>
      <c r="K2617">
        <v>216</v>
      </c>
      <c r="L2617">
        <v>1.161538</v>
      </c>
      <c r="M2617">
        <v>0.2</v>
      </c>
      <c r="N2617">
        <v>8</v>
      </c>
      <c r="O2617">
        <v>8</v>
      </c>
      <c r="P2617">
        <v>0</v>
      </c>
      <c r="Q2617">
        <v>0</v>
      </c>
      <c r="R2617">
        <v>1.8615379999999999</v>
      </c>
    </row>
    <row r="2618" spans="1:18" x14ac:dyDescent="0.25">
      <c r="A2618">
        <v>2018</v>
      </c>
      <c r="B2618" t="s">
        <v>35</v>
      </c>
      <c r="C2618" t="s">
        <v>37</v>
      </c>
      <c r="D2618" t="s">
        <v>1</v>
      </c>
      <c r="E2618" t="s">
        <v>44</v>
      </c>
      <c r="F2618">
        <v>2281</v>
      </c>
      <c r="G2618">
        <v>982.88771799999995</v>
      </c>
      <c r="H2618">
        <v>2043</v>
      </c>
      <c r="I2618" t="s">
        <v>39</v>
      </c>
      <c r="J2618" t="s">
        <v>150</v>
      </c>
      <c r="K2618">
        <v>2283</v>
      </c>
      <c r="L2618">
        <v>450.98069900000002</v>
      </c>
      <c r="M2618">
        <v>414.83158100000003</v>
      </c>
      <c r="N2618">
        <v>577</v>
      </c>
      <c r="O2618">
        <v>91</v>
      </c>
      <c r="P2618">
        <v>83</v>
      </c>
      <c r="Q2618">
        <v>19</v>
      </c>
      <c r="R2618">
        <v>982.88771799999995</v>
      </c>
    </row>
    <row r="2619" spans="1:18" x14ac:dyDescent="0.25">
      <c r="A2619">
        <v>2018</v>
      </c>
      <c r="B2619" t="s">
        <v>35</v>
      </c>
      <c r="C2619" t="s">
        <v>37</v>
      </c>
      <c r="D2619" t="s">
        <v>1</v>
      </c>
      <c r="E2619" t="s">
        <v>66</v>
      </c>
      <c r="F2619">
        <v>83</v>
      </c>
      <c r="G2619" t="s">
        <v>62</v>
      </c>
      <c r="H2619">
        <v>19839</v>
      </c>
      <c r="I2619" t="s">
        <v>39</v>
      </c>
      <c r="J2619" t="s">
        <v>150</v>
      </c>
      <c r="K2619">
        <v>293</v>
      </c>
      <c r="L2619">
        <v>6.4359729999999997</v>
      </c>
      <c r="M2619">
        <v>2.5839810000000001</v>
      </c>
      <c r="N2619">
        <v>11</v>
      </c>
      <c r="O2619">
        <v>12</v>
      </c>
      <c r="P2619">
        <v>4</v>
      </c>
      <c r="Q2619">
        <v>1</v>
      </c>
      <c r="R2619">
        <v>18.778092000000001</v>
      </c>
    </row>
    <row r="2620" spans="1:18" x14ac:dyDescent="0.25">
      <c r="A2620">
        <v>2018</v>
      </c>
      <c r="B2620" t="s">
        <v>35</v>
      </c>
      <c r="C2620" t="s">
        <v>37</v>
      </c>
      <c r="D2620" t="s">
        <v>1</v>
      </c>
      <c r="E2620" t="s">
        <v>44</v>
      </c>
      <c r="F2620">
        <v>3002</v>
      </c>
      <c r="G2620">
        <v>1013.511993</v>
      </c>
      <c r="H2620">
        <v>1884.075</v>
      </c>
      <c r="I2620" t="s">
        <v>40</v>
      </c>
      <c r="J2620" t="s">
        <v>150</v>
      </c>
      <c r="K2620">
        <v>3005</v>
      </c>
      <c r="L2620">
        <v>489.08633700000001</v>
      </c>
      <c r="M2620">
        <v>399.269879</v>
      </c>
      <c r="N2620">
        <v>1055</v>
      </c>
      <c r="O2620">
        <v>129</v>
      </c>
      <c r="P2620">
        <v>190</v>
      </c>
      <c r="Q2620">
        <v>62</v>
      </c>
      <c r="R2620">
        <v>1013.511993</v>
      </c>
    </row>
    <row r="2621" spans="1:18" x14ac:dyDescent="0.25">
      <c r="A2621">
        <v>2018</v>
      </c>
      <c r="B2621" t="s">
        <v>35</v>
      </c>
      <c r="C2621" t="s">
        <v>37</v>
      </c>
      <c r="D2621" t="s">
        <v>1</v>
      </c>
      <c r="E2621" t="s">
        <v>66</v>
      </c>
      <c r="F2621">
        <v>125</v>
      </c>
      <c r="G2621" t="s">
        <v>62</v>
      </c>
      <c r="H2621">
        <v>17233.560000000001</v>
      </c>
      <c r="I2621" t="s">
        <v>40</v>
      </c>
      <c r="J2621" t="s">
        <v>150</v>
      </c>
      <c r="K2621">
        <v>402</v>
      </c>
      <c r="L2621">
        <v>9.9011610000000001</v>
      </c>
      <c r="M2621">
        <v>4.7240140000000004</v>
      </c>
      <c r="N2621">
        <v>22</v>
      </c>
      <c r="O2621">
        <v>18</v>
      </c>
      <c r="P2621">
        <v>10</v>
      </c>
      <c r="Q2621">
        <v>4</v>
      </c>
      <c r="R2621">
        <v>24.163315000000001</v>
      </c>
    </row>
    <row r="2622" spans="1:18" x14ac:dyDescent="0.25">
      <c r="A2622">
        <v>2018</v>
      </c>
      <c r="B2622" t="s">
        <v>35</v>
      </c>
      <c r="C2622" t="s">
        <v>37</v>
      </c>
      <c r="D2622" t="s">
        <v>1</v>
      </c>
      <c r="E2622" t="s">
        <v>44</v>
      </c>
      <c r="F2622">
        <v>1</v>
      </c>
      <c r="G2622">
        <v>0</v>
      </c>
      <c r="H2622">
        <v>3161.17</v>
      </c>
      <c r="I2622" t="s">
        <v>41</v>
      </c>
      <c r="J2622" t="s">
        <v>150</v>
      </c>
      <c r="K2622">
        <v>1</v>
      </c>
      <c r="L2622">
        <v>0</v>
      </c>
      <c r="M2622">
        <v>0</v>
      </c>
      <c r="N2622">
        <v>1</v>
      </c>
      <c r="O2622">
        <v>0</v>
      </c>
      <c r="P2622">
        <v>0</v>
      </c>
      <c r="Q2622">
        <v>0</v>
      </c>
      <c r="R2622">
        <v>0</v>
      </c>
    </row>
    <row r="2623" spans="1:18" x14ac:dyDescent="0.25">
      <c r="A2623">
        <v>2018</v>
      </c>
      <c r="B2623" t="s">
        <v>35</v>
      </c>
      <c r="C2623" t="s">
        <v>36</v>
      </c>
      <c r="D2623" t="s">
        <v>1</v>
      </c>
      <c r="E2623" t="s">
        <v>44</v>
      </c>
      <c r="F2623">
        <v>2790</v>
      </c>
      <c r="G2623">
        <v>1455.112537</v>
      </c>
      <c r="H2623">
        <v>2187.0450000000001</v>
      </c>
      <c r="I2623" t="s">
        <v>39</v>
      </c>
      <c r="J2623" t="s">
        <v>149</v>
      </c>
      <c r="K2623">
        <v>2791</v>
      </c>
      <c r="L2623">
        <v>634.74048300000004</v>
      </c>
      <c r="M2623">
        <v>686.62824899999998</v>
      </c>
      <c r="N2623">
        <v>505</v>
      </c>
      <c r="O2623">
        <v>63</v>
      </c>
      <c r="P2623">
        <v>14</v>
      </c>
      <c r="Q2623">
        <v>16</v>
      </c>
      <c r="R2623">
        <v>1455.112537</v>
      </c>
    </row>
    <row r="2624" spans="1:18" x14ac:dyDescent="0.25">
      <c r="A2624">
        <v>2018</v>
      </c>
      <c r="B2624" t="s">
        <v>35</v>
      </c>
      <c r="C2624" t="s">
        <v>36</v>
      </c>
      <c r="D2624" t="s">
        <v>1</v>
      </c>
      <c r="E2624" t="s">
        <v>66</v>
      </c>
      <c r="F2624">
        <v>72</v>
      </c>
      <c r="G2624" t="s">
        <v>62</v>
      </c>
      <c r="H2624">
        <v>24044.195</v>
      </c>
      <c r="I2624" t="s">
        <v>39</v>
      </c>
      <c r="J2624" t="s">
        <v>149</v>
      </c>
      <c r="K2624">
        <v>294</v>
      </c>
      <c r="L2624">
        <v>7.7159870000000002</v>
      </c>
      <c r="M2624">
        <v>3.5450810000000001</v>
      </c>
      <c r="N2624">
        <v>5</v>
      </c>
      <c r="O2624">
        <v>12</v>
      </c>
      <c r="P2624">
        <v>0</v>
      </c>
      <c r="Q2624">
        <v>0</v>
      </c>
      <c r="R2624">
        <v>19.127714999999998</v>
      </c>
    </row>
    <row r="2625" spans="1:18" x14ac:dyDescent="0.25">
      <c r="A2625">
        <v>2018</v>
      </c>
      <c r="B2625" t="s">
        <v>35</v>
      </c>
      <c r="C2625" t="s">
        <v>36</v>
      </c>
      <c r="D2625" t="s">
        <v>1</v>
      </c>
      <c r="E2625" t="s">
        <v>44</v>
      </c>
      <c r="F2625">
        <v>3555</v>
      </c>
      <c r="G2625">
        <v>1730.936616</v>
      </c>
      <c r="H2625">
        <v>1941</v>
      </c>
      <c r="I2625" t="s">
        <v>40</v>
      </c>
      <c r="J2625" t="s">
        <v>149</v>
      </c>
      <c r="K2625">
        <v>3560</v>
      </c>
      <c r="L2625">
        <v>742.76829199999997</v>
      </c>
      <c r="M2625">
        <v>800.79304500000001</v>
      </c>
      <c r="N2625">
        <v>909</v>
      </c>
      <c r="O2625">
        <v>77</v>
      </c>
      <c r="P2625">
        <v>52</v>
      </c>
      <c r="Q2625">
        <v>43</v>
      </c>
      <c r="R2625">
        <v>1730.936616</v>
      </c>
    </row>
    <row r="2626" spans="1:18" x14ac:dyDescent="0.25">
      <c r="A2626">
        <v>2018</v>
      </c>
      <c r="B2626" t="s">
        <v>35</v>
      </c>
      <c r="C2626" t="s">
        <v>36</v>
      </c>
      <c r="D2626" t="s">
        <v>1</v>
      </c>
      <c r="E2626" t="s">
        <v>66</v>
      </c>
      <c r="F2626">
        <v>118</v>
      </c>
      <c r="G2626" t="s">
        <v>62</v>
      </c>
      <c r="H2626">
        <v>24127.275000000001</v>
      </c>
      <c r="I2626" t="s">
        <v>40</v>
      </c>
      <c r="J2626" t="s">
        <v>149</v>
      </c>
      <c r="K2626">
        <v>635</v>
      </c>
      <c r="L2626">
        <v>9.5789570000000008</v>
      </c>
      <c r="M2626">
        <v>6.3749479999999998</v>
      </c>
      <c r="N2626">
        <v>13</v>
      </c>
      <c r="O2626">
        <v>37</v>
      </c>
      <c r="P2626">
        <v>4</v>
      </c>
      <c r="Q2626">
        <v>3</v>
      </c>
      <c r="R2626">
        <v>28.842431000000001</v>
      </c>
    </row>
    <row r="2627" spans="1:18" x14ac:dyDescent="0.25">
      <c r="A2627">
        <v>2018</v>
      </c>
      <c r="B2627" t="s">
        <v>35</v>
      </c>
      <c r="C2627" t="s">
        <v>5</v>
      </c>
      <c r="D2627" t="s">
        <v>1</v>
      </c>
      <c r="E2627" t="s">
        <v>44</v>
      </c>
      <c r="F2627">
        <v>5651</v>
      </c>
      <c r="G2627">
        <v>3019.3265590000001</v>
      </c>
      <c r="H2627">
        <v>2468.5700000000002</v>
      </c>
      <c r="I2627" t="s">
        <v>39</v>
      </c>
      <c r="J2627" t="s">
        <v>149</v>
      </c>
      <c r="K2627">
        <v>5657</v>
      </c>
      <c r="L2627">
        <v>1387.332216</v>
      </c>
      <c r="M2627">
        <v>1325.6643019999999</v>
      </c>
      <c r="N2627">
        <v>862</v>
      </c>
      <c r="O2627">
        <v>102</v>
      </c>
      <c r="P2627">
        <v>11</v>
      </c>
      <c r="Q2627">
        <v>20</v>
      </c>
      <c r="R2627">
        <v>3019.3265590000001</v>
      </c>
    </row>
    <row r="2628" spans="1:18" x14ac:dyDescent="0.25">
      <c r="A2628">
        <v>2018</v>
      </c>
      <c r="B2628" t="s">
        <v>35</v>
      </c>
      <c r="C2628" t="s">
        <v>5</v>
      </c>
      <c r="D2628" t="s">
        <v>1</v>
      </c>
      <c r="E2628" t="s">
        <v>66</v>
      </c>
      <c r="F2628">
        <v>148</v>
      </c>
      <c r="G2628" t="s">
        <v>62</v>
      </c>
      <c r="H2628">
        <v>22786.445</v>
      </c>
      <c r="I2628" t="s">
        <v>39</v>
      </c>
      <c r="J2628" t="s">
        <v>149</v>
      </c>
      <c r="K2628">
        <v>617</v>
      </c>
      <c r="L2628">
        <v>12.072937</v>
      </c>
      <c r="M2628">
        <v>10.577545000000001</v>
      </c>
      <c r="N2628">
        <v>17</v>
      </c>
      <c r="O2628">
        <v>21</v>
      </c>
      <c r="P2628">
        <v>5</v>
      </c>
      <c r="Q2628">
        <v>1</v>
      </c>
      <c r="R2628">
        <v>32.948915</v>
      </c>
    </row>
    <row r="2629" spans="1:18" x14ac:dyDescent="0.25">
      <c r="A2629">
        <v>2018</v>
      </c>
      <c r="B2629" t="s">
        <v>35</v>
      </c>
      <c r="C2629" t="s">
        <v>5</v>
      </c>
      <c r="D2629" t="s">
        <v>1</v>
      </c>
      <c r="E2629" t="s">
        <v>44</v>
      </c>
      <c r="F2629">
        <v>7235</v>
      </c>
      <c r="G2629">
        <v>3299.891259</v>
      </c>
      <c r="H2629">
        <v>2006.62</v>
      </c>
      <c r="I2629" t="s">
        <v>40</v>
      </c>
      <c r="J2629" t="s">
        <v>149</v>
      </c>
      <c r="K2629">
        <v>7242</v>
      </c>
      <c r="L2629">
        <v>1560.8736739999999</v>
      </c>
      <c r="M2629">
        <v>1456.046728</v>
      </c>
      <c r="N2629">
        <v>1938</v>
      </c>
      <c r="O2629">
        <v>136</v>
      </c>
      <c r="P2629">
        <v>312</v>
      </c>
      <c r="Q2629">
        <v>71</v>
      </c>
      <c r="R2629">
        <v>3299.891259</v>
      </c>
    </row>
    <row r="2630" spans="1:18" x14ac:dyDescent="0.25">
      <c r="A2630">
        <v>2018</v>
      </c>
      <c r="B2630" t="s">
        <v>35</v>
      </c>
      <c r="C2630" t="s">
        <v>5</v>
      </c>
      <c r="D2630" t="s">
        <v>1</v>
      </c>
      <c r="E2630" t="s">
        <v>66</v>
      </c>
      <c r="F2630">
        <v>308</v>
      </c>
      <c r="G2630" t="s">
        <v>62</v>
      </c>
      <c r="H2630">
        <v>24187.43</v>
      </c>
      <c r="I2630" t="s">
        <v>40</v>
      </c>
      <c r="J2630" t="s">
        <v>149</v>
      </c>
      <c r="K2630">
        <v>1349</v>
      </c>
      <c r="L2630">
        <v>24.221577</v>
      </c>
      <c r="M2630">
        <v>13.233148999999999</v>
      </c>
      <c r="N2630">
        <v>38</v>
      </c>
      <c r="O2630">
        <v>35</v>
      </c>
      <c r="P2630">
        <v>42</v>
      </c>
      <c r="Q2630">
        <v>4</v>
      </c>
      <c r="R2630">
        <v>59.183351000000002</v>
      </c>
    </row>
    <row r="2631" spans="1:18" x14ac:dyDescent="0.25">
      <c r="A2631">
        <v>2018</v>
      </c>
      <c r="B2631" t="s">
        <v>35</v>
      </c>
      <c r="C2631" t="s">
        <v>13</v>
      </c>
      <c r="D2631" t="s">
        <v>1</v>
      </c>
      <c r="E2631" t="s">
        <v>44</v>
      </c>
      <c r="F2631">
        <v>1015</v>
      </c>
      <c r="G2631">
        <v>486.22556100000003</v>
      </c>
      <c r="H2631">
        <v>2294.09</v>
      </c>
      <c r="I2631" t="s">
        <v>39</v>
      </c>
      <c r="J2631" t="s">
        <v>149</v>
      </c>
      <c r="K2631">
        <v>1022</v>
      </c>
      <c r="L2631">
        <v>236.58316500000001</v>
      </c>
      <c r="M2631">
        <v>205.20754500000001</v>
      </c>
      <c r="N2631">
        <v>179</v>
      </c>
      <c r="O2631">
        <v>32</v>
      </c>
      <c r="P2631">
        <v>4</v>
      </c>
      <c r="Q2631">
        <v>6</v>
      </c>
      <c r="R2631">
        <v>486.22556100000003</v>
      </c>
    </row>
    <row r="2632" spans="1:18" x14ac:dyDescent="0.25">
      <c r="A2632">
        <v>2018</v>
      </c>
      <c r="B2632" t="s">
        <v>35</v>
      </c>
      <c r="C2632" t="s">
        <v>13</v>
      </c>
      <c r="D2632" t="s">
        <v>1</v>
      </c>
      <c r="E2632" t="s">
        <v>66</v>
      </c>
      <c r="F2632">
        <v>41</v>
      </c>
      <c r="G2632" t="s">
        <v>62</v>
      </c>
      <c r="H2632">
        <v>22582.38</v>
      </c>
      <c r="I2632" t="s">
        <v>39</v>
      </c>
      <c r="J2632" t="s">
        <v>149</v>
      </c>
      <c r="K2632">
        <v>149</v>
      </c>
      <c r="L2632">
        <v>4.6521249999999998</v>
      </c>
      <c r="M2632">
        <v>3.0157889999999998</v>
      </c>
      <c r="N2632">
        <v>3</v>
      </c>
      <c r="O2632">
        <v>8</v>
      </c>
      <c r="P2632">
        <v>1</v>
      </c>
      <c r="Q2632">
        <v>0</v>
      </c>
      <c r="R2632">
        <v>9.3871789999999997</v>
      </c>
    </row>
    <row r="2633" spans="1:18" x14ac:dyDescent="0.25">
      <c r="A2633">
        <v>2018</v>
      </c>
      <c r="B2633" t="s">
        <v>35</v>
      </c>
      <c r="C2633" t="s">
        <v>13</v>
      </c>
      <c r="D2633" t="s">
        <v>1</v>
      </c>
      <c r="E2633" t="s">
        <v>44</v>
      </c>
      <c r="F2633">
        <v>1120</v>
      </c>
      <c r="G2633">
        <v>440.008287</v>
      </c>
      <c r="H2633">
        <v>1991.06</v>
      </c>
      <c r="I2633" t="s">
        <v>40</v>
      </c>
      <c r="J2633" t="s">
        <v>149</v>
      </c>
      <c r="K2633">
        <v>1120</v>
      </c>
      <c r="L2633">
        <v>194.070235</v>
      </c>
      <c r="M2633">
        <v>212.60845599999999</v>
      </c>
      <c r="N2633">
        <v>323</v>
      </c>
      <c r="O2633">
        <v>37</v>
      </c>
      <c r="P2633">
        <v>46</v>
      </c>
      <c r="Q2633">
        <v>17</v>
      </c>
      <c r="R2633">
        <v>440.008287</v>
      </c>
    </row>
    <row r="2634" spans="1:18" x14ac:dyDescent="0.25">
      <c r="A2634">
        <v>2018</v>
      </c>
      <c r="B2634" t="s">
        <v>35</v>
      </c>
      <c r="C2634" t="s">
        <v>13</v>
      </c>
      <c r="D2634" t="s">
        <v>1</v>
      </c>
      <c r="E2634" t="s">
        <v>66</v>
      </c>
      <c r="F2634">
        <v>57</v>
      </c>
      <c r="G2634" t="s">
        <v>62</v>
      </c>
      <c r="H2634">
        <v>23884.5</v>
      </c>
      <c r="I2634" t="s">
        <v>40</v>
      </c>
      <c r="J2634" t="s">
        <v>149</v>
      </c>
      <c r="K2634">
        <v>250</v>
      </c>
      <c r="L2634">
        <v>3.516502</v>
      </c>
      <c r="M2634">
        <v>0.61531999999999998</v>
      </c>
      <c r="N2634">
        <v>7</v>
      </c>
      <c r="O2634">
        <v>16</v>
      </c>
      <c r="P2634">
        <v>4</v>
      </c>
      <c r="Q2634">
        <v>0</v>
      </c>
      <c r="R2634">
        <v>7.2056769999999997</v>
      </c>
    </row>
    <row r="2635" spans="1:18" x14ac:dyDescent="0.25">
      <c r="A2635">
        <v>2018</v>
      </c>
      <c r="B2635" t="s">
        <v>35</v>
      </c>
      <c r="C2635" t="s">
        <v>37</v>
      </c>
      <c r="D2635" t="s">
        <v>1</v>
      </c>
      <c r="E2635" t="s">
        <v>44</v>
      </c>
      <c r="F2635">
        <v>3829</v>
      </c>
      <c r="G2635">
        <v>1712.9053269999999</v>
      </c>
      <c r="H2635">
        <v>2066.37</v>
      </c>
      <c r="I2635" t="s">
        <v>39</v>
      </c>
      <c r="J2635" t="s">
        <v>149</v>
      </c>
      <c r="K2635">
        <v>3833</v>
      </c>
      <c r="L2635">
        <v>794.37307699999997</v>
      </c>
      <c r="M2635">
        <v>733.47346100000004</v>
      </c>
      <c r="N2635">
        <v>981</v>
      </c>
      <c r="O2635">
        <v>154</v>
      </c>
      <c r="P2635">
        <v>58</v>
      </c>
      <c r="Q2635">
        <v>28</v>
      </c>
      <c r="R2635">
        <v>1712.9053269999999</v>
      </c>
    </row>
    <row r="2636" spans="1:18" x14ac:dyDescent="0.25">
      <c r="A2636">
        <v>2018</v>
      </c>
      <c r="B2636" t="s">
        <v>35</v>
      </c>
      <c r="C2636" t="s">
        <v>37</v>
      </c>
      <c r="D2636" t="s">
        <v>1</v>
      </c>
      <c r="E2636" t="s">
        <v>66</v>
      </c>
      <c r="F2636">
        <v>125</v>
      </c>
      <c r="G2636" t="s">
        <v>62</v>
      </c>
      <c r="H2636">
        <v>22647</v>
      </c>
      <c r="I2636" t="s">
        <v>39</v>
      </c>
      <c r="J2636" t="s">
        <v>149</v>
      </c>
      <c r="K2636">
        <v>570</v>
      </c>
      <c r="L2636">
        <v>8.262003</v>
      </c>
      <c r="M2636">
        <v>3.3005659999999999</v>
      </c>
      <c r="N2636">
        <v>13</v>
      </c>
      <c r="O2636">
        <v>34</v>
      </c>
      <c r="P2636">
        <v>11</v>
      </c>
      <c r="Q2636">
        <v>1</v>
      </c>
      <c r="R2636">
        <v>22.568453999999999</v>
      </c>
    </row>
    <row r="2637" spans="1:18" x14ac:dyDescent="0.25">
      <c r="A2637">
        <v>2018</v>
      </c>
      <c r="B2637" t="s">
        <v>35</v>
      </c>
      <c r="C2637" t="s">
        <v>37</v>
      </c>
      <c r="D2637" t="s">
        <v>1</v>
      </c>
      <c r="E2637" t="s">
        <v>44</v>
      </c>
      <c r="F2637">
        <v>4808</v>
      </c>
      <c r="G2637">
        <v>1895.181722</v>
      </c>
      <c r="H2637">
        <v>1888.67</v>
      </c>
      <c r="I2637" t="s">
        <v>40</v>
      </c>
      <c r="J2637" t="s">
        <v>149</v>
      </c>
      <c r="K2637">
        <v>4815</v>
      </c>
      <c r="L2637">
        <v>932.38453800000002</v>
      </c>
      <c r="M2637">
        <v>767.97303499999998</v>
      </c>
      <c r="N2637">
        <v>1507</v>
      </c>
      <c r="O2637">
        <v>184</v>
      </c>
      <c r="P2637">
        <v>120</v>
      </c>
      <c r="Q2637">
        <v>88</v>
      </c>
      <c r="R2637">
        <v>1895.181722</v>
      </c>
    </row>
    <row r="2638" spans="1:18" x14ac:dyDescent="0.25">
      <c r="A2638">
        <v>2018</v>
      </c>
      <c r="B2638" t="s">
        <v>35</v>
      </c>
      <c r="C2638" t="s">
        <v>37</v>
      </c>
      <c r="D2638" t="s">
        <v>1</v>
      </c>
      <c r="E2638" t="s">
        <v>66</v>
      </c>
      <c r="F2638">
        <v>200</v>
      </c>
      <c r="G2638" t="s">
        <v>62</v>
      </c>
      <c r="H2638">
        <v>24545.78</v>
      </c>
      <c r="I2638" t="s">
        <v>40</v>
      </c>
      <c r="J2638" t="s">
        <v>149</v>
      </c>
      <c r="K2638">
        <v>906</v>
      </c>
      <c r="L2638">
        <v>14.021666</v>
      </c>
      <c r="M2638">
        <v>6.2964979999999997</v>
      </c>
      <c r="N2638">
        <v>28</v>
      </c>
      <c r="O2638">
        <v>50</v>
      </c>
      <c r="P2638">
        <v>18</v>
      </c>
      <c r="Q2638">
        <v>3</v>
      </c>
      <c r="R2638">
        <v>31.529554000000001</v>
      </c>
    </row>
    <row r="2639" spans="1:18" x14ac:dyDescent="0.25">
      <c r="A2639">
        <v>2018</v>
      </c>
      <c r="B2639" t="s">
        <v>35</v>
      </c>
      <c r="C2639" t="s">
        <v>36</v>
      </c>
      <c r="D2639" t="s">
        <v>1</v>
      </c>
      <c r="E2639" t="s">
        <v>44</v>
      </c>
      <c r="F2639">
        <v>713</v>
      </c>
      <c r="G2639">
        <v>331.61832600000002</v>
      </c>
      <c r="H2639">
        <v>2479</v>
      </c>
      <c r="I2639" t="s">
        <v>39</v>
      </c>
      <c r="J2639" t="s">
        <v>148</v>
      </c>
      <c r="K2639">
        <v>713</v>
      </c>
      <c r="L2639">
        <v>146.72339099999999</v>
      </c>
      <c r="M2639">
        <v>140.915098</v>
      </c>
      <c r="N2639">
        <v>158</v>
      </c>
      <c r="O2639">
        <v>28</v>
      </c>
      <c r="P2639">
        <v>22</v>
      </c>
      <c r="Q2639">
        <v>7</v>
      </c>
      <c r="R2639">
        <v>331.61832600000002</v>
      </c>
    </row>
    <row r="2640" spans="1:18" x14ac:dyDescent="0.25">
      <c r="A2640">
        <v>2018</v>
      </c>
      <c r="B2640" t="s">
        <v>35</v>
      </c>
      <c r="C2640" t="s">
        <v>36</v>
      </c>
      <c r="D2640" t="s">
        <v>1</v>
      </c>
      <c r="E2640" t="s">
        <v>66</v>
      </c>
      <c r="F2640">
        <v>39</v>
      </c>
      <c r="G2640" t="s">
        <v>62</v>
      </c>
      <c r="H2640">
        <v>24821.53</v>
      </c>
      <c r="I2640" t="s">
        <v>39</v>
      </c>
      <c r="J2640" t="s">
        <v>148</v>
      </c>
      <c r="K2640">
        <v>207</v>
      </c>
      <c r="L2640">
        <v>3.4571580000000002</v>
      </c>
      <c r="M2640">
        <v>2.301139</v>
      </c>
      <c r="N2640">
        <v>5</v>
      </c>
      <c r="O2640">
        <v>1</v>
      </c>
      <c r="P2640">
        <v>0</v>
      </c>
      <c r="Q2640">
        <v>0</v>
      </c>
      <c r="R2640">
        <v>9.1346410000000002</v>
      </c>
    </row>
    <row r="2641" spans="1:18" x14ac:dyDescent="0.25">
      <c r="A2641">
        <v>2018</v>
      </c>
      <c r="B2641" t="s">
        <v>35</v>
      </c>
      <c r="C2641" t="s">
        <v>36</v>
      </c>
      <c r="D2641" t="s">
        <v>1</v>
      </c>
      <c r="E2641" t="s">
        <v>44</v>
      </c>
      <c r="F2641">
        <v>1307</v>
      </c>
      <c r="G2641">
        <v>508.065721</v>
      </c>
      <c r="H2641">
        <v>2130.64</v>
      </c>
      <c r="I2641" t="s">
        <v>40</v>
      </c>
      <c r="J2641" t="s">
        <v>148</v>
      </c>
      <c r="K2641">
        <v>1307</v>
      </c>
      <c r="L2641">
        <v>209.70533399999999</v>
      </c>
      <c r="M2641">
        <v>217.353632</v>
      </c>
      <c r="N2641">
        <v>395</v>
      </c>
      <c r="O2641">
        <v>37</v>
      </c>
      <c r="P2641">
        <v>74</v>
      </c>
      <c r="Q2641">
        <v>24</v>
      </c>
      <c r="R2641">
        <v>508.065721</v>
      </c>
    </row>
    <row r="2642" spans="1:18" x14ac:dyDescent="0.25">
      <c r="A2642">
        <v>2018</v>
      </c>
      <c r="B2642" t="s">
        <v>35</v>
      </c>
      <c r="C2642" t="s">
        <v>36</v>
      </c>
      <c r="D2642" t="s">
        <v>1</v>
      </c>
      <c r="E2642" t="s">
        <v>66</v>
      </c>
      <c r="F2642">
        <v>64</v>
      </c>
      <c r="G2642" t="s">
        <v>62</v>
      </c>
      <c r="H2642">
        <v>21593.08</v>
      </c>
      <c r="I2642" t="s">
        <v>40</v>
      </c>
      <c r="J2642" t="s">
        <v>148</v>
      </c>
      <c r="K2642">
        <v>215</v>
      </c>
      <c r="L2642">
        <v>5.2543090000000001</v>
      </c>
      <c r="M2642">
        <v>4.7468199999999996</v>
      </c>
      <c r="N2642">
        <v>15</v>
      </c>
      <c r="O2642">
        <v>1</v>
      </c>
      <c r="P2642">
        <v>3</v>
      </c>
      <c r="Q2642">
        <v>1</v>
      </c>
      <c r="R2642">
        <v>18.076319000000002</v>
      </c>
    </row>
    <row r="2643" spans="1:18" x14ac:dyDescent="0.25">
      <c r="A2643">
        <v>2018</v>
      </c>
      <c r="B2643" t="s">
        <v>35</v>
      </c>
      <c r="C2643" t="s">
        <v>5</v>
      </c>
      <c r="D2643" t="s">
        <v>1</v>
      </c>
      <c r="E2643" t="s">
        <v>44</v>
      </c>
      <c r="F2643">
        <v>1641</v>
      </c>
      <c r="G2643">
        <v>789.01423599999998</v>
      </c>
      <c r="H2643">
        <v>2622</v>
      </c>
      <c r="I2643" t="s">
        <v>39</v>
      </c>
      <c r="J2643" t="s">
        <v>148</v>
      </c>
      <c r="K2643">
        <v>1644</v>
      </c>
      <c r="L2643">
        <v>374.46836999999999</v>
      </c>
      <c r="M2643">
        <v>327.71670399999999</v>
      </c>
      <c r="N2643">
        <v>291</v>
      </c>
      <c r="O2643">
        <v>37</v>
      </c>
      <c r="P2643">
        <v>63</v>
      </c>
      <c r="Q2643">
        <v>8</v>
      </c>
      <c r="R2643">
        <v>789.01423599999998</v>
      </c>
    </row>
    <row r="2644" spans="1:18" x14ac:dyDescent="0.25">
      <c r="A2644">
        <v>2018</v>
      </c>
      <c r="B2644" t="s">
        <v>35</v>
      </c>
      <c r="C2644" t="s">
        <v>5</v>
      </c>
      <c r="D2644" t="s">
        <v>1</v>
      </c>
      <c r="E2644" t="s">
        <v>66</v>
      </c>
      <c r="F2644">
        <v>92</v>
      </c>
      <c r="G2644" t="s">
        <v>62</v>
      </c>
      <c r="H2644">
        <v>21678.375</v>
      </c>
      <c r="I2644" t="s">
        <v>39</v>
      </c>
      <c r="J2644" t="s">
        <v>148</v>
      </c>
      <c r="K2644">
        <v>319</v>
      </c>
      <c r="L2644">
        <v>7.1984339999999998</v>
      </c>
      <c r="M2644">
        <v>6.3390500000000003</v>
      </c>
      <c r="N2644">
        <v>11</v>
      </c>
      <c r="O2644">
        <v>3</v>
      </c>
      <c r="P2644">
        <v>1</v>
      </c>
      <c r="Q2644">
        <v>0</v>
      </c>
      <c r="R2644">
        <v>20.980879999999999</v>
      </c>
    </row>
    <row r="2645" spans="1:18" x14ac:dyDescent="0.25">
      <c r="A2645">
        <v>2018</v>
      </c>
      <c r="B2645" t="s">
        <v>35</v>
      </c>
      <c r="C2645" t="s">
        <v>5</v>
      </c>
      <c r="D2645" t="s">
        <v>1</v>
      </c>
      <c r="E2645" t="s">
        <v>44</v>
      </c>
      <c r="F2645">
        <v>2574</v>
      </c>
      <c r="G2645">
        <v>916.45603400000005</v>
      </c>
      <c r="H2645">
        <v>2251.4650000000001</v>
      </c>
      <c r="I2645" t="s">
        <v>40</v>
      </c>
      <c r="J2645" t="s">
        <v>148</v>
      </c>
      <c r="K2645">
        <v>2577</v>
      </c>
      <c r="L2645">
        <v>462.72756399999997</v>
      </c>
      <c r="M2645">
        <v>363.246465</v>
      </c>
      <c r="N2645">
        <v>698</v>
      </c>
      <c r="O2645">
        <v>67</v>
      </c>
      <c r="P2645">
        <v>324</v>
      </c>
      <c r="Q2645">
        <v>39</v>
      </c>
      <c r="R2645">
        <v>916.45603400000005</v>
      </c>
    </row>
    <row r="2646" spans="1:18" x14ac:dyDescent="0.25">
      <c r="A2646">
        <v>2018</v>
      </c>
      <c r="B2646" t="s">
        <v>35</v>
      </c>
      <c r="C2646" t="s">
        <v>5</v>
      </c>
      <c r="D2646" t="s">
        <v>1</v>
      </c>
      <c r="E2646" t="s">
        <v>66</v>
      </c>
      <c r="F2646">
        <v>197</v>
      </c>
      <c r="G2646" t="s">
        <v>62</v>
      </c>
      <c r="H2646">
        <v>22486</v>
      </c>
      <c r="I2646" t="s">
        <v>40</v>
      </c>
      <c r="J2646" t="s">
        <v>148</v>
      </c>
      <c r="K2646">
        <v>763</v>
      </c>
      <c r="L2646">
        <v>14.265917</v>
      </c>
      <c r="M2646">
        <v>4.4732799999999999</v>
      </c>
      <c r="N2646">
        <v>46</v>
      </c>
      <c r="O2646">
        <v>5</v>
      </c>
      <c r="P2646">
        <v>26</v>
      </c>
      <c r="Q2646">
        <v>0</v>
      </c>
      <c r="R2646">
        <v>27.722583</v>
      </c>
    </row>
    <row r="2647" spans="1:18" x14ac:dyDescent="0.25">
      <c r="A2647">
        <v>2018</v>
      </c>
      <c r="B2647" t="s">
        <v>35</v>
      </c>
      <c r="C2647" t="s">
        <v>13</v>
      </c>
      <c r="D2647" t="s">
        <v>1</v>
      </c>
      <c r="E2647" t="s">
        <v>44</v>
      </c>
      <c r="F2647">
        <v>268</v>
      </c>
      <c r="G2647">
        <v>113.29707500000001</v>
      </c>
      <c r="H2647">
        <v>2382.0300000000002</v>
      </c>
      <c r="I2647" t="s">
        <v>39</v>
      </c>
      <c r="J2647" t="s">
        <v>148</v>
      </c>
      <c r="K2647">
        <v>268</v>
      </c>
      <c r="L2647">
        <v>51.265284000000001</v>
      </c>
      <c r="M2647">
        <v>45.251690000000004</v>
      </c>
      <c r="N2647">
        <v>44</v>
      </c>
      <c r="O2647">
        <v>8</v>
      </c>
      <c r="P2647">
        <v>23</v>
      </c>
      <c r="Q2647">
        <v>3</v>
      </c>
      <c r="R2647">
        <v>113.29707500000001</v>
      </c>
    </row>
    <row r="2648" spans="1:18" x14ac:dyDescent="0.25">
      <c r="A2648">
        <v>2018</v>
      </c>
      <c r="B2648" t="s">
        <v>35</v>
      </c>
      <c r="C2648" t="s">
        <v>13</v>
      </c>
      <c r="D2648" t="s">
        <v>1</v>
      </c>
      <c r="E2648" t="s">
        <v>66</v>
      </c>
      <c r="F2648">
        <v>14</v>
      </c>
      <c r="G2648" t="s">
        <v>62</v>
      </c>
      <c r="H2648">
        <v>14930.195</v>
      </c>
      <c r="I2648" t="s">
        <v>39</v>
      </c>
      <c r="J2648" t="s">
        <v>148</v>
      </c>
      <c r="K2648">
        <v>30</v>
      </c>
      <c r="L2648">
        <v>0.43076900000000001</v>
      </c>
      <c r="M2648">
        <v>0.2</v>
      </c>
      <c r="N2648">
        <v>2</v>
      </c>
      <c r="O2648">
        <v>2</v>
      </c>
      <c r="P2648">
        <v>0</v>
      </c>
      <c r="Q2648">
        <v>0</v>
      </c>
      <c r="R2648">
        <v>0.63076900000000002</v>
      </c>
    </row>
    <row r="2649" spans="1:18" x14ac:dyDescent="0.25">
      <c r="A2649">
        <v>2018</v>
      </c>
      <c r="B2649" t="s">
        <v>35</v>
      </c>
      <c r="C2649" t="s">
        <v>13</v>
      </c>
      <c r="D2649" t="s">
        <v>1</v>
      </c>
      <c r="E2649" t="s">
        <v>44</v>
      </c>
      <c r="F2649">
        <v>416</v>
      </c>
      <c r="G2649">
        <v>151.99338700000001</v>
      </c>
      <c r="H2649">
        <v>1941.5</v>
      </c>
      <c r="I2649" t="s">
        <v>40</v>
      </c>
      <c r="J2649" t="s">
        <v>148</v>
      </c>
      <c r="K2649">
        <v>416</v>
      </c>
      <c r="L2649">
        <v>71.566764000000006</v>
      </c>
      <c r="M2649">
        <v>58.762027000000003</v>
      </c>
      <c r="N2649">
        <v>100</v>
      </c>
      <c r="O2649">
        <v>12</v>
      </c>
      <c r="P2649">
        <v>53</v>
      </c>
      <c r="Q2649">
        <v>8</v>
      </c>
      <c r="R2649">
        <v>151.99338700000001</v>
      </c>
    </row>
    <row r="2650" spans="1:18" x14ac:dyDescent="0.25">
      <c r="A2650">
        <v>2018</v>
      </c>
      <c r="B2650" t="s">
        <v>35</v>
      </c>
      <c r="C2650" t="s">
        <v>13</v>
      </c>
      <c r="D2650" t="s">
        <v>1</v>
      </c>
      <c r="E2650" t="s">
        <v>66</v>
      </c>
      <c r="F2650">
        <v>25</v>
      </c>
      <c r="G2650" t="s">
        <v>62</v>
      </c>
      <c r="H2650">
        <v>21000</v>
      </c>
      <c r="I2650" t="s">
        <v>40</v>
      </c>
      <c r="J2650" t="s">
        <v>148</v>
      </c>
      <c r="K2650">
        <v>70</v>
      </c>
      <c r="L2650">
        <v>0.90271299999999999</v>
      </c>
      <c r="M2650">
        <v>1.5925929999999999</v>
      </c>
      <c r="N2650">
        <v>10</v>
      </c>
      <c r="O2650">
        <v>0</v>
      </c>
      <c r="P2650">
        <v>2</v>
      </c>
      <c r="Q2650">
        <v>0</v>
      </c>
      <c r="R2650">
        <v>3.5</v>
      </c>
    </row>
    <row r="2651" spans="1:18" x14ac:dyDescent="0.25">
      <c r="A2651">
        <v>2018</v>
      </c>
      <c r="B2651" t="s">
        <v>35</v>
      </c>
      <c r="C2651" t="s">
        <v>37</v>
      </c>
      <c r="D2651" t="s">
        <v>1</v>
      </c>
      <c r="E2651" t="s">
        <v>44</v>
      </c>
      <c r="F2651">
        <v>1099</v>
      </c>
      <c r="G2651">
        <v>429.02185800000001</v>
      </c>
      <c r="H2651">
        <v>2250</v>
      </c>
      <c r="I2651" t="s">
        <v>39</v>
      </c>
      <c r="J2651" t="s">
        <v>148</v>
      </c>
      <c r="K2651">
        <v>1104</v>
      </c>
      <c r="L2651">
        <v>194.03710699999999</v>
      </c>
      <c r="M2651">
        <v>178.74565100000001</v>
      </c>
      <c r="N2651">
        <v>269</v>
      </c>
      <c r="O2651">
        <v>49</v>
      </c>
      <c r="P2651">
        <v>100</v>
      </c>
      <c r="Q2651">
        <v>16</v>
      </c>
      <c r="R2651">
        <v>429.02185800000001</v>
      </c>
    </row>
    <row r="2652" spans="1:18" x14ac:dyDescent="0.25">
      <c r="A2652">
        <v>2018</v>
      </c>
      <c r="B2652" t="s">
        <v>35</v>
      </c>
      <c r="C2652" t="s">
        <v>37</v>
      </c>
      <c r="D2652" t="s">
        <v>1</v>
      </c>
      <c r="E2652" t="s">
        <v>66</v>
      </c>
      <c r="F2652">
        <v>59</v>
      </c>
      <c r="G2652" t="s">
        <v>62</v>
      </c>
      <c r="H2652">
        <v>21339.52</v>
      </c>
      <c r="I2652" t="s">
        <v>39</v>
      </c>
      <c r="J2652" t="s">
        <v>148</v>
      </c>
      <c r="K2652">
        <v>143</v>
      </c>
      <c r="L2652">
        <v>4.8249399999999998</v>
      </c>
      <c r="M2652">
        <v>2.1602399999999999</v>
      </c>
      <c r="N2652">
        <v>10</v>
      </c>
      <c r="O2652">
        <v>4</v>
      </c>
      <c r="P2652">
        <v>2</v>
      </c>
      <c r="Q2652">
        <v>0</v>
      </c>
      <c r="R2652">
        <v>13.000598999999999</v>
      </c>
    </row>
    <row r="2653" spans="1:18" x14ac:dyDescent="0.25">
      <c r="A2653">
        <v>2018</v>
      </c>
      <c r="B2653" t="s">
        <v>35</v>
      </c>
      <c r="C2653" t="s">
        <v>37</v>
      </c>
      <c r="D2653" t="s">
        <v>1</v>
      </c>
      <c r="E2653" t="s">
        <v>44</v>
      </c>
      <c r="F2653">
        <v>1637</v>
      </c>
      <c r="G2653">
        <v>488.44228399999997</v>
      </c>
      <c r="H2653">
        <v>2086</v>
      </c>
      <c r="I2653" t="s">
        <v>40</v>
      </c>
      <c r="J2653" t="s">
        <v>148</v>
      </c>
      <c r="K2653">
        <v>1645</v>
      </c>
      <c r="L2653">
        <v>249.266109</v>
      </c>
      <c r="M2653">
        <v>178.878028</v>
      </c>
      <c r="N2653">
        <v>508</v>
      </c>
      <c r="O2653">
        <v>78</v>
      </c>
      <c r="P2653">
        <v>174</v>
      </c>
      <c r="Q2653">
        <v>50</v>
      </c>
      <c r="R2653">
        <v>488.44228399999997</v>
      </c>
    </row>
    <row r="2654" spans="1:18" x14ac:dyDescent="0.25">
      <c r="A2654">
        <v>2018</v>
      </c>
      <c r="B2654" t="s">
        <v>35</v>
      </c>
      <c r="C2654" t="s">
        <v>37</v>
      </c>
      <c r="D2654" t="s">
        <v>1</v>
      </c>
      <c r="E2654" t="s">
        <v>66</v>
      </c>
      <c r="F2654">
        <v>84</v>
      </c>
      <c r="G2654" t="s">
        <v>62</v>
      </c>
      <c r="H2654">
        <v>20984.674999999999</v>
      </c>
      <c r="I2654" t="s">
        <v>40</v>
      </c>
      <c r="J2654" t="s">
        <v>148</v>
      </c>
      <c r="K2654">
        <v>283</v>
      </c>
      <c r="L2654">
        <v>7.6043180000000001</v>
      </c>
      <c r="M2654">
        <v>1.25217</v>
      </c>
      <c r="N2654">
        <v>29</v>
      </c>
      <c r="O2654">
        <v>5</v>
      </c>
      <c r="P2654">
        <v>6</v>
      </c>
      <c r="Q2654">
        <v>1</v>
      </c>
      <c r="R2654">
        <v>16.187334</v>
      </c>
    </row>
    <row r="2655" spans="1:18" x14ac:dyDescent="0.25">
      <c r="A2655">
        <v>2018</v>
      </c>
      <c r="B2655" t="s">
        <v>35</v>
      </c>
      <c r="C2655" t="s">
        <v>36</v>
      </c>
      <c r="D2655" t="s">
        <v>2</v>
      </c>
      <c r="E2655" t="s">
        <v>44</v>
      </c>
      <c r="F2655">
        <v>470</v>
      </c>
      <c r="G2655">
        <v>251.44060400000001</v>
      </c>
      <c r="H2655">
        <v>2733.2350000000001</v>
      </c>
      <c r="I2655" t="s">
        <v>39</v>
      </c>
      <c r="J2655" t="s">
        <v>150</v>
      </c>
      <c r="K2655">
        <v>470</v>
      </c>
      <c r="L2655">
        <v>108.420503</v>
      </c>
      <c r="M2655">
        <v>117.812521</v>
      </c>
      <c r="N2655">
        <v>89</v>
      </c>
      <c r="O2655">
        <v>6</v>
      </c>
      <c r="P2655">
        <v>3</v>
      </c>
      <c r="Q2655">
        <v>1</v>
      </c>
      <c r="R2655">
        <v>251.44060400000001</v>
      </c>
    </row>
    <row r="2656" spans="1:18" x14ac:dyDescent="0.25">
      <c r="A2656">
        <v>2018</v>
      </c>
      <c r="B2656" t="s">
        <v>35</v>
      </c>
      <c r="C2656" t="s">
        <v>36</v>
      </c>
      <c r="D2656" t="s">
        <v>2</v>
      </c>
      <c r="E2656" t="s">
        <v>66</v>
      </c>
      <c r="F2656">
        <v>62</v>
      </c>
      <c r="G2656" t="s">
        <v>62</v>
      </c>
      <c r="H2656">
        <v>29536.134999999998</v>
      </c>
      <c r="I2656" t="s">
        <v>39</v>
      </c>
      <c r="J2656" t="s">
        <v>150</v>
      </c>
      <c r="K2656">
        <v>338</v>
      </c>
      <c r="L2656">
        <v>4.3809550000000002</v>
      </c>
      <c r="M2656">
        <v>1.7541310000000001</v>
      </c>
      <c r="N2656">
        <v>10</v>
      </c>
      <c r="O2656">
        <v>2</v>
      </c>
      <c r="P2656">
        <v>0</v>
      </c>
      <c r="Q2656">
        <v>0</v>
      </c>
      <c r="R2656">
        <v>10.258974</v>
      </c>
    </row>
    <row r="2657" spans="1:18" x14ac:dyDescent="0.25">
      <c r="A2657">
        <v>2018</v>
      </c>
      <c r="B2657" t="s">
        <v>35</v>
      </c>
      <c r="C2657" t="s">
        <v>36</v>
      </c>
      <c r="D2657" t="s">
        <v>2</v>
      </c>
      <c r="E2657" t="s">
        <v>44</v>
      </c>
      <c r="F2657">
        <v>628</v>
      </c>
      <c r="G2657">
        <v>260.47165000000001</v>
      </c>
      <c r="H2657">
        <v>2456.8150000000001</v>
      </c>
      <c r="I2657" t="s">
        <v>40</v>
      </c>
      <c r="J2657" t="s">
        <v>150</v>
      </c>
      <c r="K2657">
        <v>631</v>
      </c>
      <c r="L2657">
        <v>108.097506</v>
      </c>
      <c r="M2657">
        <v>122.440428</v>
      </c>
      <c r="N2657">
        <v>165</v>
      </c>
      <c r="O2657">
        <v>10</v>
      </c>
      <c r="P2657">
        <v>48</v>
      </c>
      <c r="Q2657">
        <v>13</v>
      </c>
      <c r="R2657">
        <v>260.47165000000001</v>
      </c>
    </row>
    <row r="2658" spans="1:18" x14ac:dyDescent="0.25">
      <c r="A2658">
        <v>2018</v>
      </c>
      <c r="B2658" t="s">
        <v>35</v>
      </c>
      <c r="C2658" t="s">
        <v>36</v>
      </c>
      <c r="D2658" t="s">
        <v>2</v>
      </c>
      <c r="E2658" t="s">
        <v>66</v>
      </c>
      <c r="F2658">
        <v>63</v>
      </c>
      <c r="G2658" t="s">
        <v>62</v>
      </c>
      <c r="H2658">
        <v>26344.69</v>
      </c>
      <c r="I2658" t="s">
        <v>40</v>
      </c>
      <c r="J2658" t="s">
        <v>150</v>
      </c>
      <c r="K2658">
        <v>308</v>
      </c>
      <c r="L2658">
        <v>6.4767999999999999</v>
      </c>
      <c r="M2658">
        <v>6.4619059999999999</v>
      </c>
      <c r="N2658">
        <v>3</v>
      </c>
      <c r="O2658">
        <v>1</v>
      </c>
      <c r="P2658">
        <v>0</v>
      </c>
      <c r="Q2658">
        <v>1</v>
      </c>
      <c r="R2658">
        <v>18.251799999999999</v>
      </c>
    </row>
    <row r="2659" spans="1:18" x14ac:dyDescent="0.25">
      <c r="A2659">
        <v>2018</v>
      </c>
      <c r="B2659" t="s">
        <v>35</v>
      </c>
      <c r="C2659" t="s">
        <v>5</v>
      </c>
      <c r="D2659" t="s">
        <v>2</v>
      </c>
      <c r="E2659" t="s">
        <v>44</v>
      </c>
      <c r="F2659">
        <v>890</v>
      </c>
      <c r="G2659">
        <v>513.38703199999998</v>
      </c>
      <c r="H2659">
        <v>2863.8</v>
      </c>
      <c r="I2659" t="s">
        <v>39</v>
      </c>
      <c r="J2659" t="s">
        <v>150</v>
      </c>
      <c r="K2659">
        <v>892</v>
      </c>
      <c r="L2659">
        <v>204.48743400000001</v>
      </c>
      <c r="M2659">
        <v>251.35899699999999</v>
      </c>
      <c r="N2659">
        <v>147</v>
      </c>
      <c r="O2659">
        <v>19</v>
      </c>
      <c r="P2659">
        <v>2</v>
      </c>
      <c r="Q2659">
        <v>3</v>
      </c>
      <c r="R2659">
        <v>513.38703199999998</v>
      </c>
    </row>
    <row r="2660" spans="1:18" x14ac:dyDescent="0.25">
      <c r="A2660">
        <v>2018</v>
      </c>
      <c r="B2660" t="s">
        <v>35</v>
      </c>
      <c r="C2660" t="s">
        <v>5</v>
      </c>
      <c r="D2660" t="s">
        <v>2</v>
      </c>
      <c r="E2660" t="s">
        <v>66</v>
      </c>
      <c r="F2660">
        <v>67</v>
      </c>
      <c r="G2660" t="s">
        <v>62</v>
      </c>
      <c r="H2660">
        <v>29651.89</v>
      </c>
      <c r="I2660" t="s">
        <v>39</v>
      </c>
      <c r="J2660" t="s">
        <v>150</v>
      </c>
      <c r="K2660">
        <v>357</v>
      </c>
      <c r="L2660">
        <v>10.361135000000001</v>
      </c>
      <c r="M2660">
        <v>2.9243459999999999</v>
      </c>
      <c r="N2660">
        <v>3</v>
      </c>
      <c r="O2660">
        <v>1</v>
      </c>
      <c r="P2660">
        <v>0</v>
      </c>
      <c r="Q2660">
        <v>0</v>
      </c>
      <c r="R2660">
        <v>15.104642</v>
      </c>
    </row>
    <row r="2661" spans="1:18" x14ac:dyDescent="0.25">
      <c r="A2661">
        <v>2018</v>
      </c>
      <c r="B2661" t="s">
        <v>35</v>
      </c>
      <c r="C2661" t="s">
        <v>5</v>
      </c>
      <c r="D2661" t="s">
        <v>2</v>
      </c>
      <c r="E2661" t="s">
        <v>44</v>
      </c>
      <c r="F2661">
        <v>1261</v>
      </c>
      <c r="G2661">
        <v>457.21585800000003</v>
      </c>
      <c r="H2661">
        <v>2463</v>
      </c>
      <c r="I2661" t="s">
        <v>40</v>
      </c>
      <c r="J2661" t="s">
        <v>150</v>
      </c>
      <c r="K2661">
        <v>1261</v>
      </c>
      <c r="L2661">
        <v>202.43508800000001</v>
      </c>
      <c r="M2661">
        <v>192.76533499999999</v>
      </c>
      <c r="N2661">
        <v>259</v>
      </c>
      <c r="O2661">
        <v>18</v>
      </c>
      <c r="P2661">
        <v>287</v>
      </c>
      <c r="Q2661">
        <v>8</v>
      </c>
      <c r="R2661">
        <v>457.21585800000003</v>
      </c>
    </row>
    <row r="2662" spans="1:18" x14ac:dyDescent="0.25">
      <c r="A2662">
        <v>2018</v>
      </c>
      <c r="B2662" t="s">
        <v>35</v>
      </c>
      <c r="C2662" t="s">
        <v>5</v>
      </c>
      <c r="D2662" t="s">
        <v>2</v>
      </c>
      <c r="E2662" t="s">
        <v>66</v>
      </c>
      <c r="F2662">
        <v>124</v>
      </c>
      <c r="G2662" t="s">
        <v>62</v>
      </c>
      <c r="H2662">
        <v>30931.38</v>
      </c>
      <c r="I2662" t="s">
        <v>40</v>
      </c>
      <c r="J2662" t="s">
        <v>150</v>
      </c>
      <c r="K2662">
        <v>710</v>
      </c>
      <c r="L2662">
        <v>14.780628999999999</v>
      </c>
      <c r="M2662">
        <v>1.6821729999999999</v>
      </c>
      <c r="N2662">
        <v>12</v>
      </c>
      <c r="O2662">
        <v>0</v>
      </c>
      <c r="P2662">
        <v>14</v>
      </c>
      <c r="Q2662">
        <v>0</v>
      </c>
      <c r="R2662">
        <v>24.140007000000001</v>
      </c>
    </row>
    <row r="2663" spans="1:18" x14ac:dyDescent="0.25">
      <c r="A2663">
        <v>2018</v>
      </c>
      <c r="B2663" t="s">
        <v>35</v>
      </c>
      <c r="C2663" t="s">
        <v>13</v>
      </c>
      <c r="D2663" t="s">
        <v>2</v>
      </c>
      <c r="E2663" t="s">
        <v>44</v>
      </c>
      <c r="F2663">
        <v>209</v>
      </c>
      <c r="G2663">
        <v>98.228042000000002</v>
      </c>
      <c r="H2663">
        <v>2655.64</v>
      </c>
      <c r="I2663" t="s">
        <v>39</v>
      </c>
      <c r="J2663" t="s">
        <v>150</v>
      </c>
      <c r="K2663">
        <v>210</v>
      </c>
      <c r="L2663">
        <v>45.259881</v>
      </c>
      <c r="M2663">
        <v>43.520260999999998</v>
      </c>
      <c r="N2663">
        <v>47</v>
      </c>
      <c r="O2663">
        <v>9</v>
      </c>
      <c r="P2663">
        <v>2</v>
      </c>
      <c r="Q2663">
        <v>0</v>
      </c>
      <c r="R2663">
        <v>98.228042000000002</v>
      </c>
    </row>
    <row r="2664" spans="1:18" x14ac:dyDescent="0.25">
      <c r="A2664">
        <v>2018</v>
      </c>
      <c r="B2664" t="s">
        <v>35</v>
      </c>
      <c r="C2664" t="s">
        <v>13</v>
      </c>
      <c r="D2664" t="s">
        <v>2</v>
      </c>
      <c r="E2664" t="s">
        <v>66</v>
      </c>
      <c r="F2664">
        <v>20</v>
      </c>
      <c r="G2664" t="s">
        <v>62</v>
      </c>
      <c r="H2664">
        <v>39146.769999999997</v>
      </c>
      <c r="I2664" t="s">
        <v>39</v>
      </c>
      <c r="J2664" t="s">
        <v>150</v>
      </c>
      <c r="K2664">
        <v>118</v>
      </c>
      <c r="L2664">
        <v>1.0975239999999999</v>
      </c>
      <c r="M2664">
        <v>0.2</v>
      </c>
      <c r="N2664">
        <v>2</v>
      </c>
      <c r="O2664">
        <v>0</v>
      </c>
      <c r="P2664">
        <v>1</v>
      </c>
      <c r="Q2664">
        <v>0</v>
      </c>
      <c r="R2664">
        <v>3.2786569999999999</v>
      </c>
    </row>
    <row r="2665" spans="1:18" x14ac:dyDescent="0.25">
      <c r="A2665">
        <v>2018</v>
      </c>
      <c r="B2665" t="s">
        <v>35</v>
      </c>
      <c r="C2665" t="s">
        <v>13</v>
      </c>
      <c r="D2665" t="s">
        <v>2</v>
      </c>
      <c r="E2665" t="s">
        <v>44</v>
      </c>
      <c r="F2665">
        <v>245</v>
      </c>
      <c r="G2665">
        <v>85.129508000000001</v>
      </c>
      <c r="H2665">
        <v>2359</v>
      </c>
      <c r="I2665" t="s">
        <v>40</v>
      </c>
      <c r="J2665" t="s">
        <v>150</v>
      </c>
      <c r="K2665">
        <v>245</v>
      </c>
      <c r="L2665">
        <v>41.160046999999999</v>
      </c>
      <c r="M2665">
        <v>35.748001000000002</v>
      </c>
      <c r="N2665">
        <v>70</v>
      </c>
      <c r="O2665">
        <v>2</v>
      </c>
      <c r="P2665">
        <v>30</v>
      </c>
      <c r="Q2665">
        <v>0</v>
      </c>
      <c r="R2665">
        <v>85.129508000000001</v>
      </c>
    </row>
    <row r="2666" spans="1:18" x14ac:dyDescent="0.25">
      <c r="A2666">
        <v>2018</v>
      </c>
      <c r="B2666" t="s">
        <v>35</v>
      </c>
      <c r="C2666" t="s">
        <v>13</v>
      </c>
      <c r="D2666" t="s">
        <v>2</v>
      </c>
      <c r="E2666" t="s">
        <v>66</v>
      </c>
      <c r="F2666">
        <v>36</v>
      </c>
      <c r="G2666" t="s">
        <v>62</v>
      </c>
      <c r="H2666">
        <v>33983.084999999999</v>
      </c>
      <c r="I2666" t="s">
        <v>40</v>
      </c>
      <c r="J2666" t="s">
        <v>150</v>
      </c>
      <c r="K2666">
        <v>205</v>
      </c>
      <c r="L2666">
        <v>0.83895799999999998</v>
      </c>
      <c r="M2666">
        <v>3.5795699999999999</v>
      </c>
      <c r="N2666">
        <v>3</v>
      </c>
      <c r="O2666">
        <v>2</v>
      </c>
      <c r="P2666">
        <v>0</v>
      </c>
      <c r="Q2666">
        <v>0</v>
      </c>
      <c r="R2666">
        <v>7.6282050000000003</v>
      </c>
    </row>
    <row r="2667" spans="1:18" x14ac:dyDescent="0.25">
      <c r="A2667">
        <v>2018</v>
      </c>
      <c r="B2667" t="s">
        <v>35</v>
      </c>
      <c r="C2667" t="s">
        <v>37</v>
      </c>
      <c r="D2667" t="s">
        <v>2</v>
      </c>
      <c r="E2667" t="s">
        <v>44</v>
      </c>
      <c r="F2667">
        <v>925</v>
      </c>
      <c r="G2667">
        <v>360.27079800000001</v>
      </c>
      <c r="H2667">
        <v>2141.23</v>
      </c>
      <c r="I2667" t="s">
        <v>39</v>
      </c>
      <c r="J2667" t="s">
        <v>150</v>
      </c>
      <c r="K2667">
        <v>929</v>
      </c>
      <c r="L2667">
        <v>162.655787</v>
      </c>
      <c r="M2667">
        <v>151.76423700000001</v>
      </c>
      <c r="N2667">
        <v>272</v>
      </c>
      <c r="O2667">
        <v>43</v>
      </c>
      <c r="P2667">
        <v>51</v>
      </c>
      <c r="Q2667">
        <v>2</v>
      </c>
      <c r="R2667">
        <v>360.27079800000001</v>
      </c>
    </row>
    <row r="2668" spans="1:18" x14ac:dyDescent="0.25">
      <c r="A2668">
        <v>2018</v>
      </c>
      <c r="B2668" t="s">
        <v>35</v>
      </c>
      <c r="C2668" t="s">
        <v>37</v>
      </c>
      <c r="D2668" t="s">
        <v>2</v>
      </c>
      <c r="E2668" t="s">
        <v>66</v>
      </c>
      <c r="F2668">
        <v>115</v>
      </c>
      <c r="G2668" t="s">
        <v>62</v>
      </c>
      <c r="H2668">
        <v>26238.91</v>
      </c>
      <c r="I2668" t="s">
        <v>39</v>
      </c>
      <c r="J2668" t="s">
        <v>150</v>
      </c>
      <c r="K2668">
        <v>558</v>
      </c>
      <c r="L2668">
        <v>12.087263</v>
      </c>
      <c r="M2668">
        <v>3.3919630000000001</v>
      </c>
      <c r="N2668">
        <v>15</v>
      </c>
      <c r="O2668">
        <v>7</v>
      </c>
      <c r="P2668">
        <v>4</v>
      </c>
      <c r="Q2668">
        <v>0</v>
      </c>
      <c r="R2668">
        <v>23.421368000000001</v>
      </c>
    </row>
    <row r="2669" spans="1:18" x14ac:dyDescent="0.25">
      <c r="A2669">
        <v>2018</v>
      </c>
      <c r="B2669" t="s">
        <v>35</v>
      </c>
      <c r="C2669" t="s">
        <v>37</v>
      </c>
      <c r="D2669" t="s">
        <v>2</v>
      </c>
      <c r="E2669" t="s">
        <v>44</v>
      </c>
      <c r="F2669">
        <v>1224</v>
      </c>
      <c r="G2669">
        <v>392.753041</v>
      </c>
      <c r="H2669">
        <v>2334</v>
      </c>
      <c r="I2669" t="s">
        <v>40</v>
      </c>
      <c r="J2669" t="s">
        <v>150</v>
      </c>
      <c r="K2669">
        <v>1234</v>
      </c>
      <c r="L2669">
        <v>200.35559699999999</v>
      </c>
      <c r="M2669">
        <v>135.22976399999999</v>
      </c>
      <c r="N2669">
        <v>340</v>
      </c>
      <c r="O2669">
        <v>35</v>
      </c>
      <c r="P2669">
        <v>173</v>
      </c>
      <c r="Q2669">
        <v>10</v>
      </c>
      <c r="R2669">
        <v>392.753041</v>
      </c>
    </row>
    <row r="2670" spans="1:18" x14ac:dyDescent="0.25">
      <c r="A2670">
        <v>2018</v>
      </c>
      <c r="B2670" t="s">
        <v>35</v>
      </c>
      <c r="C2670" t="s">
        <v>37</v>
      </c>
      <c r="D2670" t="s">
        <v>2</v>
      </c>
      <c r="E2670" t="s">
        <v>66</v>
      </c>
      <c r="F2670">
        <v>268</v>
      </c>
      <c r="G2670" t="s">
        <v>62</v>
      </c>
      <c r="H2670">
        <v>28257.195</v>
      </c>
      <c r="I2670" t="s">
        <v>40</v>
      </c>
      <c r="J2670" t="s">
        <v>150</v>
      </c>
      <c r="K2670">
        <v>1416</v>
      </c>
      <c r="L2670">
        <v>22.393668999999999</v>
      </c>
      <c r="M2670">
        <v>9.7198510000000002</v>
      </c>
      <c r="N2670">
        <v>27</v>
      </c>
      <c r="O2670">
        <v>15</v>
      </c>
      <c r="P2670">
        <v>29</v>
      </c>
      <c r="Q2670">
        <v>3</v>
      </c>
      <c r="R2670">
        <v>52.865856000000001</v>
      </c>
    </row>
    <row r="2671" spans="1:18" x14ac:dyDescent="0.25">
      <c r="A2671">
        <v>2018</v>
      </c>
      <c r="B2671" t="s">
        <v>35</v>
      </c>
      <c r="C2671" t="s">
        <v>36</v>
      </c>
      <c r="D2671" t="s">
        <v>2</v>
      </c>
      <c r="E2671" t="s">
        <v>44</v>
      </c>
      <c r="F2671">
        <v>1080</v>
      </c>
      <c r="G2671">
        <v>587.94786299999998</v>
      </c>
      <c r="H2671">
        <v>2530.37</v>
      </c>
      <c r="I2671" t="s">
        <v>39</v>
      </c>
      <c r="J2671" t="s">
        <v>149</v>
      </c>
      <c r="K2671">
        <v>1080</v>
      </c>
      <c r="L2671">
        <v>226.47652299999999</v>
      </c>
      <c r="M2671">
        <v>297.12823100000003</v>
      </c>
      <c r="N2671">
        <v>208</v>
      </c>
      <c r="O2671">
        <v>22</v>
      </c>
      <c r="P2671">
        <v>1</v>
      </c>
      <c r="Q2671">
        <v>2</v>
      </c>
      <c r="R2671">
        <v>587.94786299999998</v>
      </c>
    </row>
    <row r="2672" spans="1:18" x14ac:dyDescent="0.25">
      <c r="A2672">
        <v>2018</v>
      </c>
      <c r="B2672" t="s">
        <v>35</v>
      </c>
      <c r="C2672" t="s">
        <v>36</v>
      </c>
      <c r="D2672" t="s">
        <v>2</v>
      </c>
      <c r="E2672" t="s">
        <v>66</v>
      </c>
      <c r="F2672">
        <v>103</v>
      </c>
      <c r="G2672" t="s">
        <v>62</v>
      </c>
      <c r="H2672">
        <v>28027.79</v>
      </c>
      <c r="I2672" t="s">
        <v>39</v>
      </c>
      <c r="J2672" t="s">
        <v>149</v>
      </c>
      <c r="K2672">
        <v>470</v>
      </c>
      <c r="L2672">
        <v>11.764445</v>
      </c>
      <c r="M2672">
        <v>5.3585219999999998</v>
      </c>
      <c r="N2672">
        <v>6</v>
      </c>
      <c r="O2672">
        <v>6</v>
      </c>
      <c r="P2672">
        <v>3</v>
      </c>
      <c r="Q2672">
        <v>0</v>
      </c>
      <c r="R2672">
        <v>25.912631000000001</v>
      </c>
    </row>
    <row r="2673" spans="1:18" x14ac:dyDescent="0.25">
      <c r="A2673">
        <v>2018</v>
      </c>
      <c r="B2673" t="s">
        <v>35</v>
      </c>
      <c r="C2673" t="s">
        <v>36</v>
      </c>
      <c r="D2673" t="s">
        <v>2</v>
      </c>
      <c r="E2673" t="s">
        <v>44</v>
      </c>
      <c r="F2673">
        <v>1236</v>
      </c>
      <c r="G2673">
        <v>574.35000400000001</v>
      </c>
      <c r="H2673">
        <v>2205.645</v>
      </c>
      <c r="I2673" t="s">
        <v>40</v>
      </c>
      <c r="J2673" t="s">
        <v>149</v>
      </c>
      <c r="K2673">
        <v>1238</v>
      </c>
      <c r="L2673">
        <v>221.455555</v>
      </c>
      <c r="M2673">
        <v>272.655599</v>
      </c>
      <c r="N2673">
        <v>276</v>
      </c>
      <c r="O2673">
        <v>22</v>
      </c>
      <c r="P2673">
        <v>45</v>
      </c>
      <c r="Q2673">
        <v>9</v>
      </c>
      <c r="R2673">
        <v>574.35000400000001</v>
      </c>
    </row>
    <row r="2674" spans="1:18" x14ac:dyDescent="0.25">
      <c r="A2674">
        <v>2018</v>
      </c>
      <c r="B2674" t="s">
        <v>35</v>
      </c>
      <c r="C2674" t="s">
        <v>36</v>
      </c>
      <c r="D2674" t="s">
        <v>2</v>
      </c>
      <c r="E2674" t="s">
        <v>66</v>
      </c>
      <c r="F2674">
        <v>109</v>
      </c>
      <c r="G2674" t="s">
        <v>62</v>
      </c>
      <c r="H2674">
        <v>30904.71</v>
      </c>
      <c r="I2674" t="s">
        <v>40</v>
      </c>
      <c r="J2674" t="s">
        <v>149</v>
      </c>
      <c r="K2674">
        <v>591</v>
      </c>
      <c r="L2674">
        <v>9.4065530000000006</v>
      </c>
      <c r="M2674">
        <v>5.9551970000000001</v>
      </c>
      <c r="N2674">
        <v>16</v>
      </c>
      <c r="O2674">
        <v>4</v>
      </c>
      <c r="P2674">
        <v>4</v>
      </c>
      <c r="Q2674">
        <v>0</v>
      </c>
      <c r="R2674">
        <v>22.139956999999999</v>
      </c>
    </row>
    <row r="2675" spans="1:18" x14ac:dyDescent="0.25">
      <c r="A2675">
        <v>2018</v>
      </c>
      <c r="B2675" t="s">
        <v>35</v>
      </c>
      <c r="C2675" t="s">
        <v>5</v>
      </c>
      <c r="D2675" t="s">
        <v>2</v>
      </c>
      <c r="E2675" t="s">
        <v>44</v>
      </c>
      <c r="F2675">
        <v>1836</v>
      </c>
      <c r="G2675">
        <v>1042.3597649999999</v>
      </c>
      <c r="H2675">
        <v>2594.6999999999998</v>
      </c>
      <c r="I2675" t="s">
        <v>39</v>
      </c>
      <c r="J2675" t="s">
        <v>149</v>
      </c>
      <c r="K2675">
        <v>1836</v>
      </c>
      <c r="L2675">
        <v>437.77024599999999</v>
      </c>
      <c r="M2675">
        <v>504.48916700000001</v>
      </c>
      <c r="N2675">
        <v>308</v>
      </c>
      <c r="O2675">
        <v>26</v>
      </c>
      <c r="P2675">
        <v>2</v>
      </c>
      <c r="Q2675">
        <v>3</v>
      </c>
      <c r="R2675">
        <v>1042.3597649999999</v>
      </c>
    </row>
    <row r="2676" spans="1:18" x14ac:dyDescent="0.25">
      <c r="A2676">
        <v>2018</v>
      </c>
      <c r="B2676" t="s">
        <v>35</v>
      </c>
      <c r="C2676" t="s">
        <v>5</v>
      </c>
      <c r="D2676" t="s">
        <v>2</v>
      </c>
      <c r="E2676" t="s">
        <v>66</v>
      </c>
      <c r="F2676">
        <v>83</v>
      </c>
      <c r="G2676" t="s">
        <v>62</v>
      </c>
      <c r="H2676">
        <v>27632.78</v>
      </c>
      <c r="I2676" t="s">
        <v>39</v>
      </c>
      <c r="J2676" t="s">
        <v>149</v>
      </c>
      <c r="K2676">
        <v>420</v>
      </c>
      <c r="L2676">
        <v>7.8632350000000004</v>
      </c>
      <c r="M2676">
        <v>7.6752900000000004</v>
      </c>
      <c r="N2676">
        <v>4</v>
      </c>
      <c r="O2676">
        <v>3</v>
      </c>
      <c r="P2676">
        <v>1</v>
      </c>
      <c r="Q2676">
        <v>0</v>
      </c>
      <c r="R2676">
        <v>23.345897000000001</v>
      </c>
    </row>
    <row r="2677" spans="1:18" x14ac:dyDescent="0.25">
      <c r="A2677">
        <v>2018</v>
      </c>
      <c r="B2677" t="s">
        <v>35</v>
      </c>
      <c r="C2677" t="s">
        <v>5</v>
      </c>
      <c r="D2677" t="s">
        <v>2</v>
      </c>
      <c r="E2677" t="s">
        <v>44</v>
      </c>
      <c r="F2677">
        <v>2367</v>
      </c>
      <c r="G2677">
        <v>988.53058099999998</v>
      </c>
      <c r="H2677">
        <v>2348</v>
      </c>
      <c r="I2677" t="s">
        <v>40</v>
      </c>
      <c r="J2677" t="s">
        <v>149</v>
      </c>
      <c r="K2677">
        <v>2369</v>
      </c>
      <c r="L2677">
        <v>428.831411</v>
      </c>
      <c r="M2677">
        <v>440.31374599999998</v>
      </c>
      <c r="N2677">
        <v>504</v>
      </c>
      <c r="O2677">
        <v>31</v>
      </c>
      <c r="P2677">
        <v>342</v>
      </c>
      <c r="Q2677">
        <v>8</v>
      </c>
      <c r="R2677">
        <v>988.53058099999998</v>
      </c>
    </row>
    <row r="2678" spans="1:18" x14ac:dyDescent="0.25">
      <c r="A2678">
        <v>2018</v>
      </c>
      <c r="B2678" t="s">
        <v>35</v>
      </c>
      <c r="C2678" t="s">
        <v>5</v>
      </c>
      <c r="D2678" t="s">
        <v>2</v>
      </c>
      <c r="E2678" t="s">
        <v>66</v>
      </c>
      <c r="F2678">
        <v>217</v>
      </c>
      <c r="G2678" t="s">
        <v>62</v>
      </c>
      <c r="H2678">
        <v>27778.6</v>
      </c>
      <c r="I2678" t="s">
        <v>40</v>
      </c>
      <c r="J2678" t="s">
        <v>149</v>
      </c>
      <c r="K2678">
        <v>1021</v>
      </c>
      <c r="L2678">
        <v>26.435770999999999</v>
      </c>
      <c r="M2678">
        <v>7.4378719999999996</v>
      </c>
      <c r="N2678">
        <v>13</v>
      </c>
      <c r="O2678">
        <v>4</v>
      </c>
      <c r="P2678">
        <v>33</v>
      </c>
      <c r="Q2678">
        <v>1</v>
      </c>
      <c r="R2678">
        <v>53.331837</v>
      </c>
    </row>
    <row r="2679" spans="1:18" x14ac:dyDescent="0.25">
      <c r="A2679">
        <v>2018</v>
      </c>
      <c r="B2679" t="s">
        <v>35</v>
      </c>
      <c r="C2679" t="s">
        <v>13</v>
      </c>
      <c r="D2679" t="s">
        <v>2</v>
      </c>
      <c r="E2679" t="s">
        <v>44</v>
      </c>
      <c r="F2679">
        <v>420</v>
      </c>
      <c r="G2679">
        <v>214.05551299999999</v>
      </c>
      <c r="H2679">
        <v>2438.9499999999998</v>
      </c>
      <c r="I2679" t="s">
        <v>39</v>
      </c>
      <c r="J2679" t="s">
        <v>149</v>
      </c>
      <c r="K2679">
        <v>420</v>
      </c>
      <c r="L2679">
        <v>80.842468999999994</v>
      </c>
      <c r="M2679">
        <v>107.17678100000001</v>
      </c>
      <c r="N2679">
        <v>97</v>
      </c>
      <c r="O2679">
        <v>9</v>
      </c>
      <c r="P2679">
        <v>2</v>
      </c>
      <c r="Q2679">
        <v>0</v>
      </c>
      <c r="R2679">
        <v>214.05551299999999</v>
      </c>
    </row>
    <row r="2680" spans="1:18" x14ac:dyDescent="0.25">
      <c r="A2680">
        <v>2018</v>
      </c>
      <c r="B2680" t="s">
        <v>35</v>
      </c>
      <c r="C2680" t="s">
        <v>13</v>
      </c>
      <c r="D2680" t="s">
        <v>2</v>
      </c>
      <c r="E2680" t="s">
        <v>66</v>
      </c>
      <c r="F2680">
        <v>38</v>
      </c>
      <c r="G2680" t="s">
        <v>62</v>
      </c>
      <c r="H2680">
        <v>30794.53</v>
      </c>
      <c r="I2680" t="s">
        <v>39</v>
      </c>
      <c r="J2680" t="s">
        <v>149</v>
      </c>
      <c r="K2680">
        <v>141</v>
      </c>
      <c r="L2680">
        <v>6.0227709999999997</v>
      </c>
      <c r="M2680">
        <v>3.4392930000000002</v>
      </c>
      <c r="N2680">
        <v>3</v>
      </c>
      <c r="O2680">
        <v>2</v>
      </c>
      <c r="P2680">
        <v>0</v>
      </c>
      <c r="Q2680">
        <v>0</v>
      </c>
      <c r="R2680">
        <v>12.068348</v>
      </c>
    </row>
    <row r="2681" spans="1:18" x14ac:dyDescent="0.25">
      <c r="A2681">
        <v>2018</v>
      </c>
      <c r="B2681" t="s">
        <v>35</v>
      </c>
      <c r="C2681" t="s">
        <v>13</v>
      </c>
      <c r="D2681" t="s">
        <v>2</v>
      </c>
      <c r="E2681" t="s">
        <v>44</v>
      </c>
      <c r="F2681">
        <v>435</v>
      </c>
      <c r="G2681">
        <v>190.59146000000001</v>
      </c>
      <c r="H2681">
        <v>2351.46</v>
      </c>
      <c r="I2681" t="s">
        <v>40</v>
      </c>
      <c r="J2681" t="s">
        <v>149</v>
      </c>
      <c r="K2681">
        <v>435</v>
      </c>
      <c r="L2681">
        <v>84.287594999999996</v>
      </c>
      <c r="M2681">
        <v>75.623416000000006</v>
      </c>
      <c r="N2681">
        <v>102</v>
      </c>
      <c r="O2681">
        <v>8</v>
      </c>
      <c r="P2681">
        <v>25</v>
      </c>
      <c r="Q2681">
        <v>2</v>
      </c>
      <c r="R2681">
        <v>190.59146000000001</v>
      </c>
    </row>
    <row r="2682" spans="1:18" x14ac:dyDescent="0.25">
      <c r="A2682">
        <v>2018</v>
      </c>
      <c r="B2682" t="s">
        <v>35</v>
      </c>
      <c r="C2682" t="s">
        <v>13</v>
      </c>
      <c r="D2682" t="s">
        <v>2</v>
      </c>
      <c r="E2682" t="s">
        <v>66</v>
      </c>
      <c r="F2682">
        <v>55</v>
      </c>
      <c r="G2682" t="s">
        <v>62</v>
      </c>
      <c r="H2682">
        <v>30117.14</v>
      </c>
      <c r="I2682" t="s">
        <v>40</v>
      </c>
      <c r="J2682" t="s">
        <v>149</v>
      </c>
      <c r="K2682">
        <v>296</v>
      </c>
      <c r="L2682">
        <v>7.6722539999999997</v>
      </c>
      <c r="M2682">
        <v>2.262121</v>
      </c>
      <c r="N2682">
        <v>3</v>
      </c>
      <c r="O2682">
        <v>5</v>
      </c>
      <c r="P2682">
        <v>4</v>
      </c>
      <c r="Q2682">
        <v>0</v>
      </c>
      <c r="R2682">
        <v>13.586869</v>
      </c>
    </row>
    <row r="2683" spans="1:18" x14ac:dyDescent="0.25">
      <c r="A2683">
        <v>2018</v>
      </c>
      <c r="B2683" t="s">
        <v>35</v>
      </c>
      <c r="C2683" t="s">
        <v>37</v>
      </c>
      <c r="D2683" t="s">
        <v>2</v>
      </c>
      <c r="E2683" t="s">
        <v>44</v>
      </c>
      <c r="F2683">
        <v>2010</v>
      </c>
      <c r="G2683">
        <v>879.32871299999999</v>
      </c>
      <c r="H2683">
        <v>2281.8249999999998</v>
      </c>
      <c r="I2683" t="s">
        <v>39</v>
      </c>
      <c r="J2683" t="s">
        <v>149</v>
      </c>
      <c r="K2683">
        <v>2013</v>
      </c>
      <c r="L2683">
        <v>396.67527000000001</v>
      </c>
      <c r="M2683">
        <v>386.56839100000002</v>
      </c>
      <c r="N2683">
        <v>544</v>
      </c>
      <c r="O2683">
        <v>66</v>
      </c>
      <c r="P2683">
        <v>47</v>
      </c>
      <c r="Q2683">
        <v>6</v>
      </c>
      <c r="R2683">
        <v>879.32871299999999</v>
      </c>
    </row>
    <row r="2684" spans="1:18" x14ac:dyDescent="0.25">
      <c r="A2684">
        <v>2018</v>
      </c>
      <c r="B2684" t="s">
        <v>35</v>
      </c>
      <c r="C2684" t="s">
        <v>37</v>
      </c>
      <c r="D2684" t="s">
        <v>2</v>
      </c>
      <c r="E2684" t="s">
        <v>66</v>
      </c>
      <c r="F2684">
        <v>179</v>
      </c>
      <c r="G2684" t="s">
        <v>62</v>
      </c>
      <c r="H2684">
        <v>27658.04</v>
      </c>
      <c r="I2684" t="s">
        <v>39</v>
      </c>
      <c r="J2684" t="s">
        <v>149</v>
      </c>
      <c r="K2684">
        <v>945</v>
      </c>
      <c r="L2684">
        <v>17.071981999999998</v>
      </c>
      <c r="M2684">
        <v>6.3933280000000003</v>
      </c>
      <c r="N2684">
        <v>21</v>
      </c>
      <c r="O2684">
        <v>23</v>
      </c>
      <c r="P2684">
        <v>11</v>
      </c>
      <c r="Q2684">
        <v>1</v>
      </c>
      <c r="R2684">
        <v>35.092320000000001</v>
      </c>
    </row>
    <row r="2685" spans="1:18" x14ac:dyDescent="0.25">
      <c r="A2685">
        <v>2018</v>
      </c>
      <c r="B2685" t="s">
        <v>35</v>
      </c>
      <c r="C2685" t="s">
        <v>37</v>
      </c>
      <c r="D2685" t="s">
        <v>2</v>
      </c>
      <c r="E2685" t="s">
        <v>44</v>
      </c>
      <c r="F2685">
        <v>2773</v>
      </c>
      <c r="G2685">
        <v>1008.3171599999999</v>
      </c>
      <c r="H2685">
        <v>2230.4499999999998</v>
      </c>
      <c r="I2685" t="s">
        <v>40</v>
      </c>
      <c r="J2685" t="s">
        <v>149</v>
      </c>
      <c r="K2685">
        <v>2775</v>
      </c>
      <c r="L2685">
        <v>488.79154999999997</v>
      </c>
      <c r="M2685">
        <v>401.37386099999998</v>
      </c>
      <c r="N2685">
        <v>782</v>
      </c>
      <c r="O2685">
        <v>44</v>
      </c>
      <c r="P2685">
        <v>198</v>
      </c>
      <c r="Q2685">
        <v>20</v>
      </c>
      <c r="R2685">
        <v>1008.3171599999999</v>
      </c>
    </row>
    <row r="2686" spans="1:18" x14ac:dyDescent="0.25">
      <c r="A2686">
        <v>2018</v>
      </c>
      <c r="B2686" t="s">
        <v>35</v>
      </c>
      <c r="C2686" t="s">
        <v>37</v>
      </c>
      <c r="D2686" t="s">
        <v>2</v>
      </c>
      <c r="E2686" t="s">
        <v>66</v>
      </c>
      <c r="F2686">
        <v>395</v>
      </c>
      <c r="G2686" t="s">
        <v>62</v>
      </c>
      <c r="H2686">
        <v>25741.88</v>
      </c>
      <c r="I2686" t="s">
        <v>40</v>
      </c>
      <c r="J2686" t="s">
        <v>149</v>
      </c>
      <c r="K2686">
        <v>1986</v>
      </c>
      <c r="L2686">
        <v>33.947656000000002</v>
      </c>
      <c r="M2686">
        <v>19.992291000000002</v>
      </c>
      <c r="N2686">
        <v>25</v>
      </c>
      <c r="O2686">
        <v>45</v>
      </c>
      <c r="P2686">
        <v>53</v>
      </c>
      <c r="Q2686">
        <v>2</v>
      </c>
      <c r="R2686">
        <v>77.001838000000006</v>
      </c>
    </row>
    <row r="2687" spans="1:18" x14ac:dyDescent="0.25">
      <c r="A2687">
        <v>2018</v>
      </c>
      <c r="B2687" t="s">
        <v>35</v>
      </c>
      <c r="C2687" t="s">
        <v>36</v>
      </c>
      <c r="D2687" t="s">
        <v>2</v>
      </c>
      <c r="E2687" t="s">
        <v>44</v>
      </c>
      <c r="F2687">
        <v>257</v>
      </c>
      <c r="G2687">
        <v>129.69760500000001</v>
      </c>
      <c r="H2687">
        <v>2825.58</v>
      </c>
      <c r="I2687" t="s">
        <v>39</v>
      </c>
      <c r="J2687" t="s">
        <v>148</v>
      </c>
      <c r="K2687">
        <v>257</v>
      </c>
      <c r="L2687">
        <v>51.985357</v>
      </c>
      <c r="M2687">
        <v>59.413671999999998</v>
      </c>
      <c r="N2687">
        <v>48</v>
      </c>
      <c r="O2687">
        <v>10</v>
      </c>
      <c r="P2687">
        <v>4</v>
      </c>
      <c r="Q2687">
        <v>4</v>
      </c>
      <c r="R2687">
        <v>129.69760500000001</v>
      </c>
    </row>
    <row r="2688" spans="1:18" x14ac:dyDescent="0.25">
      <c r="A2688">
        <v>2018</v>
      </c>
      <c r="B2688" t="s">
        <v>35</v>
      </c>
      <c r="C2688" t="s">
        <v>36</v>
      </c>
      <c r="D2688" t="s">
        <v>2</v>
      </c>
      <c r="E2688" t="s">
        <v>66</v>
      </c>
      <c r="F2688">
        <v>36</v>
      </c>
      <c r="G2688" t="s">
        <v>62</v>
      </c>
      <c r="H2688">
        <v>24149.185000000001</v>
      </c>
      <c r="I2688" t="s">
        <v>39</v>
      </c>
      <c r="J2688" t="s">
        <v>148</v>
      </c>
      <c r="K2688">
        <v>108</v>
      </c>
      <c r="L2688">
        <v>2.166382</v>
      </c>
      <c r="M2688">
        <v>1.392593</v>
      </c>
      <c r="N2688">
        <v>4</v>
      </c>
      <c r="O2688">
        <v>1</v>
      </c>
      <c r="P2688">
        <v>0</v>
      </c>
      <c r="Q2688">
        <v>0</v>
      </c>
      <c r="R2688">
        <v>5.6423079999999999</v>
      </c>
    </row>
    <row r="2689" spans="1:18" x14ac:dyDescent="0.25">
      <c r="A2689">
        <v>2018</v>
      </c>
      <c r="B2689" t="s">
        <v>35</v>
      </c>
      <c r="C2689" t="s">
        <v>36</v>
      </c>
      <c r="D2689" t="s">
        <v>2</v>
      </c>
      <c r="E2689" t="s">
        <v>44</v>
      </c>
      <c r="F2689">
        <v>431</v>
      </c>
      <c r="G2689">
        <v>186.63573199999999</v>
      </c>
      <c r="H2689">
        <v>2433.33</v>
      </c>
      <c r="I2689" t="s">
        <v>40</v>
      </c>
      <c r="J2689" t="s">
        <v>148</v>
      </c>
      <c r="K2689">
        <v>431</v>
      </c>
      <c r="L2689">
        <v>73.488499000000004</v>
      </c>
      <c r="M2689">
        <v>85.288814000000002</v>
      </c>
      <c r="N2689">
        <v>104</v>
      </c>
      <c r="O2689">
        <v>11</v>
      </c>
      <c r="P2689">
        <v>20</v>
      </c>
      <c r="Q2689">
        <v>10</v>
      </c>
      <c r="R2689">
        <v>186.63573199999999</v>
      </c>
    </row>
    <row r="2690" spans="1:18" x14ac:dyDescent="0.25">
      <c r="A2690">
        <v>2018</v>
      </c>
      <c r="B2690" t="s">
        <v>35</v>
      </c>
      <c r="C2690" t="s">
        <v>36</v>
      </c>
      <c r="D2690" t="s">
        <v>2</v>
      </c>
      <c r="E2690" t="s">
        <v>66</v>
      </c>
      <c r="F2690">
        <v>61</v>
      </c>
      <c r="G2690" t="s">
        <v>62</v>
      </c>
      <c r="H2690">
        <v>24847.57</v>
      </c>
      <c r="I2690" t="s">
        <v>40</v>
      </c>
      <c r="J2690" t="s">
        <v>148</v>
      </c>
      <c r="K2690">
        <v>221</v>
      </c>
      <c r="L2690">
        <v>4.9040879999999998</v>
      </c>
      <c r="M2690">
        <v>3.8114370000000002</v>
      </c>
      <c r="N2690">
        <v>8</v>
      </c>
      <c r="O2690">
        <v>1</v>
      </c>
      <c r="P2690">
        <v>1</v>
      </c>
      <c r="Q2690">
        <v>0</v>
      </c>
      <c r="R2690">
        <v>10.020614</v>
      </c>
    </row>
    <row r="2691" spans="1:18" x14ac:dyDescent="0.25">
      <c r="A2691">
        <v>2018</v>
      </c>
      <c r="B2691" t="s">
        <v>35</v>
      </c>
      <c r="C2691" t="s">
        <v>5</v>
      </c>
      <c r="D2691" t="s">
        <v>2</v>
      </c>
      <c r="E2691" t="s">
        <v>44</v>
      </c>
      <c r="F2691">
        <v>403</v>
      </c>
      <c r="G2691">
        <v>227.72717499999999</v>
      </c>
      <c r="H2691">
        <v>3173.52</v>
      </c>
      <c r="I2691" t="s">
        <v>39</v>
      </c>
      <c r="J2691" t="s">
        <v>148</v>
      </c>
      <c r="K2691">
        <v>403</v>
      </c>
      <c r="L2691">
        <v>100.984707</v>
      </c>
      <c r="M2691">
        <v>97.458219999999997</v>
      </c>
      <c r="N2691">
        <v>41</v>
      </c>
      <c r="O2691">
        <v>13</v>
      </c>
      <c r="P2691">
        <v>7</v>
      </c>
      <c r="Q2691">
        <v>5</v>
      </c>
      <c r="R2691">
        <v>227.72717499999999</v>
      </c>
    </row>
    <row r="2692" spans="1:18" x14ac:dyDescent="0.25">
      <c r="A2692">
        <v>2018</v>
      </c>
      <c r="B2692" t="s">
        <v>35</v>
      </c>
      <c r="C2692" t="s">
        <v>5</v>
      </c>
      <c r="D2692" t="s">
        <v>2</v>
      </c>
      <c r="E2692" t="s">
        <v>66</v>
      </c>
      <c r="F2692">
        <v>56</v>
      </c>
      <c r="G2692" t="s">
        <v>62</v>
      </c>
      <c r="H2692">
        <v>31517.615000000002</v>
      </c>
      <c r="I2692" t="s">
        <v>39</v>
      </c>
      <c r="J2692" t="s">
        <v>148</v>
      </c>
      <c r="K2692">
        <v>285</v>
      </c>
      <c r="L2692">
        <v>5.9285930000000002</v>
      </c>
      <c r="M2692">
        <v>1.393651</v>
      </c>
      <c r="N2692">
        <v>6</v>
      </c>
      <c r="O2692">
        <v>3</v>
      </c>
      <c r="P2692">
        <v>0</v>
      </c>
      <c r="Q2692">
        <v>0</v>
      </c>
      <c r="R2692">
        <v>11.317460000000001</v>
      </c>
    </row>
    <row r="2693" spans="1:18" x14ac:dyDescent="0.25">
      <c r="A2693">
        <v>2018</v>
      </c>
      <c r="B2693" t="s">
        <v>35</v>
      </c>
      <c r="C2693" t="s">
        <v>5</v>
      </c>
      <c r="D2693" t="s">
        <v>2</v>
      </c>
      <c r="E2693" t="s">
        <v>44</v>
      </c>
      <c r="F2693">
        <v>620</v>
      </c>
      <c r="G2693">
        <v>257.804372</v>
      </c>
      <c r="H2693">
        <v>2545.7849999999999</v>
      </c>
      <c r="I2693" t="s">
        <v>40</v>
      </c>
      <c r="J2693" t="s">
        <v>148</v>
      </c>
      <c r="K2693">
        <v>620</v>
      </c>
      <c r="L2693">
        <v>125.463104</v>
      </c>
      <c r="M2693">
        <v>99.787640999999994</v>
      </c>
      <c r="N2693">
        <v>103</v>
      </c>
      <c r="O2693">
        <v>6</v>
      </c>
      <c r="P2693">
        <v>82</v>
      </c>
      <c r="Q2693">
        <v>3</v>
      </c>
      <c r="R2693">
        <v>257.804372</v>
      </c>
    </row>
    <row r="2694" spans="1:18" x14ac:dyDescent="0.25">
      <c r="A2694">
        <v>2018</v>
      </c>
      <c r="B2694" t="s">
        <v>35</v>
      </c>
      <c r="C2694" t="s">
        <v>5</v>
      </c>
      <c r="D2694" t="s">
        <v>2</v>
      </c>
      <c r="E2694" t="s">
        <v>66</v>
      </c>
      <c r="F2694">
        <v>88</v>
      </c>
      <c r="G2694" t="s">
        <v>62</v>
      </c>
      <c r="H2694">
        <v>24181.165000000001</v>
      </c>
      <c r="I2694" t="s">
        <v>40</v>
      </c>
      <c r="J2694" t="s">
        <v>148</v>
      </c>
      <c r="K2694">
        <v>374</v>
      </c>
      <c r="L2694">
        <v>6.9304480000000002</v>
      </c>
      <c r="M2694">
        <v>4.2856300000000003</v>
      </c>
      <c r="N2694">
        <v>8</v>
      </c>
      <c r="O2694">
        <v>2</v>
      </c>
      <c r="P2694">
        <v>10</v>
      </c>
      <c r="Q2694">
        <v>0</v>
      </c>
      <c r="R2694">
        <v>16.516950999999999</v>
      </c>
    </row>
    <row r="2695" spans="1:18" x14ac:dyDescent="0.25">
      <c r="A2695">
        <v>2018</v>
      </c>
      <c r="B2695" t="s">
        <v>35</v>
      </c>
      <c r="C2695" t="s">
        <v>13</v>
      </c>
      <c r="D2695" t="s">
        <v>2</v>
      </c>
      <c r="E2695" t="s">
        <v>44</v>
      </c>
      <c r="F2695">
        <v>81</v>
      </c>
      <c r="G2695">
        <v>43.900610999999998</v>
      </c>
      <c r="H2695">
        <v>2798.8</v>
      </c>
      <c r="I2695" t="s">
        <v>39</v>
      </c>
      <c r="J2695" t="s">
        <v>148</v>
      </c>
      <c r="K2695">
        <v>81</v>
      </c>
      <c r="L2695">
        <v>23.094951999999999</v>
      </c>
      <c r="M2695">
        <v>18.64677</v>
      </c>
      <c r="N2695">
        <v>14</v>
      </c>
      <c r="O2695">
        <v>2</v>
      </c>
      <c r="P2695">
        <v>0</v>
      </c>
      <c r="Q2695">
        <v>0</v>
      </c>
      <c r="R2695">
        <v>43.900610999999998</v>
      </c>
    </row>
    <row r="2696" spans="1:18" x14ac:dyDescent="0.25">
      <c r="A2696">
        <v>2018</v>
      </c>
      <c r="B2696" t="s">
        <v>35</v>
      </c>
      <c r="C2696" t="s">
        <v>13</v>
      </c>
      <c r="D2696" t="s">
        <v>2</v>
      </c>
      <c r="E2696" t="s">
        <v>66</v>
      </c>
      <c r="F2696">
        <v>15</v>
      </c>
      <c r="G2696" t="s">
        <v>62</v>
      </c>
      <c r="H2696">
        <v>27095.5</v>
      </c>
      <c r="I2696" t="s">
        <v>39</v>
      </c>
      <c r="J2696" t="s">
        <v>148</v>
      </c>
      <c r="K2696">
        <v>63</v>
      </c>
      <c r="L2696">
        <v>0.63895800000000003</v>
      </c>
      <c r="M2696">
        <v>0.61290299999999998</v>
      </c>
      <c r="N2696">
        <v>1</v>
      </c>
      <c r="O2696">
        <v>1</v>
      </c>
      <c r="P2696">
        <v>1</v>
      </c>
      <c r="Q2696">
        <v>0</v>
      </c>
      <c r="R2696">
        <v>2.461538</v>
      </c>
    </row>
    <row r="2697" spans="1:18" x14ac:dyDescent="0.25">
      <c r="A2697">
        <v>2018</v>
      </c>
      <c r="B2697" t="s">
        <v>35</v>
      </c>
      <c r="C2697" t="s">
        <v>13</v>
      </c>
      <c r="D2697" t="s">
        <v>2</v>
      </c>
      <c r="E2697" t="s">
        <v>44</v>
      </c>
      <c r="F2697">
        <v>105</v>
      </c>
      <c r="G2697">
        <v>35.606091999999997</v>
      </c>
      <c r="H2697">
        <v>2720.24</v>
      </c>
      <c r="I2697" t="s">
        <v>40</v>
      </c>
      <c r="J2697" t="s">
        <v>148</v>
      </c>
      <c r="K2697">
        <v>105</v>
      </c>
      <c r="L2697">
        <v>18.517710000000001</v>
      </c>
      <c r="M2697">
        <v>14.781553000000001</v>
      </c>
      <c r="N2697">
        <v>19</v>
      </c>
      <c r="O2697">
        <v>3</v>
      </c>
      <c r="P2697">
        <v>15</v>
      </c>
      <c r="Q2697">
        <v>1</v>
      </c>
      <c r="R2697">
        <v>35.606091999999997</v>
      </c>
    </row>
    <row r="2698" spans="1:18" x14ac:dyDescent="0.25">
      <c r="A2698">
        <v>2018</v>
      </c>
      <c r="B2698" t="s">
        <v>35</v>
      </c>
      <c r="C2698" t="s">
        <v>13</v>
      </c>
      <c r="D2698" t="s">
        <v>2</v>
      </c>
      <c r="E2698" t="s">
        <v>66</v>
      </c>
      <c r="F2698">
        <v>24</v>
      </c>
      <c r="G2698" t="s">
        <v>62</v>
      </c>
      <c r="H2698">
        <v>17570.755000000001</v>
      </c>
      <c r="I2698" t="s">
        <v>40</v>
      </c>
      <c r="J2698" t="s">
        <v>148</v>
      </c>
      <c r="K2698">
        <v>71</v>
      </c>
      <c r="L2698">
        <v>2.347426</v>
      </c>
      <c r="M2698">
        <v>2.9985339999999998</v>
      </c>
      <c r="N2698">
        <v>1</v>
      </c>
      <c r="O2698">
        <v>0</v>
      </c>
      <c r="P2698">
        <v>1</v>
      </c>
      <c r="Q2698">
        <v>0</v>
      </c>
      <c r="R2698">
        <v>9.4353149999999992</v>
      </c>
    </row>
    <row r="2699" spans="1:18" x14ac:dyDescent="0.25">
      <c r="A2699">
        <v>2018</v>
      </c>
      <c r="B2699" t="s">
        <v>35</v>
      </c>
      <c r="C2699" t="s">
        <v>37</v>
      </c>
      <c r="D2699" t="s">
        <v>2</v>
      </c>
      <c r="E2699" t="s">
        <v>44</v>
      </c>
      <c r="F2699">
        <v>436</v>
      </c>
      <c r="G2699">
        <v>187.280946</v>
      </c>
      <c r="H2699">
        <v>2489.7249999999999</v>
      </c>
      <c r="I2699" t="s">
        <v>39</v>
      </c>
      <c r="J2699" t="s">
        <v>148</v>
      </c>
      <c r="K2699">
        <v>440</v>
      </c>
      <c r="L2699">
        <v>92.469379000000004</v>
      </c>
      <c r="M2699">
        <v>71.032263999999998</v>
      </c>
      <c r="N2699">
        <v>92</v>
      </c>
      <c r="O2699">
        <v>18</v>
      </c>
      <c r="P2699">
        <v>20</v>
      </c>
      <c r="Q2699">
        <v>8</v>
      </c>
      <c r="R2699">
        <v>187.280946</v>
      </c>
    </row>
    <row r="2700" spans="1:18" x14ac:dyDescent="0.25">
      <c r="A2700">
        <v>2018</v>
      </c>
      <c r="B2700" t="s">
        <v>35</v>
      </c>
      <c r="C2700" t="s">
        <v>37</v>
      </c>
      <c r="D2700" t="s">
        <v>2</v>
      </c>
      <c r="E2700" t="s">
        <v>66</v>
      </c>
      <c r="F2700">
        <v>59</v>
      </c>
      <c r="G2700" t="s">
        <v>62</v>
      </c>
      <c r="H2700">
        <v>20411.400000000001</v>
      </c>
      <c r="I2700" t="s">
        <v>39</v>
      </c>
      <c r="J2700" t="s">
        <v>148</v>
      </c>
      <c r="K2700">
        <v>226</v>
      </c>
      <c r="L2700">
        <v>7.1491350000000002</v>
      </c>
      <c r="M2700">
        <v>2.0615380000000001</v>
      </c>
      <c r="N2700">
        <v>10</v>
      </c>
      <c r="O2700">
        <v>0</v>
      </c>
      <c r="P2700">
        <v>3</v>
      </c>
      <c r="Q2700">
        <v>1</v>
      </c>
      <c r="R2700">
        <v>12.639593</v>
      </c>
    </row>
    <row r="2701" spans="1:18" x14ac:dyDescent="0.25">
      <c r="A2701">
        <v>2018</v>
      </c>
      <c r="B2701" t="s">
        <v>35</v>
      </c>
      <c r="C2701" t="s">
        <v>37</v>
      </c>
      <c r="D2701" t="s">
        <v>2</v>
      </c>
      <c r="E2701" t="s">
        <v>44</v>
      </c>
      <c r="F2701">
        <v>697</v>
      </c>
      <c r="G2701">
        <v>249.25541200000001</v>
      </c>
      <c r="H2701">
        <v>2387.1999999999998</v>
      </c>
      <c r="I2701" t="s">
        <v>40</v>
      </c>
      <c r="J2701" t="s">
        <v>148</v>
      </c>
      <c r="K2701">
        <v>699</v>
      </c>
      <c r="L2701">
        <v>121.972825</v>
      </c>
      <c r="M2701">
        <v>94.902199999999993</v>
      </c>
      <c r="N2701">
        <v>160</v>
      </c>
      <c r="O2701">
        <v>31</v>
      </c>
      <c r="P2701">
        <v>72</v>
      </c>
      <c r="Q2701">
        <v>5</v>
      </c>
      <c r="R2701">
        <v>249.25541200000001</v>
      </c>
    </row>
    <row r="2702" spans="1:18" x14ac:dyDescent="0.25">
      <c r="A2702">
        <v>2018</v>
      </c>
      <c r="B2702" t="s">
        <v>35</v>
      </c>
      <c r="C2702" t="s">
        <v>37</v>
      </c>
      <c r="D2702" t="s">
        <v>2</v>
      </c>
      <c r="E2702" t="s">
        <v>66</v>
      </c>
      <c r="F2702">
        <v>139</v>
      </c>
      <c r="G2702" t="s">
        <v>62</v>
      </c>
      <c r="H2702">
        <v>24869.19</v>
      </c>
      <c r="I2702" t="s">
        <v>40</v>
      </c>
      <c r="J2702" t="s">
        <v>148</v>
      </c>
      <c r="K2702">
        <v>553</v>
      </c>
      <c r="L2702">
        <v>10.476698000000001</v>
      </c>
      <c r="M2702">
        <v>4.2835809999999999</v>
      </c>
      <c r="N2702">
        <v>15</v>
      </c>
      <c r="O2702">
        <v>1</v>
      </c>
      <c r="P2702">
        <v>14</v>
      </c>
      <c r="Q2702">
        <v>0</v>
      </c>
      <c r="R2702">
        <v>20.892175000000002</v>
      </c>
    </row>
    <row r="2703" spans="1:18" x14ac:dyDescent="0.25">
      <c r="A2703">
        <v>2018</v>
      </c>
      <c r="B2703" t="s">
        <v>35</v>
      </c>
      <c r="C2703" t="s">
        <v>36</v>
      </c>
      <c r="D2703" t="s">
        <v>3</v>
      </c>
      <c r="E2703" t="s">
        <v>44</v>
      </c>
      <c r="F2703">
        <v>78</v>
      </c>
      <c r="G2703">
        <v>37.394390000000001</v>
      </c>
      <c r="H2703">
        <v>2563</v>
      </c>
      <c r="I2703" t="s">
        <v>39</v>
      </c>
      <c r="J2703" t="s">
        <v>150</v>
      </c>
      <c r="K2703">
        <v>78</v>
      </c>
      <c r="L2703">
        <v>17.350467999999999</v>
      </c>
      <c r="M2703">
        <v>13.947704999999999</v>
      </c>
      <c r="N2703">
        <v>15</v>
      </c>
      <c r="O2703">
        <v>0</v>
      </c>
      <c r="P2703">
        <v>0</v>
      </c>
      <c r="Q2703">
        <v>0</v>
      </c>
      <c r="R2703">
        <v>37.394390000000001</v>
      </c>
    </row>
    <row r="2704" spans="1:18" x14ac:dyDescent="0.25">
      <c r="A2704">
        <v>2018</v>
      </c>
      <c r="B2704" t="s">
        <v>35</v>
      </c>
      <c r="C2704" t="s">
        <v>36</v>
      </c>
      <c r="D2704" t="s">
        <v>3</v>
      </c>
      <c r="E2704" t="s">
        <v>66</v>
      </c>
      <c r="F2704">
        <v>32</v>
      </c>
      <c r="G2704" t="s">
        <v>62</v>
      </c>
      <c r="H2704">
        <v>28358.67</v>
      </c>
      <c r="I2704" t="s">
        <v>39</v>
      </c>
      <c r="J2704" t="s">
        <v>150</v>
      </c>
      <c r="K2704">
        <v>183</v>
      </c>
      <c r="L2704">
        <v>2.8668909999999999</v>
      </c>
      <c r="M2704">
        <v>3.731484</v>
      </c>
      <c r="N2704">
        <v>2</v>
      </c>
      <c r="O2704">
        <v>0</v>
      </c>
      <c r="P2704">
        <v>1</v>
      </c>
      <c r="Q2704">
        <v>0</v>
      </c>
      <c r="R2704">
        <v>9.7156179999999992</v>
      </c>
    </row>
    <row r="2705" spans="1:18" x14ac:dyDescent="0.25">
      <c r="A2705">
        <v>2018</v>
      </c>
      <c r="B2705" t="s">
        <v>35</v>
      </c>
      <c r="C2705" t="s">
        <v>36</v>
      </c>
      <c r="D2705" t="s">
        <v>3</v>
      </c>
      <c r="E2705" t="s">
        <v>44</v>
      </c>
      <c r="F2705">
        <v>63</v>
      </c>
      <c r="G2705">
        <v>23.397570000000002</v>
      </c>
      <c r="H2705">
        <v>3289</v>
      </c>
      <c r="I2705" t="s">
        <v>40</v>
      </c>
      <c r="J2705" t="s">
        <v>150</v>
      </c>
      <c r="K2705">
        <v>63</v>
      </c>
      <c r="L2705">
        <v>7.4361179999999996</v>
      </c>
      <c r="M2705">
        <v>7.7985139999999999</v>
      </c>
      <c r="N2705">
        <v>8</v>
      </c>
      <c r="O2705">
        <v>1</v>
      </c>
      <c r="P2705">
        <v>10</v>
      </c>
      <c r="Q2705">
        <v>1</v>
      </c>
      <c r="R2705">
        <v>23.397570000000002</v>
      </c>
    </row>
    <row r="2706" spans="1:18" x14ac:dyDescent="0.25">
      <c r="A2706">
        <v>2018</v>
      </c>
      <c r="B2706" t="s">
        <v>35</v>
      </c>
      <c r="C2706" t="s">
        <v>36</v>
      </c>
      <c r="D2706" t="s">
        <v>3</v>
      </c>
      <c r="E2706" t="s">
        <v>66</v>
      </c>
      <c r="F2706">
        <v>28</v>
      </c>
      <c r="G2706" t="s">
        <v>62</v>
      </c>
      <c r="H2706">
        <v>36134.114999999998</v>
      </c>
      <c r="I2706" t="s">
        <v>40</v>
      </c>
      <c r="J2706" t="s">
        <v>150</v>
      </c>
      <c r="K2706">
        <v>196</v>
      </c>
      <c r="L2706">
        <v>2.230769</v>
      </c>
      <c r="M2706">
        <v>0.5</v>
      </c>
      <c r="N2706">
        <v>1</v>
      </c>
      <c r="O2706">
        <v>2</v>
      </c>
      <c r="P2706">
        <v>2</v>
      </c>
      <c r="Q2706">
        <v>0</v>
      </c>
      <c r="R2706">
        <v>5.5641030000000002</v>
      </c>
    </row>
    <row r="2707" spans="1:18" x14ac:dyDescent="0.25">
      <c r="A2707">
        <v>2018</v>
      </c>
      <c r="B2707" t="s">
        <v>35</v>
      </c>
      <c r="C2707" t="s">
        <v>5</v>
      </c>
      <c r="D2707" t="s">
        <v>3</v>
      </c>
      <c r="E2707" t="s">
        <v>44</v>
      </c>
      <c r="F2707">
        <v>125</v>
      </c>
      <c r="G2707">
        <v>72.587337000000005</v>
      </c>
      <c r="H2707">
        <v>4100.97</v>
      </c>
      <c r="I2707" t="s">
        <v>39</v>
      </c>
      <c r="J2707" t="s">
        <v>150</v>
      </c>
      <c r="K2707">
        <v>125</v>
      </c>
      <c r="L2707">
        <v>24.732924000000001</v>
      </c>
      <c r="M2707">
        <v>33.558362000000002</v>
      </c>
      <c r="N2707">
        <v>27</v>
      </c>
      <c r="O2707">
        <v>2</v>
      </c>
      <c r="P2707">
        <v>0</v>
      </c>
      <c r="Q2707">
        <v>0</v>
      </c>
      <c r="R2707">
        <v>72.587337000000005</v>
      </c>
    </row>
    <row r="2708" spans="1:18" x14ac:dyDescent="0.25">
      <c r="A2708">
        <v>2018</v>
      </c>
      <c r="B2708" t="s">
        <v>35</v>
      </c>
      <c r="C2708" t="s">
        <v>5</v>
      </c>
      <c r="D2708" t="s">
        <v>3</v>
      </c>
      <c r="E2708" t="s">
        <v>66</v>
      </c>
      <c r="F2708">
        <v>45</v>
      </c>
      <c r="G2708" t="s">
        <v>62</v>
      </c>
      <c r="H2708">
        <v>31281.72</v>
      </c>
      <c r="I2708" t="s">
        <v>39</v>
      </c>
      <c r="J2708" t="s">
        <v>150</v>
      </c>
      <c r="K2708">
        <v>250</v>
      </c>
      <c r="L2708">
        <v>5.9337540000000004</v>
      </c>
      <c r="M2708">
        <v>4.0956910000000004</v>
      </c>
      <c r="N2708">
        <v>4</v>
      </c>
      <c r="O2708">
        <v>1</v>
      </c>
      <c r="P2708">
        <v>0</v>
      </c>
      <c r="Q2708">
        <v>0</v>
      </c>
      <c r="R2708">
        <v>14.276579999999999</v>
      </c>
    </row>
    <row r="2709" spans="1:18" x14ac:dyDescent="0.25">
      <c r="A2709">
        <v>2018</v>
      </c>
      <c r="B2709" t="s">
        <v>35</v>
      </c>
      <c r="C2709" t="s">
        <v>5</v>
      </c>
      <c r="D2709" t="s">
        <v>3</v>
      </c>
      <c r="E2709" t="s">
        <v>44</v>
      </c>
      <c r="F2709">
        <v>114</v>
      </c>
      <c r="G2709">
        <v>48.314292999999999</v>
      </c>
      <c r="H2709">
        <v>3132.1950000000002</v>
      </c>
      <c r="I2709" t="s">
        <v>40</v>
      </c>
      <c r="J2709" t="s">
        <v>150</v>
      </c>
      <c r="K2709">
        <v>114</v>
      </c>
      <c r="L2709">
        <v>21.938708999999999</v>
      </c>
      <c r="M2709">
        <v>17.147597999999999</v>
      </c>
      <c r="N2709">
        <v>20</v>
      </c>
      <c r="O2709">
        <v>2</v>
      </c>
      <c r="P2709">
        <v>14</v>
      </c>
      <c r="Q2709">
        <v>2</v>
      </c>
      <c r="R2709">
        <v>48.314292999999999</v>
      </c>
    </row>
    <row r="2710" spans="1:18" x14ac:dyDescent="0.25">
      <c r="A2710">
        <v>2018</v>
      </c>
      <c r="B2710" t="s">
        <v>35</v>
      </c>
      <c r="C2710" t="s">
        <v>5</v>
      </c>
      <c r="D2710" t="s">
        <v>3</v>
      </c>
      <c r="E2710" t="s">
        <v>66</v>
      </c>
      <c r="F2710">
        <v>31</v>
      </c>
      <c r="G2710" t="s">
        <v>62</v>
      </c>
      <c r="H2710">
        <v>25266.36</v>
      </c>
      <c r="I2710" t="s">
        <v>40</v>
      </c>
      <c r="J2710" t="s">
        <v>150</v>
      </c>
      <c r="K2710">
        <v>223</v>
      </c>
      <c r="L2710">
        <v>4.669969</v>
      </c>
      <c r="M2710">
        <v>0.69259300000000001</v>
      </c>
      <c r="N2710">
        <v>2</v>
      </c>
      <c r="O2710">
        <v>0</v>
      </c>
      <c r="P2710">
        <v>1</v>
      </c>
      <c r="Q2710">
        <v>0</v>
      </c>
      <c r="R2710">
        <v>13.611110999999999</v>
      </c>
    </row>
    <row r="2711" spans="1:18" x14ac:dyDescent="0.25">
      <c r="A2711">
        <v>2018</v>
      </c>
      <c r="B2711" t="s">
        <v>35</v>
      </c>
      <c r="C2711" t="s">
        <v>13</v>
      </c>
      <c r="D2711" t="s">
        <v>3</v>
      </c>
      <c r="E2711" t="s">
        <v>44</v>
      </c>
      <c r="F2711">
        <v>80</v>
      </c>
      <c r="G2711">
        <v>35.680647999999998</v>
      </c>
      <c r="H2711">
        <v>3082.375</v>
      </c>
      <c r="I2711" t="s">
        <v>39</v>
      </c>
      <c r="J2711" t="s">
        <v>150</v>
      </c>
      <c r="K2711">
        <v>80</v>
      </c>
      <c r="L2711">
        <v>12.300939</v>
      </c>
      <c r="M2711">
        <v>18.510856</v>
      </c>
      <c r="N2711">
        <v>22</v>
      </c>
      <c r="O2711">
        <v>0</v>
      </c>
      <c r="P2711">
        <v>0</v>
      </c>
      <c r="Q2711">
        <v>0</v>
      </c>
      <c r="R2711">
        <v>35.680647999999998</v>
      </c>
    </row>
    <row r="2712" spans="1:18" x14ac:dyDescent="0.25">
      <c r="A2712">
        <v>2018</v>
      </c>
      <c r="B2712" t="s">
        <v>35</v>
      </c>
      <c r="C2712" t="s">
        <v>13</v>
      </c>
      <c r="D2712" t="s">
        <v>3</v>
      </c>
      <c r="E2712" t="s">
        <v>66</v>
      </c>
      <c r="F2712">
        <v>20</v>
      </c>
      <c r="G2712" t="s">
        <v>62</v>
      </c>
      <c r="H2712">
        <v>19025.125</v>
      </c>
      <c r="I2712" t="s">
        <v>39</v>
      </c>
      <c r="J2712" t="s">
        <v>150</v>
      </c>
      <c r="K2712">
        <v>104</v>
      </c>
      <c r="L2712">
        <v>1.0356129999999999</v>
      </c>
      <c r="M2712">
        <v>1.0925929999999999</v>
      </c>
      <c r="N2712">
        <v>4</v>
      </c>
      <c r="O2712">
        <v>0</v>
      </c>
      <c r="P2712">
        <v>0</v>
      </c>
      <c r="Q2712">
        <v>0</v>
      </c>
      <c r="R2712">
        <v>2.7948719999999998</v>
      </c>
    </row>
    <row r="2713" spans="1:18" x14ac:dyDescent="0.25">
      <c r="A2713">
        <v>2018</v>
      </c>
      <c r="B2713" t="s">
        <v>35</v>
      </c>
      <c r="C2713" t="s">
        <v>13</v>
      </c>
      <c r="D2713" t="s">
        <v>3</v>
      </c>
      <c r="E2713" t="s">
        <v>44</v>
      </c>
      <c r="F2713">
        <v>40</v>
      </c>
      <c r="G2713">
        <v>19.794370000000001</v>
      </c>
      <c r="H2713">
        <v>2112.9</v>
      </c>
      <c r="I2713" t="s">
        <v>40</v>
      </c>
      <c r="J2713" t="s">
        <v>150</v>
      </c>
      <c r="K2713">
        <v>40</v>
      </c>
      <c r="L2713">
        <v>10.00268</v>
      </c>
      <c r="M2713">
        <v>5.9643490000000003</v>
      </c>
      <c r="N2713">
        <v>2</v>
      </c>
      <c r="O2713">
        <v>1</v>
      </c>
      <c r="P2713">
        <v>2</v>
      </c>
      <c r="Q2713">
        <v>0</v>
      </c>
      <c r="R2713">
        <v>19.794370000000001</v>
      </c>
    </row>
    <row r="2714" spans="1:18" x14ac:dyDescent="0.25">
      <c r="A2714">
        <v>2018</v>
      </c>
      <c r="B2714" t="s">
        <v>35</v>
      </c>
      <c r="C2714" t="s">
        <v>13</v>
      </c>
      <c r="D2714" t="s">
        <v>3</v>
      </c>
      <c r="E2714" t="s">
        <v>66</v>
      </c>
      <c r="F2714">
        <v>12</v>
      </c>
      <c r="G2714" t="s">
        <v>62</v>
      </c>
      <c r="H2714">
        <v>38173.019999999997</v>
      </c>
      <c r="I2714" t="s">
        <v>40</v>
      </c>
      <c r="J2714" t="s">
        <v>150</v>
      </c>
      <c r="K2714">
        <v>97</v>
      </c>
      <c r="L2714">
        <v>1</v>
      </c>
      <c r="M2714">
        <v>1</v>
      </c>
      <c r="N2714">
        <v>5</v>
      </c>
      <c r="O2714">
        <v>0</v>
      </c>
      <c r="P2714">
        <v>0</v>
      </c>
      <c r="Q2714">
        <v>1</v>
      </c>
      <c r="R2714">
        <v>2</v>
      </c>
    </row>
    <row r="2715" spans="1:18" x14ac:dyDescent="0.25">
      <c r="A2715">
        <v>2018</v>
      </c>
      <c r="B2715" t="s">
        <v>35</v>
      </c>
      <c r="C2715" t="s">
        <v>37</v>
      </c>
      <c r="D2715" t="s">
        <v>3</v>
      </c>
      <c r="E2715" t="s">
        <v>44</v>
      </c>
      <c r="F2715">
        <v>129</v>
      </c>
      <c r="G2715">
        <v>51.145328999999997</v>
      </c>
      <c r="H2715">
        <v>2974.46</v>
      </c>
      <c r="I2715" t="s">
        <v>39</v>
      </c>
      <c r="J2715" t="s">
        <v>150</v>
      </c>
      <c r="K2715">
        <v>129</v>
      </c>
      <c r="L2715">
        <v>22.253572999999999</v>
      </c>
      <c r="M2715">
        <v>21.310424999999999</v>
      </c>
      <c r="N2715">
        <v>45</v>
      </c>
      <c r="O2715">
        <v>0</v>
      </c>
      <c r="P2715">
        <v>2</v>
      </c>
      <c r="Q2715">
        <v>0</v>
      </c>
      <c r="R2715">
        <v>51.145328999999997</v>
      </c>
    </row>
    <row r="2716" spans="1:18" x14ac:dyDescent="0.25">
      <c r="A2716">
        <v>2018</v>
      </c>
      <c r="B2716" t="s">
        <v>35</v>
      </c>
      <c r="C2716" t="s">
        <v>37</v>
      </c>
      <c r="D2716" t="s">
        <v>3</v>
      </c>
      <c r="E2716" t="s">
        <v>66</v>
      </c>
      <c r="F2716">
        <v>58</v>
      </c>
      <c r="G2716" t="s">
        <v>62</v>
      </c>
      <c r="H2716">
        <v>39576.22</v>
      </c>
      <c r="I2716" t="s">
        <v>39</v>
      </c>
      <c r="J2716" t="s">
        <v>150</v>
      </c>
      <c r="K2716">
        <v>346</v>
      </c>
      <c r="L2716">
        <v>6.3853759999999999</v>
      </c>
      <c r="M2716">
        <v>2.4496519999999999</v>
      </c>
      <c r="N2716">
        <v>14</v>
      </c>
      <c r="O2716">
        <v>2</v>
      </c>
      <c r="P2716">
        <v>0</v>
      </c>
      <c r="Q2716">
        <v>0</v>
      </c>
      <c r="R2716">
        <v>12.70363</v>
      </c>
    </row>
    <row r="2717" spans="1:18" x14ac:dyDescent="0.25">
      <c r="A2717">
        <v>2018</v>
      </c>
      <c r="B2717" t="s">
        <v>35</v>
      </c>
      <c r="C2717" t="s">
        <v>37</v>
      </c>
      <c r="D2717" t="s">
        <v>3</v>
      </c>
      <c r="E2717" t="s">
        <v>44</v>
      </c>
      <c r="F2717">
        <v>146</v>
      </c>
      <c r="G2717">
        <v>39.928888999999998</v>
      </c>
      <c r="H2717">
        <v>3042</v>
      </c>
      <c r="I2717" t="s">
        <v>40</v>
      </c>
      <c r="J2717" t="s">
        <v>150</v>
      </c>
      <c r="K2717">
        <v>146</v>
      </c>
      <c r="L2717">
        <v>14.974413</v>
      </c>
      <c r="M2717">
        <v>20.526869999999999</v>
      </c>
      <c r="N2717">
        <v>58</v>
      </c>
      <c r="O2717">
        <v>4</v>
      </c>
      <c r="P2717">
        <v>11</v>
      </c>
      <c r="Q2717">
        <v>0</v>
      </c>
      <c r="R2717">
        <v>39.928888999999998</v>
      </c>
    </row>
    <row r="2718" spans="1:18" x14ac:dyDescent="0.25">
      <c r="A2718">
        <v>2018</v>
      </c>
      <c r="B2718" t="s">
        <v>35</v>
      </c>
      <c r="C2718" t="s">
        <v>37</v>
      </c>
      <c r="D2718" t="s">
        <v>3</v>
      </c>
      <c r="E2718" t="s">
        <v>66</v>
      </c>
      <c r="F2718">
        <v>61</v>
      </c>
      <c r="G2718" t="s">
        <v>62</v>
      </c>
      <c r="H2718">
        <v>33779.699999999997</v>
      </c>
      <c r="I2718" t="s">
        <v>40</v>
      </c>
      <c r="J2718" t="s">
        <v>150</v>
      </c>
      <c r="K2718">
        <v>785</v>
      </c>
      <c r="L2718">
        <v>6.6729260000000004</v>
      </c>
      <c r="M2718">
        <v>5.3752959999999996</v>
      </c>
      <c r="N2718">
        <v>9</v>
      </c>
      <c r="O2718">
        <v>1</v>
      </c>
      <c r="P2718">
        <v>3</v>
      </c>
      <c r="Q2718">
        <v>3</v>
      </c>
      <c r="R2718">
        <v>18.042307999999998</v>
      </c>
    </row>
    <row r="2719" spans="1:18" x14ac:dyDescent="0.25">
      <c r="A2719">
        <v>2018</v>
      </c>
      <c r="B2719" t="s">
        <v>35</v>
      </c>
      <c r="C2719" t="s">
        <v>36</v>
      </c>
      <c r="D2719" t="s">
        <v>3</v>
      </c>
      <c r="E2719" t="s">
        <v>44</v>
      </c>
      <c r="F2719">
        <v>205</v>
      </c>
      <c r="G2719">
        <v>108.731185</v>
      </c>
      <c r="H2719">
        <v>2655.98</v>
      </c>
      <c r="I2719" t="s">
        <v>39</v>
      </c>
      <c r="J2719" t="s">
        <v>149</v>
      </c>
      <c r="K2719">
        <v>205</v>
      </c>
      <c r="L2719">
        <v>40.636988000000002</v>
      </c>
      <c r="M2719">
        <v>51.878898999999997</v>
      </c>
      <c r="N2719">
        <v>40</v>
      </c>
      <c r="O2719">
        <v>3</v>
      </c>
      <c r="P2719">
        <v>1</v>
      </c>
      <c r="Q2719">
        <v>0</v>
      </c>
      <c r="R2719">
        <v>108.731185</v>
      </c>
    </row>
    <row r="2720" spans="1:18" x14ac:dyDescent="0.25">
      <c r="A2720">
        <v>2018</v>
      </c>
      <c r="B2720" t="s">
        <v>35</v>
      </c>
      <c r="C2720" t="s">
        <v>36</v>
      </c>
      <c r="D2720" t="s">
        <v>3</v>
      </c>
      <c r="E2720" t="s">
        <v>66</v>
      </c>
      <c r="F2720">
        <v>52</v>
      </c>
      <c r="G2720" t="s">
        <v>62</v>
      </c>
      <c r="H2720">
        <v>30740.185000000001</v>
      </c>
      <c r="I2720" t="s">
        <v>39</v>
      </c>
      <c r="J2720" t="s">
        <v>149</v>
      </c>
      <c r="K2720">
        <v>325</v>
      </c>
      <c r="L2720">
        <v>6.6977019999999996</v>
      </c>
      <c r="M2720">
        <v>2.6525379999999998</v>
      </c>
      <c r="N2720">
        <v>4</v>
      </c>
      <c r="O2720">
        <v>1</v>
      </c>
      <c r="P2720">
        <v>0</v>
      </c>
      <c r="Q2720">
        <v>0</v>
      </c>
      <c r="R2720">
        <v>15.172364</v>
      </c>
    </row>
    <row r="2721" spans="1:18" x14ac:dyDescent="0.25">
      <c r="A2721">
        <v>2018</v>
      </c>
      <c r="B2721" t="s">
        <v>35</v>
      </c>
      <c r="C2721" t="s">
        <v>36</v>
      </c>
      <c r="D2721" t="s">
        <v>3</v>
      </c>
      <c r="E2721" t="s">
        <v>44</v>
      </c>
      <c r="F2721">
        <v>161</v>
      </c>
      <c r="G2721">
        <v>76.577104000000006</v>
      </c>
      <c r="H2721">
        <v>2615</v>
      </c>
      <c r="I2721" t="s">
        <v>40</v>
      </c>
      <c r="J2721" t="s">
        <v>149</v>
      </c>
      <c r="K2721">
        <v>161</v>
      </c>
      <c r="L2721">
        <v>28.691212</v>
      </c>
      <c r="M2721">
        <v>36.143413000000002</v>
      </c>
      <c r="N2721">
        <v>32</v>
      </c>
      <c r="O2721">
        <v>2</v>
      </c>
      <c r="P2721">
        <v>5</v>
      </c>
      <c r="Q2721">
        <v>1</v>
      </c>
      <c r="R2721">
        <v>76.577104000000006</v>
      </c>
    </row>
    <row r="2722" spans="1:18" x14ac:dyDescent="0.25">
      <c r="A2722">
        <v>2018</v>
      </c>
      <c r="B2722" t="s">
        <v>35</v>
      </c>
      <c r="C2722" t="s">
        <v>36</v>
      </c>
      <c r="D2722" t="s">
        <v>3</v>
      </c>
      <c r="E2722" t="s">
        <v>66</v>
      </c>
      <c r="F2722">
        <v>34</v>
      </c>
      <c r="G2722" t="s">
        <v>62</v>
      </c>
      <c r="H2722">
        <v>36644.03</v>
      </c>
      <c r="I2722" t="s">
        <v>40</v>
      </c>
      <c r="J2722" t="s">
        <v>149</v>
      </c>
      <c r="K2722">
        <v>202</v>
      </c>
      <c r="L2722">
        <v>2.204812</v>
      </c>
      <c r="M2722">
        <v>4.13598</v>
      </c>
      <c r="N2722">
        <v>1</v>
      </c>
      <c r="O2722">
        <v>1</v>
      </c>
      <c r="P2722">
        <v>0</v>
      </c>
      <c r="Q2722">
        <v>0</v>
      </c>
      <c r="R2722">
        <v>7.1344830000000004</v>
      </c>
    </row>
    <row r="2723" spans="1:18" x14ac:dyDescent="0.25">
      <c r="A2723">
        <v>2018</v>
      </c>
      <c r="B2723" t="s">
        <v>35</v>
      </c>
      <c r="C2723" t="s">
        <v>5</v>
      </c>
      <c r="D2723" t="s">
        <v>3</v>
      </c>
      <c r="E2723" t="s">
        <v>44</v>
      </c>
      <c r="F2723">
        <v>295</v>
      </c>
      <c r="G2723">
        <v>156.633669</v>
      </c>
      <c r="H2723">
        <v>2813.86</v>
      </c>
      <c r="I2723" t="s">
        <v>39</v>
      </c>
      <c r="J2723" t="s">
        <v>149</v>
      </c>
      <c r="K2723">
        <v>295</v>
      </c>
      <c r="L2723">
        <v>65.990511999999995</v>
      </c>
      <c r="M2723">
        <v>69.398815999999997</v>
      </c>
      <c r="N2723">
        <v>61</v>
      </c>
      <c r="O2723">
        <v>2</v>
      </c>
      <c r="P2723">
        <v>0</v>
      </c>
      <c r="Q2723">
        <v>0</v>
      </c>
      <c r="R2723">
        <v>156.633669</v>
      </c>
    </row>
    <row r="2724" spans="1:18" x14ac:dyDescent="0.25">
      <c r="A2724">
        <v>2018</v>
      </c>
      <c r="B2724" t="s">
        <v>35</v>
      </c>
      <c r="C2724" t="s">
        <v>5</v>
      </c>
      <c r="D2724" t="s">
        <v>3</v>
      </c>
      <c r="E2724" t="s">
        <v>66</v>
      </c>
      <c r="F2724">
        <v>43</v>
      </c>
      <c r="G2724" t="s">
        <v>62</v>
      </c>
      <c r="H2724">
        <v>29246.47</v>
      </c>
      <c r="I2724" t="s">
        <v>39</v>
      </c>
      <c r="J2724" t="s">
        <v>149</v>
      </c>
      <c r="K2724">
        <v>201</v>
      </c>
      <c r="L2724">
        <v>4.6170150000000003</v>
      </c>
      <c r="M2724">
        <v>4.5483070000000003</v>
      </c>
      <c r="N2724">
        <v>9</v>
      </c>
      <c r="O2724">
        <v>0</v>
      </c>
      <c r="P2724">
        <v>0</v>
      </c>
      <c r="Q2724">
        <v>0</v>
      </c>
      <c r="R2724">
        <v>13.812263</v>
      </c>
    </row>
    <row r="2725" spans="1:18" x14ac:dyDescent="0.25">
      <c r="A2725">
        <v>2018</v>
      </c>
      <c r="B2725" t="s">
        <v>35</v>
      </c>
      <c r="C2725" t="s">
        <v>5</v>
      </c>
      <c r="D2725" t="s">
        <v>3</v>
      </c>
      <c r="E2725" t="s">
        <v>44</v>
      </c>
      <c r="F2725">
        <v>249</v>
      </c>
      <c r="G2725">
        <v>121.960207</v>
      </c>
      <c r="H2725">
        <v>2590.44</v>
      </c>
      <c r="I2725" t="s">
        <v>40</v>
      </c>
      <c r="J2725" t="s">
        <v>149</v>
      </c>
      <c r="K2725">
        <v>250</v>
      </c>
      <c r="L2725">
        <v>53.047671000000001</v>
      </c>
      <c r="M2725">
        <v>53.332608999999998</v>
      </c>
      <c r="N2725">
        <v>44</v>
      </c>
      <c r="O2725">
        <v>2</v>
      </c>
      <c r="P2725">
        <v>18</v>
      </c>
      <c r="Q2725">
        <v>1</v>
      </c>
      <c r="R2725">
        <v>121.960207</v>
      </c>
    </row>
    <row r="2726" spans="1:18" x14ac:dyDescent="0.25">
      <c r="A2726">
        <v>2018</v>
      </c>
      <c r="B2726" t="s">
        <v>35</v>
      </c>
      <c r="C2726" t="s">
        <v>5</v>
      </c>
      <c r="D2726" t="s">
        <v>3</v>
      </c>
      <c r="E2726" t="s">
        <v>66</v>
      </c>
      <c r="F2726">
        <v>54</v>
      </c>
      <c r="G2726" t="s">
        <v>62</v>
      </c>
      <c r="H2726">
        <v>37708.504999999997</v>
      </c>
      <c r="I2726" t="s">
        <v>40</v>
      </c>
      <c r="J2726" t="s">
        <v>149</v>
      </c>
      <c r="K2726">
        <v>400</v>
      </c>
      <c r="L2726">
        <v>7.491295</v>
      </c>
      <c r="M2726">
        <v>4.054379</v>
      </c>
      <c r="N2726">
        <v>3</v>
      </c>
      <c r="O2726">
        <v>0</v>
      </c>
      <c r="P2726">
        <v>1</v>
      </c>
      <c r="Q2726">
        <v>0</v>
      </c>
      <c r="R2726">
        <v>18.749585</v>
      </c>
    </row>
    <row r="2727" spans="1:18" x14ac:dyDescent="0.25">
      <c r="A2727">
        <v>2018</v>
      </c>
      <c r="B2727" t="s">
        <v>35</v>
      </c>
      <c r="C2727" t="s">
        <v>13</v>
      </c>
      <c r="D2727" t="s">
        <v>3</v>
      </c>
      <c r="E2727" t="s">
        <v>44</v>
      </c>
      <c r="F2727">
        <v>128</v>
      </c>
      <c r="G2727">
        <v>57.086872</v>
      </c>
      <c r="H2727">
        <v>2808.5</v>
      </c>
      <c r="I2727" t="s">
        <v>39</v>
      </c>
      <c r="J2727" t="s">
        <v>149</v>
      </c>
      <c r="K2727">
        <v>130</v>
      </c>
      <c r="L2727">
        <v>25.119333999999998</v>
      </c>
      <c r="M2727">
        <v>26.319148999999999</v>
      </c>
      <c r="N2727">
        <v>31</v>
      </c>
      <c r="O2727">
        <v>3</v>
      </c>
      <c r="P2727">
        <v>1</v>
      </c>
      <c r="Q2727">
        <v>1</v>
      </c>
      <c r="R2727">
        <v>57.086872</v>
      </c>
    </row>
    <row r="2728" spans="1:18" x14ac:dyDescent="0.25">
      <c r="A2728">
        <v>2018</v>
      </c>
      <c r="B2728" t="s">
        <v>35</v>
      </c>
      <c r="C2728" t="s">
        <v>13</v>
      </c>
      <c r="D2728" t="s">
        <v>3</v>
      </c>
      <c r="E2728" t="s">
        <v>66</v>
      </c>
      <c r="F2728">
        <v>20</v>
      </c>
      <c r="G2728" t="s">
        <v>62</v>
      </c>
      <c r="H2728">
        <v>26882.34</v>
      </c>
      <c r="I2728" t="s">
        <v>39</v>
      </c>
      <c r="J2728" t="s">
        <v>149</v>
      </c>
      <c r="K2728">
        <v>83</v>
      </c>
      <c r="L2728">
        <v>1.9675959999999999</v>
      </c>
      <c r="M2728">
        <v>0.61290299999999998</v>
      </c>
      <c r="N2728">
        <v>2</v>
      </c>
      <c r="O2728">
        <v>1</v>
      </c>
      <c r="P2728">
        <v>0</v>
      </c>
      <c r="Q2728">
        <v>0</v>
      </c>
      <c r="R2728">
        <v>4.7948719999999998</v>
      </c>
    </row>
    <row r="2729" spans="1:18" x14ac:dyDescent="0.25">
      <c r="A2729">
        <v>2018</v>
      </c>
      <c r="B2729" t="s">
        <v>35</v>
      </c>
      <c r="C2729" t="s">
        <v>13</v>
      </c>
      <c r="D2729" t="s">
        <v>3</v>
      </c>
      <c r="E2729" t="s">
        <v>44</v>
      </c>
      <c r="F2729">
        <v>114</v>
      </c>
      <c r="G2729">
        <v>44.086063000000003</v>
      </c>
      <c r="H2729">
        <v>2475.0650000000001</v>
      </c>
      <c r="I2729" t="s">
        <v>40</v>
      </c>
      <c r="J2729" t="s">
        <v>149</v>
      </c>
      <c r="K2729">
        <v>114</v>
      </c>
      <c r="L2729">
        <v>22.496668</v>
      </c>
      <c r="M2729">
        <v>16.775583000000001</v>
      </c>
      <c r="N2729">
        <v>16</v>
      </c>
      <c r="O2729">
        <v>0</v>
      </c>
      <c r="P2729">
        <v>8</v>
      </c>
      <c r="Q2729">
        <v>1</v>
      </c>
      <c r="R2729">
        <v>44.086063000000003</v>
      </c>
    </row>
    <row r="2730" spans="1:18" x14ac:dyDescent="0.25">
      <c r="A2730">
        <v>2018</v>
      </c>
      <c r="B2730" t="s">
        <v>35</v>
      </c>
      <c r="C2730" t="s">
        <v>13</v>
      </c>
      <c r="D2730" t="s">
        <v>3</v>
      </c>
      <c r="E2730" t="s">
        <v>66</v>
      </c>
      <c r="F2730">
        <v>34</v>
      </c>
      <c r="G2730" t="s">
        <v>62</v>
      </c>
      <c r="H2730">
        <v>39016.92</v>
      </c>
      <c r="I2730" t="s">
        <v>40</v>
      </c>
      <c r="J2730" t="s">
        <v>149</v>
      </c>
      <c r="K2730">
        <v>232</v>
      </c>
      <c r="L2730">
        <v>3.8162199999999999</v>
      </c>
      <c r="M2730">
        <v>1.794276</v>
      </c>
      <c r="N2730">
        <v>3</v>
      </c>
      <c r="O2730">
        <v>0</v>
      </c>
      <c r="P2730">
        <v>1</v>
      </c>
      <c r="Q2730">
        <v>0</v>
      </c>
      <c r="R2730">
        <v>7.4868399999999999</v>
      </c>
    </row>
    <row r="2731" spans="1:18" x14ac:dyDescent="0.25">
      <c r="A2731">
        <v>2018</v>
      </c>
      <c r="B2731" t="s">
        <v>35</v>
      </c>
      <c r="C2731" t="s">
        <v>37</v>
      </c>
      <c r="D2731" t="s">
        <v>3</v>
      </c>
      <c r="E2731" t="s">
        <v>44</v>
      </c>
      <c r="F2731">
        <v>405</v>
      </c>
      <c r="G2731">
        <v>144.591509</v>
      </c>
      <c r="H2731">
        <v>2388</v>
      </c>
      <c r="I2731" t="s">
        <v>39</v>
      </c>
      <c r="J2731" t="s">
        <v>149</v>
      </c>
      <c r="K2731">
        <v>409</v>
      </c>
      <c r="L2731">
        <v>59.121975999999997</v>
      </c>
      <c r="M2731">
        <v>67.102635000000006</v>
      </c>
      <c r="N2731">
        <v>144</v>
      </c>
      <c r="O2731">
        <v>5</v>
      </c>
      <c r="P2731">
        <v>4</v>
      </c>
      <c r="Q2731">
        <v>0</v>
      </c>
      <c r="R2731">
        <v>144.591509</v>
      </c>
    </row>
    <row r="2732" spans="1:18" x14ac:dyDescent="0.25">
      <c r="A2732">
        <v>2018</v>
      </c>
      <c r="B2732" t="s">
        <v>35</v>
      </c>
      <c r="C2732" t="s">
        <v>37</v>
      </c>
      <c r="D2732" t="s">
        <v>3</v>
      </c>
      <c r="E2732" t="s">
        <v>66</v>
      </c>
      <c r="F2732">
        <v>74</v>
      </c>
      <c r="G2732" t="s">
        <v>62</v>
      </c>
      <c r="H2732">
        <v>30626.695</v>
      </c>
      <c r="I2732" t="s">
        <v>39</v>
      </c>
      <c r="J2732" t="s">
        <v>149</v>
      </c>
      <c r="K2732">
        <v>728</v>
      </c>
      <c r="L2732">
        <v>4.5673579999999996</v>
      </c>
      <c r="M2732">
        <v>3.2595070000000002</v>
      </c>
      <c r="N2732">
        <v>9</v>
      </c>
      <c r="O2732">
        <v>4</v>
      </c>
      <c r="P2732">
        <v>0</v>
      </c>
      <c r="Q2732">
        <v>0</v>
      </c>
      <c r="R2732">
        <v>13.002564</v>
      </c>
    </row>
    <row r="2733" spans="1:18" x14ac:dyDescent="0.25">
      <c r="A2733">
        <v>2018</v>
      </c>
      <c r="B2733" t="s">
        <v>35</v>
      </c>
      <c r="C2733" t="s">
        <v>37</v>
      </c>
      <c r="D2733" t="s">
        <v>3</v>
      </c>
      <c r="E2733" t="s">
        <v>44</v>
      </c>
      <c r="F2733">
        <v>444</v>
      </c>
      <c r="G2733">
        <v>151.00476</v>
      </c>
      <c r="H2733">
        <v>2581.8850000000002</v>
      </c>
      <c r="I2733" t="s">
        <v>40</v>
      </c>
      <c r="J2733" t="s">
        <v>149</v>
      </c>
      <c r="K2733">
        <v>444</v>
      </c>
      <c r="L2733">
        <v>66.572550000000007</v>
      </c>
      <c r="M2733">
        <v>65.209759000000005</v>
      </c>
      <c r="N2733">
        <v>128</v>
      </c>
      <c r="O2733">
        <v>7</v>
      </c>
      <c r="P2733">
        <v>16</v>
      </c>
      <c r="Q2733">
        <v>0</v>
      </c>
      <c r="R2733">
        <v>151.00476</v>
      </c>
    </row>
    <row r="2734" spans="1:18" x14ac:dyDescent="0.25">
      <c r="A2734">
        <v>2018</v>
      </c>
      <c r="B2734" t="s">
        <v>35</v>
      </c>
      <c r="C2734" t="s">
        <v>37</v>
      </c>
      <c r="D2734" t="s">
        <v>3</v>
      </c>
      <c r="E2734" t="s">
        <v>66</v>
      </c>
      <c r="F2734">
        <v>113</v>
      </c>
      <c r="G2734" t="s">
        <v>62</v>
      </c>
      <c r="H2734">
        <v>33144.129999999997</v>
      </c>
      <c r="I2734" t="s">
        <v>40</v>
      </c>
      <c r="J2734" t="s">
        <v>149</v>
      </c>
      <c r="K2734">
        <v>602</v>
      </c>
      <c r="L2734">
        <v>12.75877</v>
      </c>
      <c r="M2734">
        <v>6.0539779999999999</v>
      </c>
      <c r="N2734">
        <v>14</v>
      </c>
      <c r="O2734">
        <v>4</v>
      </c>
      <c r="P2734">
        <v>4</v>
      </c>
      <c r="Q2734">
        <v>0</v>
      </c>
      <c r="R2734">
        <v>28.985517999999999</v>
      </c>
    </row>
    <row r="2735" spans="1:18" x14ac:dyDescent="0.25">
      <c r="A2735">
        <v>2018</v>
      </c>
      <c r="B2735" t="s">
        <v>35</v>
      </c>
      <c r="C2735" t="s">
        <v>36</v>
      </c>
      <c r="D2735" t="s">
        <v>3</v>
      </c>
      <c r="E2735" t="s">
        <v>44</v>
      </c>
      <c r="F2735">
        <v>27</v>
      </c>
      <c r="G2735">
        <v>11.960454</v>
      </c>
      <c r="H2735">
        <v>3893</v>
      </c>
      <c r="I2735" t="s">
        <v>39</v>
      </c>
      <c r="J2735" t="s">
        <v>148</v>
      </c>
      <c r="K2735">
        <v>27</v>
      </c>
      <c r="L2735">
        <v>7.2098630000000004</v>
      </c>
      <c r="M2735">
        <v>3.2944599999999999</v>
      </c>
      <c r="N2735">
        <v>5</v>
      </c>
      <c r="O2735">
        <v>1</v>
      </c>
      <c r="P2735">
        <v>0</v>
      </c>
      <c r="Q2735">
        <v>0</v>
      </c>
      <c r="R2735">
        <v>11.960454</v>
      </c>
    </row>
    <row r="2736" spans="1:18" x14ac:dyDescent="0.25">
      <c r="A2736">
        <v>2018</v>
      </c>
      <c r="B2736" t="s">
        <v>35</v>
      </c>
      <c r="C2736" t="s">
        <v>36</v>
      </c>
      <c r="D2736" t="s">
        <v>3</v>
      </c>
      <c r="E2736" t="s">
        <v>66</v>
      </c>
      <c r="F2736">
        <v>19</v>
      </c>
      <c r="G2736" t="s">
        <v>62</v>
      </c>
      <c r="H2736">
        <v>23293.32</v>
      </c>
      <c r="I2736" t="s">
        <v>39</v>
      </c>
      <c r="J2736" t="s">
        <v>148</v>
      </c>
      <c r="K2736">
        <v>70</v>
      </c>
      <c r="L2736">
        <v>0.62334400000000001</v>
      </c>
      <c r="M2736">
        <v>1.225806</v>
      </c>
      <c r="N2736">
        <v>4</v>
      </c>
      <c r="O2736">
        <v>0</v>
      </c>
      <c r="P2736">
        <v>1</v>
      </c>
      <c r="Q2736">
        <v>0</v>
      </c>
      <c r="R2736">
        <v>4.2307689999999996</v>
      </c>
    </row>
    <row r="2737" spans="1:18" x14ac:dyDescent="0.25">
      <c r="A2737">
        <v>2018</v>
      </c>
      <c r="B2737" t="s">
        <v>35</v>
      </c>
      <c r="C2737" t="s">
        <v>36</v>
      </c>
      <c r="D2737" t="s">
        <v>3</v>
      </c>
      <c r="E2737" t="s">
        <v>44</v>
      </c>
      <c r="F2737">
        <v>41</v>
      </c>
      <c r="G2737">
        <v>24.229975</v>
      </c>
      <c r="H2737">
        <v>1941</v>
      </c>
      <c r="I2737" t="s">
        <v>40</v>
      </c>
      <c r="J2737" t="s">
        <v>148</v>
      </c>
      <c r="K2737">
        <v>41</v>
      </c>
      <c r="L2737">
        <v>12.419426</v>
      </c>
      <c r="M2737">
        <v>9.0092870000000005</v>
      </c>
      <c r="N2737">
        <v>7</v>
      </c>
      <c r="O2737">
        <v>0</v>
      </c>
      <c r="P2737">
        <v>2</v>
      </c>
      <c r="Q2737">
        <v>0</v>
      </c>
      <c r="R2737">
        <v>24.229975</v>
      </c>
    </row>
    <row r="2738" spans="1:18" x14ac:dyDescent="0.25">
      <c r="A2738">
        <v>2018</v>
      </c>
      <c r="B2738" t="s">
        <v>35</v>
      </c>
      <c r="C2738" t="s">
        <v>36</v>
      </c>
      <c r="D2738" t="s">
        <v>3</v>
      </c>
      <c r="E2738" t="s">
        <v>66</v>
      </c>
      <c r="F2738">
        <v>12</v>
      </c>
      <c r="G2738" t="s">
        <v>62</v>
      </c>
      <c r="H2738">
        <v>37644.745000000003</v>
      </c>
      <c r="I2738" t="s">
        <v>40</v>
      </c>
      <c r="J2738" t="s">
        <v>148</v>
      </c>
      <c r="K2738">
        <v>69</v>
      </c>
      <c r="L2738">
        <v>1.6923079999999999</v>
      </c>
      <c r="M2738">
        <v>0</v>
      </c>
      <c r="N2738">
        <v>1</v>
      </c>
      <c r="O2738">
        <v>0</v>
      </c>
      <c r="P2738">
        <v>0</v>
      </c>
      <c r="Q2738">
        <v>0</v>
      </c>
      <c r="R2738">
        <v>1.6923079999999999</v>
      </c>
    </row>
    <row r="2739" spans="1:18" x14ac:dyDescent="0.25">
      <c r="A2739">
        <v>2018</v>
      </c>
      <c r="B2739" t="s">
        <v>35</v>
      </c>
      <c r="C2739" t="s">
        <v>5</v>
      </c>
      <c r="D2739" t="s">
        <v>3</v>
      </c>
      <c r="E2739" t="s">
        <v>44</v>
      </c>
      <c r="F2739">
        <v>50</v>
      </c>
      <c r="G2739">
        <v>32.301268999999998</v>
      </c>
      <c r="H2739">
        <v>3628.9749999999999</v>
      </c>
      <c r="I2739" t="s">
        <v>39</v>
      </c>
      <c r="J2739" t="s">
        <v>148</v>
      </c>
      <c r="K2739">
        <v>64</v>
      </c>
      <c r="L2739">
        <v>14.352185</v>
      </c>
      <c r="M2739">
        <v>13.085855</v>
      </c>
      <c r="N2739">
        <v>6</v>
      </c>
      <c r="O2739">
        <v>2</v>
      </c>
      <c r="P2739">
        <v>0</v>
      </c>
      <c r="Q2739">
        <v>0</v>
      </c>
      <c r="R2739">
        <v>32.301268999999998</v>
      </c>
    </row>
    <row r="2740" spans="1:18" x14ac:dyDescent="0.25">
      <c r="A2740">
        <v>2018</v>
      </c>
      <c r="B2740" t="s">
        <v>35</v>
      </c>
      <c r="C2740" t="s">
        <v>5</v>
      </c>
      <c r="D2740" t="s">
        <v>3</v>
      </c>
      <c r="E2740" t="s">
        <v>66</v>
      </c>
      <c r="F2740">
        <v>20</v>
      </c>
      <c r="G2740" t="s">
        <v>62</v>
      </c>
      <c r="H2740">
        <v>27959.73</v>
      </c>
      <c r="I2740" t="s">
        <v>39</v>
      </c>
      <c r="J2740" t="s">
        <v>148</v>
      </c>
      <c r="K2740">
        <v>96</v>
      </c>
      <c r="L2740">
        <v>2.8164020000000001</v>
      </c>
      <c r="M2740">
        <v>1.9670339999999999</v>
      </c>
      <c r="N2740">
        <v>2</v>
      </c>
      <c r="O2740">
        <v>1</v>
      </c>
      <c r="P2740">
        <v>0</v>
      </c>
      <c r="Q2740">
        <v>0</v>
      </c>
      <c r="R2740">
        <v>7.8615380000000004</v>
      </c>
    </row>
    <row r="2741" spans="1:18" x14ac:dyDescent="0.25">
      <c r="A2741">
        <v>2018</v>
      </c>
      <c r="B2741" t="s">
        <v>35</v>
      </c>
      <c r="C2741" t="s">
        <v>5</v>
      </c>
      <c r="D2741" t="s">
        <v>3</v>
      </c>
      <c r="E2741" t="s">
        <v>44</v>
      </c>
      <c r="F2741">
        <v>39</v>
      </c>
      <c r="G2741">
        <v>16.373625000000001</v>
      </c>
      <c r="H2741">
        <v>3303</v>
      </c>
      <c r="I2741" t="s">
        <v>40</v>
      </c>
      <c r="J2741" t="s">
        <v>148</v>
      </c>
      <c r="K2741">
        <v>39</v>
      </c>
      <c r="L2741">
        <v>7.6920299999999999</v>
      </c>
      <c r="M2741">
        <v>6.5089589999999999</v>
      </c>
      <c r="N2741">
        <v>5</v>
      </c>
      <c r="O2741">
        <v>1</v>
      </c>
      <c r="P2741">
        <v>3</v>
      </c>
      <c r="Q2741">
        <v>0</v>
      </c>
      <c r="R2741">
        <v>16.373625000000001</v>
      </c>
    </row>
    <row r="2742" spans="1:18" x14ac:dyDescent="0.25">
      <c r="A2742">
        <v>2018</v>
      </c>
      <c r="B2742" t="s">
        <v>35</v>
      </c>
      <c r="C2742" t="s">
        <v>5</v>
      </c>
      <c r="D2742" t="s">
        <v>3</v>
      </c>
      <c r="E2742" t="s">
        <v>66</v>
      </c>
      <c r="F2742">
        <v>18</v>
      </c>
      <c r="G2742" t="s">
        <v>62</v>
      </c>
      <c r="H2742">
        <v>32862.699999999997</v>
      </c>
      <c r="I2742" t="s">
        <v>40</v>
      </c>
      <c r="J2742" t="s">
        <v>148</v>
      </c>
      <c r="K2742">
        <v>67</v>
      </c>
      <c r="L2742">
        <v>2.1777389999999999</v>
      </c>
      <c r="M2742">
        <v>2.045455</v>
      </c>
      <c r="N2742">
        <v>0</v>
      </c>
      <c r="O2742">
        <v>0</v>
      </c>
      <c r="P2742">
        <v>0</v>
      </c>
      <c r="Q2742">
        <v>0</v>
      </c>
      <c r="R2742">
        <v>4.8898599999999997</v>
      </c>
    </row>
    <row r="2743" spans="1:18" x14ac:dyDescent="0.25">
      <c r="A2743">
        <v>2018</v>
      </c>
      <c r="B2743" t="s">
        <v>35</v>
      </c>
      <c r="C2743" t="s">
        <v>13</v>
      </c>
      <c r="D2743" t="s">
        <v>3</v>
      </c>
      <c r="E2743" t="s">
        <v>44</v>
      </c>
      <c r="F2743">
        <v>23</v>
      </c>
      <c r="G2743">
        <v>14.378552000000001</v>
      </c>
      <c r="H2743">
        <v>3972</v>
      </c>
      <c r="I2743" t="s">
        <v>39</v>
      </c>
      <c r="J2743" t="s">
        <v>148</v>
      </c>
      <c r="K2743">
        <v>23</v>
      </c>
      <c r="L2743">
        <v>5.3976050000000004</v>
      </c>
      <c r="M2743">
        <v>6.8954810000000002</v>
      </c>
      <c r="N2743">
        <v>2</v>
      </c>
      <c r="O2743">
        <v>0</v>
      </c>
      <c r="P2743">
        <v>1</v>
      </c>
      <c r="Q2743">
        <v>0</v>
      </c>
      <c r="R2743">
        <v>14.378552000000001</v>
      </c>
    </row>
    <row r="2744" spans="1:18" x14ac:dyDescent="0.25">
      <c r="A2744">
        <v>2018</v>
      </c>
      <c r="B2744" t="s">
        <v>35</v>
      </c>
      <c r="C2744" t="s">
        <v>13</v>
      </c>
      <c r="D2744" t="s">
        <v>3</v>
      </c>
      <c r="E2744" t="s">
        <v>66</v>
      </c>
      <c r="F2744">
        <v>12</v>
      </c>
      <c r="G2744" t="s">
        <v>62</v>
      </c>
      <c r="H2744">
        <v>37308.985000000001</v>
      </c>
      <c r="I2744" t="s">
        <v>39</v>
      </c>
      <c r="J2744" t="s">
        <v>148</v>
      </c>
      <c r="K2744">
        <v>52</v>
      </c>
      <c r="L2744">
        <v>1.165252</v>
      </c>
      <c r="M2744">
        <v>0.2</v>
      </c>
      <c r="N2744">
        <v>0</v>
      </c>
      <c r="O2744">
        <v>0</v>
      </c>
      <c r="P2744">
        <v>0</v>
      </c>
      <c r="Q2744">
        <v>0</v>
      </c>
      <c r="R2744">
        <v>1.3652519999999999</v>
      </c>
    </row>
    <row r="2745" spans="1:18" x14ac:dyDescent="0.25">
      <c r="A2745">
        <v>2018</v>
      </c>
      <c r="B2745" t="s">
        <v>35</v>
      </c>
      <c r="C2745" t="s">
        <v>13</v>
      </c>
      <c r="D2745" t="s">
        <v>3</v>
      </c>
      <c r="E2745" t="s">
        <v>44</v>
      </c>
      <c r="F2745">
        <v>35</v>
      </c>
      <c r="G2745">
        <v>11.318168</v>
      </c>
      <c r="H2745">
        <v>2397</v>
      </c>
      <c r="I2745" t="s">
        <v>40</v>
      </c>
      <c r="J2745" t="s">
        <v>148</v>
      </c>
      <c r="K2745">
        <v>35</v>
      </c>
      <c r="L2745">
        <v>6.1466659999999997</v>
      </c>
      <c r="M2745">
        <v>4.3274160000000004</v>
      </c>
      <c r="N2745">
        <v>2</v>
      </c>
      <c r="O2745">
        <v>0</v>
      </c>
      <c r="P2745">
        <v>3</v>
      </c>
      <c r="Q2745">
        <v>0</v>
      </c>
      <c r="R2745">
        <v>11.318168</v>
      </c>
    </row>
    <row r="2746" spans="1:18" x14ac:dyDescent="0.25">
      <c r="A2746">
        <v>2018</v>
      </c>
      <c r="B2746" t="s">
        <v>35</v>
      </c>
      <c r="C2746" t="s">
        <v>13</v>
      </c>
      <c r="D2746" t="s">
        <v>3</v>
      </c>
      <c r="E2746" t="s">
        <v>66</v>
      </c>
      <c r="F2746">
        <v>6</v>
      </c>
      <c r="G2746" t="s">
        <v>62</v>
      </c>
      <c r="H2746">
        <v>19913.285</v>
      </c>
      <c r="I2746" t="s">
        <v>40</v>
      </c>
      <c r="J2746" t="s">
        <v>148</v>
      </c>
      <c r="K2746">
        <v>21</v>
      </c>
      <c r="L2746">
        <v>1</v>
      </c>
      <c r="M2746">
        <v>0</v>
      </c>
      <c r="N2746">
        <v>2</v>
      </c>
      <c r="O2746">
        <v>0</v>
      </c>
      <c r="P2746">
        <v>0</v>
      </c>
      <c r="Q2746">
        <v>0</v>
      </c>
      <c r="R2746">
        <v>1</v>
      </c>
    </row>
    <row r="2747" spans="1:18" x14ac:dyDescent="0.25">
      <c r="A2747">
        <v>2018</v>
      </c>
      <c r="B2747" t="s">
        <v>35</v>
      </c>
      <c r="C2747" t="s">
        <v>37</v>
      </c>
      <c r="D2747" t="s">
        <v>3</v>
      </c>
      <c r="E2747" t="s">
        <v>44</v>
      </c>
      <c r="F2747">
        <v>46</v>
      </c>
      <c r="G2747">
        <v>17.976969</v>
      </c>
      <c r="H2747">
        <v>3467.32</v>
      </c>
      <c r="I2747" t="s">
        <v>39</v>
      </c>
      <c r="J2747" t="s">
        <v>148</v>
      </c>
      <c r="K2747">
        <v>52</v>
      </c>
      <c r="L2747">
        <v>6.7448050000000004</v>
      </c>
      <c r="M2747">
        <v>7.9190699999999996</v>
      </c>
      <c r="N2747">
        <v>10</v>
      </c>
      <c r="O2747">
        <v>2</v>
      </c>
      <c r="P2747">
        <v>1</v>
      </c>
      <c r="Q2747">
        <v>0</v>
      </c>
      <c r="R2747">
        <v>17.976969</v>
      </c>
    </row>
    <row r="2748" spans="1:18" x14ac:dyDescent="0.25">
      <c r="A2748">
        <v>2018</v>
      </c>
      <c r="B2748" t="s">
        <v>35</v>
      </c>
      <c r="C2748" t="s">
        <v>37</v>
      </c>
      <c r="D2748" t="s">
        <v>3</v>
      </c>
      <c r="E2748" t="s">
        <v>66</v>
      </c>
      <c r="F2748">
        <v>26</v>
      </c>
      <c r="G2748" t="s">
        <v>62</v>
      </c>
      <c r="H2748">
        <v>37211.574999999997</v>
      </c>
      <c r="I2748" t="s">
        <v>39</v>
      </c>
      <c r="J2748" t="s">
        <v>148</v>
      </c>
      <c r="K2748">
        <v>128</v>
      </c>
      <c r="L2748">
        <v>0.97375999999999996</v>
      </c>
      <c r="M2748">
        <v>1.0744419999999999</v>
      </c>
      <c r="N2748">
        <v>3</v>
      </c>
      <c r="O2748">
        <v>1</v>
      </c>
      <c r="P2748">
        <v>0</v>
      </c>
      <c r="Q2748">
        <v>0</v>
      </c>
      <c r="R2748">
        <v>4.2307689999999996</v>
      </c>
    </row>
    <row r="2749" spans="1:18" x14ac:dyDescent="0.25">
      <c r="A2749">
        <v>2018</v>
      </c>
      <c r="B2749" t="s">
        <v>35</v>
      </c>
      <c r="C2749" t="s">
        <v>37</v>
      </c>
      <c r="D2749" t="s">
        <v>3</v>
      </c>
      <c r="E2749" t="s">
        <v>44</v>
      </c>
      <c r="F2749">
        <v>69</v>
      </c>
      <c r="G2749">
        <v>20.496110999999999</v>
      </c>
      <c r="H2749">
        <v>2691.43</v>
      </c>
      <c r="I2749" t="s">
        <v>40</v>
      </c>
      <c r="J2749" t="s">
        <v>148</v>
      </c>
      <c r="K2749">
        <v>69</v>
      </c>
      <c r="L2749">
        <v>11.827797</v>
      </c>
      <c r="M2749">
        <v>7.3377670000000004</v>
      </c>
      <c r="N2749">
        <v>19</v>
      </c>
      <c r="O2749">
        <v>1</v>
      </c>
      <c r="P2749">
        <v>5</v>
      </c>
      <c r="Q2749">
        <v>1</v>
      </c>
      <c r="R2749">
        <v>20.496110999999999</v>
      </c>
    </row>
    <row r="2750" spans="1:18" x14ac:dyDescent="0.25">
      <c r="A2750">
        <v>2018</v>
      </c>
      <c r="B2750" t="s">
        <v>35</v>
      </c>
      <c r="C2750" t="s">
        <v>37</v>
      </c>
      <c r="D2750" t="s">
        <v>3</v>
      </c>
      <c r="E2750" t="s">
        <v>66</v>
      </c>
      <c r="F2750">
        <v>25</v>
      </c>
      <c r="G2750" t="s">
        <v>62</v>
      </c>
      <c r="H2750">
        <v>21588</v>
      </c>
      <c r="I2750" t="s">
        <v>40</v>
      </c>
      <c r="J2750" t="s">
        <v>148</v>
      </c>
      <c r="K2750">
        <v>77</v>
      </c>
      <c r="L2750">
        <v>1.8396699999999999</v>
      </c>
      <c r="M2750">
        <v>1.5647549999999999</v>
      </c>
      <c r="N2750">
        <v>6</v>
      </c>
      <c r="O2750">
        <v>0</v>
      </c>
      <c r="P2750">
        <v>0</v>
      </c>
      <c r="Q2750">
        <v>0</v>
      </c>
      <c r="R2750">
        <v>5.4474359999999997</v>
      </c>
    </row>
    <row r="2751" spans="1:18" x14ac:dyDescent="0.25">
      <c r="A2751">
        <v>2019</v>
      </c>
      <c r="B2751" t="s">
        <v>33</v>
      </c>
      <c r="C2751" t="s">
        <v>36</v>
      </c>
      <c r="D2751" t="s">
        <v>0</v>
      </c>
      <c r="E2751" t="s">
        <v>44</v>
      </c>
      <c r="F2751">
        <v>5556</v>
      </c>
      <c r="G2751">
        <v>3034.7978779999999</v>
      </c>
      <c r="H2751">
        <v>1500</v>
      </c>
      <c r="I2751" t="s">
        <v>39</v>
      </c>
      <c r="J2751" t="s">
        <v>150</v>
      </c>
      <c r="K2751">
        <v>5638</v>
      </c>
      <c r="L2751">
        <v>1326.610547</v>
      </c>
      <c r="M2751">
        <v>1335.112717</v>
      </c>
      <c r="N2751">
        <v>1214</v>
      </c>
      <c r="O2751">
        <v>192</v>
      </c>
      <c r="P2751">
        <v>4</v>
      </c>
      <c r="Q2751">
        <v>6</v>
      </c>
      <c r="R2751">
        <v>3034.7978779999999</v>
      </c>
    </row>
    <row r="2752" spans="1:18" x14ac:dyDescent="0.25">
      <c r="A2752">
        <v>2019</v>
      </c>
      <c r="B2752" t="s">
        <v>33</v>
      </c>
      <c r="C2752" t="s">
        <v>36</v>
      </c>
      <c r="D2752" t="s">
        <v>0</v>
      </c>
      <c r="E2752" t="s">
        <v>66</v>
      </c>
      <c r="F2752">
        <v>165</v>
      </c>
      <c r="G2752" t="s">
        <v>62</v>
      </c>
      <c r="H2752">
        <v>26629.52</v>
      </c>
      <c r="I2752" t="s">
        <v>39</v>
      </c>
      <c r="J2752" t="s">
        <v>150</v>
      </c>
      <c r="K2752">
        <v>1277</v>
      </c>
      <c r="L2752">
        <v>13.101671</v>
      </c>
      <c r="M2752">
        <v>10.817314</v>
      </c>
      <c r="N2752">
        <v>17</v>
      </c>
      <c r="O2752">
        <v>30</v>
      </c>
      <c r="P2752">
        <v>0</v>
      </c>
      <c r="Q2752">
        <v>0</v>
      </c>
      <c r="R2752">
        <v>52.215896999999998</v>
      </c>
    </row>
    <row r="2753" spans="1:18" x14ac:dyDescent="0.25">
      <c r="A2753">
        <v>2019</v>
      </c>
      <c r="B2753" t="s">
        <v>33</v>
      </c>
      <c r="C2753" t="s">
        <v>36</v>
      </c>
      <c r="D2753" t="s">
        <v>0</v>
      </c>
      <c r="E2753" t="s">
        <v>44</v>
      </c>
      <c r="F2753">
        <v>5705</v>
      </c>
      <c r="G2753">
        <v>2934.924395</v>
      </c>
      <c r="H2753">
        <v>1566</v>
      </c>
      <c r="I2753" t="s">
        <v>40</v>
      </c>
      <c r="J2753" t="s">
        <v>150</v>
      </c>
      <c r="K2753">
        <v>5823</v>
      </c>
      <c r="L2753">
        <v>1252.723765</v>
      </c>
      <c r="M2753">
        <v>1227.890339</v>
      </c>
      <c r="N2753">
        <v>1530</v>
      </c>
      <c r="O2753">
        <v>154</v>
      </c>
      <c r="P2753">
        <v>0</v>
      </c>
      <c r="Q2753">
        <v>9</v>
      </c>
      <c r="R2753">
        <v>2934.924395</v>
      </c>
    </row>
    <row r="2754" spans="1:18" x14ac:dyDescent="0.25">
      <c r="A2754">
        <v>2019</v>
      </c>
      <c r="B2754" t="s">
        <v>33</v>
      </c>
      <c r="C2754" t="s">
        <v>36</v>
      </c>
      <c r="D2754" t="s">
        <v>0</v>
      </c>
      <c r="E2754" t="s">
        <v>66</v>
      </c>
      <c r="F2754">
        <v>213</v>
      </c>
      <c r="G2754" t="s">
        <v>62</v>
      </c>
      <c r="H2754">
        <v>31262.84</v>
      </c>
      <c r="I2754" t="s">
        <v>40</v>
      </c>
      <c r="J2754" t="s">
        <v>150</v>
      </c>
      <c r="K2754">
        <v>1518</v>
      </c>
      <c r="L2754">
        <v>16.220752000000001</v>
      </c>
      <c r="M2754">
        <v>13.855387</v>
      </c>
      <c r="N2754">
        <v>36</v>
      </c>
      <c r="O2754">
        <v>22</v>
      </c>
      <c r="P2754">
        <v>1</v>
      </c>
      <c r="Q2754">
        <v>0</v>
      </c>
      <c r="R2754">
        <v>53.924801000000002</v>
      </c>
    </row>
    <row r="2755" spans="1:18" x14ac:dyDescent="0.25">
      <c r="A2755">
        <v>2019</v>
      </c>
      <c r="B2755" t="s">
        <v>33</v>
      </c>
      <c r="C2755" t="s">
        <v>36</v>
      </c>
      <c r="D2755" t="s">
        <v>0</v>
      </c>
      <c r="E2755" t="s">
        <v>44</v>
      </c>
      <c r="F2755">
        <v>2</v>
      </c>
      <c r="G2755">
        <v>2</v>
      </c>
      <c r="H2755">
        <v>709.06</v>
      </c>
      <c r="I2755" t="s">
        <v>41</v>
      </c>
      <c r="J2755" t="s">
        <v>150</v>
      </c>
      <c r="K2755">
        <v>2</v>
      </c>
      <c r="L2755">
        <v>0.625</v>
      </c>
      <c r="M2755">
        <v>1.375</v>
      </c>
      <c r="N2755">
        <v>0</v>
      </c>
      <c r="O2755">
        <v>0</v>
      </c>
      <c r="P2755">
        <v>0</v>
      </c>
      <c r="Q2755">
        <v>0</v>
      </c>
      <c r="R2755">
        <v>2</v>
      </c>
    </row>
    <row r="2756" spans="1:18" x14ac:dyDescent="0.25">
      <c r="A2756">
        <v>2019</v>
      </c>
      <c r="B2756" t="s">
        <v>33</v>
      </c>
      <c r="C2756" t="s">
        <v>5</v>
      </c>
      <c r="D2756" t="s">
        <v>0</v>
      </c>
      <c r="E2756" t="s">
        <v>44</v>
      </c>
      <c r="F2756">
        <v>15735</v>
      </c>
      <c r="G2756">
        <v>9169.5632760000008</v>
      </c>
      <c r="H2756">
        <v>1482.1</v>
      </c>
      <c r="I2756" t="s">
        <v>39</v>
      </c>
      <c r="J2756" t="s">
        <v>150</v>
      </c>
      <c r="K2756">
        <v>15954</v>
      </c>
      <c r="L2756">
        <v>4211.3882759999997</v>
      </c>
      <c r="M2756">
        <v>4053.1458929999999</v>
      </c>
      <c r="N2756">
        <v>3106</v>
      </c>
      <c r="O2756">
        <v>342</v>
      </c>
      <c r="P2756">
        <v>9</v>
      </c>
      <c r="Q2756">
        <v>6</v>
      </c>
      <c r="R2756">
        <v>9169.5632760000008</v>
      </c>
    </row>
    <row r="2757" spans="1:18" x14ac:dyDescent="0.25">
      <c r="A2757">
        <v>2019</v>
      </c>
      <c r="B2757" t="s">
        <v>33</v>
      </c>
      <c r="C2757" t="s">
        <v>5</v>
      </c>
      <c r="D2757" t="s">
        <v>0</v>
      </c>
      <c r="E2757" t="s">
        <v>66</v>
      </c>
      <c r="F2757">
        <v>362</v>
      </c>
      <c r="G2757" t="s">
        <v>62</v>
      </c>
      <c r="H2757">
        <v>23601.71</v>
      </c>
      <c r="I2757" t="s">
        <v>39</v>
      </c>
      <c r="J2757" t="s">
        <v>150</v>
      </c>
      <c r="K2757">
        <v>1594</v>
      </c>
      <c r="L2757">
        <v>31.476226</v>
      </c>
      <c r="M2757">
        <v>36.960735</v>
      </c>
      <c r="N2757">
        <v>39</v>
      </c>
      <c r="O2757">
        <v>47</v>
      </c>
      <c r="P2757">
        <v>0</v>
      </c>
      <c r="Q2757">
        <v>0</v>
      </c>
      <c r="R2757">
        <v>114.912757</v>
      </c>
    </row>
    <row r="2758" spans="1:18" x14ac:dyDescent="0.25">
      <c r="A2758">
        <v>2019</v>
      </c>
      <c r="B2758" t="s">
        <v>33</v>
      </c>
      <c r="C2758" t="s">
        <v>5</v>
      </c>
      <c r="D2758" t="s">
        <v>0</v>
      </c>
      <c r="E2758" t="s">
        <v>44</v>
      </c>
      <c r="F2758">
        <v>15798</v>
      </c>
      <c r="G2758">
        <v>8675.2820030000003</v>
      </c>
      <c r="H2758">
        <v>1479.99</v>
      </c>
      <c r="I2758" t="s">
        <v>40</v>
      </c>
      <c r="J2758" t="s">
        <v>150</v>
      </c>
      <c r="K2758">
        <v>15939</v>
      </c>
      <c r="L2758">
        <v>3969.3741460000001</v>
      </c>
      <c r="M2758">
        <v>3754.5446179999999</v>
      </c>
      <c r="N2758">
        <v>3828</v>
      </c>
      <c r="O2758">
        <v>256</v>
      </c>
      <c r="P2758">
        <v>6</v>
      </c>
      <c r="Q2758">
        <v>8</v>
      </c>
      <c r="R2758">
        <v>8675.2820030000003</v>
      </c>
    </row>
    <row r="2759" spans="1:18" x14ac:dyDescent="0.25">
      <c r="A2759">
        <v>2019</v>
      </c>
      <c r="B2759" t="s">
        <v>33</v>
      </c>
      <c r="C2759" t="s">
        <v>5</v>
      </c>
      <c r="D2759" t="s">
        <v>0</v>
      </c>
      <c r="E2759" t="s">
        <v>66</v>
      </c>
      <c r="F2759">
        <v>382</v>
      </c>
      <c r="G2759" t="s">
        <v>62</v>
      </c>
      <c r="H2759">
        <v>23930.564999999999</v>
      </c>
      <c r="I2759" t="s">
        <v>40</v>
      </c>
      <c r="J2759" t="s">
        <v>150</v>
      </c>
      <c r="K2759">
        <v>1776</v>
      </c>
      <c r="L2759">
        <v>34.271673</v>
      </c>
      <c r="M2759">
        <v>34.105592000000001</v>
      </c>
      <c r="N2759">
        <v>59</v>
      </c>
      <c r="O2759">
        <v>22</v>
      </c>
      <c r="P2759">
        <v>0</v>
      </c>
      <c r="Q2759">
        <v>0</v>
      </c>
      <c r="R2759">
        <v>123.912175</v>
      </c>
    </row>
    <row r="2760" spans="1:18" x14ac:dyDescent="0.25">
      <c r="A2760">
        <v>2019</v>
      </c>
      <c r="B2760" t="s">
        <v>33</v>
      </c>
      <c r="C2760" t="s">
        <v>13</v>
      </c>
      <c r="D2760" t="s">
        <v>0</v>
      </c>
      <c r="E2760" t="s">
        <v>44</v>
      </c>
      <c r="F2760">
        <v>2105</v>
      </c>
      <c r="G2760">
        <v>1151.5892550000001</v>
      </c>
      <c r="H2760">
        <v>1483</v>
      </c>
      <c r="I2760" t="s">
        <v>39</v>
      </c>
      <c r="J2760" t="s">
        <v>150</v>
      </c>
      <c r="K2760">
        <v>2145</v>
      </c>
      <c r="L2760">
        <v>541.81075099999998</v>
      </c>
      <c r="M2760">
        <v>515.09466499999996</v>
      </c>
      <c r="N2760">
        <v>469</v>
      </c>
      <c r="O2760">
        <v>57</v>
      </c>
      <c r="P2760">
        <v>1</v>
      </c>
      <c r="Q2760">
        <v>1</v>
      </c>
      <c r="R2760">
        <v>1151.5892550000001</v>
      </c>
    </row>
    <row r="2761" spans="1:18" x14ac:dyDescent="0.25">
      <c r="A2761">
        <v>2019</v>
      </c>
      <c r="B2761" t="s">
        <v>33</v>
      </c>
      <c r="C2761" t="s">
        <v>13</v>
      </c>
      <c r="D2761" t="s">
        <v>0</v>
      </c>
      <c r="E2761" t="s">
        <v>66</v>
      </c>
      <c r="F2761">
        <v>45</v>
      </c>
      <c r="G2761" t="s">
        <v>62</v>
      </c>
      <c r="H2761">
        <v>28553.87</v>
      </c>
      <c r="I2761" t="s">
        <v>39</v>
      </c>
      <c r="J2761" t="s">
        <v>150</v>
      </c>
      <c r="K2761">
        <v>181</v>
      </c>
      <c r="L2761">
        <v>4.2152760000000002</v>
      </c>
      <c r="M2761">
        <v>3.0714290000000002</v>
      </c>
      <c r="N2761">
        <v>6</v>
      </c>
      <c r="O2761">
        <v>5</v>
      </c>
      <c r="P2761">
        <v>0</v>
      </c>
      <c r="Q2761">
        <v>0</v>
      </c>
      <c r="R2761">
        <v>10.959341</v>
      </c>
    </row>
    <row r="2762" spans="1:18" x14ac:dyDescent="0.25">
      <c r="A2762">
        <v>2019</v>
      </c>
      <c r="B2762" t="s">
        <v>33</v>
      </c>
      <c r="C2762" t="s">
        <v>13</v>
      </c>
      <c r="D2762" t="s">
        <v>0</v>
      </c>
      <c r="E2762" t="s">
        <v>44</v>
      </c>
      <c r="F2762">
        <v>2356</v>
      </c>
      <c r="G2762">
        <v>1209.211094</v>
      </c>
      <c r="H2762">
        <v>1466.37</v>
      </c>
      <c r="I2762" t="s">
        <v>40</v>
      </c>
      <c r="J2762" t="s">
        <v>150</v>
      </c>
      <c r="K2762">
        <v>2400</v>
      </c>
      <c r="L2762">
        <v>557.71179600000005</v>
      </c>
      <c r="M2762">
        <v>547.61398199999996</v>
      </c>
      <c r="N2762">
        <v>647</v>
      </c>
      <c r="O2762">
        <v>49</v>
      </c>
      <c r="P2762">
        <v>2</v>
      </c>
      <c r="Q2762">
        <v>5</v>
      </c>
      <c r="R2762">
        <v>1209.211094</v>
      </c>
    </row>
    <row r="2763" spans="1:18" x14ac:dyDescent="0.25">
      <c r="A2763">
        <v>2019</v>
      </c>
      <c r="B2763" t="s">
        <v>33</v>
      </c>
      <c r="C2763" t="s">
        <v>13</v>
      </c>
      <c r="D2763" t="s">
        <v>0</v>
      </c>
      <c r="E2763" t="s">
        <v>66</v>
      </c>
      <c r="F2763">
        <v>63</v>
      </c>
      <c r="G2763" t="s">
        <v>62</v>
      </c>
      <c r="H2763">
        <v>30116</v>
      </c>
      <c r="I2763" t="s">
        <v>40</v>
      </c>
      <c r="J2763" t="s">
        <v>150</v>
      </c>
      <c r="K2763">
        <v>358</v>
      </c>
      <c r="L2763">
        <v>4.2553830000000001</v>
      </c>
      <c r="M2763">
        <v>5.6219159999999997</v>
      </c>
      <c r="N2763">
        <v>8</v>
      </c>
      <c r="O2763">
        <v>4</v>
      </c>
      <c r="P2763">
        <v>0</v>
      </c>
      <c r="Q2763">
        <v>0</v>
      </c>
      <c r="R2763">
        <v>15.559341</v>
      </c>
    </row>
    <row r="2764" spans="1:18" x14ac:dyDescent="0.25">
      <c r="A2764">
        <v>2019</v>
      </c>
      <c r="B2764" t="s">
        <v>33</v>
      </c>
      <c r="C2764" t="s">
        <v>37</v>
      </c>
      <c r="D2764" t="s">
        <v>0</v>
      </c>
      <c r="E2764" t="s">
        <v>44</v>
      </c>
      <c r="F2764">
        <v>7290</v>
      </c>
      <c r="G2764">
        <v>3542.1243129999998</v>
      </c>
      <c r="H2764">
        <v>1478.2049999999999</v>
      </c>
      <c r="I2764" t="s">
        <v>39</v>
      </c>
      <c r="J2764" t="s">
        <v>150</v>
      </c>
      <c r="K2764">
        <v>7494</v>
      </c>
      <c r="L2764">
        <v>1636.664663</v>
      </c>
      <c r="M2764">
        <v>1544.8639619999999</v>
      </c>
      <c r="N2764">
        <v>2120</v>
      </c>
      <c r="O2764">
        <v>351</v>
      </c>
      <c r="P2764">
        <v>11</v>
      </c>
      <c r="Q2764">
        <v>5</v>
      </c>
      <c r="R2764">
        <v>3542.1243129999998</v>
      </c>
    </row>
    <row r="2765" spans="1:18" x14ac:dyDescent="0.25">
      <c r="A2765">
        <v>2019</v>
      </c>
      <c r="B2765" t="s">
        <v>33</v>
      </c>
      <c r="C2765" t="s">
        <v>37</v>
      </c>
      <c r="D2765" t="s">
        <v>0</v>
      </c>
      <c r="E2765" t="s">
        <v>66</v>
      </c>
      <c r="F2765">
        <v>191</v>
      </c>
      <c r="G2765" t="s">
        <v>62</v>
      </c>
      <c r="H2765">
        <v>27276.86</v>
      </c>
      <c r="I2765" t="s">
        <v>39</v>
      </c>
      <c r="J2765" t="s">
        <v>150</v>
      </c>
      <c r="K2765">
        <v>1048</v>
      </c>
      <c r="L2765">
        <v>13.869028999999999</v>
      </c>
      <c r="M2765">
        <v>8.5833940000000002</v>
      </c>
      <c r="N2765">
        <v>30</v>
      </c>
      <c r="O2765">
        <v>35</v>
      </c>
      <c r="P2765">
        <v>0</v>
      </c>
      <c r="Q2765">
        <v>2</v>
      </c>
      <c r="R2765">
        <v>42.339266000000002</v>
      </c>
    </row>
    <row r="2766" spans="1:18" x14ac:dyDescent="0.25">
      <c r="A2766">
        <v>2019</v>
      </c>
      <c r="B2766" t="s">
        <v>33</v>
      </c>
      <c r="C2766" t="s">
        <v>37</v>
      </c>
      <c r="D2766" t="s">
        <v>0</v>
      </c>
      <c r="E2766" t="s">
        <v>44</v>
      </c>
      <c r="F2766">
        <v>7303</v>
      </c>
      <c r="G2766">
        <v>3255.1045920000001</v>
      </c>
      <c r="H2766">
        <v>1466.67</v>
      </c>
      <c r="I2766" t="s">
        <v>40</v>
      </c>
      <c r="J2766" t="s">
        <v>150</v>
      </c>
      <c r="K2766">
        <v>7555</v>
      </c>
      <c r="L2766">
        <v>1487.670813</v>
      </c>
      <c r="M2766">
        <v>1432.138074</v>
      </c>
      <c r="N2766">
        <v>2396</v>
      </c>
      <c r="O2766">
        <v>341</v>
      </c>
      <c r="P2766">
        <v>16</v>
      </c>
      <c r="Q2766">
        <v>12</v>
      </c>
      <c r="R2766">
        <v>3255.1045920000001</v>
      </c>
    </row>
    <row r="2767" spans="1:18" x14ac:dyDescent="0.25">
      <c r="A2767">
        <v>2019</v>
      </c>
      <c r="B2767" t="s">
        <v>33</v>
      </c>
      <c r="C2767" t="s">
        <v>37</v>
      </c>
      <c r="D2767" t="s">
        <v>0</v>
      </c>
      <c r="E2767" t="s">
        <v>66</v>
      </c>
      <c r="F2767">
        <v>193</v>
      </c>
      <c r="G2767" t="s">
        <v>62</v>
      </c>
      <c r="H2767">
        <v>28875.93</v>
      </c>
      <c r="I2767" t="s">
        <v>40</v>
      </c>
      <c r="J2767" t="s">
        <v>150</v>
      </c>
      <c r="K2767">
        <v>956</v>
      </c>
      <c r="L2767">
        <v>14.785905</v>
      </c>
      <c r="M2767">
        <v>13.146144</v>
      </c>
      <c r="N2767">
        <v>36</v>
      </c>
      <c r="O2767">
        <v>25</v>
      </c>
      <c r="P2767">
        <v>1</v>
      </c>
      <c r="Q2767">
        <v>0</v>
      </c>
      <c r="R2767">
        <v>46.626466000000001</v>
      </c>
    </row>
    <row r="2768" spans="1:18" x14ac:dyDescent="0.25">
      <c r="A2768">
        <v>2019</v>
      </c>
      <c r="B2768" t="s">
        <v>33</v>
      </c>
      <c r="C2768" t="s">
        <v>37</v>
      </c>
      <c r="D2768" t="s">
        <v>0</v>
      </c>
      <c r="E2768" t="s">
        <v>65</v>
      </c>
      <c r="F2768">
        <v>1</v>
      </c>
      <c r="G2768" t="s">
        <v>62</v>
      </c>
      <c r="H2768">
        <v>32219.25</v>
      </c>
      <c r="I2768" t="s">
        <v>40</v>
      </c>
      <c r="J2768" t="s">
        <v>150</v>
      </c>
      <c r="K2768">
        <v>3</v>
      </c>
      <c r="L2768" t="s">
        <v>62</v>
      </c>
      <c r="M2768" t="s">
        <v>62</v>
      </c>
      <c r="N2768" t="s">
        <v>62</v>
      </c>
      <c r="O2768" t="s">
        <v>62</v>
      </c>
      <c r="P2768" t="s">
        <v>62</v>
      </c>
      <c r="Q2768" t="s">
        <v>62</v>
      </c>
      <c r="R2768" t="s">
        <v>62</v>
      </c>
    </row>
    <row r="2769" spans="1:18" x14ac:dyDescent="0.25">
      <c r="A2769">
        <v>2019</v>
      </c>
      <c r="B2769" t="s">
        <v>33</v>
      </c>
      <c r="C2769" t="s">
        <v>36</v>
      </c>
      <c r="D2769" t="s">
        <v>0</v>
      </c>
      <c r="E2769" t="s">
        <v>44</v>
      </c>
      <c r="F2769">
        <v>8626</v>
      </c>
      <c r="G2769">
        <v>4829.3654660000002</v>
      </c>
      <c r="H2769">
        <v>1598</v>
      </c>
      <c r="I2769" t="s">
        <v>39</v>
      </c>
      <c r="J2769" t="s">
        <v>149</v>
      </c>
      <c r="K2769">
        <v>8781</v>
      </c>
      <c r="L2769">
        <v>2158.2543860000001</v>
      </c>
      <c r="M2769">
        <v>2007.302516</v>
      </c>
      <c r="N2769">
        <v>1663</v>
      </c>
      <c r="O2769">
        <v>361</v>
      </c>
      <c r="P2769">
        <v>0</v>
      </c>
      <c r="Q2769">
        <v>12</v>
      </c>
      <c r="R2769">
        <v>4829.3654660000002</v>
      </c>
    </row>
    <row r="2770" spans="1:18" x14ac:dyDescent="0.25">
      <c r="A2770">
        <v>2019</v>
      </c>
      <c r="B2770" t="s">
        <v>33</v>
      </c>
      <c r="C2770" t="s">
        <v>36</v>
      </c>
      <c r="D2770" t="s">
        <v>0</v>
      </c>
      <c r="E2770" t="s">
        <v>66</v>
      </c>
      <c r="F2770">
        <v>229</v>
      </c>
      <c r="G2770" t="s">
        <v>62</v>
      </c>
      <c r="H2770">
        <v>27367.119999999999</v>
      </c>
      <c r="I2770" t="s">
        <v>39</v>
      </c>
      <c r="J2770" t="s">
        <v>149</v>
      </c>
      <c r="K2770">
        <v>1613</v>
      </c>
      <c r="L2770">
        <v>14.550288999999999</v>
      </c>
      <c r="M2770">
        <v>16.193749</v>
      </c>
      <c r="N2770">
        <v>16</v>
      </c>
      <c r="O2770">
        <v>62</v>
      </c>
      <c r="P2770">
        <v>0</v>
      </c>
      <c r="Q2770">
        <v>2</v>
      </c>
      <c r="R2770">
        <v>62.138365999999998</v>
      </c>
    </row>
    <row r="2771" spans="1:18" x14ac:dyDescent="0.25">
      <c r="A2771">
        <v>2019</v>
      </c>
      <c r="B2771" t="s">
        <v>33</v>
      </c>
      <c r="C2771" t="s">
        <v>36</v>
      </c>
      <c r="D2771" t="s">
        <v>0</v>
      </c>
      <c r="E2771" t="s">
        <v>44</v>
      </c>
      <c r="F2771">
        <v>9053</v>
      </c>
      <c r="G2771">
        <v>4606.9942080000001</v>
      </c>
      <c r="H2771">
        <v>1547.6</v>
      </c>
      <c r="I2771" t="s">
        <v>40</v>
      </c>
      <c r="J2771" t="s">
        <v>149</v>
      </c>
      <c r="K2771">
        <v>9227</v>
      </c>
      <c r="L2771">
        <v>1988.87796</v>
      </c>
      <c r="M2771">
        <v>1929.42983</v>
      </c>
      <c r="N2771">
        <v>2183</v>
      </c>
      <c r="O2771">
        <v>444</v>
      </c>
      <c r="P2771">
        <v>3</v>
      </c>
      <c r="Q2771">
        <v>12</v>
      </c>
      <c r="R2771">
        <v>4606.9942080000001</v>
      </c>
    </row>
    <row r="2772" spans="1:18" x14ac:dyDescent="0.25">
      <c r="A2772">
        <v>2019</v>
      </c>
      <c r="B2772" t="s">
        <v>33</v>
      </c>
      <c r="C2772" t="s">
        <v>36</v>
      </c>
      <c r="D2772" t="s">
        <v>0</v>
      </c>
      <c r="E2772" t="s">
        <v>66</v>
      </c>
      <c r="F2772">
        <v>287</v>
      </c>
      <c r="G2772" t="s">
        <v>62</v>
      </c>
      <c r="H2772">
        <v>30810</v>
      </c>
      <c r="I2772" t="s">
        <v>40</v>
      </c>
      <c r="J2772" t="s">
        <v>149</v>
      </c>
      <c r="K2772">
        <v>1680</v>
      </c>
      <c r="L2772">
        <v>24.626147</v>
      </c>
      <c r="M2772">
        <v>19.014246</v>
      </c>
      <c r="N2772">
        <v>33</v>
      </c>
      <c r="O2772">
        <v>47</v>
      </c>
      <c r="P2772">
        <v>0</v>
      </c>
      <c r="Q2772">
        <v>1</v>
      </c>
      <c r="R2772">
        <v>85.328655999999995</v>
      </c>
    </row>
    <row r="2773" spans="1:18" x14ac:dyDescent="0.25">
      <c r="A2773">
        <v>2019</v>
      </c>
      <c r="B2773" t="s">
        <v>33</v>
      </c>
      <c r="C2773" t="s">
        <v>5</v>
      </c>
      <c r="D2773" t="s">
        <v>0</v>
      </c>
      <c r="E2773" t="s">
        <v>44</v>
      </c>
      <c r="F2773">
        <v>21263</v>
      </c>
      <c r="G2773">
        <v>12533.311223000001</v>
      </c>
      <c r="H2773">
        <v>1479.99</v>
      </c>
      <c r="I2773" t="s">
        <v>39</v>
      </c>
      <c r="J2773" t="s">
        <v>149</v>
      </c>
      <c r="K2773">
        <v>21578</v>
      </c>
      <c r="L2773">
        <v>5815.728889</v>
      </c>
      <c r="M2773">
        <v>5327.8703560000004</v>
      </c>
      <c r="N2773">
        <v>3793</v>
      </c>
      <c r="O2773">
        <v>661</v>
      </c>
      <c r="P2773">
        <v>5</v>
      </c>
      <c r="Q2773">
        <v>18</v>
      </c>
      <c r="R2773">
        <v>12533.311223000001</v>
      </c>
    </row>
    <row r="2774" spans="1:18" x14ac:dyDescent="0.25">
      <c r="A2774">
        <v>2019</v>
      </c>
      <c r="B2774" t="s">
        <v>33</v>
      </c>
      <c r="C2774" t="s">
        <v>5</v>
      </c>
      <c r="D2774" t="s">
        <v>0</v>
      </c>
      <c r="E2774" t="s">
        <v>66</v>
      </c>
      <c r="F2774">
        <v>485</v>
      </c>
      <c r="G2774" t="s">
        <v>62</v>
      </c>
      <c r="H2774">
        <v>24011.22</v>
      </c>
      <c r="I2774" t="s">
        <v>39</v>
      </c>
      <c r="J2774" t="s">
        <v>149</v>
      </c>
      <c r="K2774">
        <v>2290</v>
      </c>
      <c r="L2774">
        <v>42.415697999999999</v>
      </c>
      <c r="M2774">
        <v>47.027174000000002</v>
      </c>
      <c r="N2774">
        <v>47</v>
      </c>
      <c r="O2774">
        <v>77</v>
      </c>
      <c r="P2774">
        <v>0</v>
      </c>
      <c r="Q2774">
        <v>0</v>
      </c>
      <c r="R2774">
        <v>169.52218400000001</v>
      </c>
    </row>
    <row r="2775" spans="1:18" x14ac:dyDescent="0.25">
      <c r="A2775">
        <v>2019</v>
      </c>
      <c r="B2775" t="s">
        <v>33</v>
      </c>
      <c r="C2775" t="s">
        <v>5</v>
      </c>
      <c r="D2775" t="s">
        <v>0</v>
      </c>
      <c r="E2775" t="s">
        <v>65</v>
      </c>
      <c r="F2775">
        <v>1</v>
      </c>
      <c r="G2775" t="s">
        <v>62</v>
      </c>
      <c r="H2775">
        <v>12224.61</v>
      </c>
      <c r="I2775" t="s">
        <v>39</v>
      </c>
      <c r="J2775" t="s">
        <v>149</v>
      </c>
      <c r="K2775">
        <v>3</v>
      </c>
      <c r="L2775" t="s">
        <v>62</v>
      </c>
      <c r="M2775" t="s">
        <v>62</v>
      </c>
      <c r="N2775" t="s">
        <v>62</v>
      </c>
      <c r="O2775" t="s">
        <v>62</v>
      </c>
      <c r="P2775" t="s">
        <v>62</v>
      </c>
      <c r="Q2775" t="s">
        <v>62</v>
      </c>
      <c r="R2775" t="s">
        <v>62</v>
      </c>
    </row>
    <row r="2776" spans="1:18" x14ac:dyDescent="0.25">
      <c r="A2776">
        <v>2019</v>
      </c>
      <c r="B2776" t="s">
        <v>33</v>
      </c>
      <c r="C2776" t="s">
        <v>5</v>
      </c>
      <c r="D2776" t="s">
        <v>0</v>
      </c>
      <c r="E2776" t="s">
        <v>44</v>
      </c>
      <c r="F2776">
        <v>22207</v>
      </c>
      <c r="G2776">
        <v>12445.298202</v>
      </c>
      <c r="H2776">
        <v>1479.99</v>
      </c>
      <c r="I2776" t="s">
        <v>40</v>
      </c>
      <c r="J2776" t="s">
        <v>149</v>
      </c>
      <c r="K2776">
        <v>22533</v>
      </c>
      <c r="L2776">
        <v>5643.3607519999996</v>
      </c>
      <c r="M2776">
        <v>5215.8659289999996</v>
      </c>
      <c r="N2776">
        <v>4843</v>
      </c>
      <c r="O2776">
        <v>700</v>
      </c>
      <c r="P2776">
        <v>3</v>
      </c>
      <c r="Q2776">
        <v>21</v>
      </c>
      <c r="R2776">
        <v>12445.298202</v>
      </c>
    </row>
    <row r="2777" spans="1:18" x14ac:dyDescent="0.25">
      <c r="A2777">
        <v>2019</v>
      </c>
      <c r="B2777" t="s">
        <v>33</v>
      </c>
      <c r="C2777" t="s">
        <v>5</v>
      </c>
      <c r="D2777" t="s">
        <v>0</v>
      </c>
      <c r="E2777" t="s">
        <v>66</v>
      </c>
      <c r="F2777">
        <v>534</v>
      </c>
      <c r="G2777" t="s">
        <v>62</v>
      </c>
      <c r="H2777">
        <v>25359.654999999999</v>
      </c>
      <c r="I2777" t="s">
        <v>40</v>
      </c>
      <c r="J2777" t="s">
        <v>149</v>
      </c>
      <c r="K2777">
        <v>2704</v>
      </c>
      <c r="L2777">
        <v>45.460107000000001</v>
      </c>
      <c r="M2777">
        <v>46.790120000000002</v>
      </c>
      <c r="N2777">
        <v>69</v>
      </c>
      <c r="O2777">
        <v>57</v>
      </c>
      <c r="P2777">
        <v>0</v>
      </c>
      <c r="Q2777">
        <v>0</v>
      </c>
      <c r="R2777">
        <v>169.26904500000001</v>
      </c>
    </row>
    <row r="2778" spans="1:18" x14ac:dyDescent="0.25">
      <c r="A2778">
        <v>2019</v>
      </c>
      <c r="B2778" t="s">
        <v>33</v>
      </c>
      <c r="C2778" t="s">
        <v>5</v>
      </c>
      <c r="D2778" t="s">
        <v>0</v>
      </c>
      <c r="E2778" t="s">
        <v>65</v>
      </c>
      <c r="F2778">
        <v>2</v>
      </c>
      <c r="G2778" t="s">
        <v>62</v>
      </c>
      <c r="H2778">
        <v>17743.974999999999</v>
      </c>
      <c r="I2778" t="s">
        <v>40</v>
      </c>
      <c r="J2778" t="s">
        <v>149</v>
      </c>
      <c r="K2778">
        <v>11</v>
      </c>
      <c r="L2778" t="s">
        <v>62</v>
      </c>
      <c r="M2778" t="s">
        <v>62</v>
      </c>
      <c r="N2778" t="s">
        <v>62</v>
      </c>
      <c r="O2778" t="s">
        <v>62</v>
      </c>
      <c r="P2778" t="s">
        <v>62</v>
      </c>
      <c r="Q2778" t="s">
        <v>62</v>
      </c>
      <c r="R2778" t="s">
        <v>62</v>
      </c>
    </row>
    <row r="2779" spans="1:18" x14ac:dyDescent="0.25">
      <c r="A2779">
        <v>2019</v>
      </c>
      <c r="B2779" t="s">
        <v>33</v>
      </c>
      <c r="C2779" t="s">
        <v>13</v>
      </c>
      <c r="D2779" t="s">
        <v>0</v>
      </c>
      <c r="E2779" t="s">
        <v>44</v>
      </c>
      <c r="F2779">
        <v>2833</v>
      </c>
      <c r="G2779">
        <v>1558.8125689999999</v>
      </c>
      <c r="H2779">
        <v>1483</v>
      </c>
      <c r="I2779" t="s">
        <v>39</v>
      </c>
      <c r="J2779" t="s">
        <v>149</v>
      </c>
      <c r="K2779">
        <v>2901</v>
      </c>
      <c r="L2779">
        <v>754.28732200000002</v>
      </c>
      <c r="M2779">
        <v>654.43311400000005</v>
      </c>
      <c r="N2779">
        <v>581</v>
      </c>
      <c r="O2779">
        <v>113</v>
      </c>
      <c r="P2779">
        <v>1</v>
      </c>
      <c r="Q2779">
        <v>3</v>
      </c>
      <c r="R2779">
        <v>1558.8125689999999</v>
      </c>
    </row>
    <row r="2780" spans="1:18" x14ac:dyDescent="0.25">
      <c r="A2780">
        <v>2019</v>
      </c>
      <c r="B2780" t="s">
        <v>33</v>
      </c>
      <c r="C2780" t="s">
        <v>13</v>
      </c>
      <c r="D2780" t="s">
        <v>0</v>
      </c>
      <c r="E2780" t="s">
        <v>66</v>
      </c>
      <c r="F2780">
        <v>91</v>
      </c>
      <c r="G2780" t="s">
        <v>62</v>
      </c>
      <c r="H2780">
        <v>23212.73</v>
      </c>
      <c r="I2780" t="s">
        <v>39</v>
      </c>
      <c r="J2780" t="s">
        <v>149</v>
      </c>
      <c r="K2780">
        <v>431</v>
      </c>
      <c r="L2780">
        <v>9.5381879999999999</v>
      </c>
      <c r="M2780">
        <v>8.0173330000000007</v>
      </c>
      <c r="N2780">
        <v>14</v>
      </c>
      <c r="O2780">
        <v>6</v>
      </c>
      <c r="P2780">
        <v>0</v>
      </c>
      <c r="Q2780">
        <v>0</v>
      </c>
      <c r="R2780">
        <v>34.170867999999999</v>
      </c>
    </row>
    <row r="2781" spans="1:18" x14ac:dyDescent="0.25">
      <c r="A2781">
        <v>2019</v>
      </c>
      <c r="B2781" t="s">
        <v>33</v>
      </c>
      <c r="C2781" t="s">
        <v>13</v>
      </c>
      <c r="D2781" t="s">
        <v>0</v>
      </c>
      <c r="E2781" t="s">
        <v>44</v>
      </c>
      <c r="F2781">
        <v>3240</v>
      </c>
      <c r="G2781">
        <v>1665.7871540000001</v>
      </c>
      <c r="H2781">
        <v>1473</v>
      </c>
      <c r="I2781" t="s">
        <v>40</v>
      </c>
      <c r="J2781" t="s">
        <v>149</v>
      </c>
      <c r="K2781">
        <v>3302</v>
      </c>
      <c r="L2781">
        <v>754.41702199999997</v>
      </c>
      <c r="M2781">
        <v>717.95416999999998</v>
      </c>
      <c r="N2781">
        <v>832</v>
      </c>
      <c r="O2781">
        <v>121</v>
      </c>
      <c r="P2781">
        <v>0</v>
      </c>
      <c r="Q2781">
        <v>5</v>
      </c>
      <c r="R2781">
        <v>1665.7871540000001</v>
      </c>
    </row>
    <row r="2782" spans="1:18" x14ac:dyDescent="0.25">
      <c r="A2782">
        <v>2019</v>
      </c>
      <c r="B2782" t="s">
        <v>33</v>
      </c>
      <c r="C2782" t="s">
        <v>13</v>
      </c>
      <c r="D2782" t="s">
        <v>0</v>
      </c>
      <c r="E2782" t="s">
        <v>66</v>
      </c>
      <c r="F2782">
        <v>87</v>
      </c>
      <c r="G2782" t="s">
        <v>62</v>
      </c>
      <c r="H2782">
        <v>26222.7</v>
      </c>
      <c r="I2782" t="s">
        <v>40</v>
      </c>
      <c r="J2782" t="s">
        <v>149</v>
      </c>
      <c r="K2782">
        <v>453</v>
      </c>
      <c r="L2782">
        <v>7.3640299999999996</v>
      </c>
      <c r="M2782">
        <v>6.9651759999999996</v>
      </c>
      <c r="N2782">
        <v>11</v>
      </c>
      <c r="O2782">
        <v>6</v>
      </c>
      <c r="P2782">
        <v>0</v>
      </c>
      <c r="Q2782">
        <v>0</v>
      </c>
      <c r="R2782">
        <v>25.915521999999999</v>
      </c>
    </row>
    <row r="2783" spans="1:18" x14ac:dyDescent="0.25">
      <c r="A2783">
        <v>2019</v>
      </c>
      <c r="B2783" t="s">
        <v>33</v>
      </c>
      <c r="C2783" t="s">
        <v>37</v>
      </c>
      <c r="D2783" t="s">
        <v>0</v>
      </c>
      <c r="E2783" t="s">
        <v>44</v>
      </c>
      <c r="F2783">
        <v>9612</v>
      </c>
      <c r="G2783">
        <v>4498.5340580000002</v>
      </c>
      <c r="H2783">
        <v>1500</v>
      </c>
      <c r="I2783" t="s">
        <v>39</v>
      </c>
      <c r="J2783" t="s">
        <v>149</v>
      </c>
      <c r="K2783">
        <v>9923</v>
      </c>
      <c r="L2783">
        <v>2082.749875</v>
      </c>
      <c r="M2783">
        <v>1937.8646530000001</v>
      </c>
      <c r="N2783">
        <v>2689</v>
      </c>
      <c r="O2783">
        <v>647</v>
      </c>
      <c r="P2783">
        <v>4</v>
      </c>
      <c r="Q2783">
        <v>13</v>
      </c>
      <c r="R2783">
        <v>4498.5340580000002</v>
      </c>
    </row>
    <row r="2784" spans="1:18" x14ac:dyDescent="0.25">
      <c r="A2784">
        <v>2019</v>
      </c>
      <c r="B2784" t="s">
        <v>33</v>
      </c>
      <c r="C2784" t="s">
        <v>37</v>
      </c>
      <c r="D2784" t="s">
        <v>0</v>
      </c>
      <c r="E2784" t="s">
        <v>66</v>
      </c>
      <c r="F2784">
        <v>282</v>
      </c>
      <c r="G2784" t="s">
        <v>62</v>
      </c>
      <c r="H2784">
        <v>29593.919999999998</v>
      </c>
      <c r="I2784" t="s">
        <v>39</v>
      </c>
      <c r="J2784" t="s">
        <v>149</v>
      </c>
      <c r="K2784">
        <v>1800</v>
      </c>
      <c r="L2784">
        <v>22.388660999999999</v>
      </c>
      <c r="M2784">
        <v>16.616427000000002</v>
      </c>
      <c r="N2784">
        <v>38</v>
      </c>
      <c r="O2784">
        <v>69</v>
      </c>
      <c r="P2784">
        <v>0</v>
      </c>
      <c r="Q2784">
        <v>1</v>
      </c>
      <c r="R2784">
        <v>63.660418</v>
      </c>
    </row>
    <row r="2785" spans="1:18" x14ac:dyDescent="0.25">
      <c r="A2785">
        <v>2019</v>
      </c>
      <c r="B2785" t="s">
        <v>33</v>
      </c>
      <c r="C2785" t="s">
        <v>37</v>
      </c>
      <c r="D2785" t="s">
        <v>0</v>
      </c>
      <c r="E2785" t="s">
        <v>65</v>
      </c>
      <c r="F2785">
        <v>1</v>
      </c>
      <c r="G2785" t="s">
        <v>62</v>
      </c>
      <c r="H2785">
        <v>24993.9</v>
      </c>
      <c r="I2785" t="s">
        <v>39</v>
      </c>
      <c r="J2785" t="s">
        <v>149</v>
      </c>
      <c r="K2785">
        <v>1</v>
      </c>
      <c r="L2785" t="s">
        <v>62</v>
      </c>
      <c r="M2785" t="s">
        <v>62</v>
      </c>
      <c r="N2785" t="s">
        <v>62</v>
      </c>
      <c r="O2785" t="s">
        <v>62</v>
      </c>
      <c r="P2785" t="s">
        <v>62</v>
      </c>
      <c r="Q2785" t="s">
        <v>62</v>
      </c>
      <c r="R2785" t="s">
        <v>62</v>
      </c>
    </row>
    <row r="2786" spans="1:18" x14ac:dyDescent="0.25">
      <c r="A2786">
        <v>2019</v>
      </c>
      <c r="B2786" t="s">
        <v>33</v>
      </c>
      <c r="C2786" t="s">
        <v>37</v>
      </c>
      <c r="D2786" t="s">
        <v>0</v>
      </c>
      <c r="E2786" t="s">
        <v>44</v>
      </c>
      <c r="F2786">
        <v>10386</v>
      </c>
      <c r="G2786">
        <v>4450.4944219999998</v>
      </c>
      <c r="H2786">
        <v>1493</v>
      </c>
      <c r="I2786" t="s">
        <v>40</v>
      </c>
      <c r="J2786" t="s">
        <v>149</v>
      </c>
      <c r="K2786">
        <v>10809</v>
      </c>
      <c r="L2786">
        <v>2072.5614639999999</v>
      </c>
      <c r="M2786">
        <v>1910.648451</v>
      </c>
      <c r="N2786">
        <v>3400</v>
      </c>
      <c r="O2786">
        <v>702</v>
      </c>
      <c r="P2786">
        <v>7</v>
      </c>
      <c r="Q2786">
        <v>26</v>
      </c>
      <c r="R2786">
        <v>4450.4944219999998</v>
      </c>
    </row>
    <row r="2787" spans="1:18" x14ac:dyDescent="0.25">
      <c r="A2787">
        <v>2019</v>
      </c>
      <c r="B2787" t="s">
        <v>33</v>
      </c>
      <c r="C2787" t="s">
        <v>37</v>
      </c>
      <c r="D2787" t="s">
        <v>0</v>
      </c>
      <c r="E2787" t="s">
        <v>66</v>
      </c>
      <c r="F2787">
        <v>330</v>
      </c>
      <c r="G2787" t="s">
        <v>62</v>
      </c>
      <c r="H2787">
        <v>30191.035</v>
      </c>
      <c r="I2787" t="s">
        <v>40</v>
      </c>
      <c r="J2787" t="s">
        <v>149</v>
      </c>
      <c r="K2787">
        <v>2441</v>
      </c>
      <c r="L2787">
        <v>21.687743000000001</v>
      </c>
      <c r="M2787">
        <v>28.979261000000001</v>
      </c>
      <c r="N2787">
        <v>34</v>
      </c>
      <c r="O2787">
        <v>58</v>
      </c>
      <c r="P2787">
        <v>0</v>
      </c>
      <c r="Q2787">
        <v>1</v>
      </c>
      <c r="R2787">
        <v>83.659334999999999</v>
      </c>
    </row>
    <row r="2788" spans="1:18" x14ac:dyDescent="0.25">
      <c r="A2788">
        <v>2019</v>
      </c>
      <c r="B2788" t="s">
        <v>33</v>
      </c>
      <c r="C2788" t="s">
        <v>36</v>
      </c>
      <c r="D2788" t="s">
        <v>0</v>
      </c>
      <c r="E2788" t="s">
        <v>44</v>
      </c>
      <c r="F2788">
        <v>2062</v>
      </c>
      <c r="G2788">
        <v>1347.4701789999999</v>
      </c>
      <c r="H2788">
        <v>1500.01</v>
      </c>
      <c r="I2788" t="s">
        <v>39</v>
      </c>
      <c r="J2788" t="s">
        <v>148</v>
      </c>
      <c r="K2788">
        <v>2064</v>
      </c>
      <c r="L2788">
        <v>601.47667999999999</v>
      </c>
      <c r="M2788">
        <v>542.27596700000004</v>
      </c>
      <c r="N2788">
        <v>204</v>
      </c>
      <c r="O2788">
        <v>30</v>
      </c>
      <c r="P2788">
        <v>1</v>
      </c>
      <c r="Q2788">
        <v>0</v>
      </c>
      <c r="R2788">
        <v>1347.4701789999999</v>
      </c>
    </row>
    <row r="2789" spans="1:18" x14ac:dyDescent="0.25">
      <c r="A2789">
        <v>2019</v>
      </c>
      <c r="B2789" t="s">
        <v>33</v>
      </c>
      <c r="C2789" t="s">
        <v>36</v>
      </c>
      <c r="D2789" t="s">
        <v>0</v>
      </c>
      <c r="E2789" t="s">
        <v>66</v>
      </c>
      <c r="F2789">
        <v>82</v>
      </c>
      <c r="G2789" t="s">
        <v>62</v>
      </c>
      <c r="H2789">
        <v>21726.285</v>
      </c>
      <c r="I2789" t="s">
        <v>39</v>
      </c>
      <c r="J2789" t="s">
        <v>148</v>
      </c>
      <c r="K2789">
        <v>457</v>
      </c>
      <c r="L2789">
        <v>8.037312</v>
      </c>
      <c r="M2789">
        <v>7.4309229999999999</v>
      </c>
      <c r="N2789">
        <v>10</v>
      </c>
      <c r="O2789">
        <v>5</v>
      </c>
      <c r="P2789">
        <v>0</v>
      </c>
      <c r="Q2789">
        <v>0</v>
      </c>
      <c r="R2789">
        <v>35.998792999999999</v>
      </c>
    </row>
    <row r="2790" spans="1:18" x14ac:dyDescent="0.25">
      <c r="A2790">
        <v>2019</v>
      </c>
      <c r="B2790" t="s">
        <v>33</v>
      </c>
      <c r="C2790" t="s">
        <v>36</v>
      </c>
      <c r="D2790" t="s">
        <v>0</v>
      </c>
      <c r="E2790" t="s">
        <v>65</v>
      </c>
      <c r="F2790">
        <v>3</v>
      </c>
      <c r="G2790" t="s">
        <v>62</v>
      </c>
      <c r="H2790">
        <v>8472.08</v>
      </c>
      <c r="I2790" t="s">
        <v>39</v>
      </c>
      <c r="J2790" t="s">
        <v>148</v>
      </c>
      <c r="K2790">
        <v>5</v>
      </c>
      <c r="L2790" t="s">
        <v>62</v>
      </c>
      <c r="M2790" t="s">
        <v>62</v>
      </c>
      <c r="N2790" t="s">
        <v>62</v>
      </c>
      <c r="O2790" t="s">
        <v>62</v>
      </c>
      <c r="P2790" t="s">
        <v>62</v>
      </c>
      <c r="Q2790" t="s">
        <v>62</v>
      </c>
      <c r="R2790" t="s">
        <v>62</v>
      </c>
    </row>
    <row r="2791" spans="1:18" x14ac:dyDescent="0.25">
      <c r="A2791">
        <v>2019</v>
      </c>
      <c r="B2791" t="s">
        <v>33</v>
      </c>
      <c r="C2791" t="s">
        <v>36</v>
      </c>
      <c r="D2791" t="s">
        <v>0</v>
      </c>
      <c r="E2791" t="s">
        <v>44</v>
      </c>
      <c r="F2791">
        <v>2104</v>
      </c>
      <c r="G2791">
        <v>1364.0996749999999</v>
      </c>
      <c r="H2791">
        <v>1590.865</v>
      </c>
      <c r="I2791" t="s">
        <v>40</v>
      </c>
      <c r="J2791" t="s">
        <v>148</v>
      </c>
      <c r="K2791">
        <v>2121</v>
      </c>
      <c r="L2791">
        <v>606.69366100000002</v>
      </c>
      <c r="M2791">
        <v>511.48462499999999</v>
      </c>
      <c r="N2791">
        <v>231</v>
      </c>
      <c r="O2791">
        <v>26</v>
      </c>
      <c r="P2791">
        <v>0</v>
      </c>
      <c r="Q2791">
        <v>2</v>
      </c>
      <c r="R2791">
        <v>1364.0996749999999</v>
      </c>
    </row>
    <row r="2792" spans="1:18" x14ac:dyDescent="0.25">
      <c r="A2792">
        <v>2019</v>
      </c>
      <c r="B2792" t="s">
        <v>33</v>
      </c>
      <c r="C2792" t="s">
        <v>36</v>
      </c>
      <c r="D2792" t="s">
        <v>0</v>
      </c>
      <c r="E2792" t="s">
        <v>66</v>
      </c>
      <c r="F2792">
        <v>123</v>
      </c>
      <c r="G2792" t="s">
        <v>62</v>
      </c>
      <c r="H2792">
        <v>22577.48</v>
      </c>
      <c r="I2792" t="s">
        <v>40</v>
      </c>
      <c r="J2792" t="s">
        <v>148</v>
      </c>
      <c r="K2792">
        <v>675</v>
      </c>
      <c r="L2792">
        <v>13.835144</v>
      </c>
      <c r="M2792">
        <v>11.115458</v>
      </c>
      <c r="N2792">
        <v>15</v>
      </c>
      <c r="O2792">
        <v>7</v>
      </c>
      <c r="P2792">
        <v>0</v>
      </c>
      <c r="Q2792">
        <v>1</v>
      </c>
      <c r="R2792">
        <v>45.839452999999999</v>
      </c>
    </row>
    <row r="2793" spans="1:18" x14ac:dyDescent="0.25">
      <c r="A2793">
        <v>2019</v>
      </c>
      <c r="B2793" t="s">
        <v>33</v>
      </c>
      <c r="C2793" t="s">
        <v>5</v>
      </c>
      <c r="D2793" t="s">
        <v>0</v>
      </c>
      <c r="E2793" t="s">
        <v>44</v>
      </c>
      <c r="F2793">
        <v>4883</v>
      </c>
      <c r="G2793">
        <v>3325.4353249999999</v>
      </c>
      <c r="H2793">
        <v>1509.21</v>
      </c>
      <c r="I2793" t="s">
        <v>39</v>
      </c>
      <c r="J2793" t="s">
        <v>148</v>
      </c>
      <c r="K2793">
        <v>4888</v>
      </c>
      <c r="L2793">
        <v>1570.855951</v>
      </c>
      <c r="M2793">
        <v>1351.9153670000001</v>
      </c>
      <c r="N2793">
        <v>356</v>
      </c>
      <c r="O2793">
        <v>61</v>
      </c>
      <c r="P2793">
        <v>6</v>
      </c>
      <c r="Q2793">
        <v>5</v>
      </c>
      <c r="R2793">
        <v>3325.4353249999999</v>
      </c>
    </row>
    <row r="2794" spans="1:18" x14ac:dyDescent="0.25">
      <c r="A2794">
        <v>2019</v>
      </c>
      <c r="B2794" t="s">
        <v>33</v>
      </c>
      <c r="C2794" t="s">
        <v>5</v>
      </c>
      <c r="D2794" t="s">
        <v>0</v>
      </c>
      <c r="E2794" t="s">
        <v>66</v>
      </c>
      <c r="F2794">
        <v>157</v>
      </c>
      <c r="G2794" t="s">
        <v>62</v>
      </c>
      <c r="H2794">
        <v>19588.169999999998</v>
      </c>
      <c r="I2794" t="s">
        <v>39</v>
      </c>
      <c r="J2794" t="s">
        <v>148</v>
      </c>
      <c r="K2794">
        <v>661</v>
      </c>
      <c r="L2794">
        <v>14.016238</v>
      </c>
      <c r="M2794">
        <v>18.393674000000001</v>
      </c>
      <c r="N2794">
        <v>23</v>
      </c>
      <c r="O2794">
        <v>9</v>
      </c>
      <c r="P2794">
        <v>0</v>
      </c>
      <c r="Q2794">
        <v>0</v>
      </c>
      <c r="R2794">
        <v>57.486026000000003</v>
      </c>
    </row>
    <row r="2795" spans="1:18" x14ac:dyDescent="0.25">
      <c r="A2795">
        <v>2019</v>
      </c>
      <c r="B2795" t="s">
        <v>33</v>
      </c>
      <c r="C2795" t="s">
        <v>5</v>
      </c>
      <c r="D2795" t="s">
        <v>0</v>
      </c>
      <c r="E2795" t="s">
        <v>44</v>
      </c>
      <c r="F2795">
        <v>5476</v>
      </c>
      <c r="G2795">
        <v>3680.1606879999999</v>
      </c>
      <c r="H2795">
        <v>1493</v>
      </c>
      <c r="I2795" t="s">
        <v>40</v>
      </c>
      <c r="J2795" t="s">
        <v>148</v>
      </c>
      <c r="K2795">
        <v>5504</v>
      </c>
      <c r="L2795">
        <v>1717.548552</v>
      </c>
      <c r="M2795">
        <v>1482.310262</v>
      </c>
      <c r="N2795">
        <v>459</v>
      </c>
      <c r="O2795">
        <v>48</v>
      </c>
      <c r="P2795">
        <v>6</v>
      </c>
      <c r="Q2795">
        <v>2</v>
      </c>
      <c r="R2795">
        <v>3680.1606879999999</v>
      </c>
    </row>
    <row r="2796" spans="1:18" x14ac:dyDescent="0.25">
      <c r="A2796">
        <v>2019</v>
      </c>
      <c r="B2796" t="s">
        <v>33</v>
      </c>
      <c r="C2796" t="s">
        <v>5</v>
      </c>
      <c r="D2796" t="s">
        <v>0</v>
      </c>
      <c r="E2796" t="s">
        <v>66</v>
      </c>
      <c r="F2796">
        <v>209</v>
      </c>
      <c r="G2796" t="s">
        <v>62</v>
      </c>
      <c r="H2796">
        <v>18520.13</v>
      </c>
      <c r="I2796" t="s">
        <v>40</v>
      </c>
      <c r="J2796" t="s">
        <v>148</v>
      </c>
      <c r="K2796">
        <v>628</v>
      </c>
      <c r="L2796">
        <v>19.972132999999999</v>
      </c>
      <c r="M2796">
        <v>25.819949000000001</v>
      </c>
      <c r="N2796">
        <v>29</v>
      </c>
      <c r="O2796">
        <v>4</v>
      </c>
      <c r="P2796">
        <v>0</v>
      </c>
      <c r="Q2796">
        <v>0</v>
      </c>
      <c r="R2796">
        <v>80.843131</v>
      </c>
    </row>
    <row r="2797" spans="1:18" x14ac:dyDescent="0.25">
      <c r="A2797">
        <v>2019</v>
      </c>
      <c r="B2797" t="s">
        <v>33</v>
      </c>
      <c r="C2797" t="s">
        <v>13</v>
      </c>
      <c r="D2797" t="s">
        <v>0</v>
      </c>
      <c r="E2797" t="s">
        <v>44</v>
      </c>
      <c r="F2797">
        <v>688</v>
      </c>
      <c r="G2797">
        <v>471.22096099999999</v>
      </c>
      <c r="H2797">
        <v>1479.4549999999999</v>
      </c>
      <c r="I2797" t="s">
        <v>39</v>
      </c>
      <c r="J2797" t="s">
        <v>148</v>
      </c>
      <c r="K2797">
        <v>688</v>
      </c>
      <c r="L2797">
        <v>234.465281</v>
      </c>
      <c r="M2797">
        <v>183.00370000000001</v>
      </c>
      <c r="N2797">
        <v>63</v>
      </c>
      <c r="O2797">
        <v>10</v>
      </c>
      <c r="P2797">
        <v>0</v>
      </c>
      <c r="Q2797">
        <v>1</v>
      </c>
      <c r="R2797">
        <v>471.22096099999999</v>
      </c>
    </row>
    <row r="2798" spans="1:18" x14ac:dyDescent="0.25">
      <c r="A2798">
        <v>2019</v>
      </c>
      <c r="B2798" t="s">
        <v>33</v>
      </c>
      <c r="C2798" t="s">
        <v>13</v>
      </c>
      <c r="D2798" t="s">
        <v>0</v>
      </c>
      <c r="E2798" t="s">
        <v>66</v>
      </c>
      <c r="F2798">
        <v>28</v>
      </c>
      <c r="G2798" t="s">
        <v>62</v>
      </c>
      <c r="H2798">
        <v>14498.81</v>
      </c>
      <c r="I2798" t="s">
        <v>39</v>
      </c>
      <c r="J2798" t="s">
        <v>148</v>
      </c>
      <c r="K2798">
        <v>59</v>
      </c>
      <c r="L2798">
        <v>2.6116169999999999</v>
      </c>
      <c r="M2798">
        <v>2.3076989999999999</v>
      </c>
      <c r="N2798">
        <v>8</v>
      </c>
      <c r="O2798">
        <v>1</v>
      </c>
      <c r="P2798">
        <v>0</v>
      </c>
      <c r="Q2798">
        <v>0</v>
      </c>
      <c r="R2798">
        <v>11.021262999999999</v>
      </c>
    </row>
    <row r="2799" spans="1:18" x14ac:dyDescent="0.25">
      <c r="A2799">
        <v>2019</v>
      </c>
      <c r="B2799" t="s">
        <v>33</v>
      </c>
      <c r="C2799" t="s">
        <v>13</v>
      </c>
      <c r="D2799" t="s">
        <v>0</v>
      </c>
      <c r="E2799" t="s">
        <v>44</v>
      </c>
      <c r="F2799">
        <v>789</v>
      </c>
      <c r="G2799">
        <v>519.65867800000001</v>
      </c>
      <c r="H2799">
        <v>1494.15</v>
      </c>
      <c r="I2799" t="s">
        <v>40</v>
      </c>
      <c r="J2799" t="s">
        <v>148</v>
      </c>
      <c r="K2799">
        <v>790</v>
      </c>
      <c r="L2799">
        <v>254.6799</v>
      </c>
      <c r="M2799">
        <v>202.31017800000001</v>
      </c>
      <c r="N2799">
        <v>67</v>
      </c>
      <c r="O2799">
        <v>4</v>
      </c>
      <c r="P2799">
        <v>1</v>
      </c>
      <c r="Q2799">
        <v>1</v>
      </c>
      <c r="R2799">
        <v>519.65867800000001</v>
      </c>
    </row>
    <row r="2800" spans="1:18" x14ac:dyDescent="0.25">
      <c r="A2800">
        <v>2019</v>
      </c>
      <c r="B2800" t="s">
        <v>33</v>
      </c>
      <c r="C2800" t="s">
        <v>13</v>
      </c>
      <c r="D2800" t="s">
        <v>0</v>
      </c>
      <c r="E2800" t="s">
        <v>66</v>
      </c>
      <c r="F2800">
        <v>49</v>
      </c>
      <c r="G2800" t="s">
        <v>62</v>
      </c>
      <c r="H2800">
        <v>23265.83</v>
      </c>
      <c r="I2800" t="s">
        <v>40</v>
      </c>
      <c r="J2800" t="s">
        <v>148</v>
      </c>
      <c r="K2800">
        <v>175</v>
      </c>
      <c r="L2800">
        <v>6.6396110000000004</v>
      </c>
      <c r="M2800">
        <v>2.9232800000000001</v>
      </c>
      <c r="N2800">
        <v>7</v>
      </c>
      <c r="O2800">
        <v>5</v>
      </c>
      <c r="P2800">
        <v>0</v>
      </c>
      <c r="Q2800">
        <v>0</v>
      </c>
      <c r="R2800">
        <v>15.851648000000001</v>
      </c>
    </row>
    <row r="2801" spans="1:18" x14ac:dyDescent="0.25">
      <c r="A2801">
        <v>2019</v>
      </c>
      <c r="B2801" t="s">
        <v>33</v>
      </c>
      <c r="C2801" t="s">
        <v>37</v>
      </c>
      <c r="D2801" t="s">
        <v>0</v>
      </c>
      <c r="E2801" t="s">
        <v>44</v>
      </c>
      <c r="F2801">
        <v>1886</v>
      </c>
      <c r="G2801">
        <v>1156.099074</v>
      </c>
      <c r="H2801">
        <v>1475.53</v>
      </c>
      <c r="I2801" t="s">
        <v>39</v>
      </c>
      <c r="J2801" t="s">
        <v>148</v>
      </c>
      <c r="K2801">
        <v>1898</v>
      </c>
      <c r="L2801">
        <v>547.29488900000001</v>
      </c>
      <c r="M2801">
        <v>474.438827</v>
      </c>
      <c r="N2801">
        <v>193</v>
      </c>
      <c r="O2801">
        <v>58</v>
      </c>
      <c r="P2801">
        <v>7</v>
      </c>
      <c r="Q2801">
        <v>6</v>
      </c>
      <c r="R2801">
        <v>1156.099074</v>
      </c>
    </row>
    <row r="2802" spans="1:18" x14ac:dyDescent="0.25">
      <c r="A2802">
        <v>2019</v>
      </c>
      <c r="B2802" t="s">
        <v>33</v>
      </c>
      <c r="C2802" t="s">
        <v>37</v>
      </c>
      <c r="D2802" t="s">
        <v>0</v>
      </c>
      <c r="E2802" t="s">
        <v>66</v>
      </c>
      <c r="F2802">
        <v>83</v>
      </c>
      <c r="G2802" t="s">
        <v>62</v>
      </c>
      <c r="H2802">
        <v>21293.71</v>
      </c>
      <c r="I2802" t="s">
        <v>39</v>
      </c>
      <c r="J2802" t="s">
        <v>148</v>
      </c>
      <c r="K2802">
        <v>471</v>
      </c>
      <c r="L2802">
        <v>4.5183419999999996</v>
      </c>
      <c r="M2802">
        <v>6.4030050000000003</v>
      </c>
      <c r="N2802">
        <v>18</v>
      </c>
      <c r="O2802">
        <v>12</v>
      </c>
      <c r="P2802">
        <v>0</v>
      </c>
      <c r="Q2802">
        <v>1</v>
      </c>
      <c r="R2802">
        <v>18.758994000000001</v>
      </c>
    </row>
    <row r="2803" spans="1:18" x14ac:dyDescent="0.25">
      <c r="A2803">
        <v>2019</v>
      </c>
      <c r="B2803" t="s">
        <v>33</v>
      </c>
      <c r="C2803" t="s">
        <v>37</v>
      </c>
      <c r="D2803" t="s">
        <v>0</v>
      </c>
      <c r="E2803" t="s">
        <v>44</v>
      </c>
      <c r="F2803">
        <v>1882</v>
      </c>
      <c r="G2803">
        <v>1110.261489</v>
      </c>
      <c r="H2803">
        <v>1466.67</v>
      </c>
      <c r="I2803" t="s">
        <v>40</v>
      </c>
      <c r="J2803" t="s">
        <v>148</v>
      </c>
      <c r="K2803">
        <v>1896</v>
      </c>
      <c r="L2803">
        <v>529.68806400000005</v>
      </c>
      <c r="M2803">
        <v>448.730435</v>
      </c>
      <c r="N2803">
        <v>204</v>
      </c>
      <c r="O2803">
        <v>60</v>
      </c>
      <c r="P2803">
        <v>9</v>
      </c>
      <c r="Q2803">
        <v>3</v>
      </c>
      <c r="R2803">
        <v>1110.261489</v>
      </c>
    </row>
    <row r="2804" spans="1:18" x14ac:dyDescent="0.25">
      <c r="A2804">
        <v>2019</v>
      </c>
      <c r="B2804" t="s">
        <v>33</v>
      </c>
      <c r="C2804" t="s">
        <v>37</v>
      </c>
      <c r="D2804" t="s">
        <v>0</v>
      </c>
      <c r="E2804" t="s">
        <v>66</v>
      </c>
      <c r="F2804">
        <v>83</v>
      </c>
      <c r="G2804" t="s">
        <v>62</v>
      </c>
      <c r="H2804">
        <v>24168.48</v>
      </c>
      <c r="I2804" t="s">
        <v>40</v>
      </c>
      <c r="J2804" t="s">
        <v>148</v>
      </c>
      <c r="K2804">
        <v>443</v>
      </c>
      <c r="L2804">
        <v>3.495717</v>
      </c>
      <c r="M2804">
        <v>5.9557960000000003</v>
      </c>
      <c r="N2804">
        <v>11</v>
      </c>
      <c r="O2804">
        <v>3</v>
      </c>
      <c r="P2804">
        <v>0</v>
      </c>
      <c r="Q2804">
        <v>0</v>
      </c>
      <c r="R2804">
        <v>16.380735999999999</v>
      </c>
    </row>
    <row r="2805" spans="1:18" x14ac:dyDescent="0.25">
      <c r="A2805">
        <v>2019</v>
      </c>
      <c r="B2805" t="s">
        <v>33</v>
      </c>
      <c r="C2805" t="s">
        <v>36</v>
      </c>
      <c r="D2805" t="s">
        <v>1</v>
      </c>
      <c r="E2805" t="s">
        <v>44</v>
      </c>
      <c r="F2805">
        <v>10914</v>
      </c>
      <c r="G2805">
        <v>5578.4208070000004</v>
      </c>
      <c r="H2805">
        <v>2481.2049999999999</v>
      </c>
      <c r="I2805" t="s">
        <v>39</v>
      </c>
      <c r="J2805" t="s">
        <v>150</v>
      </c>
      <c r="K2805">
        <v>10966</v>
      </c>
      <c r="L2805">
        <v>2526.1387610000002</v>
      </c>
      <c r="M2805">
        <v>2438.3860239999999</v>
      </c>
      <c r="N2805">
        <v>1594</v>
      </c>
      <c r="O2805">
        <v>336</v>
      </c>
      <c r="P2805">
        <v>140</v>
      </c>
      <c r="Q2805">
        <v>103</v>
      </c>
      <c r="R2805">
        <v>5578.4208070000004</v>
      </c>
    </row>
    <row r="2806" spans="1:18" x14ac:dyDescent="0.25">
      <c r="A2806">
        <v>2019</v>
      </c>
      <c r="B2806" t="s">
        <v>33</v>
      </c>
      <c r="C2806" t="s">
        <v>36</v>
      </c>
      <c r="D2806" t="s">
        <v>1</v>
      </c>
      <c r="E2806" t="s">
        <v>66</v>
      </c>
      <c r="F2806">
        <v>714</v>
      </c>
      <c r="G2806" t="s">
        <v>62</v>
      </c>
      <c r="H2806">
        <v>25339.365000000002</v>
      </c>
      <c r="I2806" t="s">
        <v>39</v>
      </c>
      <c r="J2806" t="s">
        <v>150</v>
      </c>
      <c r="K2806">
        <v>3725</v>
      </c>
      <c r="L2806">
        <v>51.374395999999997</v>
      </c>
      <c r="M2806">
        <v>31.141736000000002</v>
      </c>
      <c r="N2806">
        <v>47</v>
      </c>
      <c r="O2806">
        <v>133</v>
      </c>
      <c r="P2806">
        <v>17</v>
      </c>
      <c r="Q2806">
        <v>10</v>
      </c>
      <c r="R2806">
        <v>154.306082</v>
      </c>
    </row>
    <row r="2807" spans="1:18" x14ac:dyDescent="0.25">
      <c r="A2807">
        <v>2019</v>
      </c>
      <c r="B2807" t="s">
        <v>33</v>
      </c>
      <c r="C2807" t="s">
        <v>36</v>
      </c>
      <c r="D2807" t="s">
        <v>1</v>
      </c>
      <c r="E2807" t="s">
        <v>44</v>
      </c>
      <c r="F2807">
        <v>7061</v>
      </c>
      <c r="G2807">
        <v>2954.621349</v>
      </c>
      <c r="H2807">
        <v>2276.9699999999998</v>
      </c>
      <c r="I2807" t="s">
        <v>40</v>
      </c>
      <c r="J2807" t="s">
        <v>150</v>
      </c>
      <c r="K2807">
        <v>7133</v>
      </c>
      <c r="L2807">
        <v>1233.2162189999999</v>
      </c>
      <c r="M2807">
        <v>1302.2983320000001</v>
      </c>
      <c r="N2807">
        <v>1581</v>
      </c>
      <c r="O2807">
        <v>322</v>
      </c>
      <c r="P2807">
        <v>392</v>
      </c>
      <c r="Q2807">
        <v>337</v>
      </c>
      <c r="R2807">
        <v>2954.621349</v>
      </c>
    </row>
    <row r="2808" spans="1:18" x14ac:dyDescent="0.25">
      <c r="A2808">
        <v>2019</v>
      </c>
      <c r="B2808" t="s">
        <v>33</v>
      </c>
      <c r="C2808" t="s">
        <v>36</v>
      </c>
      <c r="D2808" t="s">
        <v>1</v>
      </c>
      <c r="E2808" t="s">
        <v>66</v>
      </c>
      <c r="F2808">
        <v>656</v>
      </c>
      <c r="G2808" t="s">
        <v>62</v>
      </c>
      <c r="H2808">
        <v>28817.79</v>
      </c>
      <c r="I2808" t="s">
        <v>40</v>
      </c>
      <c r="J2808" t="s">
        <v>150</v>
      </c>
      <c r="K2808">
        <v>3885</v>
      </c>
      <c r="L2808">
        <v>56.661535999999998</v>
      </c>
      <c r="M2808">
        <v>25.276662999999999</v>
      </c>
      <c r="N2808">
        <v>101</v>
      </c>
      <c r="O2808">
        <v>124</v>
      </c>
      <c r="P2808">
        <v>17</v>
      </c>
      <c r="Q2808">
        <v>6</v>
      </c>
      <c r="R2808">
        <v>135.54558599999999</v>
      </c>
    </row>
    <row r="2809" spans="1:18" x14ac:dyDescent="0.25">
      <c r="A2809">
        <v>2019</v>
      </c>
      <c r="B2809" t="s">
        <v>33</v>
      </c>
      <c r="C2809" t="s">
        <v>5</v>
      </c>
      <c r="D2809" t="s">
        <v>1</v>
      </c>
      <c r="E2809" t="s">
        <v>44</v>
      </c>
      <c r="F2809">
        <v>19421</v>
      </c>
      <c r="G2809">
        <v>10367.070057999999</v>
      </c>
      <c r="H2809">
        <v>2296.1799999999998</v>
      </c>
      <c r="I2809" t="s">
        <v>39</v>
      </c>
      <c r="J2809" t="s">
        <v>150</v>
      </c>
      <c r="K2809">
        <v>19500</v>
      </c>
      <c r="L2809">
        <v>4736.3117469999997</v>
      </c>
      <c r="M2809">
        <v>4493.4467860000004</v>
      </c>
      <c r="N2809">
        <v>2572</v>
      </c>
      <c r="O2809">
        <v>555</v>
      </c>
      <c r="P2809">
        <v>129</v>
      </c>
      <c r="Q2809">
        <v>119</v>
      </c>
      <c r="R2809">
        <v>10367.070057999999</v>
      </c>
    </row>
    <row r="2810" spans="1:18" x14ac:dyDescent="0.25">
      <c r="A2810">
        <v>2019</v>
      </c>
      <c r="B2810" t="s">
        <v>33</v>
      </c>
      <c r="C2810" t="s">
        <v>5</v>
      </c>
      <c r="D2810" t="s">
        <v>1</v>
      </c>
      <c r="E2810" t="s">
        <v>66</v>
      </c>
      <c r="F2810">
        <v>883</v>
      </c>
      <c r="G2810" t="s">
        <v>62</v>
      </c>
      <c r="H2810">
        <v>25056.85</v>
      </c>
      <c r="I2810" t="s">
        <v>39</v>
      </c>
      <c r="J2810" t="s">
        <v>150</v>
      </c>
      <c r="K2810">
        <v>3761</v>
      </c>
      <c r="L2810">
        <v>86.316586000000001</v>
      </c>
      <c r="M2810">
        <v>42.334130999999999</v>
      </c>
      <c r="N2810">
        <v>62</v>
      </c>
      <c r="O2810">
        <v>108</v>
      </c>
      <c r="P2810">
        <v>13</v>
      </c>
      <c r="Q2810">
        <v>12</v>
      </c>
      <c r="R2810">
        <v>225.82149899999999</v>
      </c>
    </row>
    <row r="2811" spans="1:18" x14ac:dyDescent="0.25">
      <c r="A2811">
        <v>2019</v>
      </c>
      <c r="B2811" t="s">
        <v>33</v>
      </c>
      <c r="C2811" t="s">
        <v>5</v>
      </c>
      <c r="D2811" t="s">
        <v>1</v>
      </c>
      <c r="E2811" t="s">
        <v>44</v>
      </c>
      <c r="F2811">
        <v>10612</v>
      </c>
      <c r="G2811">
        <v>4817.4865220000002</v>
      </c>
      <c r="H2811">
        <v>2148.1999999999998</v>
      </c>
      <c r="I2811" t="s">
        <v>40</v>
      </c>
      <c r="J2811" t="s">
        <v>150</v>
      </c>
      <c r="K2811">
        <v>10718</v>
      </c>
      <c r="L2811">
        <v>2201.4772069999999</v>
      </c>
      <c r="M2811">
        <v>2032.3030289999999</v>
      </c>
      <c r="N2811">
        <v>2335</v>
      </c>
      <c r="O2811">
        <v>484</v>
      </c>
      <c r="P2811">
        <v>368</v>
      </c>
      <c r="Q2811">
        <v>364</v>
      </c>
      <c r="R2811">
        <v>4817.4865220000002</v>
      </c>
    </row>
    <row r="2812" spans="1:18" x14ac:dyDescent="0.25">
      <c r="A2812">
        <v>2019</v>
      </c>
      <c r="B2812" t="s">
        <v>33</v>
      </c>
      <c r="C2812" t="s">
        <v>5</v>
      </c>
      <c r="D2812" t="s">
        <v>1</v>
      </c>
      <c r="E2812" t="s">
        <v>66</v>
      </c>
      <c r="F2812">
        <v>877</v>
      </c>
      <c r="G2812" t="s">
        <v>62</v>
      </c>
      <c r="H2812">
        <v>26779.64</v>
      </c>
      <c r="I2812" t="s">
        <v>40</v>
      </c>
      <c r="J2812" t="s">
        <v>150</v>
      </c>
      <c r="K2812">
        <v>4720</v>
      </c>
      <c r="L2812">
        <v>68.143315000000001</v>
      </c>
      <c r="M2812">
        <v>26.631001999999999</v>
      </c>
      <c r="N2812">
        <v>130</v>
      </c>
      <c r="O2812">
        <v>126</v>
      </c>
      <c r="P2812">
        <v>76</v>
      </c>
      <c r="Q2812">
        <v>13</v>
      </c>
      <c r="R2812">
        <v>175.203405</v>
      </c>
    </row>
    <row r="2813" spans="1:18" x14ac:dyDescent="0.25">
      <c r="A2813">
        <v>2019</v>
      </c>
      <c r="B2813" t="s">
        <v>33</v>
      </c>
      <c r="C2813" t="s">
        <v>13</v>
      </c>
      <c r="D2813" t="s">
        <v>1</v>
      </c>
      <c r="E2813" t="s">
        <v>44</v>
      </c>
      <c r="F2813">
        <v>2051</v>
      </c>
      <c r="G2813">
        <v>1005.639043</v>
      </c>
      <c r="H2813">
        <v>2289.5500000000002</v>
      </c>
      <c r="I2813" t="s">
        <v>39</v>
      </c>
      <c r="J2813" t="s">
        <v>150</v>
      </c>
      <c r="K2813">
        <v>2055</v>
      </c>
      <c r="L2813">
        <v>458.348049</v>
      </c>
      <c r="M2813">
        <v>463.07272499999999</v>
      </c>
      <c r="N2813">
        <v>314</v>
      </c>
      <c r="O2813">
        <v>61</v>
      </c>
      <c r="P2813">
        <v>18</v>
      </c>
      <c r="Q2813">
        <v>12</v>
      </c>
      <c r="R2813">
        <v>1005.639043</v>
      </c>
    </row>
    <row r="2814" spans="1:18" x14ac:dyDescent="0.25">
      <c r="A2814">
        <v>2019</v>
      </c>
      <c r="B2814" t="s">
        <v>33</v>
      </c>
      <c r="C2814" t="s">
        <v>13</v>
      </c>
      <c r="D2814" t="s">
        <v>1</v>
      </c>
      <c r="E2814" t="s">
        <v>66</v>
      </c>
      <c r="F2814">
        <v>130</v>
      </c>
      <c r="G2814" t="s">
        <v>62</v>
      </c>
      <c r="H2814">
        <v>23484.075000000001</v>
      </c>
      <c r="I2814" t="s">
        <v>39</v>
      </c>
      <c r="J2814" t="s">
        <v>150</v>
      </c>
      <c r="K2814">
        <v>656</v>
      </c>
      <c r="L2814">
        <v>12.270602999999999</v>
      </c>
      <c r="M2814">
        <v>3.3842539999999999</v>
      </c>
      <c r="N2814">
        <v>6</v>
      </c>
      <c r="O2814">
        <v>20</v>
      </c>
      <c r="P2814">
        <v>6</v>
      </c>
      <c r="Q2814">
        <v>1</v>
      </c>
      <c r="R2814">
        <v>21.686834999999999</v>
      </c>
    </row>
    <row r="2815" spans="1:18" x14ac:dyDescent="0.25">
      <c r="A2815">
        <v>2019</v>
      </c>
      <c r="B2815" t="s">
        <v>33</v>
      </c>
      <c r="C2815" t="s">
        <v>13</v>
      </c>
      <c r="D2815" t="s">
        <v>1</v>
      </c>
      <c r="E2815" t="s">
        <v>44</v>
      </c>
      <c r="F2815">
        <v>1340</v>
      </c>
      <c r="G2815">
        <v>574.72694899999999</v>
      </c>
      <c r="H2815">
        <v>2067.0349999999999</v>
      </c>
      <c r="I2815" t="s">
        <v>40</v>
      </c>
      <c r="J2815" t="s">
        <v>150</v>
      </c>
      <c r="K2815">
        <v>1390</v>
      </c>
      <c r="L2815">
        <v>270.14609300000001</v>
      </c>
      <c r="M2815">
        <v>249.252354</v>
      </c>
      <c r="N2815">
        <v>322</v>
      </c>
      <c r="O2815">
        <v>75</v>
      </c>
      <c r="P2815">
        <v>28</v>
      </c>
      <c r="Q2815">
        <v>30</v>
      </c>
      <c r="R2815">
        <v>574.72694899999999</v>
      </c>
    </row>
    <row r="2816" spans="1:18" x14ac:dyDescent="0.25">
      <c r="A2816">
        <v>2019</v>
      </c>
      <c r="B2816" t="s">
        <v>33</v>
      </c>
      <c r="C2816" t="s">
        <v>13</v>
      </c>
      <c r="D2816" t="s">
        <v>1</v>
      </c>
      <c r="E2816" t="s">
        <v>66</v>
      </c>
      <c r="F2816">
        <v>113</v>
      </c>
      <c r="G2816" t="s">
        <v>62</v>
      </c>
      <c r="H2816">
        <v>30887.62</v>
      </c>
      <c r="I2816" t="s">
        <v>40</v>
      </c>
      <c r="J2816" t="s">
        <v>150</v>
      </c>
      <c r="K2816">
        <v>715</v>
      </c>
      <c r="L2816">
        <v>5.6095629999999996</v>
      </c>
      <c r="M2816">
        <v>1.3935249999999999</v>
      </c>
      <c r="N2816">
        <v>18</v>
      </c>
      <c r="O2816">
        <v>29</v>
      </c>
      <c r="P2816">
        <v>5</v>
      </c>
      <c r="Q2816">
        <v>2</v>
      </c>
      <c r="R2816">
        <v>12.542873999999999</v>
      </c>
    </row>
    <row r="2817" spans="1:18" x14ac:dyDescent="0.25">
      <c r="A2817">
        <v>2019</v>
      </c>
      <c r="B2817" t="s">
        <v>33</v>
      </c>
      <c r="C2817" t="s">
        <v>37</v>
      </c>
      <c r="D2817" t="s">
        <v>1</v>
      </c>
      <c r="E2817" t="s">
        <v>44</v>
      </c>
      <c r="F2817">
        <v>16667</v>
      </c>
      <c r="G2817">
        <v>7887.7876290000004</v>
      </c>
      <c r="H2817">
        <v>2132.46</v>
      </c>
      <c r="I2817" t="s">
        <v>39</v>
      </c>
      <c r="J2817" t="s">
        <v>150</v>
      </c>
      <c r="K2817">
        <v>16793</v>
      </c>
      <c r="L2817">
        <v>3689.744561</v>
      </c>
      <c r="M2817">
        <v>3256.308</v>
      </c>
      <c r="N2817">
        <v>2941</v>
      </c>
      <c r="O2817">
        <v>794</v>
      </c>
      <c r="P2817">
        <v>467</v>
      </c>
      <c r="Q2817">
        <v>253</v>
      </c>
      <c r="R2817">
        <v>7887.7876290000004</v>
      </c>
    </row>
    <row r="2818" spans="1:18" x14ac:dyDescent="0.25">
      <c r="A2818">
        <v>2019</v>
      </c>
      <c r="B2818" t="s">
        <v>33</v>
      </c>
      <c r="C2818" t="s">
        <v>37</v>
      </c>
      <c r="D2818" t="s">
        <v>1</v>
      </c>
      <c r="E2818" t="s">
        <v>66</v>
      </c>
      <c r="F2818">
        <v>1309</v>
      </c>
      <c r="G2818" t="s">
        <v>62</v>
      </c>
      <c r="H2818">
        <v>23754.05</v>
      </c>
      <c r="I2818" t="s">
        <v>39</v>
      </c>
      <c r="J2818" t="s">
        <v>150</v>
      </c>
      <c r="K2818">
        <v>7308</v>
      </c>
      <c r="L2818">
        <v>98.025514999999999</v>
      </c>
      <c r="M2818">
        <v>39.672739</v>
      </c>
      <c r="N2818">
        <v>116</v>
      </c>
      <c r="O2818">
        <v>306</v>
      </c>
      <c r="P2818">
        <v>135</v>
      </c>
      <c r="Q2818">
        <v>19</v>
      </c>
      <c r="R2818">
        <v>247.11651699999999</v>
      </c>
    </row>
    <row r="2819" spans="1:18" x14ac:dyDescent="0.25">
      <c r="A2819">
        <v>2019</v>
      </c>
      <c r="B2819" t="s">
        <v>33</v>
      </c>
      <c r="C2819" t="s">
        <v>37</v>
      </c>
      <c r="D2819" t="s">
        <v>1</v>
      </c>
      <c r="E2819" t="s">
        <v>44</v>
      </c>
      <c r="F2819">
        <v>10890</v>
      </c>
      <c r="G2819">
        <v>3967.612995</v>
      </c>
      <c r="H2819">
        <v>2061.79</v>
      </c>
      <c r="I2819" t="s">
        <v>40</v>
      </c>
      <c r="J2819" t="s">
        <v>150</v>
      </c>
      <c r="K2819">
        <v>11091</v>
      </c>
      <c r="L2819">
        <v>1929.668936</v>
      </c>
      <c r="M2819">
        <v>1549.6600370000001</v>
      </c>
      <c r="N2819">
        <v>2853</v>
      </c>
      <c r="O2819">
        <v>772</v>
      </c>
      <c r="P2819">
        <v>834</v>
      </c>
      <c r="Q2819">
        <v>432</v>
      </c>
      <c r="R2819">
        <v>3967.612995</v>
      </c>
    </row>
    <row r="2820" spans="1:18" x14ac:dyDescent="0.25">
      <c r="A2820">
        <v>2019</v>
      </c>
      <c r="B2820" t="s">
        <v>33</v>
      </c>
      <c r="C2820" t="s">
        <v>37</v>
      </c>
      <c r="D2820" t="s">
        <v>1</v>
      </c>
      <c r="E2820" t="s">
        <v>66</v>
      </c>
      <c r="F2820">
        <v>1352</v>
      </c>
      <c r="G2820" t="s">
        <v>62</v>
      </c>
      <c r="H2820">
        <v>24323.9</v>
      </c>
      <c r="I2820" t="s">
        <v>40</v>
      </c>
      <c r="J2820" t="s">
        <v>150</v>
      </c>
      <c r="K2820">
        <v>8330</v>
      </c>
      <c r="L2820">
        <v>90.807678999999993</v>
      </c>
      <c r="M2820">
        <v>34.379164000000003</v>
      </c>
      <c r="N2820">
        <v>159</v>
      </c>
      <c r="O2820">
        <v>293</v>
      </c>
      <c r="P2820">
        <v>249</v>
      </c>
      <c r="Q2820">
        <v>25</v>
      </c>
      <c r="R2820">
        <v>203.81133600000001</v>
      </c>
    </row>
    <row r="2821" spans="1:18" x14ac:dyDescent="0.25">
      <c r="A2821">
        <v>2019</v>
      </c>
      <c r="B2821" t="s">
        <v>33</v>
      </c>
      <c r="C2821" t="s">
        <v>36</v>
      </c>
      <c r="D2821" t="s">
        <v>1</v>
      </c>
      <c r="E2821" t="s">
        <v>44</v>
      </c>
      <c r="F2821">
        <v>21391</v>
      </c>
      <c r="G2821">
        <v>11315.745776</v>
      </c>
      <c r="H2821">
        <v>2587</v>
      </c>
      <c r="I2821" t="s">
        <v>39</v>
      </c>
      <c r="J2821" t="s">
        <v>149</v>
      </c>
      <c r="K2821">
        <v>21478</v>
      </c>
      <c r="L2821">
        <v>5045.8363339999996</v>
      </c>
      <c r="M2821">
        <v>5072.4193340000002</v>
      </c>
      <c r="N2821">
        <v>2736</v>
      </c>
      <c r="O2821">
        <v>627</v>
      </c>
      <c r="P2821">
        <v>122</v>
      </c>
      <c r="Q2821">
        <v>118</v>
      </c>
      <c r="R2821">
        <v>11315.745776</v>
      </c>
    </row>
    <row r="2822" spans="1:18" x14ac:dyDescent="0.25">
      <c r="A2822">
        <v>2019</v>
      </c>
      <c r="B2822" t="s">
        <v>33</v>
      </c>
      <c r="C2822" t="s">
        <v>36</v>
      </c>
      <c r="D2822" t="s">
        <v>1</v>
      </c>
      <c r="E2822" t="s">
        <v>66</v>
      </c>
      <c r="F2822">
        <v>1232</v>
      </c>
      <c r="G2822" t="s">
        <v>62</v>
      </c>
      <c r="H2822">
        <v>27420.86</v>
      </c>
      <c r="I2822" t="s">
        <v>39</v>
      </c>
      <c r="J2822" t="s">
        <v>149</v>
      </c>
      <c r="K2822">
        <v>6981</v>
      </c>
      <c r="L2822">
        <v>88.278403999999995</v>
      </c>
      <c r="M2822">
        <v>56.462311999999997</v>
      </c>
      <c r="N2822">
        <v>76</v>
      </c>
      <c r="O2822">
        <v>360</v>
      </c>
      <c r="P2822">
        <v>40</v>
      </c>
      <c r="Q2822">
        <v>25</v>
      </c>
      <c r="R2822">
        <v>254.40064899999999</v>
      </c>
    </row>
    <row r="2823" spans="1:18" x14ac:dyDescent="0.25">
      <c r="A2823">
        <v>2019</v>
      </c>
      <c r="B2823" t="s">
        <v>33</v>
      </c>
      <c r="C2823" t="s">
        <v>36</v>
      </c>
      <c r="D2823" t="s">
        <v>1</v>
      </c>
      <c r="E2823" t="s">
        <v>44</v>
      </c>
      <c r="F2823">
        <v>12527</v>
      </c>
      <c r="G2823">
        <v>5885.1199219999999</v>
      </c>
      <c r="H2823">
        <v>2234</v>
      </c>
      <c r="I2823" t="s">
        <v>40</v>
      </c>
      <c r="J2823" t="s">
        <v>149</v>
      </c>
      <c r="K2823">
        <v>12596</v>
      </c>
      <c r="L2823">
        <v>2524.7811889999998</v>
      </c>
      <c r="M2823">
        <v>2639.7751870000002</v>
      </c>
      <c r="N2823">
        <v>2620</v>
      </c>
      <c r="O2823">
        <v>514</v>
      </c>
      <c r="P2823">
        <v>242</v>
      </c>
      <c r="Q2823">
        <v>330</v>
      </c>
      <c r="R2823">
        <v>5885.1199219999999</v>
      </c>
    </row>
    <row r="2824" spans="1:18" x14ac:dyDescent="0.25">
      <c r="A2824">
        <v>2019</v>
      </c>
      <c r="B2824" t="s">
        <v>33</v>
      </c>
      <c r="C2824" t="s">
        <v>36</v>
      </c>
      <c r="D2824" t="s">
        <v>1</v>
      </c>
      <c r="E2824" t="s">
        <v>66</v>
      </c>
      <c r="F2824">
        <v>1230</v>
      </c>
      <c r="G2824" t="s">
        <v>62</v>
      </c>
      <c r="H2824">
        <v>29870.87</v>
      </c>
      <c r="I2824" t="s">
        <v>40</v>
      </c>
      <c r="J2824" t="s">
        <v>149</v>
      </c>
      <c r="K2824">
        <v>9477</v>
      </c>
      <c r="L2824">
        <v>72.244932000000006</v>
      </c>
      <c r="M2824">
        <v>35.772415000000002</v>
      </c>
      <c r="N2824">
        <v>110</v>
      </c>
      <c r="O2824">
        <v>507</v>
      </c>
      <c r="P2824">
        <v>33</v>
      </c>
      <c r="Q2824">
        <v>21</v>
      </c>
      <c r="R2824">
        <v>178.03786099999999</v>
      </c>
    </row>
    <row r="2825" spans="1:18" x14ac:dyDescent="0.25">
      <c r="A2825">
        <v>2019</v>
      </c>
      <c r="B2825" t="s">
        <v>33</v>
      </c>
      <c r="C2825" t="s">
        <v>5</v>
      </c>
      <c r="D2825" t="s">
        <v>1</v>
      </c>
      <c r="E2825" t="s">
        <v>44</v>
      </c>
      <c r="F2825">
        <v>36242</v>
      </c>
      <c r="G2825">
        <v>19966.570617000001</v>
      </c>
      <c r="H2825">
        <v>2347.42</v>
      </c>
      <c r="I2825" t="s">
        <v>39</v>
      </c>
      <c r="J2825" t="s">
        <v>149</v>
      </c>
      <c r="K2825">
        <v>36304</v>
      </c>
      <c r="L2825">
        <v>8985.7871209999994</v>
      </c>
      <c r="M2825">
        <v>8882.453383</v>
      </c>
      <c r="N2825">
        <v>4402</v>
      </c>
      <c r="O2825">
        <v>949</v>
      </c>
      <c r="P2825">
        <v>102</v>
      </c>
      <c r="Q2825">
        <v>180</v>
      </c>
      <c r="R2825">
        <v>19966.570617000001</v>
      </c>
    </row>
    <row r="2826" spans="1:18" x14ac:dyDescent="0.25">
      <c r="A2826">
        <v>2019</v>
      </c>
      <c r="B2826" t="s">
        <v>33</v>
      </c>
      <c r="C2826" t="s">
        <v>5</v>
      </c>
      <c r="D2826" t="s">
        <v>1</v>
      </c>
      <c r="E2826" t="s">
        <v>66</v>
      </c>
      <c r="F2826">
        <v>1460</v>
      </c>
      <c r="G2826" t="s">
        <v>62</v>
      </c>
      <c r="H2826">
        <v>24231.205000000002</v>
      </c>
      <c r="I2826" t="s">
        <v>39</v>
      </c>
      <c r="J2826" t="s">
        <v>149</v>
      </c>
      <c r="K2826">
        <v>7228</v>
      </c>
      <c r="L2826">
        <v>118.125135</v>
      </c>
      <c r="M2826">
        <v>81.529983000000001</v>
      </c>
      <c r="N2826">
        <v>90</v>
      </c>
      <c r="O2826">
        <v>363</v>
      </c>
      <c r="P2826">
        <v>20</v>
      </c>
      <c r="Q2826">
        <v>16</v>
      </c>
      <c r="R2826">
        <v>353.68967300000003</v>
      </c>
    </row>
    <row r="2827" spans="1:18" x14ac:dyDescent="0.25">
      <c r="A2827">
        <v>2019</v>
      </c>
      <c r="B2827" t="s">
        <v>33</v>
      </c>
      <c r="C2827" t="s">
        <v>5</v>
      </c>
      <c r="D2827" t="s">
        <v>1</v>
      </c>
      <c r="E2827" t="s">
        <v>44</v>
      </c>
      <c r="F2827">
        <v>18085</v>
      </c>
      <c r="G2827">
        <v>8994.1169009999994</v>
      </c>
      <c r="H2827">
        <v>2120.42</v>
      </c>
      <c r="I2827" t="s">
        <v>40</v>
      </c>
      <c r="J2827" t="s">
        <v>149</v>
      </c>
      <c r="K2827">
        <v>18196</v>
      </c>
      <c r="L2827">
        <v>4031.8974119999998</v>
      </c>
      <c r="M2827">
        <v>3905.2406940000001</v>
      </c>
      <c r="N2827">
        <v>3593</v>
      </c>
      <c r="O2827">
        <v>754</v>
      </c>
      <c r="P2827">
        <v>308</v>
      </c>
      <c r="Q2827">
        <v>465</v>
      </c>
      <c r="R2827">
        <v>8994.1169009999994</v>
      </c>
    </row>
    <row r="2828" spans="1:18" x14ac:dyDescent="0.25">
      <c r="A2828">
        <v>2019</v>
      </c>
      <c r="B2828" t="s">
        <v>33</v>
      </c>
      <c r="C2828" t="s">
        <v>5</v>
      </c>
      <c r="D2828" t="s">
        <v>1</v>
      </c>
      <c r="E2828" t="s">
        <v>66</v>
      </c>
      <c r="F2828">
        <v>1563</v>
      </c>
      <c r="G2828" t="s">
        <v>62</v>
      </c>
      <c r="H2828">
        <v>27664.29</v>
      </c>
      <c r="I2828" t="s">
        <v>40</v>
      </c>
      <c r="J2828" t="s">
        <v>149</v>
      </c>
      <c r="K2828">
        <v>9967</v>
      </c>
      <c r="L2828">
        <v>90.397519000000003</v>
      </c>
      <c r="M2828">
        <v>46.832368000000002</v>
      </c>
      <c r="N2828">
        <v>174</v>
      </c>
      <c r="O2828">
        <v>505</v>
      </c>
      <c r="P2828">
        <v>117</v>
      </c>
      <c r="Q2828">
        <v>36</v>
      </c>
      <c r="R2828">
        <v>265.59523300000001</v>
      </c>
    </row>
    <row r="2829" spans="1:18" x14ac:dyDescent="0.25">
      <c r="A2829">
        <v>2019</v>
      </c>
      <c r="B2829" t="s">
        <v>33</v>
      </c>
      <c r="C2829" t="s">
        <v>13</v>
      </c>
      <c r="D2829" t="s">
        <v>1</v>
      </c>
      <c r="E2829" t="s">
        <v>44</v>
      </c>
      <c r="F2829">
        <v>3686</v>
      </c>
      <c r="G2829">
        <v>1942.3513909999999</v>
      </c>
      <c r="H2829">
        <v>2401.86</v>
      </c>
      <c r="I2829" t="s">
        <v>39</v>
      </c>
      <c r="J2829" t="s">
        <v>149</v>
      </c>
      <c r="K2829">
        <v>3690</v>
      </c>
      <c r="L2829">
        <v>873.68346299999996</v>
      </c>
      <c r="M2829">
        <v>874.44868899999994</v>
      </c>
      <c r="N2829">
        <v>477</v>
      </c>
      <c r="O2829">
        <v>101</v>
      </c>
      <c r="P2829">
        <v>31</v>
      </c>
      <c r="Q2829">
        <v>30</v>
      </c>
      <c r="R2829">
        <v>1942.3513909999999</v>
      </c>
    </row>
    <row r="2830" spans="1:18" x14ac:dyDescent="0.25">
      <c r="A2830">
        <v>2019</v>
      </c>
      <c r="B2830" t="s">
        <v>33</v>
      </c>
      <c r="C2830" t="s">
        <v>13</v>
      </c>
      <c r="D2830" t="s">
        <v>1</v>
      </c>
      <c r="E2830" t="s">
        <v>66</v>
      </c>
      <c r="F2830">
        <v>211</v>
      </c>
      <c r="G2830" t="s">
        <v>62</v>
      </c>
      <c r="H2830">
        <v>23251.02</v>
      </c>
      <c r="I2830" t="s">
        <v>39</v>
      </c>
      <c r="J2830" t="s">
        <v>149</v>
      </c>
      <c r="K2830">
        <v>1157</v>
      </c>
      <c r="L2830">
        <v>10.25938</v>
      </c>
      <c r="M2830">
        <v>6.3366850000000001</v>
      </c>
      <c r="N2830">
        <v>15</v>
      </c>
      <c r="O2830">
        <v>68</v>
      </c>
      <c r="P2830">
        <v>3</v>
      </c>
      <c r="Q2830">
        <v>4</v>
      </c>
      <c r="R2830">
        <v>27.548383000000001</v>
      </c>
    </row>
    <row r="2831" spans="1:18" x14ac:dyDescent="0.25">
      <c r="A2831">
        <v>2019</v>
      </c>
      <c r="B2831" t="s">
        <v>33</v>
      </c>
      <c r="C2831" t="s">
        <v>13</v>
      </c>
      <c r="D2831" t="s">
        <v>1</v>
      </c>
      <c r="E2831" t="s">
        <v>44</v>
      </c>
      <c r="F2831">
        <v>2094</v>
      </c>
      <c r="G2831">
        <v>980.31102199999998</v>
      </c>
      <c r="H2831">
        <v>2073.35</v>
      </c>
      <c r="I2831" t="s">
        <v>40</v>
      </c>
      <c r="J2831" t="s">
        <v>149</v>
      </c>
      <c r="K2831">
        <v>2106</v>
      </c>
      <c r="L2831">
        <v>455.918972</v>
      </c>
      <c r="M2831">
        <v>435.34127999999998</v>
      </c>
      <c r="N2831">
        <v>404</v>
      </c>
      <c r="O2831">
        <v>97</v>
      </c>
      <c r="P2831">
        <v>36</v>
      </c>
      <c r="Q2831">
        <v>42</v>
      </c>
      <c r="R2831">
        <v>980.31102199999998</v>
      </c>
    </row>
    <row r="2832" spans="1:18" x14ac:dyDescent="0.25">
      <c r="A2832">
        <v>2019</v>
      </c>
      <c r="B2832" t="s">
        <v>33</v>
      </c>
      <c r="C2832" t="s">
        <v>13</v>
      </c>
      <c r="D2832" t="s">
        <v>1</v>
      </c>
      <c r="E2832" t="s">
        <v>66</v>
      </c>
      <c r="F2832">
        <v>208</v>
      </c>
      <c r="G2832" t="s">
        <v>62</v>
      </c>
      <c r="H2832">
        <v>27696.25</v>
      </c>
      <c r="I2832" t="s">
        <v>40</v>
      </c>
      <c r="J2832" t="s">
        <v>149</v>
      </c>
      <c r="K2832">
        <v>1460</v>
      </c>
      <c r="L2832">
        <v>6.8798659999999998</v>
      </c>
      <c r="M2832">
        <v>5.7346979999999999</v>
      </c>
      <c r="N2832">
        <v>14</v>
      </c>
      <c r="O2832">
        <v>91</v>
      </c>
      <c r="P2832">
        <v>12</v>
      </c>
      <c r="Q2832">
        <v>4</v>
      </c>
      <c r="R2832">
        <v>21.453430999999998</v>
      </c>
    </row>
    <row r="2833" spans="1:18" x14ac:dyDescent="0.25">
      <c r="A2833">
        <v>2019</v>
      </c>
      <c r="B2833" t="s">
        <v>33</v>
      </c>
      <c r="C2833" t="s">
        <v>37</v>
      </c>
      <c r="D2833" t="s">
        <v>1</v>
      </c>
      <c r="E2833" t="s">
        <v>44</v>
      </c>
      <c r="F2833">
        <v>30204</v>
      </c>
      <c r="G2833">
        <v>15024.970037999999</v>
      </c>
      <c r="H2833">
        <v>2249</v>
      </c>
      <c r="I2833" t="s">
        <v>39</v>
      </c>
      <c r="J2833" t="s">
        <v>149</v>
      </c>
      <c r="K2833">
        <v>30294</v>
      </c>
      <c r="L2833">
        <v>7042.057022</v>
      </c>
      <c r="M2833">
        <v>6322.0803370000003</v>
      </c>
      <c r="N2833">
        <v>4600</v>
      </c>
      <c r="O2833">
        <v>1410</v>
      </c>
      <c r="P2833">
        <v>563</v>
      </c>
      <c r="Q2833">
        <v>487</v>
      </c>
      <c r="R2833">
        <v>15024.970037999999</v>
      </c>
    </row>
    <row r="2834" spans="1:18" x14ac:dyDescent="0.25">
      <c r="A2834">
        <v>2019</v>
      </c>
      <c r="B2834" t="s">
        <v>33</v>
      </c>
      <c r="C2834" t="s">
        <v>37</v>
      </c>
      <c r="D2834" t="s">
        <v>1</v>
      </c>
      <c r="E2834" t="s">
        <v>66</v>
      </c>
      <c r="F2834">
        <v>2303</v>
      </c>
      <c r="G2834" t="s">
        <v>62</v>
      </c>
      <c r="H2834">
        <v>22869.9</v>
      </c>
      <c r="I2834" t="s">
        <v>39</v>
      </c>
      <c r="J2834" t="s">
        <v>149</v>
      </c>
      <c r="K2834">
        <v>13813</v>
      </c>
      <c r="L2834">
        <v>141.16930199999999</v>
      </c>
      <c r="M2834">
        <v>71.035995</v>
      </c>
      <c r="N2834">
        <v>159</v>
      </c>
      <c r="O2834">
        <v>837</v>
      </c>
      <c r="P2834">
        <v>201</v>
      </c>
      <c r="Q2834">
        <v>50</v>
      </c>
      <c r="R2834">
        <v>354.40965399999999</v>
      </c>
    </row>
    <row r="2835" spans="1:18" x14ac:dyDescent="0.25">
      <c r="A2835">
        <v>2019</v>
      </c>
      <c r="B2835" t="s">
        <v>33</v>
      </c>
      <c r="C2835" t="s">
        <v>37</v>
      </c>
      <c r="D2835" t="s">
        <v>1</v>
      </c>
      <c r="E2835" t="s">
        <v>44</v>
      </c>
      <c r="F2835">
        <v>18863</v>
      </c>
      <c r="G2835">
        <v>7746.4747180000004</v>
      </c>
      <c r="H2835">
        <v>2072.86</v>
      </c>
      <c r="I2835" t="s">
        <v>40</v>
      </c>
      <c r="J2835" t="s">
        <v>149</v>
      </c>
      <c r="K2835">
        <v>18994</v>
      </c>
      <c r="L2835">
        <v>3691.470683</v>
      </c>
      <c r="M2835">
        <v>3172.6856160000002</v>
      </c>
      <c r="N2835">
        <v>4328</v>
      </c>
      <c r="O2835">
        <v>1224</v>
      </c>
      <c r="P2835">
        <v>880</v>
      </c>
      <c r="Q2835">
        <v>689</v>
      </c>
      <c r="R2835">
        <v>7746.4747180000004</v>
      </c>
    </row>
    <row r="2836" spans="1:18" x14ac:dyDescent="0.25">
      <c r="A2836">
        <v>2019</v>
      </c>
      <c r="B2836" t="s">
        <v>33</v>
      </c>
      <c r="C2836" t="s">
        <v>37</v>
      </c>
      <c r="D2836" t="s">
        <v>1</v>
      </c>
      <c r="E2836" t="s">
        <v>66</v>
      </c>
      <c r="F2836">
        <v>2479</v>
      </c>
      <c r="G2836" t="s">
        <v>62</v>
      </c>
      <c r="H2836">
        <v>24246.880000000001</v>
      </c>
      <c r="I2836" t="s">
        <v>40</v>
      </c>
      <c r="J2836" t="s">
        <v>149</v>
      </c>
      <c r="K2836">
        <v>16587</v>
      </c>
      <c r="L2836">
        <v>101.89512000000001</v>
      </c>
      <c r="M2836">
        <v>47.542285</v>
      </c>
      <c r="N2836">
        <v>235</v>
      </c>
      <c r="O2836">
        <v>997</v>
      </c>
      <c r="P2836">
        <v>346</v>
      </c>
      <c r="Q2836">
        <v>69</v>
      </c>
      <c r="R2836">
        <v>254.76093399999999</v>
      </c>
    </row>
    <row r="2837" spans="1:18" x14ac:dyDescent="0.25">
      <c r="A2837">
        <v>2019</v>
      </c>
      <c r="B2837" t="s">
        <v>33</v>
      </c>
      <c r="C2837" t="s">
        <v>37</v>
      </c>
      <c r="D2837" t="s">
        <v>1</v>
      </c>
      <c r="E2837" t="s">
        <v>44</v>
      </c>
      <c r="F2837">
        <v>1</v>
      </c>
      <c r="G2837">
        <v>1</v>
      </c>
      <c r="H2837">
        <v>2635.49</v>
      </c>
      <c r="I2837" t="s">
        <v>41</v>
      </c>
      <c r="J2837" t="s">
        <v>149</v>
      </c>
      <c r="K2837">
        <v>1</v>
      </c>
      <c r="L2837">
        <v>1</v>
      </c>
      <c r="M2837">
        <v>0</v>
      </c>
      <c r="N2837">
        <v>0</v>
      </c>
      <c r="O2837">
        <v>0</v>
      </c>
      <c r="P2837">
        <v>0</v>
      </c>
      <c r="Q2837">
        <v>0</v>
      </c>
      <c r="R2837">
        <v>1</v>
      </c>
    </row>
    <row r="2838" spans="1:18" x14ac:dyDescent="0.25">
      <c r="A2838">
        <v>2019</v>
      </c>
      <c r="B2838" t="s">
        <v>33</v>
      </c>
      <c r="C2838" t="s">
        <v>36</v>
      </c>
      <c r="D2838" t="s">
        <v>1</v>
      </c>
      <c r="E2838" t="s">
        <v>44</v>
      </c>
      <c r="F2838">
        <v>5588</v>
      </c>
      <c r="G2838">
        <v>2807.8724699999998</v>
      </c>
      <c r="H2838">
        <v>2651.2849999999999</v>
      </c>
      <c r="I2838" t="s">
        <v>39</v>
      </c>
      <c r="J2838" t="s">
        <v>148</v>
      </c>
      <c r="K2838">
        <v>5595</v>
      </c>
      <c r="L2838">
        <v>1313.173403</v>
      </c>
      <c r="M2838">
        <v>1163.005854</v>
      </c>
      <c r="N2838">
        <v>761</v>
      </c>
      <c r="O2838">
        <v>190</v>
      </c>
      <c r="P2838">
        <v>125</v>
      </c>
      <c r="Q2838">
        <v>77</v>
      </c>
      <c r="R2838">
        <v>2807.8724699999998</v>
      </c>
    </row>
    <row r="2839" spans="1:18" x14ac:dyDescent="0.25">
      <c r="A2839">
        <v>2019</v>
      </c>
      <c r="B2839" t="s">
        <v>33</v>
      </c>
      <c r="C2839" t="s">
        <v>36</v>
      </c>
      <c r="D2839" t="s">
        <v>1</v>
      </c>
      <c r="E2839" t="s">
        <v>66</v>
      </c>
      <c r="F2839">
        <v>497</v>
      </c>
      <c r="G2839" t="s">
        <v>62</v>
      </c>
      <c r="H2839">
        <v>23492.3</v>
      </c>
      <c r="I2839" t="s">
        <v>39</v>
      </c>
      <c r="J2839" t="s">
        <v>148</v>
      </c>
      <c r="K2839">
        <v>2027</v>
      </c>
      <c r="L2839">
        <v>41.000833</v>
      </c>
      <c r="M2839">
        <v>19.667656999999998</v>
      </c>
      <c r="N2839">
        <v>60</v>
      </c>
      <c r="O2839">
        <v>29</v>
      </c>
      <c r="P2839">
        <v>18</v>
      </c>
      <c r="Q2839">
        <v>6</v>
      </c>
      <c r="R2839">
        <v>116.539457</v>
      </c>
    </row>
    <row r="2840" spans="1:18" x14ac:dyDescent="0.25">
      <c r="A2840">
        <v>2019</v>
      </c>
      <c r="B2840" t="s">
        <v>33</v>
      </c>
      <c r="C2840" t="s">
        <v>36</v>
      </c>
      <c r="D2840" t="s">
        <v>1</v>
      </c>
      <c r="E2840" t="s">
        <v>44</v>
      </c>
      <c r="F2840">
        <v>5106</v>
      </c>
      <c r="G2840">
        <v>2133.6577179999999</v>
      </c>
      <c r="H2840">
        <v>2419.1799999999998</v>
      </c>
      <c r="I2840" t="s">
        <v>40</v>
      </c>
      <c r="J2840" t="s">
        <v>148</v>
      </c>
      <c r="K2840">
        <v>5122</v>
      </c>
      <c r="L2840">
        <v>932.36073799999997</v>
      </c>
      <c r="M2840">
        <v>896.72214199999996</v>
      </c>
      <c r="N2840">
        <v>1050</v>
      </c>
      <c r="O2840">
        <v>272</v>
      </c>
      <c r="P2840">
        <v>269</v>
      </c>
      <c r="Q2840">
        <v>246</v>
      </c>
      <c r="R2840">
        <v>2133.6577179999999</v>
      </c>
    </row>
    <row r="2841" spans="1:18" x14ac:dyDescent="0.25">
      <c r="A2841">
        <v>2019</v>
      </c>
      <c r="B2841" t="s">
        <v>33</v>
      </c>
      <c r="C2841" t="s">
        <v>36</v>
      </c>
      <c r="D2841" t="s">
        <v>1</v>
      </c>
      <c r="E2841" t="s">
        <v>66</v>
      </c>
      <c r="F2841">
        <v>520</v>
      </c>
      <c r="G2841" t="s">
        <v>62</v>
      </c>
      <c r="H2841">
        <v>26389.244999999999</v>
      </c>
      <c r="I2841" t="s">
        <v>40</v>
      </c>
      <c r="J2841" t="s">
        <v>148</v>
      </c>
      <c r="K2841">
        <v>2519</v>
      </c>
      <c r="L2841">
        <v>40.314905000000003</v>
      </c>
      <c r="M2841">
        <v>11.622916</v>
      </c>
      <c r="N2841">
        <v>134</v>
      </c>
      <c r="O2841">
        <v>40</v>
      </c>
      <c r="P2841">
        <v>15</v>
      </c>
      <c r="Q2841">
        <v>3</v>
      </c>
      <c r="R2841">
        <v>91.534435999999999</v>
      </c>
    </row>
    <row r="2842" spans="1:18" x14ac:dyDescent="0.25">
      <c r="A2842">
        <v>2019</v>
      </c>
      <c r="B2842" t="s">
        <v>33</v>
      </c>
      <c r="C2842" t="s">
        <v>5</v>
      </c>
      <c r="D2842" t="s">
        <v>1</v>
      </c>
      <c r="E2842" t="s">
        <v>44</v>
      </c>
      <c r="F2842">
        <v>8328</v>
      </c>
      <c r="G2842">
        <v>4416.3350630000004</v>
      </c>
      <c r="H2842">
        <v>2543.9499999999998</v>
      </c>
      <c r="I2842" t="s">
        <v>39</v>
      </c>
      <c r="J2842" t="s">
        <v>148</v>
      </c>
      <c r="K2842">
        <v>8335</v>
      </c>
      <c r="L2842">
        <v>2079.7631649999998</v>
      </c>
      <c r="M2842">
        <v>1806.924589</v>
      </c>
      <c r="N2842">
        <v>1025</v>
      </c>
      <c r="O2842">
        <v>281</v>
      </c>
      <c r="P2842">
        <v>140</v>
      </c>
      <c r="Q2842">
        <v>80</v>
      </c>
      <c r="R2842">
        <v>4416.3350630000004</v>
      </c>
    </row>
    <row r="2843" spans="1:18" x14ac:dyDescent="0.25">
      <c r="A2843">
        <v>2019</v>
      </c>
      <c r="B2843" t="s">
        <v>33</v>
      </c>
      <c r="C2843" t="s">
        <v>5</v>
      </c>
      <c r="D2843" t="s">
        <v>1</v>
      </c>
      <c r="E2843" t="s">
        <v>66</v>
      </c>
      <c r="F2843">
        <v>620</v>
      </c>
      <c r="G2843" t="s">
        <v>62</v>
      </c>
      <c r="H2843">
        <v>23748.485000000001</v>
      </c>
      <c r="I2843" t="s">
        <v>39</v>
      </c>
      <c r="J2843" t="s">
        <v>148</v>
      </c>
      <c r="K2843">
        <v>2523</v>
      </c>
      <c r="L2843">
        <v>60.907218</v>
      </c>
      <c r="M2843">
        <v>35.581505999999997</v>
      </c>
      <c r="N2843">
        <v>76</v>
      </c>
      <c r="O2843">
        <v>30</v>
      </c>
      <c r="P2843">
        <v>7</v>
      </c>
      <c r="Q2843">
        <v>5</v>
      </c>
      <c r="R2843">
        <v>153.85386299999999</v>
      </c>
    </row>
    <row r="2844" spans="1:18" x14ac:dyDescent="0.25">
      <c r="A2844">
        <v>2019</v>
      </c>
      <c r="B2844" t="s">
        <v>33</v>
      </c>
      <c r="C2844" t="s">
        <v>5</v>
      </c>
      <c r="D2844" t="s">
        <v>1</v>
      </c>
      <c r="E2844" t="s">
        <v>44</v>
      </c>
      <c r="F2844">
        <v>5864</v>
      </c>
      <c r="G2844">
        <v>2582.167927</v>
      </c>
      <c r="H2844">
        <v>2342.0949999999998</v>
      </c>
      <c r="I2844" t="s">
        <v>40</v>
      </c>
      <c r="J2844" t="s">
        <v>148</v>
      </c>
      <c r="K2844">
        <v>5884</v>
      </c>
      <c r="L2844">
        <v>1184.22469</v>
      </c>
      <c r="M2844">
        <v>1039.4491800000001</v>
      </c>
      <c r="N2844">
        <v>1113</v>
      </c>
      <c r="O2844">
        <v>359</v>
      </c>
      <c r="P2844">
        <v>284</v>
      </c>
      <c r="Q2844">
        <v>236</v>
      </c>
      <c r="R2844">
        <v>2582.167927</v>
      </c>
    </row>
    <row r="2845" spans="1:18" x14ac:dyDescent="0.25">
      <c r="A2845">
        <v>2019</v>
      </c>
      <c r="B2845" t="s">
        <v>33</v>
      </c>
      <c r="C2845" t="s">
        <v>5</v>
      </c>
      <c r="D2845" t="s">
        <v>1</v>
      </c>
      <c r="E2845" t="s">
        <v>66</v>
      </c>
      <c r="F2845">
        <v>629</v>
      </c>
      <c r="G2845" t="s">
        <v>62</v>
      </c>
      <c r="H2845">
        <v>25788.09</v>
      </c>
      <c r="I2845" t="s">
        <v>40</v>
      </c>
      <c r="J2845" t="s">
        <v>148</v>
      </c>
      <c r="K2845">
        <v>3052</v>
      </c>
      <c r="L2845">
        <v>43.461283000000002</v>
      </c>
      <c r="M2845">
        <v>24.984271</v>
      </c>
      <c r="N2845">
        <v>129</v>
      </c>
      <c r="O2845">
        <v>39</v>
      </c>
      <c r="P2845">
        <v>71</v>
      </c>
      <c r="Q2845">
        <v>10</v>
      </c>
      <c r="R2845">
        <v>117.122519</v>
      </c>
    </row>
    <row r="2846" spans="1:18" x14ac:dyDescent="0.25">
      <c r="A2846">
        <v>2019</v>
      </c>
      <c r="B2846" t="s">
        <v>33</v>
      </c>
      <c r="C2846" t="s">
        <v>13</v>
      </c>
      <c r="D2846" t="s">
        <v>1</v>
      </c>
      <c r="E2846" t="s">
        <v>44</v>
      </c>
      <c r="F2846">
        <v>866</v>
      </c>
      <c r="G2846">
        <v>424.95247899999998</v>
      </c>
      <c r="H2846">
        <v>2639.14</v>
      </c>
      <c r="I2846" t="s">
        <v>39</v>
      </c>
      <c r="J2846" t="s">
        <v>148</v>
      </c>
      <c r="K2846">
        <v>867</v>
      </c>
      <c r="L2846">
        <v>197.855052</v>
      </c>
      <c r="M2846">
        <v>182.226879</v>
      </c>
      <c r="N2846">
        <v>125</v>
      </c>
      <c r="O2846">
        <v>26</v>
      </c>
      <c r="P2846">
        <v>23</v>
      </c>
      <c r="Q2846">
        <v>9</v>
      </c>
      <c r="R2846">
        <v>424.95247899999998</v>
      </c>
    </row>
    <row r="2847" spans="1:18" x14ac:dyDescent="0.25">
      <c r="A2847">
        <v>2019</v>
      </c>
      <c r="B2847" t="s">
        <v>33</v>
      </c>
      <c r="C2847" t="s">
        <v>13</v>
      </c>
      <c r="D2847" t="s">
        <v>1</v>
      </c>
      <c r="E2847" t="s">
        <v>66</v>
      </c>
      <c r="F2847">
        <v>71</v>
      </c>
      <c r="G2847" t="s">
        <v>62</v>
      </c>
      <c r="H2847">
        <v>20905.38</v>
      </c>
      <c r="I2847" t="s">
        <v>39</v>
      </c>
      <c r="J2847" t="s">
        <v>148</v>
      </c>
      <c r="K2847">
        <v>359</v>
      </c>
      <c r="L2847">
        <v>5.1487350000000003</v>
      </c>
      <c r="M2847">
        <v>1.815126</v>
      </c>
      <c r="N2847">
        <v>12</v>
      </c>
      <c r="O2847">
        <v>6</v>
      </c>
      <c r="P2847">
        <v>4</v>
      </c>
      <c r="Q2847">
        <v>0</v>
      </c>
      <c r="R2847">
        <v>13.116353999999999</v>
      </c>
    </row>
    <row r="2848" spans="1:18" x14ac:dyDescent="0.25">
      <c r="A2848">
        <v>2019</v>
      </c>
      <c r="B2848" t="s">
        <v>33</v>
      </c>
      <c r="C2848" t="s">
        <v>13</v>
      </c>
      <c r="D2848" t="s">
        <v>1</v>
      </c>
      <c r="E2848" t="s">
        <v>44</v>
      </c>
      <c r="F2848">
        <v>647</v>
      </c>
      <c r="G2848">
        <v>278.87768</v>
      </c>
      <c r="H2848">
        <v>2374.11</v>
      </c>
      <c r="I2848" t="s">
        <v>40</v>
      </c>
      <c r="J2848" t="s">
        <v>148</v>
      </c>
      <c r="K2848">
        <v>653</v>
      </c>
      <c r="L2848">
        <v>137.12102200000001</v>
      </c>
      <c r="M2848">
        <v>110.95612300000001</v>
      </c>
      <c r="N2848">
        <v>125</v>
      </c>
      <c r="O2848">
        <v>36</v>
      </c>
      <c r="P2848">
        <v>29</v>
      </c>
      <c r="Q2848">
        <v>24</v>
      </c>
      <c r="R2848">
        <v>278.87768</v>
      </c>
    </row>
    <row r="2849" spans="1:18" x14ac:dyDescent="0.25">
      <c r="A2849">
        <v>2019</v>
      </c>
      <c r="B2849" t="s">
        <v>33</v>
      </c>
      <c r="C2849" t="s">
        <v>13</v>
      </c>
      <c r="D2849" t="s">
        <v>1</v>
      </c>
      <c r="E2849" t="s">
        <v>66</v>
      </c>
      <c r="F2849">
        <v>85</v>
      </c>
      <c r="G2849" t="s">
        <v>62</v>
      </c>
      <c r="H2849">
        <v>30171.85</v>
      </c>
      <c r="I2849" t="s">
        <v>40</v>
      </c>
      <c r="J2849" t="s">
        <v>148</v>
      </c>
      <c r="K2849">
        <v>426</v>
      </c>
      <c r="L2849">
        <v>5.2724719999999996</v>
      </c>
      <c r="M2849">
        <v>1.0564100000000001</v>
      </c>
      <c r="N2849">
        <v>24</v>
      </c>
      <c r="O2849">
        <v>13</v>
      </c>
      <c r="P2849">
        <v>6</v>
      </c>
      <c r="Q2849">
        <v>1</v>
      </c>
      <c r="R2849">
        <v>10.441026000000001</v>
      </c>
    </row>
    <row r="2850" spans="1:18" x14ac:dyDescent="0.25">
      <c r="A2850">
        <v>2019</v>
      </c>
      <c r="B2850" t="s">
        <v>33</v>
      </c>
      <c r="C2850" t="s">
        <v>37</v>
      </c>
      <c r="D2850" t="s">
        <v>1</v>
      </c>
      <c r="E2850" t="s">
        <v>44</v>
      </c>
      <c r="F2850">
        <v>6863</v>
      </c>
      <c r="G2850">
        <v>3200.0069680000001</v>
      </c>
      <c r="H2850">
        <v>2327.5</v>
      </c>
      <c r="I2850" t="s">
        <v>39</v>
      </c>
      <c r="J2850" t="s">
        <v>148</v>
      </c>
      <c r="K2850">
        <v>6894</v>
      </c>
      <c r="L2850">
        <v>1518.6911230000001</v>
      </c>
      <c r="M2850">
        <v>1291.7428319999999</v>
      </c>
      <c r="N2850">
        <v>1068</v>
      </c>
      <c r="O2850">
        <v>348</v>
      </c>
      <c r="P2850">
        <v>290</v>
      </c>
      <c r="Q2850">
        <v>153</v>
      </c>
      <c r="R2850">
        <v>3200.0069680000001</v>
      </c>
    </row>
    <row r="2851" spans="1:18" x14ac:dyDescent="0.25">
      <c r="A2851">
        <v>2019</v>
      </c>
      <c r="B2851" t="s">
        <v>33</v>
      </c>
      <c r="C2851" t="s">
        <v>37</v>
      </c>
      <c r="D2851" t="s">
        <v>1</v>
      </c>
      <c r="E2851" t="s">
        <v>66</v>
      </c>
      <c r="F2851">
        <v>765</v>
      </c>
      <c r="G2851" t="s">
        <v>62</v>
      </c>
      <c r="H2851">
        <v>22257.35</v>
      </c>
      <c r="I2851" t="s">
        <v>39</v>
      </c>
      <c r="J2851" t="s">
        <v>148</v>
      </c>
      <c r="K2851">
        <v>3271</v>
      </c>
      <c r="L2851">
        <v>62.705399999999997</v>
      </c>
      <c r="M2851">
        <v>32.254437000000003</v>
      </c>
      <c r="N2851">
        <v>104</v>
      </c>
      <c r="O2851">
        <v>61</v>
      </c>
      <c r="P2851">
        <v>77</v>
      </c>
      <c r="Q2851">
        <v>15</v>
      </c>
      <c r="R2851">
        <v>164.18044499999999</v>
      </c>
    </row>
    <row r="2852" spans="1:18" x14ac:dyDescent="0.25">
      <c r="A2852">
        <v>2019</v>
      </c>
      <c r="B2852" t="s">
        <v>33</v>
      </c>
      <c r="C2852" t="s">
        <v>37</v>
      </c>
      <c r="D2852" t="s">
        <v>1</v>
      </c>
      <c r="E2852" t="s">
        <v>44</v>
      </c>
      <c r="F2852">
        <v>5362</v>
      </c>
      <c r="G2852">
        <v>1941.5694659999999</v>
      </c>
      <c r="H2852">
        <v>2215.4749999999999</v>
      </c>
      <c r="I2852" t="s">
        <v>40</v>
      </c>
      <c r="J2852" t="s">
        <v>148</v>
      </c>
      <c r="K2852">
        <v>5384</v>
      </c>
      <c r="L2852">
        <v>942.98767599999996</v>
      </c>
      <c r="M2852">
        <v>744.76490799999999</v>
      </c>
      <c r="N2852">
        <v>1191</v>
      </c>
      <c r="O2852">
        <v>386</v>
      </c>
      <c r="P2852">
        <v>424</v>
      </c>
      <c r="Q2852">
        <v>252</v>
      </c>
      <c r="R2852">
        <v>1941.5694659999999</v>
      </c>
    </row>
    <row r="2853" spans="1:18" x14ac:dyDescent="0.25">
      <c r="A2853">
        <v>2019</v>
      </c>
      <c r="B2853" t="s">
        <v>33</v>
      </c>
      <c r="C2853" t="s">
        <v>37</v>
      </c>
      <c r="D2853" t="s">
        <v>1</v>
      </c>
      <c r="E2853" t="s">
        <v>66</v>
      </c>
      <c r="F2853">
        <v>760</v>
      </c>
      <c r="G2853" t="s">
        <v>62</v>
      </c>
      <c r="H2853">
        <v>24516.59</v>
      </c>
      <c r="I2853" t="s">
        <v>40</v>
      </c>
      <c r="J2853" t="s">
        <v>148</v>
      </c>
      <c r="K2853">
        <v>3988</v>
      </c>
      <c r="L2853">
        <v>49.901789000000001</v>
      </c>
      <c r="M2853">
        <v>16.347519999999999</v>
      </c>
      <c r="N2853">
        <v>140</v>
      </c>
      <c r="O2853">
        <v>61</v>
      </c>
      <c r="P2853">
        <v>146</v>
      </c>
      <c r="Q2853">
        <v>12</v>
      </c>
      <c r="R2853">
        <v>114.890192</v>
      </c>
    </row>
    <row r="2854" spans="1:18" x14ac:dyDescent="0.25">
      <c r="A2854">
        <v>2019</v>
      </c>
      <c r="B2854" t="s">
        <v>33</v>
      </c>
      <c r="C2854" t="s">
        <v>36</v>
      </c>
      <c r="D2854" t="s">
        <v>2</v>
      </c>
      <c r="E2854" t="s">
        <v>44</v>
      </c>
      <c r="F2854">
        <v>2984</v>
      </c>
      <c r="G2854">
        <v>1506.6979759999999</v>
      </c>
      <c r="H2854">
        <v>2800</v>
      </c>
      <c r="I2854" t="s">
        <v>39</v>
      </c>
      <c r="J2854" t="s">
        <v>150</v>
      </c>
      <c r="K2854">
        <v>3021</v>
      </c>
      <c r="L2854">
        <v>640.88932799999998</v>
      </c>
      <c r="M2854">
        <v>674.80436799999995</v>
      </c>
      <c r="N2854">
        <v>489</v>
      </c>
      <c r="O2854">
        <v>92</v>
      </c>
      <c r="P2854">
        <v>149</v>
      </c>
      <c r="Q2854">
        <v>26</v>
      </c>
      <c r="R2854">
        <v>1506.6979759999999</v>
      </c>
    </row>
    <row r="2855" spans="1:18" x14ac:dyDescent="0.25">
      <c r="A2855">
        <v>2019</v>
      </c>
      <c r="B2855" t="s">
        <v>33</v>
      </c>
      <c r="C2855" t="s">
        <v>36</v>
      </c>
      <c r="D2855" t="s">
        <v>2</v>
      </c>
      <c r="E2855" t="s">
        <v>66</v>
      </c>
      <c r="F2855">
        <v>695</v>
      </c>
      <c r="G2855" t="s">
        <v>62</v>
      </c>
      <c r="H2855">
        <v>32148.12</v>
      </c>
      <c r="I2855" t="s">
        <v>39</v>
      </c>
      <c r="J2855" t="s">
        <v>150</v>
      </c>
      <c r="K2855">
        <v>4321</v>
      </c>
      <c r="L2855">
        <v>71.503258000000002</v>
      </c>
      <c r="M2855">
        <v>39.915260000000004</v>
      </c>
      <c r="N2855">
        <v>52</v>
      </c>
      <c r="O2855">
        <v>56</v>
      </c>
      <c r="P2855">
        <v>13</v>
      </c>
      <c r="Q2855">
        <v>3</v>
      </c>
      <c r="R2855">
        <v>174.29569000000001</v>
      </c>
    </row>
    <row r="2856" spans="1:18" x14ac:dyDescent="0.25">
      <c r="A2856">
        <v>2019</v>
      </c>
      <c r="B2856" t="s">
        <v>33</v>
      </c>
      <c r="C2856" t="s">
        <v>36</v>
      </c>
      <c r="D2856" t="s">
        <v>2</v>
      </c>
      <c r="E2856" t="s">
        <v>44</v>
      </c>
      <c r="F2856">
        <v>3510</v>
      </c>
      <c r="G2856">
        <v>1390.971532</v>
      </c>
      <c r="H2856">
        <v>2642.92</v>
      </c>
      <c r="I2856" t="s">
        <v>40</v>
      </c>
      <c r="J2856" t="s">
        <v>150</v>
      </c>
      <c r="K2856">
        <v>3583</v>
      </c>
      <c r="L2856">
        <v>594.92728499999998</v>
      </c>
      <c r="M2856">
        <v>582.41965800000003</v>
      </c>
      <c r="N2856">
        <v>609</v>
      </c>
      <c r="O2856">
        <v>108</v>
      </c>
      <c r="P2856">
        <v>541</v>
      </c>
      <c r="Q2856">
        <v>121</v>
      </c>
      <c r="R2856">
        <v>1390.971532</v>
      </c>
    </row>
    <row r="2857" spans="1:18" x14ac:dyDescent="0.25">
      <c r="A2857">
        <v>2019</v>
      </c>
      <c r="B2857" t="s">
        <v>33</v>
      </c>
      <c r="C2857" t="s">
        <v>36</v>
      </c>
      <c r="D2857" t="s">
        <v>2</v>
      </c>
      <c r="E2857" t="s">
        <v>66</v>
      </c>
      <c r="F2857">
        <v>851</v>
      </c>
      <c r="G2857" t="s">
        <v>62</v>
      </c>
      <c r="H2857">
        <v>33257.949999999997</v>
      </c>
      <c r="I2857" t="s">
        <v>40</v>
      </c>
      <c r="J2857" t="s">
        <v>150</v>
      </c>
      <c r="K2857">
        <v>5048</v>
      </c>
      <c r="L2857">
        <v>74.625282999999996</v>
      </c>
      <c r="M2857">
        <v>36.179051999999999</v>
      </c>
      <c r="N2857">
        <v>110</v>
      </c>
      <c r="O2857">
        <v>54</v>
      </c>
      <c r="P2857">
        <v>40</v>
      </c>
      <c r="Q2857">
        <v>5</v>
      </c>
      <c r="R2857">
        <v>185.69464400000001</v>
      </c>
    </row>
    <row r="2858" spans="1:18" x14ac:dyDescent="0.25">
      <c r="A2858">
        <v>2019</v>
      </c>
      <c r="B2858" t="s">
        <v>33</v>
      </c>
      <c r="C2858" t="s">
        <v>5</v>
      </c>
      <c r="D2858" t="s">
        <v>2</v>
      </c>
      <c r="E2858" t="s">
        <v>44</v>
      </c>
      <c r="F2858">
        <v>5054</v>
      </c>
      <c r="G2858">
        <v>2855.2056069999999</v>
      </c>
      <c r="H2858">
        <v>2715.47</v>
      </c>
      <c r="I2858" t="s">
        <v>39</v>
      </c>
      <c r="J2858" t="s">
        <v>150</v>
      </c>
      <c r="K2858">
        <v>5081</v>
      </c>
      <c r="L2858">
        <v>1239.014576</v>
      </c>
      <c r="M2858">
        <v>1240.874335</v>
      </c>
      <c r="N2858">
        <v>719</v>
      </c>
      <c r="O2858">
        <v>136</v>
      </c>
      <c r="P2858">
        <v>64</v>
      </c>
      <c r="Q2858">
        <v>14</v>
      </c>
      <c r="R2858">
        <v>2855.2056069999999</v>
      </c>
    </row>
    <row r="2859" spans="1:18" x14ac:dyDescent="0.25">
      <c r="A2859">
        <v>2019</v>
      </c>
      <c r="B2859" t="s">
        <v>33</v>
      </c>
      <c r="C2859" t="s">
        <v>5</v>
      </c>
      <c r="D2859" t="s">
        <v>2</v>
      </c>
      <c r="E2859" t="s">
        <v>66</v>
      </c>
      <c r="F2859">
        <v>765</v>
      </c>
      <c r="G2859" t="s">
        <v>62</v>
      </c>
      <c r="H2859">
        <v>28549.86</v>
      </c>
      <c r="I2859" t="s">
        <v>39</v>
      </c>
      <c r="J2859" t="s">
        <v>150</v>
      </c>
      <c r="K2859">
        <v>4080</v>
      </c>
      <c r="L2859">
        <v>90.143674000000004</v>
      </c>
      <c r="M2859">
        <v>46.821491999999999</v>
      </c>
      <c r="N2859">
        <v>59</v>
      </c>
      <c r="O2859">
        <v>58</v>
      </c>
      <c r="P2859">
        <v>20</v>
      </c>
      <c r="Q2859">
        <v>2</v>
      </c>
      <c r="R2859">
        <v>216.81078299999999</v>
      </c>
    </row>
    <row r="2860" spans="1:18" x14ac:dyDescent="0.25">
      <c r="A2860">
        <v>2019</v>
      </c>
      <c r="B2860" t="s">
        <v>33</v>
      </c>
      <c r="C2860" t="s">
        <v>5</v>
      </c>
      <c r="D2860" t="s">
        <v>2</v>
      </c>
      <c r="E2860" t="s">
        <v>44</v>
      </c>
      <c r="F2860">
        <v>3613</v>
      </c>
      <c r="G2860">
        <v>1492.580948</v>
      </c>
      <c r="H2860">
        <v>2552.8000000000002</v>
      </c>
      <c r="I2860" t="s">
        <v>40</v>
      </c>
      <c r="J2860" t="s">
        <v>150</v>
      </c>
      <c r="K2860">
        <v>3646</v>
      </c>
      <c r="L2860">
        <v>677.63518699999997</v>
      </c>
      <c r="M2860">
        <v>595.58673699999997</v>
      </c>
      <c r="N2860">
        <v>697</v>
      </c>
      <c r="O2860">
        <v>109</v>
      </c>
      <c r="P2860">
        <v>385</v>
      </c>
      <c r="Q2860">
        <v>104</v>
      </c>
      <c r="R2860">
        <v>1492.580948</v>
      </c>
    </row>
    <row r="2861" spans="1:18" x14ac:dyDescent="0.25">
      <c r="A2861">
        <v>2019</v>
      </c>
      <c r="B2861" t="s">
        <v>33</v>
      </c>
      <c r="C2861" t="s">
        <v>5</v>
      </c>
      <c r="D2861" t="s">
        <v>2</v>
      </c>
      <c r="E2861" t="s">
        <v>66</v>
      </c>
      <c r="F2861">
        <v>850</v>
      </c>
      <c r="G2861" t="s">
        <v>62</v>
      </c>
      <c r="H2861">
        <v>31130.615000000002</v>
      </c>
      <c r="I2861" t="s">
        <v>40</v>
      </c>
      <c r="J2861" t="s">
        <v>150</v>
      </c>
      <c r="K2861">
        <v>4910</v>
      </c>
      <c r="L2861">
        <v>74.984590999999995</v>
      </c>
      <c r="M2861">
        <v>34.566321000000002</v>
      </c>
      <c r="N2861">
        <v>77</v>
      </c>
      <c r="O2861">
        <v>58</v>
      </c>
      <c r="P2861">
        <v>85</v>
      </c>
      <c r="Q2861">
        <v>5</v>
      </c>
      <c r="R2861">
        <v>169.763712</v>
      </c>
    </row>
    <row r="2862" spans="1:18" x14ac:dyDescent="0.25">
      <c r="A2862">
        <v>2019</v>
      </c>
      <c r="B2862" t="s">
        <v>33</v>
      </c>
      <c r="C2862" t="s">
        <v>13</v>
      </c>
      <c r="D2862" t="s">
        <v>2</v>
      </c>
      <c r="E2862" t="s">
        <v>44</v>
      </c>
      <c r="F2862">
        <v>596</v>
      </c>
      <c r="G2862">
        <v>309.155599</v>
      </c>
      <c r="H2862">
        <v>2668.0149999999999</v>
      </c>
      <c r="I2862" t="s">
        <v>39</v>
      </c>
      <c r="J2862" t="s">
        <v>150</v>
      </c>
      <c r="K2862">
        <v>596</v>
      </c>
      <c r="L2862">
        <v>124.966831</v>
      </c>
      <c r="M2862">
        <v>148.6747</v>
      </c>
      <c r="N2862">
        <v>105</v>
      </c>
      <c r="O2862">
        <v>18</v>
      </c>
      <c r="P2862">
        <v>13</v>
      </c>
      <c r="Q2862">
        <v>2</v>
      </c>
      <c r="R2862">
        <v>309.155599</v>
      </c>
    </row>
    <row r="2863" spans="1:18" x14ac:dyDescent="0.25">
      <c r="A2863">
        <v>2019</v>
      </c>
      <c r="B2863" t="s">
        <v>33</v>
      </c>
      <c r="C2863" t="s">
        <v>13</v>
      </c>
      <c r="D2863" t="s">
        <v>2</v>
      </c>
      <c r="E2863" t="s">
        <v>66</v>
      </c>
      <c r="F2863">
        <v>112</v>
      </c>
      <c r="G2863" t="s">
        <v>62</v>
      </c>
      <c r="H2863">
        <v>29220.514999999999</v>
      </c>
      <c r="I2863" t="s">
        <v>39</v>
      </c>
      <c r="J2863" t="s">
        <v>150</v>
      </c>
      <c r="K2863">
        <v>703</v>
      </c>
      <c r="L2863">
        <v>11.054498000000001</v>
      </c>
      <c r="M2863">
        <v>4.9288210000000001</v>
      </c>
      <c r="N2863">
        <v>11</v>
      </c>
      <c r="O2863">
        <v>6</v>
      </c>
      <c r="P2863">
        <v>6</v>
      </c>
      <c r="Q2863">
        <v>0</v>
      </c>
      <c r="R2863">
        <v>22.637046999999999</v>
      </c>
    </row>
    <row r="2864" spans="1:18" x14ac:dyDescent="0.25">
      <c r="A2864">
        <v>2019</v>
      </c>
      <c r="B2864" t="s">
        <v>33</v>
      </c>
      <c r="C2864" t="s">
        <v>13</v>
      </c>
      <c r="D2864" t="s">
        <v>2</v>
      </c>
      <c r="E2864" t="s">
        <v>44</v>
      </c>
      <c r="F2864">
        <v>634</v>
      </c>
      <c r="G2864">
        <v>282.54946200000001</v>
      </c>
      <c r="H2864">
        <v>2800</v>
      </c>
      <c r="I2864" t="s">
        <v>40</v>
      </c>
      <c r="J2864" t="s">
        <v>150</v>
      </c>
      <c r="K2864">
        <v>640</v>
      </c>
      <c r="L2864">
        <v>127.906154</v>
      </c>
      <c r="M2864">
        <v>120.56208700000001</v>
      </c>
      <c r="N2864">
        <v>110</v>
      </c>
      <c r="O2864">
        <v>19</v>
      </c>
      <c r="P2864">
        <v>45</v>
      </c>
      <c r="Q2864">
        <v>10</v>
      </c>
      <c r="R2864">
        <v>282.54946200000001</v>
      </c>
    </row>
    <row r="2865" spans="1:18" x14ac:dyDescent="0.25">
      <c r="A2865">
        <v>2019</v>
      </c>
      <c r="B2865" t="s">
        <v>33</v>
      </c>
      <c r="C2865" t="s">
        <v>13</v>
      </c>
      <c r="D2865" t="s">
        <v>2</v>
      </c>
      <c r="E2865" t="s">
        <v>66</v>
      </c>
      <c r="F2865">
        <v>149</v>
      </c>
      <c r="G2865" t="s">
        <v>62</v>
      </c>
      <c r="H2865">
        <v>42451.519999999997</v>
      </c>
      <c r="I2865" t="s">
        <v>40</v>
      </c>
      <c r="J2865" t="s">
        <v>150</v>
      </c>
      <c r="K2865">
        <v>1133</v>
      </c>
      <c r="L2865">
        <v>17.966477000000001</v>
      </c>
      <c r="M2865">
        <v>6.9137729999999999</v>
      </c>
      <c r="N2865">
        <v>13</v>
      </c>
      <c r="O2865">
        <v>2</v>
      </c>
      <c r="P2865">
        <v>9</v>
      </c>
      <c r="Q2865">
        <v>0</v>
      </c>
      <c r="R2865">
        <v>30.102685000000001</v>
      </c>
    </row>
    <row r="2866" spans="1:18" x14ac:dyDescent="0.25">
      <c r="A2866">
        <v>2019</v>
      </c>
      <c r="B2866" t="s">
        <v>33</v>
      </c>
      <c r="C2866" t="s">
        <v>37</v>
      </c>
      <c r="D2866" t="s">
        <v>2</v>
      </c>
      <c r="E2866" t="s">
        <v>44</v>
      </c>
      <c r="F2866">
        <v>5971</v>
      </c>
      <c r="G2866">
        <v>2666.0631429999999</v>
      </c>
      <c r="H2866">
        <v>2505.56</v>
      </c>
      <c r="I2866" t="s">
        <v>39</v>
      </c>
      <c r="J2866" t="s">
        <v>150</v>
      </c>
      <c r="K2866">
        <v>6021</v>
      </c>
      <c r="L2866">
        <v>1185.9041119999999</v>
      </c>
      <c r="M2866">
        <v>1109.0691810000001</v>
      </c>
      <c r="N2866">
        <v>1160</v>
      </c>
      <c r="O2866">
        <v>288</v>
      </c>
      <c r="P2866">
        <v>457</v>
      </c>
      <c r="Q2866">
        <v>59</v>
      </c>
      <c r="R2866">
        <v>2666.0631429999999</v>
      </c>
    </row>
    <row r="2867" spans="1:18" x14ac:dyDescent="0.25">
      <c r="A2867">
        <v>2019</v>
      </c>
      <c r="B2867" t="s">
        <v>33</v>
      </c>
      <c r="C2867" t="s">
        <v>37</v>
      </c>
      <c r="D2867" t="s">
        <v>2</v>
      </c>
      <c r="E2867" t="s">
        <v>66</v>
      </c>
      <c r="F2867">
        <v>1566</v>
      </c>
      <c r="G2867" t="s">
        <v>62</v>
      </c>
      <c r="H2867">
        <v>28596.36</v>
      </c>
      <c r="I2867" t="s">
        <v>39</v>
      </c>
      <c r="J2867" t="s">
        <v>150</v>
      </c>
      <c r="K2867">
        <v>8966</v>
      </c>
      <c r="L2867">
        <v>161.824082</v>
      </c>
      <c r="M2867">
        <v>59.612113999999998</v>
      </c>
      <c r="N2867">
        <v>147</v>
      </c>
      <c r="O2867">
        <v>150</v>
      </c>
      <c r="P2867">
        <v>153</v>
      </c>
      <c r="Q2867">
        <v>12</v>
      </c>
      <c r="R2867">
        <v>342.10337099999998</v>
      </c>
    </row>
    <row r="2868" spans="1:18" x14ac:dyDescent="0.25">
      <c r="A2868">
        <v>2019</v>
      </c>
      <c r="B2868" t="s">
        <v>33</v>
      </c>
      <c r="C2868" t="s">
        <v>37</v>
      </c>
      <c r="D2868" t="s">
        <v>2</v>
      </c>
      <c r="E2868" t="s">
        <v>44</v>
      </c>
      <c r="F2868">
        <v>6346</v>
      </c>
      <c r="G2868">
        <v>2071.1368910000001</v>
      </c>
      <c r="H2868">
        <v>2528.91</v>
      </c>
      <c r="I2868" t="s">
        <v>40</v>
      </c>
      <c r="J2868" t="s">
        <v>150</v>
      </c>
      <c r="K2868">
        <v>6434</v>
      </c>
      <c r="L2868">
        <v>1027.9656669999999</v>
      </c>
      <c r="M2868">
        <v>754.00588300000004</v>
      </c>
      <c r="N2868">
        <v>1284</v>
      </c>
      <c r="O2868">
        <v>252</v>
      </c>
      <c r="P2868">
        <v>1227</v>
      </c>
      <c r="Q2868">
        <v>115</v>
      </c>
      <c r="R2868">
        <v>2071.1368910000001</v>
      </c>
    </row>
    <row r="2869" spans="1:18" x14ac:dyDescent="0.25">
      <c r="A2869">
        <v>2019</v>
      </c>
      <c r="B2869" t="s">
        <v>33</v>
      </c>
      <c r="C2869" t="s">
        <v>37</v>
      </c>
      <c r="D2869" t="s">
        <v>2</v>
      </c>
      <c r="E2869" t="s">
        <v>66</v>
      </c>
      <c r="F2869">
        <v>2216</v>
      </c>
      <c r="G2869" t="s">
        <v>62</v>
      </c>
      <c r="H2869">
        <v>30043.69</v>
      </c>
      <c r="I2869" t="s">
        <v>40</v>
      </c>
      <c r="J2869" t="s">
        <v>150</v>
      </c>
      <c r="K2869">
        <v>13924</v>
      </c>
      <c r="L2869">
        <v>200.135751</v>
      </c>
      <c r="M2869">
        <v>68.428202999999996</v>
      </c>
      <c r="N2869">
        <v>210</v>
      </c>
      <c r="O2869">
        <v>138</v>
      </c>
      <c r="P2869">
        <v>388</v>
      </c>
      <c r="Q2869">
        <v>2</v>
      </c>
      <c r="R2869">
        <v>402.306669</v>
      </c>
    </row>
    <row r="2870" spans="1:18" x14ac:dyDescent="0.25">
      <c r="A2870">
        <v>2019</v>
      </c>
      <c r="B2870" t="s">
        <v>33</v>
      </c>
      <c r="C2870" t="s">
        <v>36</v>
      </c>
      <c r="D2870" t="s">
        <v>2</v>
      </c>
      <c r="E2870" t="s">
        <v>44</v>
      </c>
      <c r="F2870">
        <v>7926</v>
      </c>
      <c r="G2870">
        <v>4376.1619280000004</v>
      </c>
      <c r="H2870">
        <v>2760.6550000000002</v>
      </c>
      <c r="I2870" t="s">
        <v>39</v>
      </c>
      <c r="J2870" t="s">
        <v>149</v>
      </c>
      <c r="K2870">
        <v>8048</v>
      </c>
      <c r="L2870">
        <v>1771.164256</v>
      </c>
      <c r="M2870">
        <v>2052.8019279999999</v>
      </c>
      <c r="N2870">
        <v>1179</v>
      </c>
      <c r="O2870">
        <v>177</v>
      </c>
      <c r="P2870">
        <v>143</v>
      </c>
      <c r="Q2870">
        <v>61</v>
      </c>
      <c r="R2870">
        <v>4376.1619280000004</v>
      </c>
    </row>
    <row r="2871" spans="1:18" x14ac:dyDescent="0.25">
      <c r="A2871">
        <v>2019</v>
      </c>
      <c r="B2871" t="s">
        <v>33</v>
      </c>
      <c r="C2871" t="s">
        <v>36</v>
      </c>
      <c r="D2871" t="s">
        <v>2</v>
      </c>
      <c r="E2871" t="s">
        <v>66</v>
      </c>
      <c r="F2871">
        <v>1203</v>
      </c>
      <c r="G2871" t="s">
        <v>62</v>
      </c>
      <c r="H2871">
        <v>32744.6</v>
      </c>
      <c r="I2871" t="s">
        <v>39</v>
      </c>
      <c r="J2871" t="s">
        <v>149</v>
      </c>
      <c r="K2871">
        <v>7056</v>
      </c>
      <c r="L2871">
        <v>122.059715</v>
      </c>
      <c r="M2871">
        <v>51.449399</v>
      </c>
      <c r="N2871">
        <v>85</v>
      </c>
      <c r="O2871">
        <v>164</v>
      </c>
      <c r="P2871">
        <v>22</v>
      </c>
      <c r="Q2871">
        <v>11</v>
      </c>
      <c r="R2871">
        <v>287.84450199999998</v>
      </c>
    </row>
    <row r="2872" spans="1:18" x14ac:dyDescent="0.25">
      <c r="A2872">
        <v>2019</v>
      </c>
      <c r="B2872" t="s">
        <v>33</v>
      </c>
      <c r="C2872" t="s">
        <v>36</v>
      </c>
      <c r="D2872" t="s">
        <v>2</v>
      </c>
      <c r="E2872" t="s">
        <v>44</v>
      </c>
      <c r="F2872">
        <v>7579</v>
      </c>
      <c r="G2872">
        <v>3588.880169</v>
      </c>
      <c r="H2872">
        <v>2466.4299999999998</v>
      </c>
      <c r="I2872" t="s">
        <v>40</v>
      </c>
      <c r="J2872" t="s">
        <v>149</v>
      </c>
      <c r="K2872">
        <v>7632</v>
      </c>
      <c r="L2872">
        <v>1470.292265</v>
      </c>
      <c r="M2872">
        <v>1660.8148679999999</v>
      </c>
      <c r="N2872">
        <v>1228</v>
      </c>
      <c r="O2872">
        <v>171</v>
      </c>
      <c r="P2872">
        <v>521</v>
      </c>
      <c r="Q2872">
        <v>202</v>
      </c>
      <c r="R2872">
        <v>3588.880169</v>
      </c>
    </row>
    <row r="2873" spans="1:18" x14ac:dyDescent="0.25">
      <c r="A2873">
        <v>2019</v>
      </c>
      <c r="B2873" t="s">
        <v>33</v>
      </c>
      <c r="C2873" t="s">
        <v>36</v>
      </c>
      <c r="D2873" t="s">
        <v>2</v>
      </c>
      <c r="E2873" t="s">
        <v>66</v>
      </c>
      <c r="F2873">
        <v>1490</v>
      </c>
      <c r="G2873" t="s">
        <v>62</v>
      </c>
      <c r="H2873">
        <v>33398.75</v>
      </c>
      <c r="I2873" t="s">
        <v>40</v>
      </c>
      <c r="J2873" t="s">
        <v>149</v>
      </c>
      <c r="K2873">
        <v>10071</v>
      </c>
      <c r="L2873">
        <v>134.53059300000001</v>
      </c>
      <c r="M2873">
        <v>78.252497000000005</v>
      </c>
      <c r="N2873">
        <v>115</v>
      </c>
      <c r="O2873">
        <v>212</v>
      </c>
      <c r="P2873">
        <v>109</v>
      </c>
      <c r="Q2873">
        <v>17</v>
      </c>
      <c r="R2873">
        <v>321.22270800000001</v>
      </c>
    </row>
    <row r="2874" spans="1:18" x14ac:dyDescent="0.25">
      <c r="A2874">
        <v>2019</v>
      </c>
      <c r="B2874" t="s">
        <v>33</v>
      </c>
      <c r="C2874" t="s">
        <v>5</v>
      </c>
      <c r="D2874" t="s">
        <v>2</v>
      </c>
      <c r="E2874" t="s">
        <v>44</v>
      </c>
      <c r="F2874">
        <v>12685</v>
      </c>
      <c r="G2874">
        <v>7539.0307629999998</v>
      </c>
      <c r="H2874">
        <v>2672.15</v>
      </c>
      <c r="I2874" t="s">
        <v>39</v>
      </c>
      <c r="J2874" t="s">
        <v>149</v>
      </c>
      <c r="K2874">
        <v>12746</v>
      </c>
      <c r="L2874">
        <v>3192.587227</v>
      </c>
      <c r="M2874">
        <v>3346.2997869999999</v>
      </c>
      <c r="N2874">
        <v>1534</v>
      </c>
      <c r="O2874">
        <v>317</v>
      </c>
      <c r="P2874">
        <v>58</v>
      </c>
      <c r="Q2874">
        <v>34</v>
      </c>
      <c r="R2874">
        <v>7539.0307629999998</v>
      </c>
    </row>
    <row r="2875" spans="1:18" x14ac:dyDescent="0.25">
      <c r="A2875">
        <v>2019</v>
      </c>
      <c r="B2875" t="s">
        <v>33</v>
      </c>
      <c r="C2875" t="s">
        <v>5</v>
      </c>
      <c r="D2875" t="s">
        <v>2</v>
      </c>
      <c r="E2875" t="s">
        <v>66</v>
      </c>
      <c r="F2875">
        <v>1238</v>
      </c>
      <c r="G2875" t="s">
        <v>62</v>
      </c>
      <c r="H2875">
        <v>28132.134999999998</v>
      </c>
      <c r="I2875" t="s">
        <v>39</v>
      </c>
      <c r="J2875" t="s">
        <v>149</v>
      </c>
      <c r="K2875">
        <v>6106</v>
      </c>
      <c r="L2875">
        <v>134.173314</v>
      </c>
      <c r="M2875">
        <v>66.346215999999998</v>
      </c>
      <c r="N2875">
        <v>84</v>
      </c>
      <c r="O2875">
        <v>144</v>
      </c>
      <c r="P2875">
        <v>24</v>
      </c>
      <c r="Q2875">
        <v>6</v>
      </c>
      <c r="R2875">
        <v>356.95468599999998</v>
      </c>
    </row>
    <row r="2876" spans="1:18" x14ac:dyDescent="0.25">
      <c r="A2876">
        <v>2019</v>
      </c>
      <c r="B2876" t="s">
        <v>33</v>
      </c>
      <c r="C2876" t="s">
        <v>5</v>
      </c>
      <c r="D2876" t="s">
        <v>2</v>
      </c>
      <c r="E2876" t="s">
        <v>44</v>
      </c>
      <c r="F2876">
        <v>8244</v>
      </c>
      <c r="G2876">
        <v>4099.5884569999998</v>
      </c>
      <c r="H2876">
        <v>2517.04</v>
      </c>
      <c r="I2876" t="s">
        <v>40</v>
      </c>
      <c r="J2876" t="s">
        <v>149</v>
      </c>
      <c r="K2876">
        <v>8310</v>
      </c>
      <c r="L2876">
        <v>1769.9418250000001</v>
      </c>
      <c r="M2876">
        <v>1785.758239</v>
      </c>
      <c r="N2876">
        <v>1304</v>
      </c>
      <c r="O2876">
        <v>249</v>
      </c>
      <c r="P2876">
        <v>403</v>
      </c>
      <c r="Q2876">
        <v>168</v>
      </c>
      <c r="R2876">
        <v>4099.5884569999998</v>
      </c>
    </row>
    <row r="2877" spans="1:18" x14ac:dyDescent="0.25">
      <c r="A2877">
        <v>2019</v>
      </c>
      <c r="B2877" t="s">
        <v>33</v>
      </c>
      <c r="C2877" t="s">
        <v>5</v>
      </c>
      <c r="D2877" t="s">
        <v>2</v>
      </c>
      <c r="E2877" t="s">
        <v>66</v>
      </c>
      <c r="F2877">
        <v>1306</v>
      </c>
      <c r="G2877" t="s">
        <v>62</v>
      </c>
      <c r="H2877">
        <v>31289.965</v>
      </c>
      <c r="I2877" t="s">
        <v>40</v>
      </c>
      <c r="J2877" t="s">
        <v>149</v>
      </c>
      <c r="K2877">
        <v>7829</v>
      </c>
      <c r="L2877">
        <v>117.857063</v>
      </c>
      <c r="M2877">
        <v>56.896861999999999</v>
      </c>
      <c r="N2877">
        <v>90</v>
      </c>
      <c r="O2877">
        <v>151</v>
      </c>
      <c r="P2877">
        <v>149</v>
      </c>
      <c r="Q2877">
        <v>8</v>
      </c>
      <c r="R2877">
        <v>269.77538700000002</v>
      </c>
    </row>
    <row r="2878" spans="1:18" x14ac:dyDescent="0.25">
      <c r="A2878">
        <v>2019</v>
      </c>
      <c r="B2878" t="s">
        <v>33</v>
      </c>
      <c r="C2878" t="s">
        <v>13</v>
      </c>
      <c r="D2878" t="s">
        <v>2</v>
      </c>
      <c r="E2878" t="s">
        <v>44</v>
      </c>
      <c r="F2878">
        <v>1369</v>
      </c>
      <c r="G2878">
        <v>757.82119</v>
      </c>
      <c r="H2878">
        <v>2806.26</v>
      </c>
      <c r="I2878" t="s">
        <v>39</v>
      </c>
      <c r="J2878" t="s">
        <v>149</v>
      </c>
      <c r="K2878">
        <v>1398</v>
      </c>
      <c r="L2878">
        <v>324.62122699999998</v>
      </c>
      <c r="M2878">
        <v>339.43235399999998</v>
      </c>
      <c r="N2878">
        <v>201</v>
      </c>
      <c r="O2878">
        <v>30</v>
      </c>
      <c r="P2878">
        <v>10</v>
      </c>
      <c r="Q2878">
        <v>4</v>
      </c>
      <c r="R2878">
        <v>757.82119</v>
      </c>
    </row>
    <row r="2879" spans="1:18" x14ac:dyDescent="0.25">
      <c r="A2879">
        <v>2019</v>
      </c>
      <c r="B2879" t="s">
        <v>33</v>
      </c>
      <c r="C2879" t="s">
        <v>13</v>
      </c>
      <c r="D2879" t="s">
        <v>2</v>
      </c>
      <c r="E2879" t="s">
        <v>66</v>
      </c>
      <c r="F2879">
        <v>165</v>
      </c>
      <c r="G2879" t="s">
        <v>62</v>
      </c>
      <c r="H2879">
        <v>29072.81</v>
      </c>
      <c r="I2879" t="s">
        <v>39</v>
      </c>
      <c r="J2879" t="s">
        <v>149</v>
      </c>
      <c r="K2879">
        <v>999</v>
      </c>
      <c r="L2879">
        <v>15.352909</v>
      </c>
      <c r="M2879">
        <v>12.100163999999999</v>
      </c>
      <c r="N2879">
        <v>9</v>
      </c>
      <c r="O2879">
        <v>24</v>
      </c>
      <c r="P2879">
        <v>2</v>
      </c>
      <c r="Q2879">
        <v>0</v>
      </c>
      <c r="R2879">
        <v>41.123353999999999</v>
      </c>
    </row>
    <row r="2880" spans="1:18" x14ac:dyDescent="0.25">
      <c r="A2880">
        <v>2019</v>
      </c>
      <c r="B2880" t="s">
        <v>33</v>
      </c>
      <c r="C2880" t="s">
        <v>13</v>
      </c>
      <c r="D2880" t="s">
        <v>2</v>
      </c>
      <c r="E2880" t="s">
        <v>44</v>
      </c>
      <c r="F2880">
        <v>1209</v>
      </c>
      <c r="G2880">
        <v>588.92262300000004</v>
      </c>
      <c r="H2880">
        <v>2609</v>
      </c>
      <c r="I2880" t="s">
        <v>40</v>
      </c>
      <c r="J2880" t="s">
        <v>149</v>
      </c>
      <c r="K2880">
        <v>1210</v>
      </c>
      <c r="L2880">
        <v>256.41159099999999</v>
      </c>
      <c r="M2880">
        <v>266.334766</v>
      </c>
      <c r="N2880">
        <v>222</v>
      </c>
      <c r="O2880">
        <v>20</v>
      </c>
      <c r="P2880">
        <v>51</v>
      </c>
      <c r="Q2880">
        <v>12</v>
      </c>
      <c r="R2880">
        <v>588.92262300000004</v>
      </c>
    </row>
    <row r="2881" spans="1:18" x14ac:dyDescent="0.25">
      <c r="A2881">
        <v>2019</v>
      </c>
      <c r="B2881" t="s">
        <v>33</v>
      </c>
      <c r="C2881" t="s">
        <v>13</v>
      </c>
      <c r="D2881" t="s">
        <v>2</v>
      </c>
      <c r="E2881" t="s">
        <v>66</v>
      </c>
      <c r="F2881">
        <v>177</v>
      </c>
      <c r="G2881" t="s">
        <v>62</v>
      </c>
      <c r="H2881">
        <v>35497.68</v>
      </c>
      <c r="I2881" t="s">
        <v>40</v>
      </c>
      <c r="J2881" t="s">
        <v>149</v>
      </c>
      <c r="K2881">
        <v>1241</v>
      </c>
      <c r="L2881">
        <v>18.197402</v>
      </c>
      <c r="M2881">
        <v>1.7815380000000001</v>
      </c>
      <c r="N2881">
        <v>9</v>
      </c>
      <c r="O2881">
        <v>15</v>
      </c>
      <c r="P2881">
        <v>16</v>
      </c>
      <c r="Q2881">
        <v>0</v>
      </c>
      <c r="R2881">
        <v>29.024567999999999</v>
      </c>
    </row>
    <row r="2882" spans="1:18" x14ac:dyDescent="0.25">
      <c r="A2882">
        <v>2019</v>
      </c>
      <c r="B2882" t="s">
        <v>33</v>
      </c>
      <c r="C2882" t="s">
        <v>37</v>
      </c>
      <c r="D2882" t="s">
        <v>2</v>
      </c>
      <c r="E2882" t="s">
        <v>44</v>
      </c>
      <c r="F2882">
        <v>14772</v>
      </c>
      <c r="G2882">
        <v>7236.2835569999997</v>
      </c>
      <c r="H2882">
        <v>2509</v>
      </c>
      <c r="I2882" t="s">
        <v>39</v>
      </c>
      <c r="J2882" t="s">
        <v>149</v>
      </c>
      <c r="K2882">
        <v>14821</v>
      </c>
      <c r="L2882">
        <v>3228.2648509999999</v>
      </c>
      <c r="M2882">
        <v>3131.658653</v>
      </c>
      <c r="N2882">
        <v>2621</v>
      </c>
      <c r="O2882">
        <v>585</v>
      </c>
      <c r="P2882">
        <v>653</v>
      </c>
      <c r="Q2882">
        <v>127</v>
      </c>
      <c r="R2882">
        <v>7236.2835569999997</v>
      </c>
    </row>
    <row r="2883" spans="1:18" x14ac:dyDescent="0.25">
      <c r="A2883">
        <v>2019</v>
      </c>
      <c r="B2883" t="s">
        <v>33</v>
      </c>
      <c r="C2883" t="s">
        <v>37</v>
      </c>
      <c r="D2883" t="s">
        <v>2</v>
      </c>
      <c r="E2883" t="s">
        <v>66</v>
      </c>
      <c r="F2883">
        <v>2554</v>
      </c>
      <c r="G2883" t="s">
        <v>62</v>
      </c>
      <c r="H2883">
        <v>28063.41</v>
      </c>
      <c r="I2883" t="s">
        <v>39</v>
      </c>
      <c r="J2883" t="s">
        <v>149</v>
      </c>
      <c r="K2883">
        <v>14888</v>
      </c>
      <c r="L2883">
        <v>245.56504799999999</v>
      </c>
      <c r="M2883">
        <v>101.027204</v>
      </c>
      <c r="N2883">
        <v>232</v>
      </c>
      <c r="O2883">
        <v>414</v>
      </c>
      <c r="P2883">
        <v>289</v>
      </c>
      <c r="Q2883">
        <v>15</v>
      </c>
      <c r="R2883">
        <v>539.521254</v>
      </c>
    </row>
    <row r="2884" spans="1:18" x14ac:dyDescent="0.25">
      <c r="A2884">
        <v>2019</v>
      </c>
      <c r="B2884" t="s">
        <v>33</v>
      </c>
      <c r="C2884" t="s">
        <v>37</v>
      </c>
      <c r="D2884" t="s">
        <v>2</v>
      </c>
      <c r="E2884" t="s">
        <v>44</v>
      </c>
      <c r="F2884">
        <v>14356</v>
      </c>
      <c r="G2884">
        <v>5736.4280310000004</v>
      </c>
      <c r="H2884">
        <v>2513</v>
      </c>
      <c r="I2884" t="s">
        <v>40</v>
      </c>
      <c r="J2884" t="s">
        <v>149</v>
      </c>
      <c r="K2884">
        <v>14480</v>
      </c>
      <c r="L2884">
        <v>2626.3958499999999</v>
      </c>
      <c r="M2884">
        <v>2352.3159890000002</v>
      </c>
      <c r="N2884">
        <v>2795</v>
      </c>
      <c r="O2884">
        <v>510</v>
      </c>
      <c r="P2884">
        <v>1655</v>
      </c>
      <c r="Q2884">
        <v>211</v>
      </c>
      <c r="R2884">
        <v>5736.4280310000004</v>
      </c>
    </row>
    <row r="2885" spans="1:18" x14ac:dyDescent="0.25">
      <c r="A2885">
        <v>2019</v>
      </c>
      <c r="B2885" t="s">
        <v>33</v>
      </c>
      <c r="C2885" t="s">
        <v>37</v>
      </c>
      <c r="D2885" t="s">
        <v>2</v>
      </c>
      <c r="E2885" t="s">
        <v>66</v>
      </c>
      <c r="F2885">
        <v>3620</v>
      </c>
      <c r="G2885" t="s">
        <v>62</v>
      </c>
      <c r="H2885">
        <v>29068.77</v>
      </c>
      <c r="I2885" t="s">
        <v>40</v>
      </c>
      <c r="J2885" t="s">
        <v>149</v>
      </c>
      <c r="K2885">
        <v>22237</v>
      </c>
      <c r="L2885">
        <v>313.58882799999998</v>
      </c>
      <c r="M2885">
        <v>127.85952899999999</v>
      </c>
      <c r="N2885">
        <v>269</v>
      </c>
      <c r="O2885">
        <v>417</v>
      </c>
      <c r="P2885">
        <v>680</v>
      </c>
      <c r="Q2885">
        <v>21</v>
      </c>
      <c r="R2885">
        <v>673.39516800000001</v>
      </c>
    </row>
    <row r="2886" spans="1:18" x14ac:dyDescent="0.25">
      <c r="A2886">
        <v>2019</v>
      </c>
      <c r="B2886" t="s">
        <v>33</v>
      </c>
      <c r="C2886" t="s">
        <v>36</v>
      </c>
      <c r="D2886" t="s">
        <v>2</v>
      </c>
      <c r="E2886" t="s">
        <v>44</v>
      </c>
      <c r="F2886">
        <v>1940</v>
      </c>
      <c r="G2886">
        <v>1032.8886580000001</v>
      </c>
      <c r="H2886">
        <v>2884.38</v>
      </c>
      <c r="I2886" t="s">
        <v>39</v>
      </c>
      <c r="J2886" t="s">
        <v>148</v>
      </c>
      <c r="K2886">
        <v>1945</v>
      </c>
      <c r="L2886">
        <v>447.96194300000002</v>
      </c>
      <c r="M2886">
        <v>440.32493199999999</v>
      </c>
      <c r="N2886">
        <v>248</v>
      </c>
      <c r="O2886">
        <v>60</v>
      </c>
      <c r="P2886">
        <v>78</v>
      </c>
      <c r="Q2886">
        <v>29</v>
      </c>
      <c r="R2886">
        <v>1032.8886580000001</v>
      </c>
    </row>
    <row r="2887" spans="1:18" x14ac:dyDescent="0.25">
      <c r="A2887">
        <v>2019</v>
      </c>
      <c r="B2887" t="s">
        <v>33</v>
      </c>
      <c r="C2887" t="s">
        <v>36</v>
      </c>
      <c r="D2887" t="s">
        <v>2</v>
      </c>
      <c r="E2887" t="s">
        <v>66</v>
      </c>
      <c r="F2887">
        <v>428</v>
      </c>
      <c r="G2887" t="s">
        <v>62</v>
      </c>
      <c r="H2887">
        <v>31037.525000000001</v>
      </c>
      <c r="I2887" t="s">
        <v>39</v>
      </c>
      <c r="J2887" t="s">
        <v>148</v>
      </c>
      <c r="K2887">
        <v>2336</v>
      </c>
      <c r="L2887">
        <v>43.022996999999997</v>
      </c>
      <c r="M2887">
        <v>29.707307</v>
      </c>
      <c r="N2887">
        <v>45</v>
      </c>
      <c r="O2887">
        <v>14</v>
      </c>
      <c r="P2887">
        <v>9</v>
      </c>
      <c r="Q2887">
        <v>1</v>
      </c>
      <c r="R2887">
        <v>116.313416</v>
      </c>
    </row>
    <row r="2888" spans="1:18" x14ac:dyDescent="0.25">
      <c r="A2888">
        <v>2019</v>
      </c>
      <c r="B2888" t="s">
        <v>33</v>
      </c>
      <c r="C2888" t="s">
        <v>36</v>
      </c>
      <c r="D2888" t="s">
        <v>2</v>
      </c>
      <c r="E2888" t="s">
        <v>44</v>
      </c>
      <c r="F2888">
        <v>2959</v>
      </c>
      <c r="G2888">
        <v>1310.038691</v>
      </c>
      <c r="H2888">
        <v>2576.2800000000002</v>
      </c>
      <c r="I2888" t="s">
        <v>40</v>
      </c>
      <c r="J2888" t="s">
        <v>148</v>
      </c>
      <c r="K2888">
        <v>2984</v>
      </c>
      <c r="L2888">
        <v>547.02411800000004</v>
      </c>
      <c r="M2888">
        <v>576.09072500000002</v>
      </c>
      <c r="N2888">
        <v>442</v>
      </c>
      <c r="O2888">
        <v>125</v>
      </c>
      <c r="P2888">
        <v>279</v>
      </c>
      <c r="Q2888">
        <v>135</v>
      </c>
      <c r="R2888">
        <v>1310.038691</v>
      </c>
    </row>
    <row r="2889" spans="1:18" x14ac:dyDescent="0.25">
      <c r="A2889">
        <v>2019</v>
      </c>
      <c r="B2889" t="s">
        <v>33</v>
      </c>
      <c r="C2889" t="s">
        <v>36</v>
      </c>
      <c r="D2889" t="s">
        <v>2</v>
      </c>
      <c r="E2889" t="s">
        <v>66</v>
      </c>
      <c r="F2889">
        <v>562</v>
      </c>
      <c r="G2889" t="s">
        <v>62</v>
      </c>
      <c r="H2889">
        <v>27559.095000000001</v>
      </c>
      <c r="I2889" t="s">
        <v>40</v>
      </c>
      <c r="J2889" t="s">
        <v>148</v>
      </c>
      <c r="K2889">
        <v>2603</v>
      </c>
      <c r="L2889">
        <v>48.081041999999997</v>
      </c>
      <c r="M2889">
        <v>33.057738999999998</v>
      </c>
      <c r="N2889">
        <v>53</v>
      </c>
      <c r="O2889">
        <v>6</v>
      </c>
      <c r="P2889">
        <v>57</v>
      </c>
      <c r="Q2889">
        <v>2</v>
      </c>
      <c r="R2889">
        <v>134.14150900000001</v>
      </c>
    </row>
    <row r="2890" spans="1:18" x14ac:dyDescent="0.25">
      <c r="A2890">
        <v>2019</v>
      </c>
      <c r="B2890" t="s">
        <v>33</v>
      </c>
      <c r="C2890" t="s">
        <v>5</v>
      </c>
      <c r="D2890" t="s">
        <v>2</v>
      </c>
      <c r="E2890" t="s">
        <v>44</v>
      </c>
      <c r="F2890">
        <v>2203</v>
      </c>
      <c r="G2890">
        <v>1286.6649849999999</v>
      </c>
      <c r="H2890">
        <v>2883.9</v>
      </c>
      <c r="I2890" t="s">
        <v>39</v>
      </c>
      <c r="J2890" t="s">
        <v>148</v>
      </c>
      <c r="K2890">
        <v>2205</v>
      </c>
      <c r="L2890">
        <v>560.39395000000002</v>
      </c>
      <c r="M2890">
        <v>522.409628</v>
      </c>
      <c r="N2890">
        <v>250</v>
      </c>
      <c r="O2890">
        <v>69</v>
      </c>
      <c r="P2890">
        <v>42</v>
      </c>
      <c r="Q2890">
        <v>10</v>
      </c>
      <c r="R2890">
        <v>1286.6649849999999</v>
      </c>
    </row>
    <row r="2891" spans="1:18" x14ac:dyDescent="0.25">
      <c r="A2891">
        <v>2019</v>
      </c>
      <c r="B2891" t="s">
        <v>33</v>
      </c>
      <c r="C2891" t="s">
        <v>5</v>
      </c>
      <c r="D2891" t="s">
        <v>2</v>
      </c>
      <c r="E2891" t="s">
        <v>66</v>
      </c>
      <c r="F2891">
        <v>527</v>
      </c>
      <c r="G2891" t="s">
        <v>62</v>
      </c>
      <c r="H2891">
        <v>26243.89</v>
      </c>
      <c r="I2891" t="s">
        <v>39</v>
      </c>
      <c r="J2891" t="s">
        <v>148</v>
      </c>
      <c r="K2891">
        <v>2224</v>
      </c>
      <c r="L2891">
        <v>61.351730000000003</v>
      </c>
      <c r="M2891">
        <v>27.054310000000001</v>
      </c>
      <c r="N2891">
        <v>38</v>
      </c>
      <c r="O2891">
        <v>12</v>
      </c>
      <c r="P2891">
        <v>15</v>
      </c>
      <c r="Q2891">
        <v>1</v>
      </c>
      <c r="R2891">
        <v>151.05782199999999</v>
      </c>
    </row>
    <row r="2892" spans="1:18" x14ac:dyDescent="0.25">
      <c r="A2892">
        <v>2019</v>
      </c>
      <c r="B2892" t="s">
        <v>33</v>
      </c>
      <c r="C2892" t="s">
        <v>5</v>
      </c>
      <c r="D2892" t="s">
        <v>2</v>
      </c>
      <c r="E2892" t="s">
        <v>44</v>
      </c>
      <c r="F2892">
        <v>2175</v>
      </c>
      <c r="G2892">
        <v>1073.7344430000001</v>
      </c>
      <c r="H2892">
        <v>2627.29</v>
      </c>
      <c r="I2892" t="s">
        <v>40</v>
      </c>
      <c r="J2892" t="s">
        <v>148</v>
      </c>
      <c r="K2892">
        <v>2181</v>
      </c>
      <c r="L2892">
        <v>463.56823700000001</v>
      </c>
      <c r="M2892">
        <v>428.60730599999999</v>
      </c>
      <c r="N2892">
        <v>257</v>
      </c>
      <c r="O2892">
        <v>72</v>
      </c>
      <c r="P2892">
        <v>152</v>
      </c>
      <c r="Q2892">
        <v>58</v>
      </c>
      <c r="R2892">
        <v>1073.7344430000001</v>
      </c>
    </row>
    <row r="2893" spans="1:18" x14ac:dyDescent="0.25">
      <c r="A2893">
        <v>2019</v>
      </c>
      <c r="B2893" t="s">
        <v>33</v>
      </c>
      <c r="C2893" t="s">
        <v>5</v>
      </c>
      <c r="D2893" t="s">
        <v>2</v>
      </c>
      <c r="E2893" t="s">
        <v>66</v>
      </c>
      <c r="F2893">
        <v>562</v>
      </c>
      <c r="G2893" t="s">
        <v>62</v>
      </c>
      <c r="H2893">
        <v>27006.01</v>
      </c>
      <c r="I2893" t="s">
        <v>40</v>
      </c>
      <c r="J2893" t="s">
        <v>148</v>
      </c>
      <c r="K2893">
        <v>2768</v>
      </c>
      <c r="L2893">
        <v>50.893045999999998</v>
      </c>
      <c r="M2893">
        <v>25.316943999999999</v>
      </c>
      <c r="N2893">
        <v>54</v>
      </c>
      <c r="O2893">
        <v>14</v>
      </c>
      <c r="P2893">
        <v>76</v>
      </c>
      <c r="Q2893">
        <v>0</v>
      </c>
      <c r="R2893">
        <v>116.253122</v>
      </c>
    </row>
    <row r="2894" spans="1:18" x14ac:dyDescent="0.25">
      <c r="A2894">
        <v>2019</v>
      </c>
      <c r="B2894" t="s">
        <v>33</v>
      </c>
      <c r="C2894" t="s">
        <v>13</v>
      </c>
      <c r="D2894" t="s">
        <v>2</v>
      </c>
      <c r="E2894" t="s">
        <v>44</v>
      </c>
      <c r="F2894">
        <v>276</v>
      </c>
      <c r="G2894">
        <v>159.091128</v>
      </c>
      <c r="H2894">
        <v>2984.0650000000001</v>
      </c>
      <c r="I2894" t="s">
        <v>39</v>
      </c>
      <c r="J2894" t="s">
        <v>148</v>
      </c>
      <c r="K2894">
        <v>276</v>
      </c>
      <c r="L2894">
        <v>69.693503000000007</v>
      </c>
      <c r="M2894">
        <v>73.151994999999999</v>
      </c>
      <c r="N2894">
        <v>32</v>
      </c>
      <c r="O2894">
        <v>7</v>
      </c>
      <c r="P2894">
        <v>4</v>
      </c>
      <c r="Q2894">
        <v>1</v>
      </c>
      <c r="R2894">
        <v>159.091128</v>
      </c>
    </row>
    <row r="2895" spans="1:18" x14ac:dyDescent="0.25">
      <c r="A2895">
        <v>2019</v>
      </c>
      <c r="B2895" t="s">
        <v>33</v>
      </c>
      <c r="C2895" t="s">
        <v>13</v>
      </c>
      <c r="D2895" t="s">
        <v>2</v>
      </c>
      <c r="E2895" t="s">
        <v>66</v>
      </c>
      <c r="F2895">
        <v>61</v>
      </c>
      <c r="G2895" t="s">
        <v>62</v>
      </c>
      <c r="H2895">
        <v>24844.45</v>
      </c>
      <c r="I2895" t="s">
        <v>39</v>
      </c>
      <c r="J2895" t="s">
        <v>148</v>
      </c>
      <c r="K2895">
        <v>259</v>
      </c>
      <c r="L2895">
        <v>6.5702319999999999</v>
      </c>
      <c r="M2895">
        <v>4.4324199999999996</v>
      </c>
      <c r="N2895">
        <v>9</v>
      </c>
      <c r="O2895">
        <v>1</v>
      </c>
      <c r="P2895">
        <v>1</v>
      </c>
      <c r="Q2895">
        <v>1</v>
      </c>
      <c r="R2895">
        <v>18.800937999999999</v>
      </c>
    </row>
    <row r="2896" spans="1:18" x14ac:dyDescent="0.25">
      <c r="A2896">
        <v>2019</v>
      </c>
      <c r="B2896" t="s">
        <v>33</v>
      </c>
      <c r="C2896" t="s">
        <v>13</v>
      </c>
      <c r="D2896" t="s">
        <v>2</v>
      </c>
      <c r="E2896" t="s">
        <v>44</v>
      </c>
      <c r="F2896">
        <v>337</v>
      </c>
      <c r="G2896">
        <v>166.36958300000001</v>
      </c>
      <c r="H2896">
        <v>2394</v>
      </c>
      <c r="I2896" t="s">
        <v>40</v>
      </c>
      <c r="J2896" t="s">
        <v>148</v>
      </c>
      <c r="K2896">
        <v>337</v>
      </c>
      <c r="L2896">
        <v>72.466407000000004</v>
      </c>
      <c r="M2896">
        <v>79.738541999999995</v>
      </c>
      <c r="N2896">
        <v>49</v>
      </c>
      <c r="O2896">
        <v>11</v>
      </c>
      <c r="P2896">
        <v>22</v>
      </c>
      <c r="Q2896">
        <v>5</v>
      </c>
      <c r="R2896">
        <v>166.36958300000001</v>
      </c>
    </row>
    <row r="2897" spans="1:18" x14ac:dyDescent="0.25">
      <c r="A2897">
        <v>2019</v>
      </c>
      <c r="B2897" t="s">
        <v>33</v>
      </c>
      <c r="C2897" t="s">
        <v>13</v>
      </c>
      <c r="D2897" t="s">
        <v>2</v>
      </c>
      <c r="E2897" t="s">
        <v>66</v>
      </c>
      <c r="F2897">
        <v>97</v>
      </c>
      <c r="G2897" t="s">
        <v>62</v>
      </c>
      <c r="H2897">
        <v>31859.18</v>
      </c>
      <c r="I2897" t="s">
        <v>40</v>
      </c>
      <c r="J2897" t="s">
        <v>148</v>
      </c>
      <c r="K2897">
        <v>522</v>
      </c>
      <c r="L2897">
        <v>7.4141919999999999</v>
      </c>
      <c r="M2897">
        <v>2.3582619999999999</v>
      </c>
      <c r="N2897">
        <v>6</v>
      </c>
      <c r="O2897">
        <v>2</v>
      </c>
      <c r="P2897">
        <v>11</v>
      </c>
      <c r="Q2897">
        <v>1</v>
      </c>
      <c r="R2897">
        <v>18.420472</v>
      </c>
    </row>
    <row r="2898" spans="1:18" x14ac:dyDescent="0.25">
      <c r="A2898">
        <v>2019</v>
      </c>
      <c r="B2898" t="s">
        <v>33</v>
      </c>
      <c r="C2898" t="s">
        <v>37</v>
      </c>
      <c r="D2898" t="s">
        <v>2</v>
      </c>
      <c r="E2898" t="s">
        <v>44</v>
      </c>
      <c r="F2898">
        <v>2736</v>
      </c>
      <c r="G2898">
        <v>1291.644712</v>
      </c>
      <c r="H2898">
        <v>2606.7800000000002</v>
      </c>
      <c r="I2898" t="s">
        <v>39</v>
      </c>
      <c r="J2898" t="s">
        <v>148</v>
      </c>
      <c r="K2898">
        <v>2749</v>
      </c>
      <c r="L2898">
        <v>614.20273099999997</v>
      </c>
      <c r="M2898">
        <v>513.50125200000002</v>
      </c>
      <c r="N2898">
        <v>472</v>
      </c>
      <c r="O2898">
        <v>122</v>
      </c>
      <c r="P2898">
        <v>164</v>
      </c>
      <c r="Q2898">
        <v>38</v>
      </c>
      <c r="R2898">
        <v>1291.644712</v>
      </c>
    </row>
    <row r="2899" spans="1:18" x14ac:dyDescent="0.25">
      <c r="A2899">
        <v>2019</v>
      </c>
      <c r="B2899" t="s">
        <v>33</v>
      </c>
      <c r="C2899" t="s">
        <v>37</v>
      </c>
      <c r="D2899" t="s">
        <v>2</v>
      </c>
      <c r="E2899" t="s">
        <v>66</v>
      </c>
      <c r="F2899">
        <v>767</v>
      </c>
      <c r="G2899" t="s">
        <v>62</v>
      </c>
      <c r="H2899">
        <v>27035.41</v>
      </c>
      <c r="I2899" t="s">
        <v>39</v>
      </c>
      <c r="J2899" t="s">
        <v>148</v>
      </c>
      <c r="K2899">
        <v>3654</v>
      </c>
      <c r="L2899">
        <v>75.876242000000005</v>
      </c>
      <c r="M2899">
        <v>28.505549999999999</v>
      </c>
      <c r="N2899">
        <v>106</v>
      </c>
      <c r="O2899">
        <v>27</v>
      </c>
      <c r="P2899">
        <v>90</v>
      </c>
      <c r="Q2899">
        <v>3</v>
      </c>
      <c r="R2899">
        <v>160.67574999999999</v>
      </c>
    </row>
    <row r="2900" spans="1:18" x14ac:dyDescent="0.25">
      <c r="A2900">
        <v>2019</v>
      </c>
      <c r="B2900" t="s">
        <v>33</v>
      </c>
      <c r="C2900" t="s">
        <v>37</v>
      </c>
      <c r="D2900" t="s">
        <v>2</v>
      </c>
      <c r="E2900" t="s">
        <v>44</v>
      </c>
      <c r="F2900">
        <v>3428</v>
      </c>
      <c r="G2900">
        <v>1360.7720750000001</v>
      </c>
      <c r="H2900">
        <v>2618.4499999999998</v>
      </c>
      <c r="I2900" t="s">
        <v>40</v>
      </c>
      <c r="J2900" t="s">
        <v>148</v>
      </c>
      <c r="K2900">
        <v>3450</v>
      </c>
      <c r="L2900">
        <v>674.41079000000002</v>
      </c>
      <c r="M2900">
        <v>496.32333299999999</v>
      </c>
      <c r="N2900">
        <v>561</v>
      </c>
      <c r="O2900">
        <v>125</v>
      </c>
      <c r="P2900">
        <v>418</v>
      </c>
      <c r="Q2900">
        <v>76</v>
      </c>
      <c r="R2900">
        <v>1360.7720750000001</v>
      </c>
    </row>
    <row r="2901" spans="1:18" x14ac:dyDescent="0.25">
      <c r="A2901">
        <v>2019</v>
      </c>
      <c r="B2901" t="s">
        <v>33</v>
      </c>
      <c r="C2901" t="s">
        <v>37</v>
      </c>
      <c r="D2901" t="s">
        <v>2</v>
      </c>
      <c r="E2901" t="s">
        <v>66</v>
      </c>
      <c r="F2901">
        <v>1261</v>
      </c>
      <c r="G2901" t="s">
        <v>62</v>
      </c>
      <c r="H2901">
        <v>28011.79</v>
      </c>
      <c r="I2901" t="s">
        <v>40</v>
      </c>
      <c r="J2901" t="s">
        <v>148</v>
      </c>
      <c r="K2901">
        <v>6724</v>
      </c>
      <c r="L2901">
        <v>113.19447</v>
      </c>
      <c r="M2901">
        <v>40.020901000000002</v>
      </c>
      <c r="N2901">
        <v>137</v>
      </c>
      <c r="O2901">
        <v>31</v>
      </c>
      <c r="P2901">
        <v>234</v>
      </c>
      <c r="Q2901">
        <v>10</v>
      </c>
      <c r="R2901">
        <v>232.352958</v>
      </c>
    </row>
    <row r="2902" spans="1:18" x14ac:dyDescent="0.25">
      <c r="A2902">
        <v>2019</v>
      </c>
      <c r="B2902" t="s">
        <v>33</v>
      </c>
      <c r="C2902" t="s">
        <v>36</v>
      </c>
      <c r="D2902" t="s">
        <v>3</v>
      </c>
      <c r="E2902" t="s">
        <v>44</v>
      </c>
      <c r="F2902">
        <v>1</v>
      </c>
      <c r="G2902">
        <v>0.94117600000000001</v>
      </c>
      <c r="H2902">
        <v>0</v>
      </c>
      <c r="I2902" t="s">
        <v>40</v>
      </c>
      <c r="J2902" t="s">
        <v>62</v>
      </c>
      <c r="K2902" t="s">
        <v>62</v>
      </c>
      <c r="L2902">
        <v>0.117647</v>
      </c>
      <c r="M2902">
        <v>0.82352899999999996</v>
      </c>
      <c r="N2902">
        <v>0</v>
      </c>
      <c r="O2902">
        <v>0</v>
      </c>
      <c r="P2902">
        <v>0</v>
      </c>
      <c r="Q2902">
        <v>0</v>
      </c>
      <c r="R2902">
        <v>0.94117600000000001</v>
      </c>
    </row>
    <row r="2903" spans="1:18" x14ac:dyDescent="0.25">
      <c r="A2903">
        <v>2019</v>
      </c>
      <c r="B2903" t="s">
        <v>33</v>
      </c>
      <c r="C2903" t="s">
        <v>37</v>
      </c>
      <c r="D2903" t="s">
        <v>3</v>
      </c>
      <c r="E2903" t="s">
        <v>44</v>
      </c>
      <c r="F2903">
        <v>1</v>
      </c>
      <c r="G2903" t="s">
        <v>62</v>
      </c>
      <c r="H2903">
        <v>0</v>
      </c>
      <c r="I2903" t="s">
        <v>39</v>
      </c>
      <c r="J2903" t="s">
        <v>62</v>
      </c>
      <c r="K2903" t="s">
        <v>62</v>
      </c>
      <c r="L2903" t="s">
        <v>62</v>
      </c>
      <c r="M2903" t="s">
        <v>62</v>
      </c>
      <c r="N2903" t="s">
        <v>62</v>
      </c>
      <c r="O2903" t="s">
        <v>62</v>
      </c>
      <c r="P2903" t="s">
        <v>62</v>
      </c>
      <c r="Q2903" t="s">
        <v>62</v>
      </c>
      <c r="R2903" t="s">
        <v>62</v>
      </c>
    </row>
    <row r="2904" spans="1:18" x14ac:dyDescent="0.25">
      <c r="A2904">
        <v>2019</v>
      </c>
      <c r="B2904" t="s">
        <v>33</v>
      </c>
      <c r="C2904" t="s">
        <v>36</v>
      </c>
      <c r="D2904" t="s">
        <v>3</v>
      </c>
      <c r="E2904" t="s">
        <v>44</v>
      </c>
      <c r="F2904">
        <v>123</v>
      </c>
      <c r="G2904">
        <v>68.837759000000005</v>
      </c>
      <c r="H2904">
        <v>3593</v>
      </c>
      <c r="I2904" t="s">
        <v>39</v>
      </c>
      <c r="J2904" t="s">
        <v>150</v>
      </c>
      <c r="K2904">
        <v>124</v>
      </c>
      <c r="L2904">
        <v>28.588121999999998</v>
      </c>
      <c r="M2904">
        <v>30.253098000000001</v>
      </c>
      <c r="N2904">
        <v>19</v>
      </c>
      <c r="O2904">
        <v>2</v>
      </c>
      <c r="P2904">
        <v>2</v>
      </c>
      <c r="Q2904">
        <v>0</v>
      </c>
      <c r="R2904">
        <v>68.837759000000005</v>
      </c>
    </row>
    <row r="2905" spans="1:18" x14ac:dyDescent="0.25">
      <c r="A2905">
        <v>2019</v>
      </c>
      <c r="B2905" t="s">
        <v>33</v>
      </c>
      <c r="C2905" t="s">
        <v>36</v>
      </c>
      <c r="D2905" t="s">
        <v>3</v>
      </c>
      <c r="E2905" t="s">
        <v>66</v>
      </c>
      <c r="F2905">
        <v>117</v>
      </c>
      <c r="G2905" t="s">
        <v>62</v>
      </c>
      <c r="H2905">
        <v>41793.629999999997</v>
      </c>
      <c r="I2905" t="s">
        <v>39</v>
      </c>
      <c r="J2905" t="s">
        <v>150</v>
      </c>
      <c r="K2905">
        <v>941</v>
      </c>
      <c r="L2905">
        <v>11.296514999999999</v>
      </c>
      <c r="M2905">
        <v>10.251498</v>
      </c>
      <c r="N2905">
        <v>8</v>
      </c>
      <c r="O2905">
        <v>3</v>
      </c>
      <c r="P2905">
        <v>2</v>
      </c>
      <c r="Q2905">
        <v>0</v>
      </c>
      <c r="R2905">
        <v>31.287585</v>
      </c>
    </row>
    <row r="2906" spans="1:18" x14ac:dyDescent="0.25">
      <c r="A2906">
        <v>2019</v>
      </c>
      <c r="B2906" t="s">
        <v>33</v>
      </c>
      <c r="C2906" t="s">
        <v>36</v>
      </c>
      <c r="D2906" t="s">
        <v>3</v>
      </c>
      <c r="E2906" t="s">
        <v>44</v>
      </c>
      <c r="F2906">
        <v>64</v>
      </c>
      <c r="G2906">
        <v>26.182092999999998</v>
      </c>
      <c r="H2906">
        <v>3292.835</v>
      </c>
      <c r="I2906" t="s">
        <v>40</v>
      </c>
      <c r="J2906" t="s">
        <v>150</v>
      </c>
      <c r="K2906">
        <v>66</v>
      </c>
      <c r="L2906">
        <v>12.619766</v>
      </c>
      <c r="M2906">
        <v>11.997811</v>
      </c>
      <c r="N2906">
        <v>11</v>
      </c>
      <c r="O2906">
        <v>1</v>
      </c>
      <c r="P2906">
        <v>5</v>
      </c>
      <c r="Q2906">
        <v>0</v>
      </c>
      <c r="R2906">
        <v>26.182092999999998</v>
      </c>
    </row>
    <row r="2907" spans="1:18" x14ac:dyDescent="0.25">
      <c r="A2907">
        <v>2019</v>
      </c>
      <c r="B2907" t="s">
        <v>33</v>
      </c>
      <c r="C2907" t="s">
        <v>36</v>
      </c>
      <c r="D2907" t="s">
        <v>3</v>
      </c>
      <c r="E2907" t="s">
        <v>66</v>
      </c>
      <c r="F2907">
        <v>63</v>
      </c>
      <c r="G2907" t="s">
        <v>62</v>
      </c>
      <c r="H2907">
        <v>42449.03</v>
      </c>
      <c r="I2907" t="s">
        <v>40</v>
      </c>
      <c r="J2907" t="s">
        <v>150</v>
      </c>
      <c r="K2907">
        <v>403</v>
      </c>
      <c r="L2907">
        <v>4.7917719999999999</v>
      </c>
      <c r="M2907">
        <v>1.5359799999999999</v>
      </c>
      <c r="N2907">
        <v>6</v>
      </c>
      <c r="O2907">
        <v>1</v>
      </c>
      <c r="P2907">
        <v>0</v>
      </c>
      <c r="Q2907">
        <v>0</v>
      </c>
      <c r="R2907">
        <v>8.2820509999999992</v>
      </c>
    </row>
    <row r="2908" spans="1:18" x14ac:dyDescent="0.25">
      <c r="A2908">
        <v>2019</v>
      </c>
      <c r="B2908" t="s">
        <v>33</v>
      </c>
      <c r="C2908" t="s">
        <v>5</v>
      </c>
      <c r="D2908" t="s">
        <v>3</v>
      </c>
      <c r="E2908" t="s">
        <v>44</v>
      </c>
      <c r="F2908">
        <v>382</v>
      </c>
      <c r="G2908">
        <v>225.02292</v>
      </c>
      <c r="H2908">
        <v>3408.1550000000002</v>
      </c>
      <c r="I2908" t="s">
        <v>39</v>
      </c>
      <c r="J2908" t="s">
        <v>150</v>
      </c>
      <c r="K2908">
        <v>384</v>
      </c>
      <c r="L2908">
        <v>98.866746000000006</v>
      </c>
      <c r="M2908">
        <v>89.165035000000003</v>
      </c>
      <c r="N2908">
        <v>47</v>
      </c>
      <c r="O2908">
        <v>9</v>
      </c>
      <c r="P2908">
        <v>3</v>
      </c>
      <c r="Q2908">
        <v>0</v>
      </c>
      <c r="R2908">
        <v>225.02292</v>
      </c>
    </row>
    <row r="2909" spans="1:18" x14ac:dyDescent="0.25">
      <c r="A2909">
        <v>2019</v>
      </c>
      <c r="B2909" t="s">
        <v>33</v>
      </c>
      <c r="C2909" t="s">
        <v>5</v>
      </c>
      <c r="D2909" t="s">
        <v>3</v>
      </c>
      <c r="E2909" t="s">
        <v>66</v>
      </c>
      <c r="F2909">
        <v>204</v>
      </c>
      <c r="G2909" t="s">
        <v>62</v>
      </c>
      <c r="H2909">
        <v>35812.415000000001</v>
      </c>
      <c r="I2909" t="s">
        <v>39</v>
      </c>
      <c r="J2909" t="s">
        <v>150</v>
      </c>
      <c r="K2909">
        <v>1183</v>
      </c>
      <c r="L2909">
        <v>20.469787</v>
      </c>
      <c r="M2909">
        <v>12.160947</v>
      </c>
      <c r="N2909">
        <v>15</v>
      </c>
      <c r="O2909">
        <v>4</v>
      </c>
      <c r="P2909">
        <v>0</v>
      </c>
      <c r="Q2909">
        <v>0</v>
      </c>
      <c r="R2909">
        <v>49.017932999999999</v>
      </c>
    </row>
    <row r="2910" spans="1:18" x14ac:dyDescent="0.25">
      <c r="A2910">
        <v>2019</v>
      </c>
      <c r="B2910" t="s">
        <v>33</v>
      </c>
      <c r="C2910" t="s">
        <v>5</v>
      </c>
      <c r="D2910" t="s">
        <v>3</v>
      </c>
      <c r="E2910" t="s">
        <v>44</v>
      </c>
      <c r="F2910">
        <v>127</v>
      </c>
      <c r="G2910">
        <v>52.048524999999998</v>
      </c>
      <c r="H2910">
        <v>2820.7</v>
      </c>
      <c r="I2910" t="s">
        <v>40</v>
      </c>
      <c r="J2910" t="s">
        <v>150</v>
      </c>
      <c r="K2910">
        <v>127</v>
      </c>
      <c r="L2910">
        <v>19.887170999999999</v>
      </c>
      <c r="M2910">
        <v>18.492312999999999</v>
      </c>
      <c r="N2910">
        <v>17</v>
      </c>
      <c r="O2910">
        <v>2</v>
      </c>
      <c r="P2910">
        <v>7</v>
      </c>
      <c r="Q2910">
        <v>0</v>
      </c>
      <c r="R2910">
        <v>52.048524999999998</v>
      </c>
    </row>
    <row r="2911" spans="1:18" x14ac:dyDescent="0.25">
      <c r="A2911">
        <v>2019</v>
      </c>
      <c r="B2911" t="s">
        <v>33</v>
      </c>
      <c r="C2911" t="s">
        <v>5</v>
      </c>
      <c r="D2911" t="s">
        <v>3</v>
      </c>
      <c r="E2911" t="s">
        <v>66</v>
      </c>
      <c r="F2911">
        <v>91</v>
      </c>
      <c r="G2911" t="s">
        <v>62</v>
      </c>
      <c r="H2911">
        <v>36834.65</v>
      </c>
      <c r="I2911" t="s">
        <v>40</v>
      </c>
      <c r="J2911" t="s">
        <v>150</v>
      </c>
      <c r="K2911">
        <v>707</v>
      </c>
      <c r="L2911">
        <v>14.213212</v>
      </c>
      <c r="M2911">
        <v>7.9469240000000001</v>
      </c>
      <c r="N2911">
        <v>6</v>
      </c>
      <c r="O2911">
        <v>0</v>
      </c>
      <c r="P2911">
        <v>1</v>
      </c>
      <c r="Q2911">
        <v>0</v>
      </c>
      <c r="R2911">
        <v>30.145247999999999</v>
      </c>
    </row>
    <row r="2912" spans="1:18" x14ac:dyDescent="0.25">
      <c r="A2912">
        <v>2019</v>
      </c>
      <c r="B2912" t="s">
        <v>33</v>
      </c>
      <c r="C2912" t="s">
        <v>13</v>
      </c>
      <c r="D2912" t="s">
        <v>3</v>
      </c>
      <c r="E2912" t="s">
        <v>44</v>
      </c>
      <c r="F2912">
        <v>77</v>
      </c>
      <c r="G2912">
        <v>46.475324999999998</v>
      </c>
      <c r="H2912">
        <v>3609</v>
      </c>
      <c r="I2912" t="s">
        <v>39</v>
      </c>
      <c r="J2912" t="s">
        <v>150</v>
      </c>
      <c r="K2912">
        <v>78</v>
      </c>
      <c r="L2912">
        <v>19.119717000000001</v>
      </c>
      <c r="M2912">
        <v>19.087524999999999</v>
      </c>
      <c r="N2912">
        <v>13</v>
      </c>
      <c r="O2912">
        <v>1</v>
      </c>
      <c r="P2912">
        <v>1</v>
      </c>
      <c r="Q2912">
        <v>0</v>
      </c>
      <c r="R2912">
        <v>46.475324999999998</v>
      </c>
    </row>
    <row r="2913" spans="1:18" x14ac:dyDescent="0.25">
      <c r="A2913">
        <v>2019</v>
      </c>
      <c r="B2913" t="s">
        <v>33</v>
      </c>
      <c r="C2913" t="s">
        <v>13</v>
      </c>
      <c r="D2913" t="s">
        <v>3</v>
      </c>
      <c r="E2913" t="s">
        <v>66</v>
      </c>
      <c r="F2913">
        <v>70</v>
      </c>
      <c r="G2913" t="s">
        <v>62</v>
      </c>
      <c r="H2913">
        <v>30178.465</v>
      </c>
      <c r="I2913" t="s">
        <v>39</v>
      </c>
      <c r="J2913" t="s">
        <v>150</v>
      </c>
      <c r="K2913">
        <v>433</v>
      </c>
      <c r="L2913">
        <v>10.121325000000001</v>
      </c>
      <c r="M2913">
        <v>5.1991319999999996</v>
      </c>
      <c r="N2913">
        <v>8</v>
      </c>
      <c r="O2913">
        <v>0</v>
      </c>
      <c r="P2913">
        <v>0</v>
      </c>
      <c r="Q2913">
        <v>0</v>
      </c>
      <c r="R2913">
        <v>20.135746999999999</v>
      </c>
    </row>
    <row r="2914" spans="1:18" x14ac:dyDescent="0.25">
      <c r="A2914">
        <v>2019</v>
      </c>
      <c r="B2914" t="s">
        <v>33</v>
      </c>
      <c r="C2914" t="s">
        <v>13</v>
      </c>
      <c r="D2914" t="s">
        <v>3</v>
      </c>
      <c r="E2914" t="s">
        <v>44</v>
      </c>
      <c r="F2914">
        <v>48</v>
      </c>
      <c r="G2914">
        <v>13.355945999999999</v>
      </c>
      <c r="H2914">
        <v>2974.5</v>
      </c>
      <c r="I2914" t="s">
        <v>40</v>
      </c>
      <c r="J2914" t="s">
        <v>150</v>
      </c>
      <c r="K2914">
        <v>48</v>
      </c>
      <c r="L2914">
        <v>7.300522</v>
      </c>
      <c r="M2914">
        <v>5.636069</v>
      </c>
      <c r="N2914">
        <v>14</v>
      </c>
      <c r="O2914">
        <v>1</v>
      </c>
      <c r="P2914">
        <v>0</v>
      </c>
      <c r="Q2914">
        <v>0</v>
      </c>
      <c r="R2914">
        <v>13.355945999999999</v>
      </c>
    </row>
    <row r="2915" spans="1:18" x14ac:dyDescent="0.25">
      <c r="A2915">
        <v>2019</v>
      </c>
      <c r="B2915" t="s">
        <v>33</v>
      </c>
      <c r="C2915" t="s">
        <v>13</v>
      </c>
      <c r="D2915" t="s">
        <v>3</v>
      </c>
      <c r="E2915" t="s">
        <v>66</v>
      </c>
      <c r="F2915">
        <v>40</v>
      </c>
      <c r="G2915" t="s">
        <v>62</v>
      </c>
      <c r="H2915">
        <v>44008.83</v>
      </c>
      <c r="I2915" t="s">
        <v>40</v>
      </c>
      <c r="J2915" t="s">
        <v>150</v>
      </c>
      <c r="K2915">
        <v>229</v>
      </c>
      <c r="L2915">
        <v>4.5263949999999999</v>
      </c>
      <c r="M2915">
        <v>2.044276</v>
      </c>
      <c r="N2915">
        <v>4</v>
      </c>
      <c r="O2915">
        <v>1</v>
      </c>
      <c r="P2915">
        <v>1</v>
      </c>
      <c r="Q2915">
        <v>0</v>
      </c>
      <c r="R2915">
        <v>7.4577679999999997</v>
      </c>
    </row>
    <row r="2916" spans="1:18" x14ac:dyDescent="0.25">
      <c r="A2916">
        <v>2019</v>
      </c>
      <c r="B2916" t="s">
        <v>33</v>
      </c>
      <c r="C2916" t="s">
        <v>37</v>
      </c>
      <c r="D2916" t="s">
        <v>3</v>
      </c>
      <c r="E2916" t="s">
        <v>44</v>
      </c>
      <c r="F2916">
        <v>154</v>
      </c>
      <c r="G2916">
        <v>84.870048999999995</v>
      </c>
      <c r="H2916">
        <v>3020.0650000000001</v>
      </c>
      <c r="I2916" t="s">
        <v>39</v>
      </c>
      <c r="J2916" t="s">
        <v>150</v>
      </c>
      <c r="K2916">
        <v>155</v>
      </c>
      <c r="L2916">
        <v>36.473936000000002</v>
      </c>
      <c r="M2916">
        <v>32.269902000000002</v>
      </c>
      <c r="N2916">
        <v>26</v>
      </c>
      <c r="O2916">
        <v>6</v>
      </c>
      <c r="P2916">
        <v>3</v>
      </c>
      <c r="Q2916">
        <v>0</v>
      </c>
      <c r="R2916">
        <v>84.870048999999995</v>
      </c>
    </row>
    <row r="2917" spans="1:18" x14ac:dyDescent="0.25">
      <c r="A2917">
        <v>2019</v>
      </c>
      <c r="B2917" t="s">
        <v>33</v>
      </c>
      <c r="C2917" t="s">
        <v>37</v>
      </c>
      <c r="D2917" t="s">
        <v>3</v>
      </c>
      <c r="E2917" t="s">
        <v>66</v>
      </c>
      <c r="F2917">
        <v>143</v>
      </c>
      <c r="G2917" t="s">
        <v>62</v>
      </c>
      <c r="H2917">
        <v>40611.56</v>
      </c>
      <c r="I2917" t="s">
        <v>39</v>
      </c>
      <c r="J2917" t="s">
        <v>150</v>
      </c>
      <c r="K2917">
        <v>973</v>
      </c>
      <c r="L2917">
        <v>15.876541</v>
      </c>
      <c r="M2917">
        <v>9.7865359999999999</v>
      </c>
      <c r="N2917">
        <v>13</v>
      </c>
      <c r="O2917">
        <v>1</v>
      </c>
      <c r="P2917">
        <v>2</v>
      </c>
      <c r="Q2917">
        <v>0</v>
      </c>
      <c r="R2917">
        <v>37.944231000000002</v>
      </c>
    </row>
    <row r="2918" spans="1:18" x14ac:dyDescent="0.25">
      <c r="A2918">
        <v>2019</v>
      </c>
      <c r="B2918" t="s">
        <v>33</v>
      </c>
      <c r="C2918" t="s">
        <v>37</v>
      </c>
      <c r="D2918" t="s">
        <v>3</v>
      </c>
      <c r="E2918" t="s">
        <v>44</v>
      </c>
      <c r="F2918">
        <v>244</v>
      </c>
      <c r="G2918">
        <v>72.737539999999996</v>
      </c>
      <c r="H2918">
        <v>1345.72</v>
      </c>
      <c r="I2918" t="s">
        <v>40</v>
      </c>
      <c r="J2918" t="s">
        <v>150</v>
      </c>
      <c r="K2918">
        <v>246</v>
      </c>
      <c r="L2918">
        <v>33.324143999999997</v>
      </c>
      <c r="M2918">
        <v>31.275589</v>
      </c>
      <c r="N2918">
        <v>23</v>
      </c>
      <c r="O2918">
        <v>6</v>
      </c>
      <c r="P2918">
        <v>73</v>
      </c>
      <c r="Q2918">
        <v>1</v>
      </c>
      <c r="R2918">
        <v>72.737539999999996</v>
      </c>
    </row>
    <row r="2919" spans="1:18" x14ac:dyDescent="0.25">
      <c r="A2919">
        <v>2019</v>
      </c>
      <c r="B2919" t="s">
        <v>33</v>
      </c>
      <c r="C2919" t="s">
        <v>37</v>
      </c>
      <c r="D2919" t="s">
        <v>3</v>
      </c>
      <c r="E2919" t="s">
        <v>66</v>
      </c>
      <c r="F2919">
        <v>77</v>
      </c>
      <c r="G2919" t="s">
        <v>62</v>
      </c>
      <c r="H2919">
        <v>38756.26</v>
      </c>
      <c r="I2919" t="s">
        <v>40</v>
      </c>
      <c r="J2919" t="s">
        <v>150</v>
      </c>
      <c r="K2919">
        <v>655</v>
      </c>
      <c r="L2919">
        <v>9.6474049999999991</v>
      </c>
      <c r="M2919">
        <v>2.7980879999999999</v>
      </c>
      <c r="N2919">
        <v>2</v>
      </c>
      <c r="O2919">
        <v>2</v>
      </c>
      <c r="P2919">
        <v>3</v>
      </c>
      <c r="Q2919">
        <v>0</v>
      </c>
      <c r="R2919">
        <v>17.335922</v>
      </c>
    </row>
    <row r="2920" spans="1:18" x14ac:dyDescent="0.25">
      <c r="A2920">
        <v>2019</v>
      </c>
      <c r="B2920" t="s">
        <v>33</v>
      </c>
      <c r="C2920" t="s">
        <v>36</v>
      </c>
      <c r="D2920" t="s">
        <v>3</v>
      </c>
      <c r="E2920" t="s">
        <v>44</v>
      </c>
      <c r="F2920">
        <v>375</v>
      </c>
      <c r="G2920">
        <v>215.68130300000001</v>
      </c>
      <c r="H2920">
        <v>3431</v>
      </c>
      <c r="I2920" t="s">
        <v>39</v>
      </c>
      <c r="J2920" t="s">
        <v>149</v>
      </c>
      <c r="K2920">
        <v>375</v>
      </c>
      <c r="L2920">
        <v>75.471805000000003</v>
      </c>
      <c r="M2920">
        <v>111.75011000000001</v>
      </c>
      <c r="N2920">
        <v>41</v>
      </c>
      <c r="O2920">
        <v>8</v>
      </c>
      <c r="P2920">
        <v>1</v>
      </c>
      <c r="Q2920">
        <v>0</v>
      </c>
      <c r="R2920">
        <v>215.68130300000001</v>
      </c>
    </row>
    <row r="2921" spans="1:18" x14ac:dyDescent="0.25">
      <c r="A2921">
        <v>2019</v>
      </c>
      <c r="B2921" t="s">
        <v>33</v>
      </c>
      <c r="C2921" t="s">
        <v>36</v>
      </c>
      <c r="D2921" t="s">
        <v>3</v>
      </c>
      <c r="E2921" t="s">
        <v>66</v>
      </c>
      <c r="F2921">
        <v>167</v>
      </c>
      <c r="G2921" t="s">
        <v>62</v>
      </c>
      <c r="H2921">
        <v>43231.3</v>
      </c>
      <c r="I2921" t="s">
        <v>39</v>
      </c>
      <c r="J2921" t="s">
        <v>149</v>
      </c>
      <c r="K2921">
        <v>1265</v>
      </c>
      <c r="L2921">
        <v>16.576024</v>
      </c>
      <c r="M2921">
        <v>12.110042</v>
      </c>
      <c r="N2921">
        <v>15</v>
      </c>
      <c r="O2921">
        <v>8</v>
      </c>
      <c r="P2921">
        <v>0</v>
      </c>
      <c r="Q2921">
        <v>0</v>
      </c>
      <c r="R2921">
        <v>41.021177999999999</v>
      </c>
    </row>
    <row r="2922" spans="1:18" x14ac:dyDescent="0.25">
      <c r="A2922">
        <v>2019</v>
      </c>
      <c r="B2922" t="s">
        <v>33</v>
      </c>
      <c r="C2922" t="s">
        <v>36</v>
      </c>
      <c r="D2922" t="s">
        <v>3</v>
      </c>
      <c r="E2922" t="s">
        <v>44</v>
      </c>
      <c r="F2922">
        <v>179</v>
      </c>
      <c r="G2922">
        <v>92.365904</v>
      </c>
      <c r="H2922">
        <v>3139</v>
      </c>
      <c r="I2922" t="s">
        <v>40</v>
      </c>
      <c r="J2922" t="s">
        <v>149</v>
      </c>
      <c r="K2922">
        <v>179</v>
      </c>
      <c r="L2922">
        <v>39.847636999999999</v>
      </c>
      <c r="M2922">
        <v>38.600867999999998</v>
      </c>
      <c r="N2922">
        <v>25</v>
      </c>
      <c r="O2922">
        <v>4</v>
      </c>
      <c r="P2922">
        <v>11</v>
      </c>
      <c r="Q2922">
        <v>4</v>
      </c>
      <c r="R2922">
        <v>92.365904</v>
      </c>
    </row>
    <row r="2923" spans="1:18" x14ac:dyDescent="0.25">
      <c r="A2923">
        <v>2019</v>
      </c>
      <c r="B2923" t="s">
        <v>33</v>
      </c>
      <c r="C2923" t="s">
        <v>36</v>
      </c>
      <c r="D2923" t="s">
        <v>3</v>
      </c>
      <c r="E2923" t="s">
        <v>66</v>
      </c>
      <c r="F2923">
        <v>118</v>
      </c>
      <c r="G2923" t="s">
        <v>62</v>
      </c>
      <c r="H2923">
        <v>41641.83</v>
      </c>
      <c r="I2923" t="s">
        <v>40</v>
      </c>
      <c r="J2923" t="s">
        <v>149</v>
      </c>
      <c r="K2923">
        <v>888</v>
      </c>
      <c r="L2923">
        <v>15.746653999999999</v>
      </c>
      <c r="M2923">
        <v>6.4685819999999996</v>
      </c>
      <c r="N2923">
        <v>4</v>
      </c>
      <c r="O2923">
        <v>6</v>
      </c>
      <c r="P2923">
        <v>2</v>
      </c>
      <c r="Q2923">
        <v>0</v>
      </c>
      <c r="R2923">
        <v>29.947067000000001</v>
      </c>
    </row>
    <row r="2924" spans="1:18" x14ac:dyDescent="0.25">
      <c r="A2924">
        <v>2019</v>
      </c>
      <c r="B2924" t="s">
        <v>33</v>
      </c>
      <c r="C2924" t="s">
        <v>5</v>
      </c>
      <c r="D2924" t="s">
        <v>3</v>
      </c>
      <c r="E2924" t="s">
        <v>44</v>
      </c>
      <c r="F2924">
        <v>1251</v>
      </c>
      <c r="G2924">
        <v>712.57559700000002</v>
      </c>
      <c r="H2924">
        <v>3264.44</v>
      </c>
      <c r="I2924" t="s">
        <v>39</v>
      </c>
      <c r="J2924" t="s">
        <v>149</v>
      </c>
      <c r="K2924">
        <v>1259</v>
      </c>
      <c r="L2924">
        <v>282.67845799999998</v>
      </c>
      <c r="M2924">
        <v>305.94456200000002</v>
      </c>
      <c r="N2924">
        <v>187</v>
      </c>
      <c r="O2924">
        <v>34</v>
      </c>
      <c r="P2924">
        <v>1</v>
      </c>
      <c r="Q2924">
        <v>0</v>
      </c>
      <c r="R2924">
        <v>712.57559700000002</v>
      </c>
    </row>
    <row r="2925" spans="1:18" x14ac:dyDescent="0.25">
      <c r="A2925">
        <v>2019</v>
      </c>
      <c r="B2925" t="s">
        <v>33</v>
      </c>
      <c r="C2925" t="s">
        <v>5</v>
      </c>
      <c r="D2925" t="s">
        <v>3</v>
      </c>
      <c r="E2925" t="s">
        <v>66</v>
      </c>
      <c r="F2925">
        <v>319</v>
      </c>
      <c r="G2925" t="s">
        <v>62</v>
      </c>
      <c r="H2925">
        <v>32771.269999999997</v>
      </c>
      <c r="I2925" t="s">
        <v>39</v>
      </c>
      <c r="J2925" t="s">
        <v>149</v>
      </c>
      <c r="K2925">
        <v>1800</v>
      </c>
      <c r="L2925">
        <v>38.430750000000003</v>
      </c>
      <c r="M2925">
        <v>28.456036000000001</v>
      </c>
      <c r="N2925">
        <v>26</v>
      </c>
      <c r="O2925">
        <v>8</v>
      </c>
      <c r="P2925">
        <v>0</v>
      </c>
      <c r="Q2925">
        <v>0</v>
      </c>
      <c r="R2925">
        <v>102.56084300000001</v>
      </c>
    </row>
    <row r="2926" spans="1:18" x14ac:dyDescent="0.25">
      <c r="A2926">
        <v>2019</v>
      </c>
      <c r="B2926" t="s">
        <v>33</v>
      </c>
      <c r="C2926" t="s">
        <v>5</v>
      </c>
      <c r="D2926" t="s">
        <v>3</v>
      </c>
      <c r="E2926" t="s">
        <v>44</v>
      </c>
      <c r="F2926">
        <v>399</v>
      </c>
      <c r="G2926">
        <v>213.26728700000001</v>
      </c>
      <c r="H2926">
        <v>2870.3</v>
      </c>
      <c r="I2926" t="s">
        <v>40</v>
      </c>
      <c r="J2926" t="s">
        <v>149</v>
      </c>
      <c r="K2926">
        <v>401</v>
      </c>
      <c r="L2926">
        <v>89.032736</v>
      </c>
      <c r="M2926">
        <v>86.802957000000006</v>
      </c>
      <c r="N2926">
        <v>53</v>
      </c>
      <c r="O2926">
        <v>16</v>
      </c>
      <c r="P2926">
        <v>5</v>
      </c>
      <c r="Q2926">
        <v>3</v>
      </c>
      <c r="R2926">
        <v>213.26728700000001</v>
      </c>
    </row>
    <row r="2927" spans="1:18" x14ac:dyDescent="0.25">
      <c r="A2927">
        <v>2019</v>
      </c>
      <c r="B2927" t="s">
        <v>33</v>
      </c>
      <c r="C2927" t="s">
        <v>5</v>
      </c>
      <c r="D2927" t="s">
        <v>3</v>
      </c>
      <c r="E2927" t="s">
        <v>66</v>
      </c>
      <c r="F2927">
        <v>120</v>
      </c>
      <c r="G2927" t="s">
        <v>62</v>
      </c>
      <c r="H2927">
        <v>33558.32</v>
      </c>
      <c r="I2927" t="s">
        <v>40</v>
      </c>
      <c r="J2927" t="s">
        <v>149</v>
      </c>
      <c r="K2927">
        <v>672</v>
      </c>
      <c r="L2927">
        <v>10.801080000000001</v>
      </c>
      <c r="M2927">
        <v>7.7081799999999996</v>
      </c>
      <c r="N2927">
        <v>8</v>
      </c>
      <c r="O2927">
        <v>5</v>
      </c>
      <c r="P2927">
        <v>4</v>
      </c>
      <c r="Q2927">
        <v>0</v>
      </c>
      <c r="R2927">
        <v>28.980824999999999</v>
      </c>
    </row>
    <row r="2928" spans="1:18" x14ac:dyDescent="0.25">
      <c r="A2928">
        <v>2019</v>
      </c>
      <c r="B2928" t="s">
        <v>33</v>
      </c>
      <c r="C2928" t="s">
        <v>13</v>
      </c>
      <c r="D2928" t="s">
        <v>3</v>
      </c>
      <c r="E2928" t="s">
        <v>44</v>
      </c>
      <c r="F2928">
        <v>237</v>
      </c>
      <c r="G2928">
        <v>127.658912</v>
      </c>
      <c r="H2928">
        <v>3678.65</v>
      </c>
      <c r="I2928" t="s">
        <v>39</v>
      </c>
      <c r="J2928" t="s">
        <v>149</v>
      </c>
      <c r="K2928">
        <v>238</v>
      </c>
      <c r="L2928">
        <v>57.447507000000002</v>
      </c>
      <c r="M2928">
        <v>54.981285999999997</v>
      </c>
      <c r="N2928">
        <v>40</v>
      </c>
      <c r="O2928">
        <v>4</v>
      </c>
      <c r="P2928">
        <v>0</v>
      </c>
      <c r="Q2928">
        <v>0</v>
      </c>
      <c r="R2928">
        <v>127.658912</v>
      </c>
    </row>
    <row r="2929" spans="1:18" x14ac:dyDescent="0.25">
      <c r="A2929">
        <v>2019</v>
      </c>
      <c r="B2929" t="s">
        <v>33</v>
      </c>
      <c r="C2929" t="s">
        <v>13</v>
      </c>
      <c r="D2929" t="s">
        <v>3</v>
      </c>
      <c r="E2929" t="s">
        <v>66</v>
      </c>
      <c r="F2929">
        <v>97</v>
      </c>
      <c r="G2929" t="s">
        <v>62</v>
      </c>
      <c r="H2929">
        <v>32749.13</v>
      </c>
      <c r="I2929" t="s">
        <v>39</v>
      </c>
      <c r="J2929" t="s">
        <v>149</v>
      </c>
      <c r="K2929">
        <v>633</v>
      </c>
      <c r="L2929">
        <v>11.197485</v>
      </c>
      <c r="M2929">
        <v>9.5014520000000005</v>
      </c>
      <c r="N2929">
        <v>13</v>
      </c>
      <c r="O2929">
        <v>2</v>
      </c>
      <c r="P2929">
        <v>0</v>
      </c>
      <c r="Q2929">
        <v>0</v>
      </c>
      <c r="R2929">
        <v>33.598413999999998</v>
      </c>
    </row>
    <row r="2930" spans="1:18" x14ac:dyDescent="0.25">
      <c r="A2930">
        <v>2019</v>
      </c>
      <c r="B2930" t="s">
        <v>33</v>
      </c>
      <c r="C2930" t="s">
        <v>13</v>
      </c>
      <c r="D2930" t="s">
        <v>3</v>
      </c>
      <c r="E2930" t="s">
        <v>44</v>
      </c>
      <c r="F2930">
        <v>124</v>
      </c>
      <c r="G2930">
        <v>65.037503000000001</v>
      </c>
      <c r="H2930">
        <v>3075.78</v>
      </c>
      <c r="I2930" t="s">
        <v>40</v>
      </c>
      <c r="J2930" t="s">
        <v>149</v>
      </c>
      <c r="K2930">
        <v>127</v>
      </c>
      <c r="L2930">
        <v>33.508656999999999</v>
      </c>
      <c r="M2930">
        <v>24.640875000000001</v>
      </c>
      <c r="N2930">
        <v>26</v>
      </c>
      <c r="O2930">
        <v>4</v>
      </c>
      <c r="P2930">
        <v>0</v>
      </c>
      <c r="Q2930">
        <v>0</v>
      </c>
      <c r="R2930">
        <v>65.037503000000001</v>
      </c>
    </row>
    <row r="2931" spans="1:18" x14ac:dyDescent="0.25">
      <c r="A2931">
        <v>2019</v>
      </c>
      <c r="B2931" t="s">
        <v>33</v>
      </c>
      <c r="C2931" t="s">
        <v>13</v>
      </c>
      <c r="D2931" t="s">
        <v>3</v>
      </c>
      <c r="E2931" t="s">
        <v>66</v>
      </c>
      <c r="F2931">
        <v>66</v>
      </c>
      <c r="G2931" t="s">
        <v>62</v>
      </c>
      <c r="H2931">
        <v>32545.66</v>
      </c>
      <c r="I2931" t="s">
        <v>40</v>
      </c>
      <c r="J2931" t="s">
        <v>149</v>
      </c>
      <c r="K2931">
        <v>412</v>
      </c>
      <c r="L2931">
        <v>8.718439</v>
      </c>
      <c r="M2931">
        <v>5.0517339999999997</v>
      </c>
      <c r="N2931">
        <v>6</v>
      </c>
      <c r="O2931">
        <v>1</v>
      </c>
      <c r="P2931">
        <v>1</v>
      </c>
      <c r="Q2931">
        <v>0</v>
      </c>
      <c r="R2931">
        <v>18.868549000000002</v>
      </c>
    </row>
    <row r="2932" spans="1:18" x14ac:dyDescent="0.25">
      <c r="A2932">
        <v>2019</v>
      </c>
      <c r="B2932" t="s">
        <v>33</v>
      </c>
      <c r="C2932" t="s">
        <v>37</v>
      </c>
      <c r="D2932" t="s">
        <v>3</v>
      </c>
      <c r="E2932" t="s">
        <v>44</v>
      </c>
      <c r="F2932">
        <v>502</v>
      </c>
      <c r="G2932">
        <v>251.40268499999999</v>
      </c>
      <c r="H2932">
        <v>3212.375</v>
      </c>
      <c r="I2932" t="s">
        <v>39</v>
      </c>
      <c r="J2932" t="s">
        <v>149</v>
      </c>
      <c r="K2932">
        <v>509</v>
      </c>
      <c r="L2932">
        <v>110.754381</v>
      </c>
      <c r="M2932">
        <v>104.49453099999999</v>
      </c>
      <c r="N2932">
        <v>83</v>
      </c>
      <c r="O2932">
        <v>19</v>
      </c>
      <c r="P2932">
        <v>7</v>
      </c>
      <c r="Q2932">
        <v>1</v>
      </c>
      <c r="R2932">
        <v>251.40268499999999</v>
      </c>
    </row>
    <row r="2933" spans="1:18" x14ac:dyDescent="0.25">
      <c r="A2933">
        <v>2019</v>
      </c>
      <c r="B2933" t="s">
        <v>33</v>
      </c>
      <c r="C2933" t="s">
        <v>37</v>
      </c>
      <c r="D2933" t="s">
        <v>3</v>
      </c>
      <c r="E2933" t="s">
        <v>66</v>
      </c>
      <c r="F2933">
        <v>205</v>
      </c>
      <c r="G2933" t="s">
        <v>62</v>
      </c>
      <c r="H2933">
        <v>35439.42</v>
      </c>
      <c r="I2933" t="s">
        <v>39</v>
      </c>
      <c r="J2933" t="s">
        <v>149</v>
      </c>
      <c r="K2933">
        <v>1534</v>
      </c>
      <c r="L2933">
        <v>24.531573999999999</v>
      </c>
      <c r="M2933">
        <v>12.679211</v>
      </c>
      <c r="N2933">
        <v>9</v>
      </c>
      <c r="O2933">
        <v>10</v>
      </c>
      <c r="P2933">
        <v>2</v>
      </c>
      <c r="Q2933">
        <v>0</v>
      </c>
      <c r="R2933">
        <v>54.105621999999997</v>
      </c>
    </row>
    <row r="2934" spans="1:18" x14ac:dyDescent="0.25">
      <c r="A2934">
        <v>2019</v>
      </c>
      <c r="B2934" t="s">
        <v>33</v>
      </c>
      <c r="C2934" t="s">
        <v>37</v>
      </c>
      <c r="D2934" t="s">
        <v>3</v>
      </c>
      <c r="E2934" t="s">
        <v>44</v>
      </c>
      <c r="F2934">
        <v>342</v>
      </c>
      <c r="G2934">
        <v>156.64793900000001</v>
      </c>
      <c r="H2934">
        <v>2696.49</v>
      </c>
      <c r="I2934" t="s">
        <v>40</v>
      </c>
      <c r="J2934" t="s">
        <v>149</v>
      </c>
      <c r="K2934">
        <v>345</v>
      </c>
      <c r="L2934">
        <v>65.748248000000004</v>
      </c>
      <c r="M2934">
        <v>66.815127000000004</v>
      </c>
      <c r="N2934">
        <v>54</v>
      </c>
      <c r="O2934">
        <v>19</v>
      </c>
      <c r="P2934">
        <v>19</v>
      </c>
      <c r="Q2934">
        <v>5</v>
      </c>
      <c r="R2934">
        <v>156.64793900000001</v>
      </c>
    </row>
    <row r="2935" spans="1:18" x14ac:dyDescent="0.25">
      <c r="A2935">
        <v>2019</v>
      </c>
      <c r="B2935" t="s">
        <v>33</v>
      </c>
      <c r="C2935" t="s">
        <v>37</v>
      </c>
      <c r="D2935" t="s">
        <v>3</v>
      </c>
      <c r="E2935" t="s">
        <v>66</v>
      </c>
      <c r="F2935">
        <v>124</v>
      </c>
      <c r="G2935" t="s">
        <v>62</v>
      </c>
      <c r="H2935">
        <v>36621.794999999998</v>
      </c>
      <c r="I2935" t="s">
        <v>40</v>
      </c>
      <c r="J2935" t="s">
        <v>149</v>
      </c>
      <c r="K2935">
        <v>802</v>
      </c>
      <c r="L2935">
        <v>16.624281</v>
      </c>
      <c r="M2935">
        <v>5.3247080000000002</v>
      </c>
      <c r="N2935">
        <v>7</v>
      </c>
      <c r="O2935">
        <v>9</v>
      </c>
      <c r="P2935">
        <v>6</v>
      </c>
      <c r="Q2935">
        <v>0</v>
      </c>
      <c r="R2935">
        <v>30.419142000000001</v>
      </c>
    </row>
    <row r="2936" spans="1:18" x14ac:dyDescent="0.25">
      <c r="A2936">
        <v>2019</v>
      </c>
      <c r="B2936" t="s">
        <v>33</v>
      </c>
      <c r="C2936" t="s">
        <v>36</v>
      </c>
      <c r="D2936" t="s">
        <v>3</v>
      </c>
      <c r="E2936" t="s">
        <v>44</v>
      </c>
      <c r="F2936">
        <v>66</v>
      </c>
      <c r="G2936">
        <v>36.565947999999999</v>
      </c>
      <c r="H2936">
        <v>3941.9</v>
      </c>
      <c r="I2936" t="s">
        <v>39</v>
      </c>
      <c r="J2936" t="s">
        <v>148</v>
      </c>
      <c r="K2936">
        <v>67</v>
      </c>
      <c r="L2936">
        <v>13.922775</v>
      </c>
      <c r="M2936">
        <v>17.747706000000001</v>
      </c>
      <c r="N2936">
        <v>8</v>
      </c>
      <c r="O2936">
        <v>1</v>
      </c>
      <c r="P2936">
        <v>2</v>
      </c>
      <c r="Q2936">
        <v>0</v>
      </c>
      <c r="R2936">
        <v>36.565947999999999</v>
      </c>
    </row>
    <row r="2937" spans="1:18" x14ac:dyDescent="0.25">
      <c r="A2937">
        <v>2019</v>
      </c>
      <c r="B2937" t="s">
        <v>33</v>
      </c>
      <c r="C2937" t="s">
        <v>36</v>
      </c>
      <c r="D2937" t="s">
        <v>3</v>
      </c>
      <c r="E2937" t="s">
        <v>66</v>
      </c>
      <c r="F2937">
        <v>61</v>
      </c>
      <c r="G2937" t="s">
        <v>62</v>
      </c>
      <c r="H2937">
        <v>37350.35</v>
      </c>
      <c r="I2937" t="s">
        <v>39</v>
      </c>
      <c r="J2937" t="s">
        <v>148</v>
      </c>
      <c r="K2937">
        <v>468</v>
      </c>
      <c r="L2937">
        <v>6.273129</v>
      </c>
      <c r="M2937">
        <v>5.7724289999999998</v>
      </c>
      <c r="N2937">
        <v>3</v>
      </c>
      <c r="O2937">
        <v>0</v>
      </c>
      <c r="P2937">
        <v>0</v>
      </c>
      <c r="Q2937">
        <v>0</v>
      </c>
      <c r="R2937">
        <v>17.770247000000001</v>
      </c>
    </row>
    <row r="2938" spans="1:18" x14ac:dyDescent="0.25">
      <c r="A2938">
        <v>2019</v>
      </c>
      <c r="B2938" t="s">
        <v>33</v>
      </c>
      <c r="C2938" t="s">
        <v>36</v>
      </c>
      <c r="D2938" t="s">
        <v>3</v>
      </c>
      <c r="E2938" t="s">
        <v>44</v>
      </c>
      <c r="F2938">
        <v>62</v>
      </c>
      <c r="G2938">
        <v>28.751301000000002</v>
      </c>
      <c r="H2938">
        <v>2971.28</v>
      </c>
      <c r="I2938" t="s">
        <v>40</v>
      </c>
      <c r="J2938" t="s">
        <v>148</v>
      </c>
      <c r="K2938">
        <v>62</v>
      </c>
      <c r="L2938">
        <v>15.450887</v>
      </c>
      <c r="M2938">
        <v>9.2715899999999998</v>
      </c>
      <c r="N2938">
        <v>5</v>
      </c>
      <c r="O2938">
        <v>3</v>
      </c>
      <c r="P2938">
        <v>7</v>
      </c>
      <c r="Q2938">
        <v>3</v>
      </c>
      <c r="R2938">
        <v>28.751301000000002</v>
      </c>
    </row>
    <row r="2939" spans="1:18" x14ac:dyDescent="0.25">
      <c r="A2939">
        <v>2019</v>
      </c>
      <c r="B2939" t="s">
        <v>33</v>
      </c>
      <c r="C2939" t="s">
        <v>36</v>
      </c>
      <c r="D2939" t="s">
        <v>3</v>
      </c>
      <c r="E2939" t="s">
        <v>66</v>
      </c>
      <c r="F2939">
        <v>45</v>
      </c>
      <c r="G2939" t="s">
        <v>62</v>
      </c>
      <c r="H2939">
        <v>31522.080000000002</v>
      </c>
      <c r="I2939" t="s">
        <v>40</v>
      </c>
      <c r="J2939" t="s">
        <v>148</v>
      </c>
      <c r="K2939">
        <v>301</v>
      </c>
      <c r="L2939">
        <v>4.7915159999999997</v>
      </c>
      <c r="M2939">
        <v>1.683719</v>
      </c>
      <c r="N2939">
        <v>6</v>
      </c>
      <c r="O2939">
        <v>0</v>
      </c>
      <c r="P2939">
        <v>0</v>
      </c>
      <c r="Q2939">
        <v>0</v>
      </c>
      <c r="R2939">
        <v>9.0659510000000001</v>
      </c>
    </row>
    <row r="2940" spans="1:18" x14ac:dyDescent="0.25">
      <c r="A2940">
        <v>2019</v>
      </c>
      <c r="B2940" t="s">
        <v>33</v>
      </c>
      <c r="C2940" t="s">
        <v>5</v>
      </c>
      <c r="D2940" t="s">
        <v>3</v>
      </c>
      <c r="E2940" t="s">
        <v>44</v>
      </c>
      <c r="F2940">
        <v>173</v>
      </c>
      <c r="G2940">
        <v>106.678089</v>
      </c>
      <c r="H2940">
        <v>3393.41</v>
      </c>
      <c r="I2940" t="s">
        <v>39</v>
      </c>
      <c r="J2940" t="s">
        <v>148</v>
      </c>
      <c r="K2940">
        <v>173</v>
      </c>
      <c r="L2940">
        <v>42.183050000000001</v>
      </c>
      <c r="M2940">
        <v>48.451245</v>
      </c>
      <c r="N2940">
        <v>16</v>
      </c>
      <c r="O2940">
        <v>9</v>
      </c>
      <c r="P2940">
        <v>1</v>
      </c>
      <c r="Q2940">
        <v>0</v>
      </c>
      <c r="R2940">
        <v>106.678089</v>
      </c>
    </row>
    <row r="2941" spans="1:18" x14ac:dyDescent="0.25">
      <c r="A2941">
        <v>2019</v>
      </c>
      <c r="B2941" t="s">
        <v>33</v>
      </c>
      <c r="C2941" t="s">
        <v>5</v>
      </c>
      <c r="D2941" t="s">
        <v>3</v>
      </c>
      <c r="E2941" t="s">
        <v>66</v>
      </c>
      <c r="F2941">
        <v>146</v>
      </c>
      <c r="G2941" t="s">
        <v>62</v>
      </c>
      <c r="H2941">
        <v>27784.685000000001</v>
      </c>
      <c r="I2941" t="s">
        <v>39</v>
      </c>
      <c r="J2941" t="s">
        <v>148</v>
      </c>
      <c r="K2941">
        <v>833</v>
      </c>
      <c r="L2941">
        <v>15.021789</v>
      </c>
      <c r="M2941">
        <v>11.619954</v>
      </c>
      <c r="N2941">
        <v>11</v>
      </c>
      <c r="O2941">
        <v>1</v>
      </c>
      <c r="P2941">
        <v>0</v>
      </c>
      <c r="Q2941">
        <v>0</v>
      </c>
      <c r="R2941">
        <v>44.846825000000003</v>
      </c>
    </row>
    <row r="2942" spans="1:18" x14ac:dyDescent="0.25">
      <c r="A2942">
        <v>2019</v>
      </c>
      <c r="B2942" t="s">
        <v>33</v>
      </c>
      <c r="C2942" t="s">
        <v>5</v>
      </c>
      <c r="D2942" t="s">
        <v>3</v>
      </c>
      <c r="E2942" t="s">
        <v>44</v>
      </c>
      <c r="F2942">
        <v>72</v>
      </c>
      <c r="G2942">
        <v>33.011552000000002</v>
      </c>
      <c r="H2942">
        <v>3118.7150000000001</v>
      </c>
      <c r="I2942" t="s">
        <v>40</v>
      </c>
      <c r="J2942" t="s">
        <v>148</v>
      </c>
      <c r="K2942">
        <v>72</v>
      </c>
      <c r="L2942">
        <v>13.248296</v>
      </c>
      <c r="M2942">
        <v>12.764813999999999</v>
      </c>
      <c r="N2942">
        <v>8</v>
      </c>
      <c r="O2942">
        <v>5</v>
      </c>
      <c r="P2942">
        <v>1</v>
      </c>
      <c r="Q2942">
        <v>0</v>
      </c>
      <c r="R2942">
        <v>33.011552000000002</v>
      </c>
    </row>
    <row r="2943" spans="1:18" x14ac:dyDescent="0.25">
      <c r="A2943">
        <v>2019</v>
      </c>
      <c r="B2943" t="s">
        <v>33</v>
      </c>
      <c r="C2943" t="s">
        <v>5</v>
      </c>
      <c r="D2943" t="s">
        <v>3</v>
      </c>
      <c r="E2943" t="s">
        <v>66</v>
      </c>
      <c r="F2943">
        <v>47</v>
      </c>
      <c r="G2943" t="s">
        <v>62</v>
      </c>
      <c r="H2943">
        <v>32824</v>
      </c>
      <c r="I2943" t="s">
        <v>40</v>
      </c>
      <c r="J2943" t="s">
        <v>148</v>
      </c>
      <c r="K2943">
        <v>243</v>
      </c>
      <c r="L2943">
        <v>6.3341469999999997</v>
      </c>
      <c r="M2943">
        <v>1.2769239999999999</v>
      </c>
      <c r="N2943">
        <v>5</v>
      </c>
      <c r="O2943">
        <v>1</v>
      </c>
      <c r="P2943">
        <v>0</v>
      </c>
      <c r="Q2943">
        <v>0</v>
      </c>
      <c r="R2943">
        <v>11.164835</v>
      </c>
    </row>
    <row r="2944" spans="1:18" x14ac:dyDescent="0.25">
      <c r="A2944">
        <v>2019</v>
      </c>
      <c r="B2944" t="s">
        <v>33</v>
      </c>
      <c r="C2944" t="s">
        <v>13</v>
      </c>
      <c r="D2944" t="s">
        <v>3</v>
      </c>
      <c r="E2944" t="s">
        <v>44</v>
      </c>
      <c r="F2944">
        <v>35</v>
      </c>
      <c r="G2944">
        <v>22.652532000000001</v>
      </c>
      <c r="H2944">
        <v>3391.84</v>
      </c>
      <c r="I2944" t="s">
        <v>39</v>
      </c>
      <c r="J2944" t="s">
        <v>148</v>
      </c>
      <c r="K2944">
        <v>36</v>
      </c>
      <c r="L2944">
        <v>8.8385479999999994</v>
      </c>
      <c r="M2944">
        <v>12.301665</v>
      </c>
      <c r="N2944">
        <v>2</v>
      </c>
      <c r="O2944">
        <v>0</v>
      </c>
      <c r="P2944">
        <v>0</v>
      </c>
      <c r="Q2944">
        <v>0</v>
      </c>
      <c r="R2944">
        <v>22.652532000000001</v>
      </c>
    </row>
    <row r="2945" spans="1:18" x14ac:dyDescent="0.25">
      <c r="A2945">
        <v>2019</v>
      </c>
      <c r="B2945" t="s">
        <v>33</v>
      </c>
      <c r="C2945" t="s">
        <v>13</v>
      </c>
      <c r="D2945" t="s">
        <v>3</v>
      </c>
      <c r="E2945" t="s">
        <v>66</v>
      </c>
      <c r="F2945">
        <v>48</v>
      </c>
      <c r="G2945" t="s">
        <v>62</v>
      </c>
      <c r="H2945">
        <v>25041.365000000002</v>
      </c>
      <c r="I2945" t="s">
        <v>39</v>
      </c>
      <c r="J2945" t="s">
        <v>148</v>
      </c>
      <c r="K2945">
        <v>190</v>
      </c>
      <c r="L2945">
        <v>4.3340569999999996</v>
      </c>
      <c r="M2945">
        <v>3.322975</v>
      </c>
      <c r="N2945">
        <v>7</v>
      </c>
      <c r="O2945">
        <v>0</v>
      </c>
      <c r="P2945">
        <v>0</v>
      </c>
      <c r="Q2945">
        <v>0</v>
      </c>
      <c r="R2945">
        <v>11.965534</v>
      </c>
    </row>
    <row r="2946" spans="1:18" x14ac:dyDescent="0.25">
      <c r="A2946">
        <v>2019</v>
      </c>
      <c r="B2946" t="s">
        <v>33</v>
      </c>
      <c r="C2946" t="s">
        <v>13</v>
      </c>
      <c r="D2946" t="s">
        <v>3</v>
      </c>
      <c r="E2946" t="s">
        <v>44</v>
      </c>
      <c r="F2946">
        <v>14</v>
      </c>
      <c r="G2946">
        <v>4.8589089999999997</v>
      </c>
      <c r="H2946">
        <v>5850.1549999999997</v>
      </c>
      <c r="I2946" t="s">
        <v>40</v>
      </c>
      <c r="J2946" t="s">
        <v>148</v>
      </c>
      <c r="K2946">
        <v>14</v>
      </c>
      <c r="L2946">
        <v>2.0960749999999999</v>
      </c>
      <c r="M2946">
        <v>2.7628339999999998</v>
      </c>
      <c r="N2946">
        <v>3</v>
      </c>
      <c r="O2946">
        <v>0</v>
      </c>
      <c r="P2946">
        <v>0</v>
      </c>
      <c r="Q2946">
        <v>0</v>
      </c>
      <c r="R2946">
        <v>4.8589089999999997</v>
      </c>
    </row>
    <row r="2947" spans="1:18" x14ac:dyDescent="0.25">
      <c r="A2947">
        <v>2019</v>
      </c>
      <c r="B2947" t="s">
        <v>33</v>
      </c>
      <c r="C2947" t="s">
        <v>13</v>
      </c>
      <c r="D2947" t="s">
        <v>3</v>
      </c>
      <c r="E2947" t="s">
        <v>66</v>
      </c>
      <c r="F2947">
        <v>31</v>
      </c>
      <c r="G2947" t="s">
        <v>62</v>
      </c>
      <c r="H2947">
        <v>35376.080000000002</v>
      </c>
      <c r="I2947" t="s">
        <v>40</v>
      </c>
      <c r="J2947" t="s">
        <v>148</v>
      </c>
      <c r="K2947">
        <v>173</v>
      </c>
      <c r="L2947">
        <v>2.4759859999999998</v>
      </c>
      <c r="M2947">
        <v>1.651732</v>
      </c>
      <c r="N2947">
        <v>3</v>
      </c>
      <c r="O2947">
        <v>0</v>
      </c>
      <c r="P2947">
        <v>0</v>
      </c>
      <c r="Q2947">
        <v>0</v>
      </c>
      <c r="R2947">
        <v>7.8615380000000004</v>
      </c>
    </row>
    <row r="2948" spans="1:18" x14ac:dyDescent="0.25">
      <c r="A2948">
        <v>2019</v>
      </c>
      <c r="B2948" t="s">
        <v>33</v>
      </c>
      <c r="C2948" t="s">
        <v>37</v>
      </c>
      <c r="D2948" t="s">
        <v>3</v>
      </c>
      <c r="E2948" t="s">
        <v>44</v>
      </c>
      <c r="F2948">
        <v>86</v>
      </c>
      <c r="G2948">
        <v>46.540236999999998</v>
      </c>
      <c r="H2948">
        <v>3350.63</v>
      </c>
      <c r="I2948" t="s">
        <v>39</v>
      </c>
      <c r="J2948" t="s">
        <v>148</v>
      </c>
      <c r="K2948">
        <v>86</v>
      </c>
      <c r="L2948">
        <v>18.373711</v>
      </c>
      <c r="M2948">
        <v>18.075268000000001</v>
      </c>
      <c r="N2948">
        <v>13</v>
      </c>
      <c r="O2948">
        <v>3</v>
      </c>
      <c r="P2948">
        <v>0</v>
      </c>
      <c r="Q2948">
        <v>0</v>
      </c>
      <c r="R2948">
        <v>46.540236999999998</v>
      </c>
    </row>
    <row r="2949" spans="1:18" x14ac:dyDescent="0.25">
      <c r="A2949">
        <v>2019</v>
      </c>
      <c r="B2949" t="s">
        <v>33</v>
      </c>
      <c r="C2949" t="s">
        <v>37</v>
      </c>
      <c r="D2949" t="s">
        <v>3</v>
      </c>
      <c r="E2949" t="s">
        <v>66</v>
      </c>
      <c r="F2949">
        <v>73</v>
      </c>
      <c r="G2949" t="s">
        <v>62</v>
      </c>
      <c r="H2949">
        <v>31019.58</v>
      </c>
      <c r="I2949" t="s">
        <v>39</v>
      </c>
      <c r="J2949" t="s">
        <v>148</v>
      </c>
      <c r="K2949">
        <v>432</v>
      </c>
      <c r="L2949">
        <v>7.2819770000000004</v>
      </c>
      <c r="M2949">
        <v>5.6359180000000002</v>
      </c>
      <c r="N2949">
        <v>2</v>
      </c>
      <c r="O2949">
        <v>0</v>
      </c>
      <c r="P2949">
        <v>0</v>
      </c>
      <c r="Q2949">
        <v>0</v>
      </c>
      <c r="R2949">
        <v>17.920000000000002</v>
      </c>
    </row>
    <row r="2950" spans="1:18" x14ac:dyDescent="0.25">
      <c r="A2950">
        <v>2019</v>
      </c>
      <c r="B2950" t="s">
        <v>33</v>
      </c>
      <c r="C2950" t="s">
        <v>37</v>
      </c>
      <c r="D2950" t="s">
        <v>3</v>
      </c>
      <c r="E2950" t="s">
        <v>44</v>
      </c>
      <c r="F2950">
        <v>96</v>
      </c>
      <c r="G2950">
        <v>38.412958000000003</v>
      </c>
      <c r="H2950">
        <v>2155.5100000000002</v>
      </c>
      <c r="I2950" t="s">
        <v>40</v>
      </c>
      <c r="J2950" t="s">
        <v>148</v>
      </c>
      <c r="K2950">
        <v>96</v>
      </c>
      <c r="L2950">
        <v>18.559777</v>
      </c>
      <c r="M2950">
        <v>15.950006999999999</v>
      </c>
      <c r="N2950">
        <v>12</v>
      </c>
      <c r="O2950">
        <v>1</v>
      </c>
      <c r="P2950">
        <v>8</v>
      </c>
      <c r="Q2950">
        <v>0</v>
      </c>
      <c r="R2950">
        <v>38.412958000000003</v>
      </c>
    </row>
    <row r="2951" spans="1:18" x14ac:dyDescent="0.25">
      <c r="A2951">
        <v>2019</v>
      </c>
      <c r="B2951" t="s">
        <v>33</v>
      </c>
      <c r="C2951" t="s">
        <v>37</v>
      </c>
      <c r="D2951" t="s">
        <v>3</v>
      </c>
      <c r="E2951" t="s">
        <v>66</v>
      </c>
      <c r="F2951">
        <v>39</v>
      </c>
      <c r="G2951" t="s">
        <v>62</v>
      </c>
      <c r="H2951">
        <v>30576.94</v>
      </c>
      <c r="I2951" t="s">
        <v>40</v>
      </c>
      <c r="J2951" t="s">
        <v>148</v>
      </c>
      <c r="K2951">
        <v>294</v>
      </c>
      <c r="L2951">
        <v>4.3644220000000002</v>
      </c>
      <c r="M2951">
        <v>2.747519</v>
      </c>
      <c r="N2951">
        <v>2</v>
      </c>
      <c r="O2951">
        <v>2</v>
      </c>
      <c r="P2951">
        <v>4</v>
      </c>
      <c r="Q2951">
        <v>0</v>
      </c>
      <c r="R2951">
        <v>8.8079979999999995</v>
      </c>
    </row>
    <row r="2952" spans="1:18" x14ac:dyDescent="0.25">
      <c r="A2952">
        <v>2019</v>
      </c>
      <c r="B2952" t="s">
        <v>34</v>
      </c>
      <c r="C2952" t="s">
        <v>5</v>
      </c>
      <c r="D2952" t="s">
        <v>0</v>
      </c>
      <c r="E2952" t="s">
        <v>44</v>
      </c>
      <c r="F2952">
        <v>3</v>
      </c>
      <c r="G2952">
        <v>0</v>
      </c>
      <c r="H2952">
        <v>1939.89</v>
      </c>
      <c r="I2952" t="s">
        <v>39</v>
      </c>
      <c r="J2952" t="s">
        <v>150</v>
      </c>
      <c r="K2952">
        <v>3</v>
      </c>
      <c r="L2952">
        <v>0</v>
      </c>
      <c r="M2952">
        <v>0</v>
      </c>
      <c r="N2952">
        <v>2</v>
      </c>
      <c r="O2952">
        <v>1</v>
      </c>
      <c r="P2952">
        <v>0</v>
      </c>
      <c r="Q2952">
        <v>0</v>
      </c>
      <c r="R2952">
        <v>0</v>
      </c>
    </row>
    <row r="2953" spans="1:18" x14ac:dyDescent="0.25">
      <c r="A2953">
        <v>2019</v>
      </c>
      <c r="B2953" t="s">
        <v>34</v>
      </c>
      <c r="C2953" t="s">
        <v>5</v>
      </c>
      <c r="D2953" t="s">
        <v>0</v>
      </c>
      <c r="E2953" t="s">
        <v>44</v>
      </c>
      <c r="F2953">
        <v>1</v>
      </c>
      <c r="G2953">
        <v>0</v>
      </c>
      <c r="H2953">
        <v>1731</v>
      </c>
      <c r="I2953" t="s">
        <v>40</v>
      </c>
      <c r="J2953" t="s">
        <v>150</v>
      </c>
      <c r="K2953">
        <v>1</v>
      </c>
      <c r="L2953">
        <v>0</v>
      </c>
      <c r="M2953">
        <v>0</v>
      </c>
      <c r="N2953">
        <v>1</v>
      </c>
      <c r="O2953">
        <v>0</v>
      </c>
      <c r="P2953">
        <v>0</v>
      </c>
      <c r="Q2953">
        <v>0</v>
      </c>
      <c r="R2953">
        <v>0</v>
      </c>
    </row>
    <row r="2954" spans="1:18" x14ac:dyDescent="0.25">
      <c r="A2954">
        <v>2019</v>
      </c>
      <c r="B2954" t="s">
        <v>34</v>
      </c>
      <c r="C2954" t="s">
        <v>13</v>
      </c>
      <c r="D2954" t="s">
        <v>0</v>
      </c>
      <c r="E2954" t="s">
        <v>44</v>
      </c>
      <c r="F2954">
        <v>3</v>
      </c>
      <c r="G2954">
        <v>2.6078429999999999</v>
      </c>
      <c r="H2954">
        <v>2140</v>
      </c>
      <c r="I2954" t="s">
        <v>39</v>
      </c>
      <c r="J2954" t="s">
        <v>150</v>
      </c>
      <c r="K2954">
        <v>3</v>
      </c>
      <c r="L2954">
        <v>0.99509800000000004</v>
      </c>
      <c r="M2954">
        <v>0.86274499999999998</v>
      </c>
      <c r="N2954">
        <v>0</v>
      </c>
      <c r="O2954">
        <v>0</v>
      </c>
      <c r="P2954">
        <v>0</v>
      </c>
      <c r="Q2954">
        <v>0</v>
      </c>
      <c r="R2954">
        <v>2.6078429999999999</v>
      </c>
    </row>
    <row r="2955" spans="1:18" x14ac:dyDescent="0.25">
      <c r="A2955">
        <v>2019</v>
      </c>
      <c r="B2955" t="s">
        <v>34</v>
      </c>
      <c r="C2955" t="s">
        <v>13</v>
      </c>
      <c r="D2955" t="s">
        <v>0</v>
      </c>
      <c r="E2955" t="s">
        <v>44</v>
      </c>
      <c r="F2955">
        <v>1</v>
      </c>
      <c r="G2955">
        <v>0</v>
      </c>
      <c r="H2955">
        <v>942.95</v>
      </c>
      <c r="I2955" t="s">
        <v>40</v>
      </c>
      <c r="J2955" t="s">
        <v>150</v>
      </c>
      <c r="K2955">
        <v>1</v>
      </c>
      <c r="L2955">
        <v>0</v>
      </c>
      <c r="M2955">
        <v>0</v>
      </c>
      <c r="N2955">
        <v>1</v>
      </c>
      <c r="O2955">
        <v>0</v>
      </c>
      <c r="P2955">
        <v>0</v>
      </c>
      <c r="Q2955">
        <v>0</v>
      </c>
      <c r="R2955">
        <v>0</v>
      </c>
    </row>
    <row r="2956" spans="1:18" x14ac:dyDescent="0.25">
      <c r="A2956">
        <v>2019</v>
      </c>
      <c r="B2956" t="s">
        <v>34</v>
      </c>
      <c r="C2956" t="s">
        <v>37</v>
      </c>
      <c r="D2956" t="s">
        <v>0</v>
      </c>
      <c r="E2956" t="s">
        <v>44</v>
      </c>
      <c r="F2956">
        <v>1</v>
      </c>
      <c r="G2956" t="s">
        <v>62</v>
      </c>
      <c r="H2956">
        <v>1851.38</v>
      </c>
      <c r="I2956" t="s">
        <v>39</v>
      </c>
      <c r="J2956" t="s">
        <v>150</v>
      </c>
      <c r="K2956">
        <v>1</v>
      </c>
      <c r="L2956" t="s">
        <v>62</v>
      </c>
      <c r="M2956" t="s">
        <v>62</v>
      </c>
      <c r="N2956" t="s">
        <v>62</v>
      </c>
      <c r="O2956" t="s">
        <v>62</v>
      </c>
      <c r="P2956" t="s">
        <v>62</v>
      </c>
      <c r="Q2956" t="s">
        <v>62</v>
      </c>
      <c r="R2956" t="s">
        <v>62</v>
      </c>
    </row>
    <row r="2957" spans="1:18" x14ac:dyDescent="0.25">
      <c r="A2957">
        <v>2019</v>
      </c>
      <c r="B2957" t="s">
        <v>34</v>
      </c>
      <c r="C2957" t="s">
        <v>37</v>
      </c>
      <c r="D2957" t="s">
        <v>0</v>
      </c>
      <c r="E2957" t="s">
        <v>44</v>
      </c>
      <c r="F2957">
        <v>9</v>
      </c>
      <c r="G2957">
        <v>6.2236459999999996</v>
      </c>
      <c r="H2957">
        <v>1590.76</v>
      </c>
      <c r="I2957" t="s">
        <v>40</v>
      </c>
      <c r="J2957" t="s">
        <v>150</v>
      </c>
      <c r="K2957">
        <v>9</v>
      </c>
      <c r="L2957">
        <v>2.8480409999999998</v>
      </c>
      <c r="M2957">
        <v>1.960575</v>
      </c>
      <c r="N2957">
        <v>1</v>
      </c>
      <c r="O2957">
        <v>0</v>
      </c>
      <c r="P2957">
        <v>0</v>
      </c>
      <c r="Q2957">
        <v>0</v>
      </c>
      <c r="R2957">
        <v>6.2236459999999996</v>
      </c>
    </row>
    <row r="2958" spans="1:18" x14ac:dyDescent="0.25">
      <c r="A2958">
        <v>2019</v>
      </c>
      <c r="B2958" t="s">
        <v>34</v>
      </c>
      <c r="C2958" t="s">
        <v>36</v>
      </c>
      <c r="D2958" t="s">
        <v>0</v>
      </c>
      <c r="E2958" t="s">
        <v>44</v>
      </c>
      <c r="F2958">
        <v>1</v>
      </c>
      <c r="G2958">
        <v>1</v>
      </c>
      <c r="H2958">
        <v>1878</v>
      </c>
      <c r="I2958" t="s">
        <v>39</v>
      </c>
      <c r="J2958" t="s">
        <v>149</v>
      </c>
      <c r="K2958">
        <v>1</v>
      </c>
      <c r="L2958">
        <v>0.82258100000000001</v>
      </c>
      <c r="M2958">
        <v>0</v>
      </c>
      <c r="N2958">
        <v>0</v>
      </c>
      <c r="O2958">
        <v>0</v>
      </c>
      <c r="P2958">
        <v>0</v>
      </c>
      <c r="Q2958">
        <v>0</v>
      </c>
      <c r="R2958">
        <v>1</v>
      </c>
    </row>
    <row r="2959" spans="1:18" x14ac:dyDescent="0.25">
      <c r="A2959">
        <v>2019</v>
      </c>
      <c r="B2959" t="s">
        <v>34</v>
      </c>
      <c r="C2959" t="s">
        <v>36</v>
      </c>
      <c r="D2959" t="s">
        <v>0</v>
      </c>
      <c r="E2959" t="s">
        <v>44</v>
      </c>
      <c r="F2959">
        <v>2</v>
      </c>
      <c r="G2959">
        <v>0</v>
      </c>
      <c r="H2959">
        <v>3308.855</v>
      </c>
      <c r="I2959" t="s">
        <v>40</v>
      </c>
      <c r="J2959" t="s">
        <v>149</v>
      </c>
      <c r="K2959">
        <v>2</v>
      </c>
      <c r="L2959">
        <v>0</v>
      </c>
      <c r="M2959">
        <v>0</v>
      </c>
      <c r="N2959">
        <v>1</v>
      </c>
      <c r="O2959">
        <v>0</v>
      </c>
      <c r="P2959">
        <v>0</v>
      </c>
      <c r="Q2959">
        <v>0</v>
      </c>
      <c r="R2959">
        <v>0</v>
      </c>
    </row>
    <row r="2960" spans="1:18" x14ac:dyDescent="0.25">
      <c r="A2960">
        <v>2019</v>
      </c>
      <c r="B2960" t="s">
        <v>34</v>
      </c>
      <c r="C2960" t="s">
        <v>5</v>
      </c>
      <c r="D2960" t="s">
        <v>0</v>
      </c>
      <c r="E2960" t="s">
        <v>44</v>
      </c>
      <c r="F2960">
        <v>1</v>
      </c>
      <c r="G2960">
        <v>0</v>
      </c>
      <c r="H2960">
        <v>1093.6600000000001</v>
      </c>
      <c r="I2960" t="s">
        <v>39</v>
      </c>
      <c r="J2960" t="s">
        <v>149</v>
      </c>
      <c r="K2960">
        <v>1</v>
      </c>
      <c r="L2960">
        <v>0</v>
      </c>
      <c r="M2960">
        <v>0</v>
      </c>
      <c r="N2960">
        <v>1</v>
      </c>
      <c r="O2960">
        <v>0</v>
      </c>
      <c r="P2960">
        <v>0</v>
      </c>
      <c r="Q2960">
        <v>0</v>
      </c>
      <c r="R2960">
        <v>0</v>
      </c>
    </row>
    <row r="2961" spans="1:18" x14ac:dyDescent="0.25">
      <c r="A2961">
        <v>2019</v>
      </c>
      <c r="B2961" t="s">
        <v>34</v>
      </c>
      <c r="C2961" t="s">
        <v>13</v>
      </c>
      <c r="D2961" t="s">
        <v>0</v>
      </c>
      <c r="E2961" t="s">
        <v>44</v>
      </c>
      <c r="F2961">
        <v>1</v>
      </c>
      <c r="G2961">
        <v>0</v>
      </c>
      <c r="H2961">
        <v>1739</v>
      </c>
      <c r="I2961" t="s">
        <v>39</v>
      </c>
      <c r="J2961" t="s">
        <v>149</v>
      </c>
      <c r="K2961">
        <v>1</v>
      </c>
      <c r="L2961">
        <v>0</v>
      </c>
      <c r="M2961">
        <v>0</v>
      </c>
      <c r="N2961">
        <v>1</v>
      </c>
      <c r="O2961">
        <v>0</v>
      </c>
      <c r="P2961">
        <v>0</v>
      </c>
      <c r="Q2961">
        <v>0</v>
      </c>
      <c r="R2961">
        <v>0</v>
      </c>
    </row>
    <row r="2962" spans="1:18" x14ac:dyDescent="0.25">
      <c r="A2962">
        <v>2019</v>
      </c>
      <c r="B2962" t="s">
        <v>34</v>
      </c>
      <c r="C2962" t="s">
        <v>13</v>
      </c>
      <c r="D2962" t="s">
        <v>0</v>
      </c>
      <c r="E2962" t="s">
        <v>44</v>
      </c>
      <c r="F2962">
        <v>1</v>
      </c>
      <c r="G2962">
        <v>0</v>
      </c>
      <c r="H2962">
        <v>310</v>
      </c>
      <c r="I2962" t="s">
        <v>40</v>
      </c>
      <c r="J2962" t="s">
        <v>149</v>
      </c>
      <c r="K2962">
        <v>1</v>
      </c>
      <c r="L2962">
        <v>0</v>
      </c>
      <c r="M2962">
        <v>0</v>
      </c>
      <c r="N2962">
        <v>1</v>
      </c>
      <c r="O2962">
        <v>0</v>
      </c>
      <c r="P2962">
        <v>0</v>
      </c>
      <c r="Q2962">
        <v>0</v>
      </c>
      <c r="R2962">
        <v>0</v>
      </c>
    </row>
    <row r="2963" spans="1:18" x14ac:dyDescent="0.25">
      <c r="A2963">
        <v>2019</v>
      </c>
      <c r="B2963" t="s">
        <v>34</v>
      </c>
      <c r="C2963" t="s">
        <v>37</v>
      </c>
      <c r="D2963" t="s">
        <v>0</v>
      </c>
      <c r="E2963" t="s">
        <v>44</v>
      </c>
      <c r="F2963">
        <v>4</v>
      </c>
      <c r="G2963">
        <v>1.310924</v>
      </c>
      <c r="H2963">
        <v>1782.635</v>
      </c>
      <c r="I2963" t="s">
        <v>39</v>
      </c>
      <c r="J2963" t="s">
        <v>149</v>
      </c>
      <c r="K2963">
        <v>4</v>
      </c>
      <c r="L2963">
        <v>0.42576999999999998</v>
      </c>
      <c r="M2963">
        <v>0.885154</v>
      </c>
      <c r="N2963">
        <v>2</v>
      </c>
      <c r="O2963">
        <v>0</v>
      </c>
      <c r="P2963">
        <v>0</v>
      </c>
      <c r="Q2963">
        <v>0</v>
      </c>
      <c r="R2963">
        <v>1.310924</v>
      </c>
    </row>
    <row r="2964" spans="1:18" x14ac:dyDescent="0.25">
      <c r="A2964">
        <v>2019</v>
      </c>
      <c r="B2964" t="s">
        <v>34</v>
      </c>
      <c r="C2964" t="s">
        <v>37</v>
      </c>
      <c r="D2964" t="s">
        <v>0</v>
      </c>
      <c r="E2964" t="s">
        <v>44</v>
      </c>
      <c r="F2964">
        <v>3</v>
      </c>
      <c r="G2964">
        <v>0.42857099999999998</v>
      </c>
      <c r="H2964">
        <v>921.46</v>
      </c>
      <c r="I2964" t="s">
        <v>40</v>
      </c>
      <c r="J2964" t="s">
        <v>149</v>
      </c>
      <c r="K2964">
        <v>3</v>
      </c>
      <c r="L2964">
        <v>0.19047600000000001</v>
      </c>
      <c r="M2964">
        <v>0.238095</v>
      </c>
      <c r="N2964">
        <v>2</v>
      </c>
      <c r="O2964">
        <v>0</v>
      </c>
      <c r="P2964">
        <v>0</v>
      </c>
      <c r="Q2964">
        <v>0</v>
      </c>
      <c r="R2964">
        <v>0.42857099999999998</v>
      </c>
    </row>
    <row r="2965" spans="1:18" x14ac:dyDescent="0.25">
      <c r="A2965">
        <v>2019</v>
      </c>
      <c r="B2965" t="s">
        <v>34</v>
      </c>
      <c r="C2965" t="s">
        <v>5</v>
      </c>
      <c r="D2965" t="s">
        <v>0</v>
      </c>
      <c r="E2965" t="s">
        <v>44</v>
      </c>
      <c r="F2965">
        <v>2</v>
      </c>
      <c r="G2965">
        <v>1.2235290000000001</v>
      </c>
      <c r="H2965">
        <v>1469.49</v>
      </c>
      <c r="I2965" t="s">
        <v>39</v>
      </c>
      <c r="J2965" t="s">
        <v>148</v>
      </c>
      <c r="K2965">
        <v>2</v>
      </c>
      <c r="L2965">
        <v>0.63529400000000003</v>
      </c>
      <c r="M2965">
        <v>0.58823499999999995</v>
      </c>
      <c r="N2965">
        <v>0</v>
      </c>
      <c r="O2965">
        <v>0</v>
      </c>
      <c r="P2965">
        <v>0</v>
      </c>
      <c r="Q2965">
        <v>0</v>
      </c>
      <c r="R2965">
        <v>1.2235290000000001</v>
      </c>
    </row>
    <row r="2966" spans="1:18" x14ac:dyDescent="0.25">
      <c r="A2966">
        <v>2019</v>
      </c>
      <c r="B2966" t="s">
        <v>34</v>
      </c>
      <c r="C2966" t="s">
        <v>37</v>
      </c>
      <c r="D2966" t="s">
        <v>0</v>
      </c>
      <c r="E2966" t="s">
        <v>44</v>
      </c>
      <c r="F2966">
        <v>2</v>
      </c>
      <c r="G2966">
        <v>1.5</v>
      </c>
      <c r="H2966">
        <v>1913.855</v>
      </c>
      <c r="I2966" t="s">
        <v>40</v>
      </c>
      <c r="J2966" t="s">
        <v>148</v>
      </c>
      <c r="K2966">
        <v>2</v>
      </c>
      <c r="L2966">
        <v>1.8867999999999999E-2</v>
      </c>
      <c r="M2966">
        <v>0.5</v>
      </c>
      <c r="N2966">
        <v>0</v>
      </c>
      <c r="O2966">
        <v>0</v>
      </c>
      <c r="P2966">
        <v>0</v>
      </c>
      <c r="Q2966">
        <v>0</v>
      </c>
      <c r="R2966">
        <v>1.5</v>
      </c>
    </row>
    <row r="2967" spans="1:18" x14ac:dyDescent="0.25">
      <c r="A2967">
        <v>2019</v>
      </c>
      <c r="B2967" t="s">
        <v>34</v>
      </c>
      <c r="C2967" t="s">
        <v>36</v>
      </c>
      <c r="D2967" t="s">
        <v>1</v>
      </c>
      <c r="E2967" t="s">
        <v>44</v>
      </c>
      <c r="F2967">
        <v>647</v>
      </c>
      <c r="G2967">
        <v>274.93694299999999</v>
      </c>
      <c r="H2967">
        <v>2693.24</v>
      </c>
      <c r="I2967" t="s">
        <v>39</v>
      </c>
      <c r="J2967" t="s">
        <v>150</v>
      </c>
      <c r="K2967">
        <v>667</v>
      </c>
      <c r="L2967">
        <v>121.037278</v>
      </c>
      <c r="M2967">
        <v>123.690675</v>
      </c>
      <c r="N2967">
        <v>82</v>
      </c>
      <c r="O2967">
        <v>92</v>
      </c>
      <c r="P2967">
        <v>14</v>
      </c>
      <c r="Q2967">
        <v>10</v>
      </c>
      <c r="R2967">
        <v>274.93694299999999</v>
      </c>
    </row>
    <row r="2968" spans="1:18" x14ac:dyDescent="0.25">
      <c r="A2968">
        <v>2019</v>
      </c>
      <c r="B2968" t="s">
        <v>34</v>
      </c>
      <c r="C2968" t="s">
        <v>36</v>
      </c>
      <c r="D2968" t="s">
        <v>1</v>
      </c>
      <c r="E2968" t="s">
        <v>66</v>
      </c>
      <c r="F2968">
        <v>164</v>
      </c>
      <c r="G2968" t="s">
        <v>62</v>
      </c>
      <c r="H2968">
        <v>29236.92</v>
      </c>
      <c r="I2968" t="s">
        <v>39</v>
      </c>
      <c r="J2968" t="s">
        <v>150</v>
      </c>
      <c r="K2968">
        <v>938</v>
      </c>
      <c r="L2968">
        <v>20.008828999999999</v>
      </c>
      <c r="M2968">
        <v>10.474444</v>
      </c>
      <c r="N2968">
        <v>21</v>
      </c>
      <c r="O2968">
        <v>21</v>
      </c>
      <c r="P2968">
        <v>0</v>
      </c>
      <c r="Q2968">
        <v>1</v>
      </c>
      <c r="R2968">
        <v>43.349961</v>
      </c>
    </row>
    <row r="2969" spans="1:18" x14ac:dyDescent="0.25">
      <c r="A2969">
        <v>2019</v>
      </c>
      <c r="B2969" t="s">
        <v>34</v>
      </c>
      <c r="C2969" t="s">
        <v>36</v>
      </c>
      <c r="D2969" t="s">
        <v>1</v>
      </c>
      <c r="E2969" t="s">
        <v>44</v>
      </c>
      <c r="F2969">
        <v>651</v>
      </c>
      <c r="G2969">
        <v>239.22387900000001</v>
      </c>
      <c r="H2969">
        <v>2633.8</v>
      </c>
      <c r="I2969" t="s">
        <v>40</v>
      </c>
      <c r="J2969" t="s">
        <v>150</v>
      </c>
      <c r="K2969">
        <v>670</v>
      </c>
      <c r="L2969">
        <v>113.99847699999999</v>
      </c>
      <c r="M2969">
        <v>79.386746000000002</v>
      </c>
      <c r="N2969">
        <v>77</v>
      </c>
      <c r="O2969">
        <v>123</v>
      </c>
      <c r="P2969">
        <v>28</v>
      </c>
      <c r="Q2969">
        <v>33</v>
      </c>
      <c r="R2969">
        <v>239.22387900000001</v>
      </c>
    </row>
    <row r="2970" spans="1:18" x14ac:dyDescent="0.25">
      <c r="A2970">
        <v>2019</v>
      </c>
      <c r="B2970" t="s">
        <v>34</v>
      </c>
      <c r="C2970" t="s">
        <v>36</v>
      </c>
      <c r="D2970" t="s">
        <v>1</v>
      </c>
      <c r="E2970" t="s">
        <v>66</v>
      </c>
      <c r="F2970">
        <v>144</v>
      </c>
      <c r="G2970" t="s">
        <v>62</v>
      </c>
      <c r="H2970">
        <v>35280.605000000003</v>
      </c>
      <c r="I2970" t="s">
        <v>40</v>
      </c>
      <c r="J2970" t="s">
        <v>150</v>
      </c>
      <c r="K2970">
        <v>1524</v>
      </c>
      <c r="L2970">
        <v>11.80991</v>
      </c>
      <c r="M2970">
        <v>2.7054960000000001</v>
      </c>
      <c r="N2970">
        <v>20</v>
      </c>
      <c r="O2970">
        <v>46</v>
      </c>
      <c r="P2970">
        <v>2</v>
      </c>
      <c r="Q2970">
        <v>0</v>
      </c>
      <c r="R2970">
        <v>27.134615</v>
      </c>
    </row>
    <row r="2971" spans="1:18" x14ac:dyDescent="0.25">
      <c r="A2971">
        <v>2019</v>
      </c>
      <c r="B2971" t="s">
        <v>34</v>
      </c>
      <c r="C2971" t="s">
        <v>5</v>
      </c>
      <c r="D2971" t="s">
        <v>1</v>
      </c>
      <c r="E2971" t="s">
        <v>44</v>
      </c>
      <c r="F2971">
        <v>755</v>
      </c>
      <c r="G2971">
        <v>376.37393700000001</v>
      </c>
      <c r="H2971">
        <v>2550.46</v>
      </c>
      <c r="I2971" t="s">
        <v>39</v>
      </c>
      <c r="J2971" t="s">
        <v>150</v>
      </c>
      <c r="K2971">
        <v>758</v>
      </c>
      <c r="L2971">
        <v>170.97441699999999</v>
      </c>
      <c r="M2971">
        <v>158.46818500000001</v>
      </c>
      <c r="N2971">
        <v>92</v>
      </c>
      <c r="O2971">
        <v>59</v>
      </c>
      <c r="P2971">
        <v>7</v>
      </c>
      <c r="Q2971">
        <v>7</v>
      </c>
      <c r="R2971">
        <v>376.37393700000001</v>
      </c>
    </row>
    <row r="2972" spans="1:18" x14ac:dyDescent="0.25">
      <c r="A2972">
        <v>2019</v>
      </c>
      <c r="B2972" t="s">
        <v>34</v>
      </c>
      <c r="C2972" t="s">
        <v>5</v>
      </c>
      <c r="D2972" t="s">
        <v>1</v>
      </c>
      <c r="E2972" t="s">
        <v>66</v>
      </c>
      <c r="F2972">
        <v>100</v>
      </c>
      <c r="G2972" t="s">
        <v>62</v>
      </c>
      <c r="H2972">
        <v>26060.48</v>
      </c>
      <c r="I2972" t="s">
        <v>39</v>
      </c>
      <c r="J2972" t="s">
        <v>150</v>
      </c>
      <c r="K2972">
        <v>542</v>
      </c>
      <c r="L2972">
        <v>7.1238570000000001</v>
      </c>
      <c r="M2972">
        <v>5.9700189999999997</v>
      </c>
      <c r="N2972">
        <v>12</v>
      </c>
      <c r="O2972">
        <v>18</v>
      </c>
      <c r="P2972">
        <v>4</v>
      </c>
      <c r="Q2972">
        <v>0</v>
      </c>
      <c r="R2972">
        <v>18.915899</v>
      </c>
    </row>
    <row r="2973" spans="1:18" x14ac:dyDescent="0.25">
      <c r="A2973">
        <v>2019</v>
      </c>
      <c r="B2973" t="s">
        <v>34</v>
      </c>
      <c r="C2973" t="s">
        <v>5</v>
      </c>
      <c r="D2973" t="s">
        <v>1</v>
      </c>
      <c r="E2973" t="s">
        <v>44</v>
      </c>
      <c r="F2973">
        <v>603</v>
      </c>
      <c r="G2973">
        <v>263.32079499999998</v>
      </c>
      <c r="H2973">
        <v>2411</v>
      </c>
      <c r="I2973" t="s">
        <v>40</v>
      </c>
      <c r="J2973" t="s">
        <v>150</v>
      </c>
      <c r="K2973">
        <v>615</v>
      </c>
      <c r="L2973">
        <v>115.389453</v>
      </c>
      <c r="M2973">
        <v>119.177852</v>
      </c>
      <c r="N2973">
        <v>88</v>
      </c>
      <c r="O2973">
        <v>78</v>
      </c>
      <c r="P2973">
        <v>24</v>
      </c>
      <c r="Q2973">
        <v>19</v>
      </c>
      <c r="R2973">
        <v>263.32079499999998</v>
      </c>
    </row>
    <row r="2974" spans="1:18" x14ac:dyDescent="0.25">
      <c r="A2974">
        <v>2019</v>
      </c>
      <c r="B2974" t="s">
        <v>34</v>
      </c>
      <c r="C2974" t="s">
        <v>5</v>
      </c>
      <c r="D2974" t="s">
        <v>1</v>
      </c>
      <c r="E2974" t="s">
        <v>66</v>
      </c>
      <c r="F2974">
        <v>103</v>
      </c>
      <c r="G2974" t="s">
        <v>62</v>
      </c>
      <c r="H2974">
        <v>32545.21</v>
      </c>
      <c r="I2974" t="s">
        <v>40</v>
      </c>
      <c r="J2974" t="s">
        <v>150</v>
      </c>
      <c r="K2974">
        <v>729</v>
      </c>
      <c r="L2974">
        <v>9.1348880000000001</v>
      </c>
      <c r="M2974">
        <v>3.9926490000000001</v>
      </c>
      <c r="N2974">
        <v>12</v>
      </c>
      <c r="O2974">
        <v>18</v>
      </c>
      <c r="P2974">
        <v>1</v>
      </c>
      <c r="Q2974">
        <v>0</v>
      </c>
      <c r="R2974">
        <v>22.562662</v>
      </c>
    </row>
    <row r="2975" spans="1:18" x14ac:dyDescent="0.25">
      <c r="A2975">
        <v>2019</v>
      </c>
      <c r="B2975" t="s">
        <v>34</v>
      </c>
      <c r="C2975" t="s">
        <v>13</v>
      </c>
      <c r="D2975" t="s">
        <v>1</v>
      </c>
      <c r="E2975" t="s">
        <v>44</v>
      </c>
      <c r="F2975">
        <v>69</v>
      </c>
      <c r="G2975">
        <v>26.585577000000001</v>
      </c>
      <c r="H2975">
        <v>3238.45</v>
      </c>
      <c r="I2975" t="s">
        <v>39</v>
      </c>
      <c r="J2975" t="s">
        <v>150</v>
      </c>
      <c r="K2975">
        <v>71</v>
      </c>
      <c r="L2975">
        <v>13.724835000000001</v>
      </c>
      <c r="M2975">
        <v>8.5897430000000004</v>
      </c>
      <c r="N2975">
        <v>5</v>
      </c>
      <c r="O2975">
        <v>14</v>
      </c>
      <c r="P2975">
        <v>4</v>
      </c>
      <c r="Q2975">
        <v>2</v>
      </c>
      <c r="R2975">
        <v>26.585577000000001</v>
      </c>
    </row>
    <row r="2976" spans="1:18" x14ac:dyDescent="0.25">
      <c r="A2976">
        <v>2019</v>
      </c>
      <c r="B2976" t="s">
        <v>34</v>
      </c>
      <c r="C2976" t="s">
        <v>13</v>
      </c>
      <c r="D2976" t="s">
        <v>1</v>
      </c>
      <c r="E2976" t="s">
        <v>66</v>
      </c>
      <c r="F2976">
        <v>17</v>
      </c>
      <c r="G2976" t="s">
        <v>62</v>
      </c>
      <c r="H2976">
        <v>29576.43</v>
      </c>
      <c r="I2976" t="s">
        <v>39</v>
      </c>
      <c r="J2976" t="s">
        <v>150</v>
      </c>
      <c r="K2976">
        <v>123</v>
      </c>
      <c r="L2976">
        <v>1.5337289999999999</v>
      </c>
      <c r="M2976">
        <v>0.55413100000000004</v>
      </c>
      <c r="N2976">
        <v>3</v>
      </c>
      <c r="O2976">
        <v>4</v>
      </c>
      <c r="P2976">
        <v>1</v>
      </c>
      <c r="Q2976">
        <v>0</v>
      </c>
      <c r="R2976">
        <v>3.9004940000000001</v>
      </c>
    </row>
    <row r="2977" spans="1:18" x14ac:dyDescent="0.25">
      <c r="A2977">
        <v>2019</v>
      </c>
      <c r="B2977" t="s">
        <v>34</v>
      </c>
      <c r="C2977" t="s">
        <v>13</v>
      </c>
      <c r="D2977" t="s">
        <v>1</v>
      </c>
      <c r="E2977" t="s">
        <v>44</v>
      </c>
      <c r="F2977">
        <v>69</v>
      </c>
      <c r="G2977">
        <v>20.821894</v>
      </c>
      <c r="H2977">
        <v>2701.28</v>
      </c>
      <c r="I2977" t="s">
        <v>40</v>
      </c>
      <c r="J2977" t="s">
        <v>150</v>
      </c>
      <c r="K2977">
        <v>73</v>
      </c>
      <c r="L2977">
        <v>7.997198</v>
      </c>
      <c r="M2977">
        <v>10.735579</v>
      </c>
      <c r="N2977">
        <v>11</v>
      </c>
      <c r="O2977">
        <v>15</v>
      </c>
      <c r="P2977">
        <v>5</v>
      </c>
      <c r="Q2977">
        <v>3</v>
      </c>
      <c r="R2977">
        <v>20.821894</v>
      </c>
    </row>
    <row r="2978" spans="1:18" x14ac:dyDescent="0.25">
      <c r="A2978">
        <v>2019</v>
      </c>
      <c r="B2978" t="s">
        <v>34</v>
      </c>
      <c r="C2978" t="s">
        <v>13</v>
      </c>
      <c r="D2978" t="s">
        <v>1</v>
      </c>
      <c r="E2978" t="s">
        <v>66</v>
      </c>
      <c r="F2978">
        <v>16</v>
      </c>
      <c r="G2978" t="s">
        <v>62</v>
      </c>
      <c r="H2978">
        <v>27363.435000000001</v>
      </c>
      <c r="I2978" t="s">
        <v>40</v>
      </c>
      <c r="J2978" t="s">
        <v>150</v>
      </c>
      <c r="K2978">
        <v>81</v>
      </c>
      <c r="L2978">
        <v>1.044872</v>
      </c>
      <c r="M2978">
        <v>0.5</v>
      </c>
      <c r="N2978">
        <v>0</v>
      </c>
      <c r="O2978">
        <v>3</v>
      </c>
      <c r="P2978">
        <v>0</v>
      </c>
      <c r="Q2978">
        <v>0</v>
      </c>
      <c r="R2978">
        <v>3.211538</v>
      </c>
    </row>
    <row r="2979" spans="1:18" x14ac:dyDescent="0.25">
      <c r="A2979">
        <v>2019</v>
      </c>
      <c r="B2979" t="s">
        <v>34</v>
      </c>
      <c r="C2979" t="s">
        <v>37</v>
      </c>
      <c r="D2979" t="s">
        <v>1</v>
      </c>
      <c r="E2979" t="s">
        <v>44</v>
      </c>
      <c r="F2979">
        <v>1670</v>
      </c>
      <c r="G2979">
        <v>774.92237699999998</v>
      </c>
      <c r="H2979">
        <v>2325.48</v>
      </c>
      <c r="I2979" t="s">
        <v>39</v>
      </c>
      <c r="J2979" t="s">
        <v>150</v>
      </c>
      <c r="K2979">
        <v>1698</v>
      </c>
      <c r="L2979">
        <v>372.90427899999997</v>
      </c>
      <c r="M2979">
        <v>299.86468500000001</v>
      </c>
      <c r="N2979">
        <v>263</v>
      </c>
      <c r="O2979">
        <v>159</v>
      </c>
      <c r="P2979">
        <v>33</v>
      </c>
      <c r="Q2979">
        <v>16</v>
      </c>
      <c r="R2979">
        <v>774.92237699999998</v>
      </c>
    </row>
    <row r="2980" spans="1:18" x14ac:dyDescent="0.25">
      <c r="A2980">
        <v>2019</v>
      </c>
      <c r="B2980" t="s">
        <v>34</v>
      </c>
      <c r="C2980" t="s">
        <v>37</v>
      </c>
      <c r="D2980" t="s">
        <v>1</v>
      </c>
      <c r="E2980" t="s">
        <v>66</v>
      </c>
      <c r="F2980">
        <v>322</v>
      </c>
      <c r="G2980" t="s">
        <v>62</v>
      </c>
      <c r="H2980">
        <v>28179.13</v>
      </c>
      <c r="I2980" t="s">
        <v>39</v>
      </c>
      <c r="J2980" t="s">
        <v>150</v>
      </c>
      <c r="K2980">
        <v>2389</v>
      </c>
      <c r="L2980">
        <v>29.814333000000001</v>
      </c>
      <c r="M2980">
        <v>18.506053999999999</v>
      </c>
      <c r="N2980">
        <v>28</v>
      </c>
      <c r="O2980">
        <v>84</v>
      </c>
      <c r="P2980">
        <v>6</v>
      </c>
      <c r="Q2980">
        <v>2</v>
      </c>
      <c r="R2980">
        <v>77.202415000000002</v>
      </c>
    </row>
    <row r="2981" spans="1:18" x14ac:dyDescent="0.25">
      <c r="A2981">
        <v>2019</v>
      </c>
      <c r="B2981" t="s">
        <v>34</v>
      </c>
      <c r="C2981" t="s">
        <v>37</v>
      </c>
      <c r="D2981" t="s">
        <v>1</v>
      </c>
      <c r="E2981" t="s">
        <v>44</v>
      </c>
      <c r="F2981">
        <v>1305</v>
      </c>
      <c r="G2981">
        <v>472.46782999999999</v>
      </c>
      <c r="H2981">
        <v>2072.86</v>
      </c>
      <c r="I2981" t="s">
        <v>40</v>
      </c>
      <c r="J2981" t="s">
        <v>150</v>
      </c>
      <c r="K2981">
        <v>1334</v>
      </c>
      <c r="L2981">
        <v>215.62620000000001</v>
      </c>
      <c r="M2981">
        <v>188.976563</v>
      </c>
      <c r="N2981">
        <v>226</v>
      </c>
      <c r="O2981">
        <v>215</v>
      </c>
      <c r="P2981">
        <v>78</v>
      </c>
      <c r="Q2981">
        <v>27</v>
      </c>
      <c r="R2981">
        <v>472.46782999999999</v>
      </c>
    </row>
    <row r="2982" spans="1:18" x14ac:dyDescent="0.25">
      <c r="A2982">
        <v>2019</v>
      </c>
      <c r="B2982" t="s">
        <v>34</v>
      </c>
      <c r="C2982" t="s">
        <v>37</v>
      </c>
      <c r="D2982" t="s">
        <v>1</v>
      </c>
      <c r="E2982" t="s">
        <v>66</v>
      </c>
      <c r="F2982">
        <v>290</v>
      </c>
      <c r="G2982" t="s">
        <v>62</v>
      </c>
      <c r="H2982">
        <v>28949.49</v>
      </c>
      <c r="I2982" t="s">
        <v>40</v>
      </c>
      <c r="J2982" t="s">
        <v>150</v>
      </c>
      <c r="K2982">
        <v>2260</v>
      </c>
      <c r="L2982">
        <v>21.597684999999998</v>
      </c>
      <c r="M2982">
        <v>10.267308</v>
      </c>
      <c r="N2982">
        <v>32</v>
      </c>
      <c r="O2982">
        <v>85</v>
      </c>
      <c r="P2982">
        <v>8</v>
      </c>
      <c r="Q2982">
        <v>2</v>
      </c>
      <c r="R2982">
        <v>53.614558000000002</v>
      </c>
    </row>
    <row r="2983" spans="1:18" x14ac:dyDescent="0.25">
      <c r="A2983">
        <v>2019</v>
      </c>
      <c r="B2983" t="s">
        <v>34</v>
      </c>
      <c r="C2983" t="s">
        <v>36</v>
      </c>
      <c r="D2983" t="s">
        <v>1</v>
      </c>
      <c r="E2983" t="s">
        <v>44</v>
      </c>
      <c r="F2983">
        <v>1371</v>
      </c>
      <c r="G2983">
        <v>681.68178699999999</v>
      </c>
      <c r="H2983">
        <v>2985.25</v>
      </c>
      <c r="I2983" t="s">
        <v>39</v>
      </c>
      <c r="J2983" t="s">
        <v>149</v>
      </c>
      <c r="K2983">
        <v>1383</v>
      </c>
      <c r="L2983">
        <v>331.64086600000002</v>
      </c>
      <c r="M2983">
        <v>263.81037500000002</v>
      </c>
      <c r="N2983">
        <v>140</v>
      </c>
      <c r="O2983">
        <v>88</v>
      </c>
      <c r="P2983">
        <v>10</v>
      </c>
      <c r="Q2983">
        <v>11</v>
      </c>
      <c r="R2983">
        <v>681.68178699999999</v>
      </c>
    </row>
    <row r="2984" spans="1:18" x14ac:dyDescent="0.25">
      <c r="A2984">
        <v>2019</v>
      </c>
      <c r="B2984" t="s">
        <v>34</v>
      </c>
      <c r="C2984" t="s">
        <v>36</v>
      </c>
      <c r="D2984" t="s">
        <v>1</v>
      </c>
      <c r="E2984" t="s">
        <v>66</v>
      </c>
      <c r="F2984">
        <v>313</v>
      </c>
      <c r="G2984" t="s">
        <v>62</v>
      </c>
      <c r="H2984">
        <v>32068.74</v>
      </c>
      <c r="I2984" t="s">
        <v>39</v>
      </c>
      <c r="J2984" t="s">
        <v>149</v>
      </c>
      <c r="K2984">
        <v>2277</v>
      </c>
      <c r="L2984">
        <v>24.239481999999999</v>
      </c>
      <c r="M2984">
        <v>13.432309</v>
      </c>
      <c r="N2984">
        <v>36</v>
      </c>
      <c r="O2984">
        <v>73</v>
      </c>
      <c r="P2984">
        <v>0</v>
      </c>
      <c r="Q2984">
        <v>6</v>
      </c>
      <c r="R2984">
        <v>64.434295000000006</v>
      </c>
    </row>
    <row r="2985" spans="1:18" x14ac:dyDescent="0.25">
      <c r="A2985">
        <v>2019</v>
      </c>
      <c r="B2985" t="s">
        <v>34</v>
      </c>
      <c r="C2985" t="s">
        <v>36</v>
      </c>
      <c r="D2985" t="s">
        <v>1</v>
      </c>
      <c r="E2985" t="s">
        <v>44</v>
      </c>
      <c r="F2985">
        <v>988</v>
      </c>
      <c r="G2985">
        <v>404.85467999999997</v>
      </c>
      <c r="H2985">
        <v>2528.1350000000002</v>
      </c>
      <c r="I2985" t="s">
        <v>40</v>
      </c>
      <c r="J2985" t="s">
        <v>149</v>
      </c>
      <c r="K2985">
        <v>1022</v>
      </c>
      <c r="L2985">
        <v>181.387157</v>
      </c>
      <c r="M2985">
        <v>148.800364</v>
      </c>
      <c r="N2985">
        <v>150</v>
      </c>
      <c r="O2985">
        <v>150</v>
      </c>
      <c r="P2985">
        <v>9</v>
      </c>
      <c r="Q2985">
        <v>30</v>
      </c>
      <c r="R2985">
        <v>404.85467999999997</v>
      </c>
    </row>
    <row r="2986" spans="1:18" x14ac:dyDescent="0.25">
      <c r="A2986">
        <v>2019</v>
      </c>
      <c r="B2986" t="s">
        <v>34</v>
      </c>
      <c r="C2986" t="s">
        <v>36</v>
      </c>
      <c r="D2986" t="s">
        <v>1</v>
      </c>
      <c r="E2986" t="s">
        <v>66</v>
      </c>
      <c r="F2986">
        <v>255</v>
      </c>
      <c r="G2986" t="s">
        <v>62</v>
      </c>
      <c r="H2986">
        <v>31051.54</v>
      </c>
      <c r="I2986" t="s">
        <v>40</v>
      </c>
      <c r="J2986" t="s">
        <v>149</v>
      </c>
      <c r="K2986">
        <v>2092</v>
      </c>
      <c r="L2986">
        <v>21.337291</v>
      </c>
      <c r="M2986">
        <v>4.7214479999999996</v>
      </c>
      <c r="N2986">
        <v>17</v>
      </c>
      <c r="O2986">
        <v>122</v>
      </c>
      <c r="P2986">
        <v>1</v>
      </c>
      <c r="Q2986">
        <v>2</v>
      </c>
      <c r="R2986">
        <v>43.893635000000003</v>
      </c>
    </row>
    <row r="2987" spans="1:18" x14ac:dyDescent="0.25">
      <c r="A2987">
        <v>2019</v>
      </c>
      <c r="B2987" t="s">
        <v>34</v>
      </c>
      <c r="C2987" t="s">
        <v>5</v>
      </c>
      <c r="D2987" t="s">
        <v>1</v>
      </c>
      <c r="E2987" t="s">
        <v>44</v>
      </c>
      <c r="F2987">
        <v>1373</v>
      </c>
      <c r="G2987">
        <v>713.71136200000001</v>
      </c>
      <c r="H2987">
        <v>2554.2800000000002</v>
      </c>
      <c r="I2987" t="s">
        <v>39</v>
      </c>
      <c r="J2987" t="s">
        <v>149</v>
      </c>
      <c r="K2987">
        <v>1377</v>
      </c>
      <c r="L2987">
        <v>323.09711399999998</v>
      </c>
      <c r="M2987">
        <v>286.63944600000002</v>
      </c>
      <c r="N2987">
        <v>163</v>
      </c>
      <c r="O2987">
        <v>75</v>
      </c>
      <c r="P2987">
        <v>13</v>
      </c>
      <c r="Q2987">
        <v>11</v>
      </c>
      <c r="R2987">
        <v>713.71136200000001</v>
      </c>
    </row>
    <row r="2988" spans="1:18" x14ac:dyDescent="0.25">
      <c r="A2988">
        <v>2019</v>
      </c>
      <c r="B2988" t="s">
        <v>34</v>
      </c>
      <c r="C2988" t="s">
        <v>5</v>
      </c>
      <c r="D2988" t="s">
        <v>1</v>
      </c>
      <c r="E2988" t="s">
        <v>66</v>
      </c>
      <c r="F2988">
        <v>191</v>
      </c>
      <c r="G2988" t="s">
        <v>62</v>
      </c>
      <c r="H2988">
        <v>28101.66</v>
      </c>
      <c r="I2988" t="s">
        <v>39</v>
      </c>
      <c r="J2988" t="s">
        <v>149</v>
      </c>
      <c r="K2988">
        <v>1257</v>
      </c>
      <c r="L2988">
        <v>13.444948</v>
      </c>
      <c r="M2988">
        <v>9.6473309999999994</v>
      </c>
      <c r="N2988">
        <v>12</v>
      </c>
      <c r="O2988">
        <v>57</v>
      </c>
      <c r="P2988">
        <v>3</v>
      </c>
      <c r="Q2988">
        <v>1</v>
      </c>
      <c r="R2988">
        <v>31.51221</v>
      </c>
    </row>
    <row r="2989" spans="1:18" x14ac:dyDescent="0.25">
      <c r="A2989">
        <v>2019</v>
      </c>
      <c r="B2989" t="s">
        <v>34</v>
      </c>
      <c r="C2989" t="s">
        <v>5</v>
      </c>
      <c r="D2989" t="s">
        <v>1</v>
      </c>
      <c r="E2989" t="s">
        <v>44</v>
      </c>
      <c r="F2989">
        <v>1130</v>
      </c>
      <c r="G2989">
        <v>515.54036499999995</v>
      </c>
      <c r="H2989">
        <v>2344.91</v>
      </c>
      <c r="I2989" t="s">
        <v>40</v>
      </c>
      <c r="J2989" t="s">
        <v>149</v>
      </c>
      <c r="K2989">
        <v>1144</v>
      </c>
      <c r="L2989">
        <v>239.240252</v>
      </c>
      <c r="M2989">
        <v>208.53142199999999</v>
      </c>
      <c r="N2989">
        <v>186</v>
      </c>
      <c r="O2989">
        <v>125</v>
      </c>
      <c r="P2989">
        <v>21</v>
      </c>
      <c r="Q2989">
        <v>18</v>
      </c>
      <c r="R2989">
        <v>515.54036499999995</v>
      </c>
    </row>
    <row r="2990" spans="1:18" x14ac:dyDescent="0.25">
      <c r="A2990">
        <v>2019</v>
      </c>
      <c r="B2990" t="s">
        <v>34</v>
      </c>
      <c r="C2990" t="s">
        <v>5</v>
      </c>
      <c r="D2990" t="s">
        <v>1</v>
      </c>
      <c r="E2990" t="s">
        <v>66</v>
      </c>
      <c r="F2990">
        <v>176</v>
      </c>
      <c r="G2990" t="s">
        <v>62</v>
      </c>
      <c r="H2990">
        <v>29487.044999999998</v>
      </c>
      <c r="I2990" t="s">
        <v>40</v>
      </c>
      <c r="J2990" t="s">
        <v>149</v>
      </c>
      <c r="K2990">
        <v>1447</v>
      </c>
      <c r="L2990">
        <v>10.644792000000001</v>
      </c>
      <c r="M2990">
        <v>5.6510809999999996</v>
      </c>
      <c r="N2990">
        <v>9</v>
      </c>
      <c r="O2990">
        <v>79</v>
      </c>
      <c r="P2990">
        <v>7</v>
      </c>
      <c r="Q2990">
        <v>3</v>
      </c>
      <c r="R2990">
        <v>22.030840999999999</v>
      </c>
    </row>
    <row r="2991" spans="1:18" x14ac:dyDescent="0.25">
      <c r="A2991">
        <v>2019</v>
      </c>
      <c r="B2991" t="s">
        <v>34</v>
      </c>
      <c r="C2991" t="s">
        <v>13</v>
      </c>
      <c r="D2991" t="s">
        <v>1</v>
      </c>
      <c r="E2991" t="s">
        <v>44</v>
      </c>
      <c r="F2991">
        <v>119</v>
      </c>
      <c r="G2991">
        <v>61.686988999999997</v>
      </c>
      <c r="H2991">
        <v>2600</v>
      </c>
      <c r="I2991" t="s">
        <v>39</v>
      </c>
      <c r="J2991" t="s">
        <v>149</v>
      </c>
      <c r="K2991">
        <v>124</v>
      </c>
      <c r="L2991">
        <v>30.008562999999999</v>
      </c>
      <c r="M2991">
        <v>24.359898000000001</v>
      </c>
      <c r="N2991">
        <v>15</v>
      </c>
      <c r="O2991">
        <v>14</v>
      </c>
      <c r="P2991">
        <v>0</v>
      </c>
      <c r="Q2991">
        <v>2</v>
      </c>
      <c r="R2991">
        <v>61.686988999999997</v>
      </c>
    </row>
    <row r="2992" spans="1:18" x14ac:dyDescent="0.25">
      <c r="A2992">
        <v>2019</v>
      </c>
      <c r="B2992" t="s">
        <v>34</v>
      </c>
      <c r="C2992" t="s">
        <v>13</v>
      </c>
      <c r="D2992" t="s">
        <v>1</v>
      </c>
      <c r="E2992" t="s">
        <v>66</v>
      </c>
      <c r="F2992">
        <v>29</v>
      </c>
      <c r="G2992" t="s">
        <v>62</v>
      </c>
      <c r="H2992">
        <v>23738.93</v>
      </c>
      <c r="I2992" t="s">
        <v>39</v>
      </c>
      <c r="J2992" t="s">
        <v>149</v>
      </c>
      <c r="K2992">
        <v>220</v>
      </c>
      <c r="L2992">
        <v>0.75862099999999999</v>
      </c>
      <c r="M2992">
        <v>0.33333299999999999</v>
      </c>
      <c r="N2992">
        <v>3</v>
      </c>
      <c r="O2992">
        <v>21</v>
      </c>
      <c r="P2992">
        <v>0</v>
      </c>
      <c r="Q2992">
        <v>0</v>
      </c>
      <c r="R2992">
        <v>2</v>
      </c>
    </row>
    <row r="2993" spans="1:18" x14ac:dyDescent="0.25">
      <c r="A2993">
        <v>2019</v>
      </c>
      <c r="B2993" t="s">
        <v>34</v>
      </c>
      <c r="C2993" t="s">
        <v>13</v>
      </c>
      <c r="D2993" t="s">
        <v>1</v>
      </c>
      <c r="E2993" t="s">
        <v>44</v>
      </c>
      <c r="F2993">
        <v>123</v>
      </c>
      <c r="G2993">
        <v>49.924503000000001</v>
      </c>
      <c r="H2993">
        <v>2301.2199999999998</v>
      </c>
      <c r="I2993" t="s">
        <v>40</v>
      </c>
      <c r="J2993" t="s">
        <v>149</v>
      </c>
      <c r="K2993">
        <v>125</v>
      </c>
      <c r="L2993">
        <v>22.940386</v>
      </c>
      <c r="M2993">
        <v>19.711357</v>
      </c>
      <c r="N2993">
        <v>19</v>
      </c>
      <c r="O2993">
        <v>18</v>
      </c>
      <c r="P2993">
        <v>2</v>
      </c>
      <c r="Q2993">
        <v>3</v>
      </c>
      <c r="R2993">
        <v>49.924503000000001</v>
      </c>
    </row>
    <row r="2994" spans="1:18" x14ac:dyDescent="0.25">
      <c r="A2994">
        <v>2019</v>
      </c>
      <c r="B2994" t="s">
        <v>34</v>
      </c>
      <c r="C2994" t="s">
        <v>13</v>
      </c>
      <c r="D2994" t="s">
        <v>1</v>
      </c>
      <c r="E2994" t="s">
        <v>66</v>
      </c>
      <c r="F2994">
        <v>28</v>
      </c>
      <c r="G2994" t="s">
        <v>62</v>
      </c>
      <c r="H2994">
        <v>26544.544999999998</v>
      </c>
      <c r="I2994" t="s">
        <v>40</v>
      </c>
      <c r="J2994" t="s">
        <v>149</v>
      </c>
      <c r="K2994">
        <v>240</v>
      </c>
      <c r="L2994">
        <v>0.355769</v>
      </c>
      <c r="M2994">
        <v>0</v>
      </c>
      <c r="N2994">
        <v>2</v>
      </c>
      <c r="O2994">
        <v>10</v>
      </c>
      <c r="P2994">
        <v>0</v>
      </c>
      <c r="Q2994">
        <v>0</v>
      </c>
      <c r="R2994">
        <v>1.355769</v>
      </c>
    </row>
    <row r="2995" spans="1:18" x14ac:dyDescent="0.25">
      <c r="A2995">
        <v>2019</v>
      </c>
      <c r="B2995" t="s">
        <v>34</v>
      </c>
      <c r="C2995" t="s">
        <v>37</v>
      </c>
      <c r="D2995" t="s">
        <v>1</v>
      </c>
      <c r="E2995" t="s">
        <v>44</v>
      </c>
      <c r="F2995">
        <v>3181</v>
      </c>
      <c r="G2995">
        <v>1541.0354050000001</v>
      </c>
      <c r="H2995">
        <v>2542.7600000000002</v>
      </c>
      <c r="I2995" t="s">
        <v>39</v>
      </c>
      <c r="J2995" t="s">
        <v>149</v>
      </c>
      <c r="K2995">
        <v>3210</v>
      </c>
      <c r="L2995">
        <v>729.015131</v>
      </c>
      <c r="M2995">
        <v>617.29340300000001</v>
      </c>
      <c r="N2995">
        <v>449</v>
      </c>
      <c r="O2995">
        <v>330</v>
      </c>
      <c r="P2995">
        <v>21</v>
      </c>
      <c r="Q2995">
        <v>26</v>
      </c>
      <c r="R2995">
        <v>1541.0354050000001</v>
      </c>
    </row>
    <row r="2996" spans="1:18" x14ac:dyDescent="0.25">
      <c r="A2996">
        <v>2019</v>
      </c>
      <c r="B2996" t="s">
        <v>34</v>
      </c>
      <c r="C2996" t="s">
        <v>37</v>
      </c>
      <c r="D2996" t="s">
        <v>1</v>
      </c>
      <c r="E2996" t="s">
        <v>66</v>
      </c>
      <c r="F2996">
        <v>573</v>
      </c>
      <c r="G2996" t="s">
        <v>62</v>
      </c>
      <c r="H2996">
        <v>27930.51</v>
      </c>
      <c r="I2996" t="s">
        <v>39</v>
      </c>
      <c r="J2996" t="s">
        <v>149</v>
      </c>
      <c r="K2996">
        <v>4792</v>
      </c>
      <c r="L2996">
        <v>35.461055000000002</v>
      </c>
      <c r="M2996">
        <v>18.556089</v>
      </c>
      <c r="N2996">
        <v>35</v>
      </c>
      <c r="O2996">
        <v>261</v>
      </c>
      <c r="P2996">
        <v>17</v>
      </c>
      <c r="Q2996">
        <v>6</v>
      </c>
      <c r="R2996">
        <v>94.709432000000007</v>
      </c>
    </row>
    <row r="2997" spans="1:18" x14ac:dyDescent="0.25">
      <c r="A2997">
        <v>2019</v>
      </c>
      <c r="B2997" t="s">
        <v>34</v>
      </c>
      <c r="C2997" t="s">
        <v>37</v>
      </c>
      <c r="D2997" t="s">
        <v>1</v>
      </c>
      <c r="E2997" t="s">
        <v>44</v>
      </c>
      <c r="F2997">
        <v>2321</v>
      </c>
      <c r="G2997">
        <v>910.44230000000005</v>
      </c>
      <c r="H2997">
        <v>2227.1</v>
      </c>
      <c r="I2997" t="s">
        <v>40</v>
      </c>
      <c r="J2997" t="s">
        <v>149</v>
      </c>
      <c r="K2997">
        <v>2364</v>
      </c>
      <c r="L2997">
        <v>433.76899900000001</v>
      </c>
      <c r="M2997">
        <v>346.38329499999998</v>
      </c>
      <c r="N2997">
        <v>437</v>
      </c>
      <c r="O2997">
        <v>291</v>
      </c>
      <c r="P2997">
        <v>92</v>
      </c>
      <c r="Q2997">
        <v>30</v>
      </c>
      <c r="R2997">
        <v>910.44230000000005</v>
      </c>
    </row>
    <row r="2998" spans="1:18" x14ac:dyDescent="0.25">
      <c r="A2998">
        <v>2019</v>
      </c>
      <c r="B2998" t="s">
        <v>34</v>
      </c>
      <c r="C2998" t="s">
        <v>37</v>
      </c>
      <c r="D2998" t="s">
        <v>1</v>
      </c>
      <c r="E2998" t="s">
        <v>66</v>
      </c>
      <c r="F2998">
        <v>578</v>
      </c>
      <c r="G2998" t="s">
        <v>62</v>
      </c>
      <c r="H2998">
        <v>29059.59</v>
      </c>
      <c r="I2998" t="s">
        <v>40</v>
      </c>
      <c r="J2998" t="s">
        <v>149</v>
      </c>
      <c r="K2998">
        <v>5798</v>
      </c>
      <c r="L2998">
        <v>28.841467000000002</v>
      </c>
      <c r="M2998">
        <v>9.3373380000000008</v>
      </c>
      <c r="N2998">
        <v>30</v>
      </c>
      <c r="O2998">
        <v>274</v>
      </c>
      <c r="P2998">
        <v>26</v>
      </c>
      <c r="Q2998">
        <v>3</v>
      </c>
      <c r="R2998">
        <v>64.383229999999998</v>
      </c>
    </row>
    <row r="2999" spans="1:18" x14ac:dyDescent="0.25">
      <c r="A2999">
        <v>2019</v>
      </c>
      <c r="B2999" t="s">
        <v>34</v>
      </c>
      <c r="C2999" t="s">
        <v>36</v>
      </c>
      <c r="D2999" t="s">
        <v>1</v>
      </c>
      <c r="E2999" t="s">
        <v>44</v>
      </c>
      <c r="F2999">
        <v>390</v>
      </c>
      <c r="G2999">
        <v>177.92747700000001</v>
      </c>
      <c r="H2999">
        <v>2668.3249999999998</v>
      </c>
      <c r="I2999" t="s">
        <v>39</v>
      </c>
      <c r="J2999" t="s">
        <v>148</v>
      </c>
      <c r="K2999">
        <v>394</v>
      </c>
      <c r="L2999">
        <v>81.250624000000002</v>
      </c>
      <c r="M2999">
        <v>77.730425999999994</v>
      </c>
      <c r="N2999">
        <v>34</v>
      </c>
      <c r="O2999">
        <v>36</v>
      </c>
      <c r="P2999">
        <v>18</v>
      </c>
      <c r="Q2999">
        <v>15</v>
      </c>
      <c r="R2999">
        <v>177.92747700000001</v>
      </c>
    </row>
    <row r="3000" spans="1:18" x14ac:dyDescent="0.25">
      <c r="A3000">
        <v>2019</v>
      </c>
      <c r="B3000" t="s">
        <v>34</v>
      </c>
      <c r="C3000" t="s">
        <v>36</v>
      </c>
      <c r="D3000" t="s">
        <v>1</v>
      </c>
      <c r="E3000" t="s">
        <v>66</v>
      </c>
      <c r="F3000">
        <v>106</v>
      </c>
      <c r="G3000" t="s">
        <v>62</v>
      </c>
      <c r="H3000">
        <v>26189.025000000001</v>
      </c>
      <c r="I3000" t="s">
        <v>39</v>
      </c>
      <c r="J3000" t="s">
        <v>148</v>
      </c>
      <c r="K3000">
        <v>455</v>
      </c>
      <c r="L3000">
        <v>15.348722</v>
      </c>
      <c r="M3000">
        <v>8.3719660000000005</v>
      </c>
      <c r="N3000">
        <v>9</v>
      </c>
      <c r="O3000">
        <v>4</v>
      </c>
      <c r="P3000">
        <v>0</v>
      </c>
      <c r="Q3000">
        <v>2</v>
      </c>
      <c r="R3000">
        <v>32.743288</v>
      </c>
    </row>
    <row r="3001" spans="1:18" x14ac:dyDescent="0.25">
      <c r="A3001">
        <v>2019</v>
      </c>
      <c r="B3001" t="s">
        <v>34</v>
      </c>
      <c r="C3001" t="s">
        <v>36</v>
      </c>
      <c r="D3001" t="s">
        <v>1</v>
      </c>
      <c r="E3001" t="s">
        <v>44</v>
      </c>
      <c r="F3001">
        <v>522</v>
      </c>
      <c r="G3001">
        <v>211.911946</v>
      </c>
      <c r="H3001">
        <v>2459.56</v>
      </c>
      <c r="I3001" t="s">
        <v>40</v>
      </c>
      <c r="J3001" t="s">
        <v>148</v>
      </c>
      <c r="K3001">
        <v>532</v>
      </c>
      <c r="L3001">
        <v>85.948155999999997</v>
      </c>
      <c r="M3001">
        <v>85.600508000000005</v>
      </c>
      <c r="N3001">
        <v>56</v>
      </c>
      <c r="O3001">
        <v>90</v>
      </c>
      <c r="P3001">
        <v>28</v>
      </c>
      <c r="Q3001">
        <v>16</v>
      </c>
      <c r="R3001">
        <v>211.911946</v>
      </c>
    </row>
    <row r="3002" spans="1:18" x14ac:dyDescent="0.25">
      <c r="A3002">
        <v>2019</v>
      </c>
      <c r="B3002" t="s">
        <v>34</v>
      </c>
      <c r="C3002" t="s">
        <v>36</v>
      </c>
      <c r="D3002" t="s">
        <v>1</v>
      </c>
      <c r="E3002" t="s">
        <v>66</v>
      </c>
      <c r="F3002">
        <v>69</v>
      </c>
      <c r="G3002" t="s">
        <v>62</v>
      </c>
      <c r="H3002">
        <v>22542.22</v>
      </c>
      <c r="I3002" t="s">
        <v>40</v>
      </c>
      <c r="J3002" t="s">
        <v>148</v>
      </c>
      <c r="K3002">
        <v>291</v>
      </c>
      <c r="L3002">
        <v>10.925153</v>
      </c>
      <c r="M3002">
        <v>3.2248199999999998</v>
      </c>
      <c r="N3002">
        <v>5</v>
      </c>
      <c r="O3002">
        <v>9</v>
      </c>
      <c r="P3002">
        <v>0</v>
      </c>
      <c r="Q3002">
        <v>0</v>
      </c>
      <c r="R3002">
        <v>23.835972999999999</v>
      </c>
    </row>
    <row r="3003" spans="1:18" x14ac:dyDescent="0.25">
      <c r="A3003">
        <v>2019</v>
      </c>
      <c r="B3003" t="s">
        <v>34</v>
      </c>
      <c r="C3003" t="s">
        <v>5</v>
      </c>
      <c r="D3003" t="s">
        <v>1</v>
      </c>
      <c r="E3003" t="s">
        <v>44</v>
      </c>
      <c r="F3003">
        <v>326</v>
      </c>
      <c r="G3003">
        <v>159.36155600000001</v>
      </c>
      <c r="H3003">
        <v>2772.52</v>
      </c>
      <c r="I3003" t="s">
        <v>39</v>
      </c>
      <c r="J3003" t="s">
        <v>148</v>
      </c>
      <c r="K3003">
        <v>326</v>
      </c>
      <c r="L3003">
        <v>78.000405000000001</v>
      </c>
      <c r="M3003">
        <v>56.133606</v>
      </c>
      <c r="N3003">
        <v>34</v>
      </c>
      <c r="O3003">
        <v>14</v>
      </c>
      <c r="P3003">
        <v>10</v>
      </c>
      <c r="Q3003">
        <v>7</v>
      </c>
      <c r="R3003">
        <v>159.36155600000001</v>
      </c>
    </row>
    <row r="3004" spans="1:18" x14ac:dyDescent="0.25">
      <c r="A3004">
        <v>2019</v>
      </c>
      <c r="B3004" t="s">
        <v>34</v>
      </c>
      <c r="C3004" t="s">
        <v>5</v>
      </c>
      <c r="D3004" t="s">
        <v>1</v>
      </c>
      <c r="E3004" t="s">
        <v>66</v>
      </c>
      <c r="F3004">
        <v>55</v>
      </c>
      <c r="G3004" t="s">
        <v>62</v>
      </c>
      <c r="H3004">
        <v>26979.200000000001</v>
      </c>
      <c r="I3004" t="s">
        <v>39</v>
      </c>
      <c r="J3004" t="s">
        <v>148</v>
      </c>
      <c r="K3004">
        <v>246</v>
      </c>
      <c r="L3004">
        <v>10.479241999999999</v>
      </c>
      <c r="M3004">
        <v>1.4973540000000001</v>
      </c>
      <c r="N3004">
        <v>7</v>
      </c>
      <c r="O3004">
        <v>5</v>
      </c>
      <c r="P3004">
        <v>1</v>
      </c>
      <c r="Q3004">
        <v>0</v>
      </c>
      <c r="R3004">
        <v>15.643262999999999</v>
      </c>
    </row>
    <row r="3005" spans="1:18" x14ac:dyDescent="0.25">
      <c r="A3005">
        <v>2019</v>
      </c>
      <c r="B3005" t="s">
        <v>34</v>
      </c>
      <c r="C3005" t="s">
        <v>5</v>
      </c>
      <c r="D3005" t="s">
        <v>1</v>
      </c>
      <c r="E3005" t="s">
        <v>44</v>
      </c>
      <c r="F3005">
        <v>357</v>
      </c>
      <c r="G3005">
        <v>148.91017199999999</v>
      </c>
      <c r="H3005">
        <v>2612</v>
      </c>
      <c r="I3005" t="s">
        <v>40</v>
      </c>
      <c r="J3005" t="s">
        <v>148</v>
      </c>
      <c r="K3005">
        <v>359</v>
      </c>
      <c r="L3005">
        <v>65.050488999999999</v>
      </c>
      <c r="M3005">
        <v>65.241956000000002</v>
      </c>
      <c r="N3005">
        <v>59</v>
      </c>
      <c r="O3005">
        <v>43</v>
      </c>
      <c r="P3005">
        <v>15</v>
      </c>
      <c r="Q3005">
        <v>16</v>
      </c>
      <c r="R3005">
        <v>148.91017199999999</v>
      </c>
    </row>
    <row r="3006" spans="1:18" x14ac:dyDescent="0.25">
      <c r="A3006">
        <v>2019</v>
      </c>
      <c r="B3006" t="s">
        <v>34</v>
      </c>
      <c r="C3006" t="s">
        <v>5</v>
      </c>
      <c r="D3006" t="s">
        <v>1</v>
      </c>
      <c r="E3006" t="s">
        <v>66</v>
      </c>
      <c r="F3006">
        <v>70</v>
      </c>
      <c r="G3006" t="s">
        <v>62</v>
      </c>
      <c r="H3006">
        <v>26754.404999999999</v>
      </c>
      <c r="I3006" t="s">
        <v>40</v>
      </c>
      <c r="J3006" t="s">
        <v>148</v>
      </c>
      <c r="K3006">
        <v>484</v>
      </c>
      <c r="L3006">
        <v>6.4624199999999998</v>
      </c>
      <c r="M3006">
        <v>1.530688</v>
      </c>
      <c r="N3006">
        <v>5</v>
      </c>
      <c r="O3006">
        <v>6</v>
      </c>
      <c r="P3006">
        <v>3</v>
      </c>
      <c r="Q3006">
        <v>0</v>
      </c>
      <c r="R3006">
        <v>13.664469</v>
      </c>
    </row>
    <row r="3007" spans="1:18" x14ac:dyDescent="0.25">
      <c r="A3007">
        <v>2019</v>
      </c>
      <c r="B3007" t="s">
        <v>34</v>
      </c>
      <c r="C3007" t="s">
        <v>13</v>
      </c>
      <c r="D3007" t="s">
        <v>1</v>
      </c>
      <c r="E3007" t="s">
        <v>44</v>
      </c>
      <c r="F3007">
        <v>30</v>
      </c>
      <c r="G3007">
        <v>13.413992</v>
      </c>
      <c r="H3007">
        <v>2882.2</v>
      </c>
      <c r="I3007" t="s">
        <v>39</v>
      </c>
      <c r="J3007" t="s">
        <v>148</v>
      </c>
      <c r="K3007">
        <v>30</v>
      </c>
      <c r="L3007">
        <v>5.4555930000000004</v>
      </c>
      <c r="M3007">
        <v>6.3654339999999996</v>
      </c>
      <c r="N3007">
        <v>2</v>
      </c>
      <c r="O3007">
        <v>6</v>
      </c>
      <c r="P3007">
        <v>1</v>
      </c>
      <c r="Q3007">
        <v>1</v>
      </c>
      <c r="R3007">
        <v>13.413992</v>
      </c>
    </row>
    <row r="3008" spans="1:18" x14ac:dyDescent="0.25">
      <c r="A3008">
        <v>2019</v>
      </c>
      <c r="B3008" t="s">
        <v>34</v>
      </c>
      <c r="C3008" t="s">
        <v>13</v>
      </c>
      <c r="D3008" t="s">
        <v>1</v>
      </c>
      <c r="E3008" t="s">
        <v>66</v>
      </c>
      <c r="F3008">
        <v>5</v>
      </c>
      <c r="G3008" t="s">
        <v>62</v>
      </c>
      <c r="H3008">
        <v>12258.64</v>
      </c>
      <c r="I3008" t="s">
        <v>39</v>
      </c>
      <c r="J3008" t="s">
        <v>148</v>
      </c>
      <c r="K3008">
        <v>7</v>
      </c>
      <c r="L3008">
        <v>0</v>
      </c>
      <c r="M3008">
        <v>0</v>
      </c>
      <c r="N3008">
        <v>1</v>
      </c>
      <c r="O3008">
        <v>1</v>
      </c>
      <c r="P3008">
        <v>0</v>
      </c>
      <c r="Q3008">
        <v>1</v>
      </c>
      <c r="R3008">
        <v>0</v>
      </c>
    </row>
    <row r="3009" spans="1:18" x14ac:dyDescent="0.25">
      <c r="A3009">
        <v>2019</v>
      </c>
      <c r="B3009" t="s">
        <v>34</v>
      </c>
      <c r="C3009" t="s">
        <v>13</v>
      </c>
      <c r="D3009" t="s">
        <v>1</v>
      </c>
      <c r="E3009" t="s">
        <v>44</v>
      </c>
      <c r="F3009">
        <v>44</v>
      </c>
      <c r="G3009">
        <v>15.794608</v>
      </c>
      <c r="H3009">
        <v>2356.5650000000001</v>
      </c>
      <c r="I3009" t="s">
        <v>40</v>
      </c>
      <c r="J3009" t="s">
        <v>148</v>
      </c>
      <c r="K3009">
        <v>44</v>
      </c>
      <c r="L3009">
        <v>7.5344369999999996</v>
      </c>
      <c r="M3009">
        <v>7.0974370000000002</v>
      </c>
      <c r="N3009">
        <v>10</v>
      </c>
      <c r="O3009">
        <v>9</v>
      </c>
      <c r="P3009">
        <v>1</v>
      </c>
      <c r="Q3009">
        <v>3</v>
      </c>
      <c r="R3009">
        <v>15.794608</v>
      </c>
    </row>
    <row r="3010" spans="1:18" x14ac:dyDescent="0.25">
      <c r="A3010">
        <v>2019</v>
      </c>
      <c r="B3010" t="s">
        <v>34</v>
      </c>
      <c r="C3010" t="s">
        <v>13</v>
      </c>
      <c r="D3010" t="s">
        <v>1</v>
      </c>
      <c r="E3010" t="s">
        <v>66</v>
      </c>
      <c r="F3010">
        <v>19</v>
      </c>
      <c r="G3010" t="s">
        <v>62</v>
      </c>
      <c r="H3010">
        <v>30244.41</v>
      </c>
      <c r="I3010" t="s">
        <v>40</v>
      </c>
      <c r="J3010" t="s">
        <v>148</v>
      </c>
      <c r="K3010">
        <v>179</v>
      </c>
      <c r="L3010">
        <v>1.8806529999999999</v>
      </c>
      <c r="M3010">
        <v>1.6458870000000001</v>
      </c>
      <c r="N3010">
        <v>2</v>
      </c>
      <c r="O3010">
        <v>3</v>
      </c>
      <c r="P3010">
        <v>0</v>
      </c>
      <c r="Q3010">
        <v>0</v>
      </c>
      <c r="R3010">
        <v>3.5265399999999998</v>
      </c>
    </row>
    <row r="3011" spans="1:18" x14ac:dyDescent="0.25">
      <c r="A3011">
        <v>2019</v>
      </c>
      <c r="B3011" t="s">
        <v>34</v>
      </c>
      <c r="C3011" t="s">
        <v>37</v>
      </c>
      <c r="D3011" t="s">
        <v>1</v>
      </c>
      <c r="E3011" t="s">
        <v>44</v>
      </c>
      <c r="F3011">
        <v>587</v>
      </c>
      <c r="G3011">
        <v>274.15995400000003</v>
      </c>
      <c r="H3011">
        <v>2399</v>
      </c>
      <c r="I3011" t="s">
        <v>39</v>
      </c>
      <c r="J3011" t="s">
        <v>148</v>
      </c>
      <c r="K3011">
        <v>590</v>
      </c>
      <c r="L3011">
        <v>126.075118</v>
      </c>
      <c r="M3011">
        <v>116.566063</v>
      </c>
      <c r="N3011">
        <v>74</v>
      </c>
      <c r="O3011">
        <v>47</v>
      </c>
      <c r="P3011">
        <v>19</v>
      </c>
      <c r="Q3011">
        <v>12</v>
      </c>
      <c r="R3011">
        <v>274.15995400000003</v>
      </c>
    </row>
    <row r="3012" spans="1:18" x14ac:dyDescent="0.25">
      <c r="A3012">
        <v>2019</v>
      </c>
      <c r="B3012" t="s">
        <v>34</v>
      </c>
      <c r="C3012" t="s">
        <v>37</v>
      </c>
      <c r="D3012" t="s">
        <v>1</v>
      </c>
      <c r="E3012" t="s">
        <v>66</v>
      </c>
      <c r="F3012">
        <v>148</v>
      </c>
      <c r="G3012" t="s">
        <v>62</v>
      </c>
      <c r="H3012">
        <v>25364.44</v>
      </c>
      <c r="I3012" t="s">
        <v>39</v>
      </c>
      <c r="J3012" t="s">
        <v>148</v>
      </c>
      <c r="K3012">
        <v>795</v>
      </c>
      <c r="L3012">
        <v>15.508155</v>
      </c>
      <c r="M3012">
        <v>9.0581490000000002</v>
      </c>
      <c r="N3012">
        <v>20</v>
      </c>
      <c r="O3012">
        <v>12</v>
      </c>
      <c r="P3012">
        <v>2</v>
      </c>
      <c r="Q3012">
        <v>2</v>
      </c>
      <c r="R3012">
        <v>39.353149000000002</v>
      </c>
    </row>
    <row r="3013" spans="1:18" x14ac:dyDescent="0.25">
      <c r="A3013">
        <v>2019</v>
      </c>
      <c r="B3013" t="s">
        <v>34</v>
      </c>
      <c r="C3013" t="s">
        <v>37</v>
      </c>
      <c r="D3013" t="s">
        <v>1</v>
      </c>
      <c r="E3013" t="s">
        <v>44</v>
      </c>
      <c r="F3013">
        <v>554</v>
      </c>
      <c r="G3013">
        <v>201.83470199999999</v>
      </c>
      <c r="H3013">
        <v>2207.81</v>
      </c>
      <c r="I3013" t="s">
        <v>40</v>
      </c>
      <c r="J3013" t="s">
        <v>148</v>
      </c>
      <c r="K3013">
        <v>561</v>
      </c>
      <c r="L3013">
        <v>93.512845999999996</v>
      </c>
      <c r="M3013">
        <v>75.797695000000004</v>
      </c>
      <c r="N3013">
        <v>94</v>
      </c>
      <c r="O3013">
        <v>72</v>
      </c>
      <c r="P3013">
        <v>42</v>
      </c>
      <c r="Q3013">
        <v>8</v>
      </c>
      <c r="R3013">
        <v>201.83470199999999</v>
      </c>
    </row>
    <row r="3014" spans="1:18" x14ac:dyDescent="0.25">
      <c r="A3014">
        <v>2019</v>
      </c>
      <c r="B3014" t="s">
        <v>34</v>
      </c>
      <c r="C3014" t="s">
        <v>37</v>
      </c>
      <c r="D3014" t="s">
        <v>1</v>
      </c>
      <c r="E3014" t="s">
        <v>66</v>
      </c>
      <c r="F3014">
        <v>152</v>
      </c>
      <c r="G3014" t="s">
        <v>62</v>
      </c>
      <c r="H3014">
        <v>24748.674999999999</v>
      </c>
      <c r="I3014" t="s">
        <v>40</v>
      </c>
      <c r="J3014" t="s">
        <v>148</v>
      </c>
      <c r="K3014">
        <v>942</v>
      </c>
      <c r="L3014">
        <v>19.565988000000001</v>
      </c>
      <c r="M3014">
        <v>6.0057539999999996</v>
      </c>
      <c r="N3014">
        <v>10</v>
      </c>
      <c r="O3014">
        <v>23</v>
      </c>
      <c r="P3014">
        <v>9</v>
      </c>
      <c r="Q3014">
        <v>0</v>
      </c>
      <c r="R3014">
        <v>38.020014000000003</v>
      </c>
    </row>
    <row r="3015" spans="1:18" x14ac:dyDescent="0.25">
      <c r="A3015">
        <v>2019</v>
      </c>
      <c r="B3015" t="s">
        <v>34</v>
      </c>
      <c r="C3015" t="s">
        <v>36</v>
      </c>
      <c r="D3015" t="s">
        <v>2</v>
      </c>
      <c r="E3015" t="s">
        <v>44</v>
      </c>
      <c r="F3015">
        <v>1113</v>
      </c>
      <c r="G3015">
        <v>562.145261</v>
      </c>
      <c r="H3015">
        <v>2847.24</v>
      </c>
      <c r="I3015" t="s">
        <v>39</v>
      </c>
      <c r="J3015" t="s">
        <v>150</v>
      </c>
      <c r="K3015">
        <v>1122</v>
      </c>
      <c r="L3015">
        <v>239.80845500000001</v>
      </c>
      <c r="M3015">
        <v>239.41027199999999</v>
      </c>
      <c r="N3015">
        <v>184</v>
      </c>
      <c r="O3015">
        <v>63</v>
      </c>
      <c r="P3015">
        <v>15</v>
      </c>
      <c r="Q3015">
        <v>3</v>
      </c>
      <c r="R3015">
        <v>562.145261</v>
      </c>
    </row>
    <row r="3016" spans="1:18" x14ac:dyDescent="0.25">
      <c r="A3016">
        <v>2019</v>
      </c>
      <c r="B3016" t="s">
        <v>34</v>
      </c>
      <c r="C3016" t="s">
        <v>36</v>
      </c>
      <c r="D3016" t="s">
        <v>2</v>
      </c>
      <c r="E3016" t="s">
        <v>66</v>
      </c>
      <c r="F3016">
        <v>557</v>
      </c>
      <c r="G3016" t="s">
        <v>62</v>
      </c>
      <c r="H3016">
        <v>35425.089999999997</v>
      </c>
      <c r="I3016" t="s">
        <v>39</v>
      </c>
      <c r="J3016" t="s">
        <v>150</v>
      </c>
      <c r="K3016">
        <v>3848</v>
      </c>
      <c r="L3016">
        <v>58.836002000000001</v>
      </c>
      <c r="M3016">
        <v>38.049356000000003</v>
      </c>
      <c r="N3016">
        <v>53</v>
      </c>
      <c r="O3016">
        <v>35</v>
      </c>
      <c r="P3016">
        <v>6</v>
      </c>
      <c r="Q3016">
        <v>2</v>
      </c>
      <c r="R3016">
        <v>150.39788799999999</v>
      </c>
    </row>
    <row r="3017" spans="1:18" x14ac:dyDescent="0.25">
      <c r="A3017">
        <v>2019</v>
      </c>
      <c r="B3017" t="s">
        <v>34</v>
      </c>
      <c r="C3017" t="s">
        <v>36</v>
      </c>
      <c r="D3017" t="s">
        <v>2</v>
      </c>
      <c r="E3017" t="s">
        <v>44</v>
      </c>
      <c r="F3017">
        <v>984</v>
      </c>
      <c r="G3017">
        <v>405.02865500000001</v>
      </c>
      <c r="H3017">
        <v>2818.14</v>
      </c>
      <c r="I3017" t="s">
        <v>40</v>
      </c>
      <c r="J3017" t="s">
        <v>150</v>
      </c>
      <c r="K3017">
        <v>996</v>
      </c>
      <c r="L3017">
        <v>174.838492</v>
      </c>
      <c r="M3017">
        <v>164.25223399999999</v>
      </c>
      <c r="N3017">
        <v>150</v>
      </c>
      <c r="O3017">
        <v>59</v>
      </c>
      <c r="P3017">
        <v>98</v>
      </c>
      <c r="Q3017">
        <v>15</v>
      </c>
      <c r="R3017">
        <v>405.02865500000001</v>
      </c>
    </row>
    <row r="3018" spans="1:18" x14ac:dyDescent="0.25">
      <c r="A3018">
        <v>2019</v>
      </c>
      <c r="B3018" t="s">
        <v>34</v>
      </c>
      <c r="C3018" t="s">
        <v>36</v>
      </c>
      <c r="D3018" t="s">
        <v>2</v>
      </c>
      <c r="E3018" t="s">
        <v>66</v>
      </c>
      <c r="F3018">
        <v>521</v>
      </c>
      <c r="G3018" t="s">
        <v>62</v>
      </c>
      <c r="H3018">
        <v>34833.31</v>
      </c>
      <c r="I3018" t="s">
        <v>40</v>
      </c>
      <c r="J3018" t="s">
        <v>150</v>
      </c>
      <c r="K3018">
        <v>4009</v>
      </c>
      <c r="L3018">
        <v>47.659697999999999</v>
      </c>
      <c r="M3018">
        <v>24.376639000000001</v>
      </c>
      <c r="N3018">
        <v>61</v>
      </c>
      <c r="O3018">
        <v>27</v>
      </c>
      <c r="P3018">
        <v>22</v>
      </c>
      <c r="Q3018">
        <v>0</v>
      </c>
      <c r="R3018">
        <v>110.321983</v>
      </c>
    </row>
    <row r="3019" spans="1:18" x14ac:dyDescent="0.25">
      <c r="A3019">
        <v>2019</v>
      </c>
      <c r="B3019" t="s">
        <v>34</v>
      </c>
      <c r="C3019" t="s">
        <v>5</v>
      </c>
      <c r="D3019" t="s">
        <v>2</v>
      </c>
      <c r="E3019" t="s">
        <v>44</v>
      </c>
      <c r="F3019">
        <v>1411</v>
      </c>
      <c r="G3019">
        <v>770.476541</v>
      </c>
      <c r="H3019">
        <v>2938.21</v>
      </c>
      <c r="I3019" t="s">
        <v>39</v>
      </c>
      <c r="J3019" t="s">
        <v>150</v>
      </c>
      <c r="K3019">
        <v>1428</v>
      </c>
      <c r="L3019">
        <v>314.96837299999999</v>
      </c>
      <c r="M3019">
        <v>310.21409599999998</v>
      </c>
      <c r="N3019">
        <v>212</v>
      </c>
      <c r="O3019">
        <v>68</v>
      </c>
      <c r="P3019">
        <v>19</v>
      </c>
      <c r="Q3019">
        <v>5</v>
      </c>
      <c r="R3019">
        <v>770.476541</v>
      </c>
    </row>
    <row r="3020" spans="1:18" x14ac:dyDescent="0.25">
      <c r="A3020">
        <v>2019</v>
      </c>
      <c r="B3020" t="s">
        <v>34</v>
      </c>
      <c r="C3020" t="s">
        <v>5</v>
      </c>
      <c r="D3020" t="s">
        <v>2</v>
      </c>
      <c r="E3020" t="s">
        <v>66</v>
      </c>
      <c r="F3020">
        <v>395</v>
      </c>
      <c r="G3020" t="s">
        <v>62</v>
      </c>
      <c r="H3020">
        <v>30500.71</v>
      </c>
      <c r="I3020" t="s">
        <v>39</v>
      </c>
      <c r="J3020" t="s">
        <v>150</v>
      </c>
      <c r="K3020">
        <v>2267</v>
      </c>
      <c r="L3020">
        <v>45.741354999999999</v>
      </c>
      <c r="M3020">
        <v>23.225981999999998</v>
      </c>
      <c r="N3020">
        <v>21</v>
      </c>
      <c r="O3020">
        <v>26</v>
      </c>
      <c r="P3020">
        <v>6</v>
      </c>
      <c r="Q3020">
        <v>1</v>
      </c>
      <c r="R3020">
        <v>111.603425</v>
      </c>
    </row>
    <row r="3021" spans="1:18" x14ac:dyDescent="0.25">
      <c r="A3021">
        <v>2019</v>
      </c>
      <c r="B3021" t="s">
        <v>34</v>
      </c>
      <c r="C3021" t="s">
        <v>5</v>
      </c>
      <c r="D3021" t="s">
        <v>2</v>
      </c>
      <c r="E3021" t="s">
        <v>44</v>
      </c>
      <c r="F3021">
        <v>1255</v>
      </c>
      <c r="G3021">
        <v>605.59827399999995</v>
      </c>
      <c r="H3021">
        <v>2779.17</v>
      </c>
      <c r="I3021" t="s">
        <v>40</v>
      </c>
      <c r="J3021" t="s">
        <v>150</v>
      </c>
      <c r="K3021">
        <v>1262</v>
      </c>
      <c r="L3021">
        <v>258.55851100000001</v>
      </c>
      <c r="M3021">
        <v>222.119102</v>
      </c>
      <c r="N3021">
        <v>187</v>
      </c>
      <c r="O3021">
        <v>76</v>
      </c>
      <c r="P3021">
        <v>59</v>
      </c>
      <c r="Q3021">
        <v>16</v>
      </c>
      <c r="R3021">
        <v>605.59827399999995</v>
      </c>
    </row>
    <row r="3022" spans="1:18" x14ac:dyDescent="0.25">
      <c r="A3022">
        <v>2019</v>
      </c>
      <c r="B3022" t="s">
        <v>34</v>
      </c>
      <c r="C3022" t="s">
        <v>5</v>
      </c>
      <c r="D3022" t="s">
        <v>2</v>
      </c>
      <c r="E3022" t="s">
        <v>66</v>
      </c>
      <c r="F3022">
        <v>440</v>
      </c>
      <c r="G3022" t="s">
        <v>62</v>
      </c>
      <c r="H3022">
        <v>31578.15</v>
      </c>
      <c r="I3022" t="s">
        <v>40</v>
      </c>
      <c r="J3022" t="s">
        <v>150</v>
      </c>
      <c r="K3022">
        <v>2570</v>
      </c>
      <c r="L3022">
        <v>47.733823999999998</v>
      </c>
      <c r="M3022">
        <v>25.580514000000001</v>
      </c>
      <c r="N3022">
        <v>44</v>
      </c>
      <c r="O3022">
        <v>24</v>
      </c>
      <c r="P3022">
        <v>20</v>
      </c>
      <c r="Q3022">
        <v>0</v>
      </c>
      <c r="R3022">
        <v>113.495891</v>
      </c>
    </row>
    <row r="3023" spans="1:18" x14ac:dyDescent="0.25">
      <c r="A3023">
        <v>2019</v>
      </c>
      <c r="B3023" t="s">
        <v>34</v>
      </c>
      <c r="C3023" t="s">
        <v>13</v>
      </c>
      <c r="D3023" t="s">
        <v>2</v>
      </c>
      <c r="E3023" t="s">
        <v>44</v>
      </c>
      <c r="F3023">
        <v>158</v>
      </c>
      <c r="G3023">
        <v>73.274782999999999</v>
      </c>
      <c r="H3023">
        <v>2869.2249999999999</v>
      </c>
      <c r="I3023" t="s">
        <v>39</v>
      </c>
      <c r="J3023" t="s">
        <v>150</v>
      </c>
      <c r="K3023">
        <v>158</v>
      </c>
      <c r="L3023">
        <v>33.569502999999997</v>
      </c>
      <c r="M3023">
        <v>30.707542</v>
      </c>
      <c r="N3023">
        <v>31</v>
      </c>
      <c r="O3023">
        <v>6</v>
      </c>
      <c r="P3023">
        <v>2</v>
      </c>
      <c r="Q3023">
        <v>0</v>
      </c>
      <c r="R3023">
        <v>73.274782999999999</v>
      </c>
    </row>
    <row r="3024" spans="1:18" x14ac:dyDescent="0.25">
      <c r="A3024">
        <v>2019</v>
      </c>
      <c r="B3024" t="s">
        <v>34</v>
      </c>
      <c r="C3024" t="s">
        <v>13</v>
      </c>
      <c r="D3024" t="s">
        <v>2</v>
      </c>
      <c r="E3024" t="s">
        <v>66</v>
      </c>
      <c r="F3024">
        <v>51</v>
      </c>
      <c r="G3024" t="s">
        <v>62</v>
      </c>
      <c r="H3024">
        <v>41758.730000000003</v>
      </c>
      <c r="I3024" t="s">
        <v>39</v>
      </c>
      <c r="J3024" t="s">
        <v>150</v>
      </c>
      <c r="K3024">
        <v>438</v>
      </c>
      <c r="L3024">
        <v>2.6742710000000001</v>
      </c>
      <c r="M3024">
        <v>4.3077940000000003</v>
      </c>
      <c r="N3024">
        <v>3</v>
      </c>
      <c r="O3024">
        <v>7</v>
      </c>
      <c r="P3024">
        <v>1</v>
      </c>
      <c r="Q3024">
        <v>0</v>
      </c>
      <c r="R3024">
        <v>9.4316680000000002</v>
      </c>
    </row>
    <row r="3025" spans="1:18" x14ac:dyDescent="0.25">
      <c r="A3025">
        <v>2019</v>
      </c>
      <c r="B3025" t="s">
        <v>34</v>
      </c>
      <c r="C3025" t="s">
        <v>13</v>
      </c>
      <c r="D3025" t="s">
        <v>2</v>
      </c>
      <c r="E3025" t="s">
        <v>44</v>
      </c>
      <c r="F3025">
        <v>110</v>
      </c>
      <c r="G3025">
        <v>47.158416000000003</v>
      </c>
      <c r="H3025">
        <v>2687.16</v>
      </c>
      <c r="I3025" t="s">
        <v>40</v>
      </c>
      <c r="J3025" t="s">
        <v>150</v>
      </c>
      <c r="K3025">
        <v>112</v>
      </c>
      <c r="L3025">
        <v>20.106591999999999</v>
      </c>
      <c r="M3025">
        <v>21.320307</v>
      </c>
      <c r="N3025">
        <v>20</v>
      </c>
      <c r="O3025">
        <v>5</v>
      </c>
      <c r="P3025">
        <v>9</v>
      </c>
      <c r="Q3025">
        <v>2</v>
      </c>
      <c r="R3025">
        <v>47.158416000000003</v>
      </c>
    </row>
    <row r="3026" spans="1:18" x14ac:dyDescent="0.25">
      <c r="A3026">
        <v>2019</v>
      </c>
      <c r="B3026" t="s">
        <v>34</v>
      </c>
      <c r="C3026" t="s">
        <v>13</v>
      </c>
      <c r="D3026" t="s">
        <v>2</v>
      </c>
      <c r="E3026" t="s">
        <v>66</v>
      </c>
      <c r="F3026">
        <v>60</v>
      </c>
      <c r="G3026" t="s">
        <v>62</v>
      </c>
      <c r="H3026">
        <v>35686.565000000002</v>
      </c>
      <c r="I3026" t="s">
        <v>40</v>
      </c>
      <c r="J3026" t="s">
        <v>150</v>
      </c>
      <c r="K3026">
        <v>432</v>
      </c>
      <c r="L3026">
        <v>6.8755179999999996</v>
      </c>
      <c r="M3026">
        <v>4.4950989999999997</v>
      </c>
      <c r="N3026">
        <v>7</v>
      </c>
      <c r="O3026">
        <v>2</v>
      </c>
      <c r="P3026">
        <v>2</v>
      </c>
      <c r="Q3026">
        <v>0</v>
      </c>
      <c r="R3026">
        <v>16.120080999999999</v>
      </c>
    </row>
    <row r="3027" spans="1:18" x14ac:dyDescent="0.25">
      <c r="A3027">
        <v>2019</v>
      </c>
      <c r="B3027" t="s">
        <v>34</v>
      </c>
      <c r="C3027" t="s">
        <v>37</v>
      </c>
      <c r="D3027" t="s">
        <v>2</v>
      </c>
      <c r="E3027" t="s">
        <v>44</v>
      </c>
      <c r="F3027">
        <v>4235</v>
      </c>
      <c r="G3027">
        <v>1908.941067</v>
      </c>
      <c r="H3027">
        <v>2525.0500000000002</v>
      </c>
      <c r="I3027" t="s">
        <v>39</v>
      </c>
      <c r="J3027" t="s">
        <v>150</v>
      </c>
      <c r="K3027">
        <v>4275</v>
      </c>
      <c r="L3027">
        <v>854.44564200000002</v>
      </c>
      <c r="M3027">
        <v>796.57005500000002</v>
      </c>
      <c r="N3027">
        <v>817</v>
      </c>
      <c r="O3027">
        <v>304</v>
      </c>
      <c r="P3027">
        <v>133</v>
      </c>
      <c r="Q3027">
        <v>27</v>
      </c>
      <c r="R3027">
        <v>1908.941067</v>
      </c>
    </row>
    <row r="3028" spans="1:18" x14ac:dyDescent="0.25">
      <c r="A3028">
        <v>2019</v>
      </c>
      <c r="B3028" t="s">
        <v>34</v>
      </c>
      <c r="C3028" t="s">
        <v>37</v>
      </c>
      <c r="D3028" t="s">
        <v>2</v>
      </c>
      <c r="E3028" t="s">
        <v>66</v>
      </c>
      <c r="F3028">
        <v>1784</v>
      </c>
      <c r="G3028" t="s">
        <v>62</v>
      </c>
      <c r="H3028">
        <v>29804.275000000001</v>
      </c>
      <c r="I3028" t="s">
        <v>39</v>
      </c>
      <c r="J3028" t="s">
        <v>150</v>
      </c>
      <c r="K3028">
        <v>11955</v>
      </c>
      <c r="L3028">
        <v>203.00864100000001</v>
      </c>
      <c r="M3028">
        <v>84.291557999999995</v>
      </c>
      <c r="N3028">
        <v>196</v>
      </c>
      <c r="O3028">
        <v>155</v>
      </c>
      <c r="P3028">
        <v>61</v>
      </c>
      <c r="Q3028">
        <v>7</v>
      </c>
      <c r="R3028">
        <v>426.13750499999998</v>
      </c>
    </row>
    <row r="3029" spans="1:18" x14ac:dyDescent="0.25">
      <c r="A3029">
        <v>2019</v>
      </c>
      <c r="B3029" t="s">
        <v>34</v>
      </c>
      <c r="C3029" t="s">
        <v>37</v>
      </c>
      <c r="D3029" t="s">
        <v>2</v>
      </c>
      <c r="E3029" t="s">
        <v>44</v>
      </c>
      <c r="F3029">
        <v>3654</v>
      </c>
      <c r="G3029">
        <v>1456.946698</v>
      </c>
      <c r="H3029">
        <v>2543.8249999999998</v>
      </c>
      <c r="I3029" t="s">
        <v>40</v>
      </c>
      <c r="J3029" t="s">
        <v>150</v>
      </c>
      <c r="K3029">
        <v>3713</v>
      </c>
      <c r="L3029">
        <v>659.63217699999996</v>
      </c>
      <c r="M3029">
        <v>568.32050100000004</v>
      </c>
      <c r="N3029">
        <v>698</v>
      </c>
      <c r="O3029">
        <v>283</v>
      </c>
      <c r="P3029">
        <v>263</v>
      </c>
      <c r="Q3029">
        <v>29</v>
      </c>
      <c r="R3029">
        <v>1456.946698</v>
      </c>
    </row>
    <row r="3030" spans="1:18" x14ac:dyDescent="0.25">
      <c r="A3030">
        <v>2019</v>
      </c>
      <c r="B3030" t="s">
        <v>34</v>
      </c>
      <c r="C3030" t="s">
        <v>37</v>
      </c>
      <c r="D3030" t="s">
        <v>2</v>
      </c>
      <c r="E3030" t="s">
        <v>66</v>
      </c>
      <c r="F3030">
        <v>1935</v>
      </c>
      <c r="G3030" t="s">
        <v>62</v>
      </c>
      <c r="H3030">
        <v>31481</v>
      </c>
      <c r="I3030" t="s">
        <v>40</v>
      </c>
      <c r="J3030" t="s">
        <v>150</v>
      </c>
      <c r="K3030">
        <v>12942</v>
      </c>
      <c r="L3030">
        <v>221.94995800000001</v>
      </c>
      <c r="M3030">
        <v>68.536820000000006</v>
      </c>
      <c r="N3030">
        <v>203</v>
      </c>
      <c r="O3030">
        <v>126</v>
      </c>
      <c r="P3030">
        <v>119</v>
      </c>
      <c r="Q3030">
        <v>1</v>
      </c>
      <c r="R3030">
        <v>436.41307599999999</v>
      </c>
    </row>
    <row r="3031" spans="1:18" x14ac:dyDescent="0.25">
      <c r="A3031">
        <v>2019</v>
      </c>
      <c r="B3031" t="s">
        <v>34</v>
      </c>
      <c r="C3031" t="s">
        <v>36</v>
      </c>
      <c r="D3031" t="s">
        <v>2</v>
      </c>
      <c r="E3031" t="s">
        <v>44</v>
      </c>
      <c r="F3031">
        <v>3011</v>
      </c>
      <c r="G3031">
        <v>1653.866348</v>
      </c>
      <c r="H3031">
        <v>3043</v>
      </c>
      <c r="I3031" t="s">
        <v>39</v>
      </c>
      <c r="J3031" t="s">
        <v>149</v>
      </c>
      <c r="K3031">
        <v>3049</v>
      </c>
      <c r="L3031">
        <v>674.01208499999996</v>
      </c>
      <c r="M3031">
        <v>730.00435300000004</v>
      </c>
      <c r="N3031">
        <v>439</v>
      </c>
      <c r="O3031">
        <v>93</v>
      </c>
      <c r="P3031">
        <v>19</v>
      </c>
      <c r="Q3031">
        <v>11</v>
      </c>
      <c r="R3031">
        <v>1653.866348</v>
      </c>
    </row>
    <row r="3032" spans="1:18" x14ac:dyDescent="0.25">
      <c r="A3032">
        <v>2019</v>
      </c>
      <c r="B3032" t="s">
        <v>34</v>
      </c>
      <c r="C3032" t="s">
        <v>36</v>
      </c>
      <c r="D3032" t="s">
        <v>2</v>
      </c>
      <c r="E3032" t="s">
        <v>66</v>
      </c>
      <c r="F3032">
        <v>910</v>
      </c>
      <c r="G3032" t="s">
        <v>62</v>
      </c>
      <c r="H3032">
        <v>35184.455000000002</v>
      </c>
      <c r="I3032" t="s">
        <v>39</v>
      </c>
      <c r="J3032" t="s">
        <v>149</v>
      </c>
      <c r="K3032">
        <v>6468</v>
      </c>
      <c r="L3032">
        <v>104.717787</v>
      </c>
      <c r="M3032">
        <v>64.746542000000005</v>
      </c>
      <c r="N3032">
        <v>60</v>
      </c>
      <c r="O3032">
        <v>92</v>
      </c>
      <c r="P3032">
        <v>9</v>
      </c>
      <c r="Q3032">
        <v>4</v>
      </c>
      <c r="R3032">
        <v>266.65114199999999</v>
      </c>
    </row>
    <row r="3033" spans="1:18" x14ac:dyDescent="0.25">
      <c r="A3033">
        <v>2019</v>
      </c>
      <c r="B3033" t="s">
        <v>34</v>
      </c>
      <c r="C3033" t="s">
        <v>36</v>
      </c>
      <c r="D3033" t="s">
        <v>2</v>
      </c>
      <c r="E3033" t="s">
        <v>44</v>
      </c>
      <c r="F3033">
        <v>2372</v>
      </c>
      <c r="G3033">
        <v>1196.248605</v>
      </c>
      <c r="H3033">
        <v>2717.66</v>
      </c>
      <c r="I3033" t="s">
        <v>40</v>
      </c>
      <c r="J3033" t="s">
        <v>149</v>
      </c>
      <c r="K3033">
        <v>2397</v>
      </c>
      <c r="L3033">
        <v>506.372365</v>
      </c>
      <c r="M3033">
        <v>510.98345699999999</v>
      </c>
      <c r="N3033">
        <v>352</v>
      </c>
      <c r="O3033">
        <v>98</v>
      </c>
      <c r="P3033">
        <v>87</v>
      </c>
      <c r="Q3033">
        <v>21</v>
      </c>
      <c r="R3033">
        <v>1196.248605</v>
      </c>
    </row>
    <row r="3034" spans="1:18" x14ac:dyDescent="0.25">
      <c r="A3034">
        <v>2019</v>
      </c>
      <c r="B3034" t="s">
        <v>34</v>
      </c>
      <c r="C3034" t="s">
        <v>36</v>
      </c>
      <c r="D3034" t="s">
        <v>2</v>
      </c>
      <c r="E3034" t="s">
        <v>66</v>
      </c>
      <c r="F3034">
        <v>880</v>
      </c>
      <c r="G3034" t="s">
        <v>62</v>
      </c>
      <c r="H3034">
        <v>36076.525000000001</v>
      </c>
      <c r="I3034" t="s">
        <v>40</v>
      </c>
      <c r="J3034" t="s">
        <v>149</v>
      </c>
      <c r="K3034">
        <v>6308</v>
      </c>
      <c r="L3034">
        <v>93.644170000000003</v>
      </c>
      <c r="M3034">
        <v>53.601278999999998</v>
      </c>
      <c r="N3034">
        <v>80</v>
      </c>
      <c r="O3034">
        <v>97</v>
      </c>
      <c r="P3034">
        <v>31</v>
      </c>
      <c r="Q3034">
        <v>3</v>
      </c>
      <c r="R3034">
        <v>217.38437300000001</v>
      </c>
    </row>
    <row r="3035" spans="1:18" x14ac:dyDescent="0.25">
      <c r="A3035">
        <v>2019</v>
      </c>
      <c r="B3035" t="s">
        <v>34</v>
      </c>
      <c r="C3035" t="s">
        <v>5</v>
      </c>
      <c r="D3035" t="s">
        <v>2</v>
      </c>
      <c r="E3035" t="s">
        <v>44</v>
      </c>
      <c r="F3035">
        <v>3629</v>
      </c>
      <c r="G3035">
        <v>2078.4565010000001</v>
      </c>
      <c r="H3035">
        <v>2830.13</v>
      </c>
      <c r="I3035" t="s">
        <v>39</v>
      </c>
      <c r="J3035" t="s">
        <v>149</v>
      </c>
      <c r="K3035">
        <v>3649</v>
      </c>
      <c r="L3035">
        <v>895.50478799999996</v>
      </c>
      <c r="M3035">
        <v>864.39769699999999</v>
      </c>
      <c r="N3035">
        <v>483</v>
      </c>
      <c r="O3035">
        <v>114</v>
      </c>
      <c r="P3035">
        <v>16</v>
      </c>
      <c r="Q3035">
        <v>13</v>
      </c>
      <c r="R3035">
        <v>2078.4565010000001</v>
      </c>
    </row>
    <row r="3036" spans="1:18" x14ac:dyDescent="0.25">
      <c r="A3036">
        <v>2019</v>
      </c>
      <c r="B3036" t="s">
        <v>34</v>
      </c>
      <c r="C3036" t="s">
        <v>5</v>
      </c>
      <c r="D3036" t="s">
        <v>2</v>
      </c>
      <c r="E3036" t="s">
        <v>66</v>
      </c>
      <c r="F3036">
        <v>599</v>
      </c>
      <c r="G3036" t="s">
        <v>62</v>
      </c>
      <c r="H3036">
        <v>29713.279999999999</v>
      </c>
      <c r="I3036" t="s">
        <v>39</v>
      </c>
      <c r="J3036" t="s">
        <v>149</v>
      </c>
      <c r="K3036">
        <v>3235</v>
      </c>
      <c r="L3036">
        <v>70.298202000000003</v>
      </c>
      <c r="M3036">
        <v>31.348644</v>
      </c>
      <c r="N3036">
        <v>43</v>
      </c>
      <c r="O3036">
        <v>75</v>
      </c>
      <c r="P3036">
        <v>6</v>
      </c>
      <c r="Q3036">
        <v>4</v>
      </c>
      <c r="R3036">
        <v>187.70972800000001</v>
      </c>
    </row>
    <row r="3037" spans="1:18" x14ac:dyDescent="0.25">
      <c r="A3037">
        <v>2019</v>
      </c>
      <c r="B3037" t="s">
        <v>34</v>
      </c>
      <c r="C3037" t="s">
        <v>5</v>
      </c>
      <c r="D3037" t="s">
        <v>2</v>
      </c>
      <c r="E3037" t="s">
        <v>44</v>
      </c>
      <c r="F3037">
        <v>2975</v>
      </c>
      <c r="G3037">
        <v>1533.2938200000001</v>
      </c>
      <c r="H3037">
        <v>2609</v>
      </c>
      <c r="I3037" t="s">
        <v>40</v>
      </c>
      <c r="J3037" t="s">
        <v>149</v>
      </c>
      <c r="K3037">
        <v>2997</v>
      </c>
      <c r="L3037">
        <v>662.58869600000003</v>
      </c>
      <c r="M3037">
        <v>638.70202800000004</v>
      </c>
      <c r="N3037">
        <v>415</v>
      </c>
      <c r="O3037">
        <v>122</v>
      </c>
      <c r="P3037">
        <v>45</v>
      </c>
      <c r="Q3037">
        <v>39</v>
      </c>
      <c r="R3037">
        <v>1533.2938200000001</v>
      </c>
    </row>
    <row r="3038" spans="1:18" x14ac:dyDescent="0.25">
      <c r="A3038">
        <v>2019</v>
      </c>
      <c r="B3038" t="s">
        <v>34</v>
      </c>
      <c r="C3038" t="s">
        <v>5</v>
      </c>
      <c r="D3038" t="s">
        <v>2</v>
      </c>
      <c r="E3038" t="s">
        <v>66</v>
      </c>
      <c r="F3038">
        <v>757</v>
      </c>
      <c r="G3038" t="s">
        <v>62</v>
      </c>
      <c r="H3038">
        <v>31449.02</v>
      </c>
      <c r="I3038" t="s">
        <v>40</v>
      </c>
      <c r="J3038" t="s">
        <v>149</v>
      </c>
      <c r="K3038">
        <v>4618</v>
      </c>
      <c r="L3038">
        <v>79.176237</v>
      </c>
      <c r="M3038">
        <v>43.157240999999999</v>
      </c>
      <c r="N3038">
        <v>69</v>
      </c>
      <c r="O3038">
        <v>61</v>
      </c>
      <c r="P3038">
        <v>28</v>
      </c>
      <c r="Q3038">
        <v>1</v>
      </c>
      <c r="R3038">
        <v>190.96008399999999</v>
      </c>
    </row>
    <row r="3039" spans="1:18" x14ac:dyDescent="0.25">
      <c r="A3039">
        <v>2019</v>
      </c>
      <c r="B3039" t="s">
        <v>34</v>
      </c>
      <c r="C3039" t="s">
        <v>13</v>
      </c>
      <c r="D3039" t="s">
        <v>2</v>
      </c>
      <c r="E3039" t="s">
        <v>44</v>
      </c>
      <c r="F3039">
        <v>324</v>
      </c>
      <c r="G3039">
        <v>153.57315299999999</v>
      </c>
      <c r="H3039">
        <v>2715.6750000000002</v>
      </c>
      <c r="I3039" t="s">
        <v>39</v>
      </c>
      <c r="J3039" t="s">
        <v>149</v>
      </c>
      <c r="K3039">
        <v>325</v>
      </c>
      <c r="L3039">
        <v>66.478950999999995</v>
      </c>
      <c r="M3039">
        <v>63.904992</v>
      </c>
      <c r="N3039">
        <v>65</v>
      </c>
      <c r="O3039">
        <v>13</v>
      </c>
      <c r="P3039">
        <v>1</v>
      </c>
      <c r="Q3039">
        <v>1</v>
      </c>
      <c r="R3039">
        <v>153.57315299999999</v>
      </c>
    </row>
    <row r="3040" spans="1:18" x14ac:dyDescent="0.25">
      <c r="A3040">
        <v>2019</v>
      </c>
      <c r="B3040" t="s">
        <v>34</v>
      </c>
      <c r="C3040" t="s">
        <v>13</v>
      </c>
      <c r="D3040" t="s">
        <v>2</v>
      </c>
      <c r="E3040" t="s">
        <v>66</v>
      </c>
      <c r="F3040">
        <v>82</v>
      </c>
      <c r="G3040" t="s">
        <v>62</v>
      </c>
      <c r="H3040">
        <v>34444.245000000003</v>
      </c>
      <c r="I3040" t="s">
        <v>39</v>
      </c>
      <c r="J3040" t="s">
        <v>149</v>
      </c>
      <c r="K3040">
        <v>668</v>
      </c>
      <c r="L3040">
        <v>5.1150739999999999</v>
      </c>
      <c r="M3040">
        <v>1.136868</v>
      </c>
      <c r="N3040">
        <v>7</v>
      </c>
      <c r="O3040">
        <v>21</v>
      </c>
      <c r="P3040">
        <v>2</v>
      </c>
      <c r="Q3040">
        <v>0</v>
      </c>
      <c r="R3040">
        <v>9.7996479999999995</v>
      </c>
    </row>
    <row r="3041" spans="1:18" x14ac:dyDescent="0.25">
      <c r="A3041">
        <v>2019</v>
      </c>
      <c r="B3041" t="s">
        <v>34</v>
      </c>
      <c r="C3041" t="s">
        <v>13</v>
      </c>
      <c r="D3041" t="s">
        <v>2</v>
      </c>
      <c r="E3041" t="s">
        <v>44</v>
      </c>
      <c r="F3041">
        <v>288</v>
      </c>
      <c r="G3041">
        <v>136.100797</v>
      </c>
      <c r="H3041">
        <v>2794.5</v>
      </c>
      <c r="I3041" t="s">
        <v>40</v>
      </c>
      <c r="J3041" t="s">
        <v>149</v>
      </c>
      <c r="K3041">
        <v>293</v>
      </c>
      <c r="L3041">
        <v>59.459735000000002</v>
      </c>
      <c r="M3041">
        <v>57.747511000000003</v>
      </c>
      <c r="N3041">
        <v>56</v>
      </c>
      <c r="O3041">
        <v>13</v>
      </c>
      <c r="P3041">
        <v>5</v>
      </c>
      <c r="Q3041">
        <v>2</v>
      </c>
      <c r="R3041">
        <v>136.100797</v>
      </c>
    </row>
    <row r="3042" spans="1:18" x14ac:dyDescent="0.25">
      <c r="A3042">
        <v>2019</v>
      </c>
      <c r="B3042" t="s">
        <v>34</v>
      </c>
      <c r="C3042" t="s">
        <v>13</v>
      </c>
      <c r="D3042" t="s">
        <v>2</v>
      </c>
      <c r="E3042" t="s">
        <v>66</v>
      </c>
      <c r="F3042">
        <v>81</v>
      </c>
      <c r="G3042" t="s">
        <v>62</v>
      </c>
      <c r="H3042">
        <v>36520.47</v>
      </c>
      <c r="I3042" t="s">
        <v>40</v>
      </c>
      <c r="J3042" t="s">
        <v>149</v>
      </c>
      <c r="K3042">
        <v>591</v>
      </c>
      <c r="L3042">
        <v>9.1358230000000002</v>
      </c>
      <c r="M3042">
        <v>2.8058139999999998</v>
      </c>
      <c r="N3042">
        <v>11</v>
      </c>
      <c r="O3042">
        <v>10</v>
      </c>
      <c r="P3042">
        <v>0</v>
      </c>
      <c r="Q3042">
        <v>0</v>
      </c>
      <c r="R3042">
        <v>15.524433999999999</v>
      </c>
    </row>
    <row r="3043" spans="1:18" x14ac:dyDescent="0.25">
      <c r="A3043">
        <v>2019</v>
      </c>
      <c r="B3043" t="s">
        <v>34</v>
      </c>
      <c r="C3043" t="s">
        <v>37</v>
      </c>
      <c r="D3043" t="s">
        <v>2</v>
      </c>
      <c r="E3043" t="s">
        <v>44</v>
      </c>
      <c r="F3043">
        <v>10926</v>
      </c>
      <c r="G3043">
        <v>5185.7032449999997</v>
      </c>
      <c r="H3043">
        <v>2617.6799999999998</v>
      </c>
      <c r="I3043" t="s">
        <v>39</v>
      </c>
      <c r="J3043" t="s">
        <v>149</v>
      </c>
      <c r="K3043">
        <v>11050</v>
      </c>
      <c r="L3043">
        <v>2293.6045210000002</v>
      </c>
      <c r="M3043">
        <v>2174.28062</v>
      </c>
      <c r="N3043">
        <v>2092</v>
      </c>
      <c r="O3043">
        <v>659</v>
      </c>
      <c r="P3043">
        <v>190</v>
      </c>
      <c r="Q3043">
        <v>66</v>
      </c>
      <c r="R3043">
        <v>5185.7032449999997</v>
      </c>
    </row>
    <row r="3044" spans="1:18" x14ac:dyDescent="0.25">
      <c r="A3044">
        <v>2019</v>
      </c>
      <c r="B3044" t="s">
        <v>34</v>
      </c>
      <c r="C3044" t="s">
        <v>37</v>
      </c>
      <c r="D3044" t="s">
        <v>2</v>
      </c>
      <c r="E3044" t="s">
        <v>66</v>
      </c>
      <c r="F3044">
        <v>2971</v>
      </c>
      <c r="G3044" t="s">
        <v>62</v>
      </c>
      <c r="H3044">
        <v>30173.79</v>
      </c>
      <c r="I3044" t="s">
        <v>39</v>
      </c>
      <c r="J3044" t="s">
        <v>149</v>
      </c>
      <c r="K3044">
        <v>19793</v>
      </c>
      <c r="L3044">
        <v>304.46558499999998</v>
      </c>
      <c r="M3044">
        <v>146.07964899999999</v>
      </c>
      <c r="N3044">
        <v>264</v>
      </c>
      <c r="O3044">
        <v>542</v>
      </c>
      <c r="P3044">
        <v>99</v>
      </c>
      <c r="Q3044">
        <v>8</v>
      </c>
      <c r="R3044">
        <v>695.56079899999997</v>
      </c>
    </row>
    <row r="3045" spans="1:18" x14ac:dyDescent="0.25">
      <c r="A3045">
        <v>2019</v>
      </c>
      <c r="B3045" t="s">
        <v>34</v>
      </c>
      <c r="C3045" t="s">
        <v>37</v>
      </c>
      <c r="D3045" t="s">
        <v>2</v>
      </c>
      <c r="E3045" t="s">
        <v>44</v>
      </c>
      <c r="F3045">
        <v>8912</v>
      </c>
      <c r="G3045">
        <v>3706.0242459999999</v>
      </c>
      <c r="H3045">
        <v>2649.7449999999999</v>
      </c>
      <c r="I3045" t="s">
        <v>40</v>
      </c>
      <c r="J3045" t="s">
        <v>149</v>
      </c>
      <c r="K3045">
        <v>9031</v>
      </c>
      <c r="L3045">
        <v>1725.793486</v>
      </c>
      <c r="M3045">
        <v>1411.1082819999999</v>
      </c>
      <c r="N3045">
        <v>1669</v>
      </c>
      <c r="O3045">
        <v>613</v>
      </c>
      <c r="P3045">
        <v>358</v>
      </c>
      <c r="Q3045">
        <v>83</v>
      </c>
      <c r="R3045">
        <v>3706.0242459999999</v>
      </c>
    </row>
    <row r="3046" spans="1:18" x14ac:dyDescent="0.25">
      <c r="A3046">
        <v>2019</v>
      </c>
      <c r="B3046" t="s">
        <v>34</v>
      </c>
      <c r="C3046" t="s">
        <v>37</v>
      </c>
      <c r="D3046" t="s">
        <v>2</v>
      </c>
      <c r="E3046" t="s">
        <v>66</v>
      </c>
      <c r="F3046">
        <v>3207</v>
      </c>
      <c r="G3046" t="s">
        <v>62</v>
      </c>
      <c r="H3046">
        <v>30413.8</v>
      </c>
      <c r="I3046" t="s">
        <v>40</v>
      </c>
      <c r="J3046" t="s">
        <v>149</v>
      </c>
      <c r="K3046">
        <v>22135</v>
      </c>
      <c r="L3046">
        <v>360.146592</v>
      </c>
      <c r="M3046">
        <v>151.501317</v>
      </c>
      <c r="N3046">
        <v>286</v>
      </c>
      <c r="O3046">
        <v>422</v>
      </c>
      <c r="P3046">
        <v>210</v>
      </c>
      <c r="Q3046">
        <v>14</v>
      </c>
      <c r="R3046">
        <v>757.76991999999996</v>
      </c>
    </row>
    <row r="3047" spans="1:18" x14ac:dyDescent="0.25">
      <c r="A3047">
        <v>2019</v>
      </c>
      <c r="B3047" t="s">
        <v>34</v>
      </c>
      <c r="C3047" t="s">
        <v>36</v>
      </c>
      <c r="D3047" t="s">
        <v>2</v>
      </c>
      <c r="E3047" t="s">
        <v>44</v>
      </c>
      <c r="F3047">
        <v>673</v>
      </c>
      <c r="G3047">
        <v>382.64639599999998</v>
      </c>
      <c r="H3047">
        <v>2883.89</v>
      </c>
      <c r="I3047" t="s">
        <v>39</v>
      </c>
      <c r="J3047" t="s">
        <v>148</v>
      </c>
      <c r="K3047">
        <v>677</v>
      </c>
      <c r="L3047">
        <v>166.657623</v>
      </c>
      <c r="M3047">
        <v>150.585161</v>
      </c>
      <c r="N3047">
        <v>78</v>
      </c>
      <c r="O3047">
        <v>34</v>
      </c>
      <c r="P3047">
        <v>13</v>
      </c>
      <c r="Q3047">
        <v>6</v>
      </c>
      <c r="R3047">
        <v>382.64639599999998</v>
      </c>
    </row>
    <row r="3048" spans="1:18" x14ac:dyDescent="0.25">
      <c r="A3048">
        <v>2019</v>
      </c>
      <c r="B3048" t="s">
        <v>34</v>
      </c>
      <c r="C3048" t="s">
        <v>36</v>
      </c>
      <c r="D3048" t="s">
        <v>2</v>
      </c>
      <c r="E3048" t="s">
        <v>66</v>
      </c>
      <c r="F3048">
        <v>344</v>
      </c>
      <c r="G3048" t="s">
        <v>62</v>
      </c>
      <c r="H3048">
        <v>33829.17</v>
      </c>
      <c r="I3048" t="s">
        <v>39</v>
      </c>
      <c r="J3048" t="s">
        <v>148</v>
      </c>
      <c r="K3048">
        <v>2254</v>
      </c>
      <c r="L3048">
        <v>33.552933000000003</v>
      </c>
      <c r="M3048">
        <v>25.952287999999999</v>
      </c>
      <c r="N3048">
        <v>35</v>
      </c>
      <c r="O3048">
        <v>16</v>
      </c>
      <c r="P3048">
        <v>7</v>
      </c>
      <c r="Q3048">
        <v>2</v>
      </c>
      <c r="R3048">
        <v>96.429705999999996</v>
      </c>
    </row>
    <row r="3049" spans="1:18" x14ac:dyDescent="0.25">
      <c r="A3049">
        <v>2019</v>
      </c>
      <c r="B3049" t="s">
        <v>34</v>
      </c>
      <c r="C3049" t="s">
        <v>36</v>
      </c>
      <c r="D3049" t="s">
        <v>2</v>
      </c>
      <c r="E3049" t="s">
        <v>44</v>
      </c>
      <c r="F3049">
        <v>786</v>
      </c>
      <c r="G3049">
        <v>364.56929400000001</v>
      </c>
      <c r="H3049">
        <v>2642.46</v>
      </c>
      <c r="I3049" t="s">
        <v>40</v>
      </c>
      <c r="J3049" t="s">
        <v>148</v>
      </c>
      <c r="K3049">
        <v>791</v>
      </c>
      <c r="L3049">
        <v>153.896399</v>
      </c>
      <c r="M3049">
        <v>155.77701099999999</v>
      </c>
      <c r="N3049">
        <v>116</v>
      </c>
      <c r="O3049">
        <v>48</v>
      </c>
      <c r="P3049">
        <v>32</v>
      </c>
      <c r="Q3049">
        <v>13</v>
      </c>
      <c r="R3049">
        <v>364.56929400000001</v>
      </c>
    </row>
    <row r="3050" spans="1:18" x14ac:dyDescent="0.25">
      <c r="A3050">
        <v>2019</v>
      </c>
      <c r="B3050" t="s">
        <v>34</v>
      </c>
      <c r="C3050" t="s">
        <v>36</v>
      </c>
      <c r="D3050" t="s">
        <v>2</v>
      </c>
      <c r="E3050" t="s">
        <v>66</v>
      </c>
      <c r="F3050">
        <v>297</v>
      </c>
      <c r="G3050" t="s">
        <v>62</v>
      </c>
      <c r="H3050">
        <v>32584.95</v>
      </c>
      <c r="I3050" t="s">
        <v>40</v>
      </c>
      <c r="J3050" t="s">
        <v>148</v>
      </c>
      <c r="K3050">
        <v>1701</v>
      </c>
      <c r="L3050">
        <v>27.536158</v>
      </c>
      <c r="M3050">
        <v>16.675391999999999</v>
      </c>
      <c r="N3050">
        <v>39</v>
      </c>
      <c r="O3050">
        <v>6</v>
      </c>
      <c r="P3050">
        <v>5</v>
      </c>
      <c r="Q3050">
        <v>3</v>
      </c>
      <c r="R3050">
        <v>68.465630000000004</v>
      </c>
    </row>
    <row r="3051" spans="1:18" x14ac:dyDescent="0.25">
      <c r="A3051">
        <v>2019</v>
      </c>
      <c r="B3051" t="s">
        <v>34</v>
      </c>
      <c r="C3051" t="s">
        <v>5</v>
      </c>
      <c r="D3051" t="s">
        <v>2</v>
      </c>
      <c r="E3051" t="s">
        <v>44</v>
      </c>
      <c r="F3051">
        <v>623</v>
      </c>
      <c r="G3051">
        <v>339.19266299999998</v>
      </c>
      <c r="H3051">
        <v>3122.83</v>
      </c>
      <c r="I3051" t="s">
        <v>39</v>
      </c>
      <c r="J3051" t="s">
        <v>148</v>
      </c>
      <c r="K3051">
        <v>623</v>
      </c>
      <c r="L3051">
        <v>147.85432299999999</v>
      </c>
      <c r="M3051">
        <v>136.378882</v>
      </c>
      <c r="N3051">
        <v>86</v>
      </c>
      <c r="O3051">
        <v>27</v>
      </c>
      <c r="P3051">
        <v>8</v>
      </c>
      <c r="Q3051">
        <v>6</v>
      </c>
      <c r="R3051">
        <v>339.19266299999998</v>
      </c>
    </row>
    <row r="3052" spans="1:18" x14ac:dyDescent="0.25">
      <c r="A3052">
        <v>2019</v>
      </c>
      <c r="B3052" t="s">
        <v>34</v>
      </c>
      <c r="C3052" t="s">
        <v>5</v>
      </c>
      <c r="D3052" t="s">
        <v>2</v>
      </c>
      <c r="E3052" t="s">
        <v>66</v>
      </c>
      <c r="F3052">
        <v>227</v>
      </c>
      <c r="G3052" t="s">
        <v>62</v>
      </c>
      <c r="H3052">
        <v>29035.73</v>
      </c>
      <c r="I3052" t="s">
        <v>39</v>
      </c>
      <c r="J3052" t="s">
        <v>148</v>
      </c>
      <c r="K3052">
        <v>1118</v>
      </c>
      <c r="L3052">
        <v>21.798003999999999</v>
      </c>
      <c r="M3052">
        <v>14.971482</v>
      </c>
      <c r="N3052">
        <v>19</v>
      </c>
      <c r="O3052">
        <v>5</v>
      </c>
      <c r="P3052">
        <v>3</v>
      </c>
      <c r="Q3052">
        <v>2</v>
      </c>
      <c r="R3052">
        <v>58.990591000000002</v>
      </c>
    </row>
    <row r="3053" spans="1:18" x14ac:dyDescent="0.25">
      <c r="A3053">
        <v>2019</v>
      </c>
      <c r="B3053" t="s">
        <v>34</v>
      </c>
      <c r="C3053" t="s">
        <v>5</v>
      </c>
      <c r="D3053" t="s">
        <v>2</v>
      </c>
      <c r="E3053" t="s">
        <v>44</v>
      </c>
      <c r="F3053">
        <v>715</v>
      </c>
      <c r="G3053">
        <v>371.34044599999999</v>
      </c>
      <c r="H3053">
        <v>2800</v>
      </c>
      <c r="I3053" t="s">
        <v>40</v>
      </c>
      <c r="J3053" t="s">
        <v>148</v>
      </c>
      <c r="K3053">
        <v>715</v>
      </c>
      <c r="L3053">
        <v>163.20995500000001</v>
      </c>
      <c r="M3053">
        <v>135.13427200000001</v>
      </c>
      <c r="N3053">
        <v>88</v>
      </c>
      <c r="O3053">
        <v>33</v>
      </c>
      <c r="P3053">
        <v>33</v>
      </c>
      <c r="Q3053">
        <v>17</v>
      </c>
      <c r="R3053">
        <v>371.34044599999999</v>
      </c>
    </row>
    <row r="3054" spans="1:18" x14ac:dyDescent="0.25">
      <c r="A3054">
        <v>2019</v>
      </c>
      <c r="B3054" t="s">
        <v>34</v>
      </c>
      <c r="C3054" t="s">
        <v>5</v>
      </c>
      <c r="D3054" t="s">
        <v>2</v>
      </c>
      <c r="E3054" t="s">
        <v>66</v>
      </c>
      <c r="F3054">
        <v>267</v>
      </c>
      <c r="G3054" t="s">
        <v>62</v>
      </c>
      <c r="H3054">
        <v>26696.11</v>
      </c>
      <c r="I3054" t="s">
        <v>40</v>
      </c>
      <c r="J3054" t="s">
        <v>148</v>
      </c>
      <c r="K3054">
        <v>1281</v>
      </c>
      <c r="L3054">
        <v>31.096928999999999</v>
      </c>
      <c r="M3054">
        <v>14.930311</v>
      </c>
      <c r="N3054">
        <v>20</v>
      </c>
      <c r="O3054">
        <v>7</v>
      </c>
      <c r="P3054">
        <v>8</v>
      </c>
      <c r="Q3054">
        <v>1</v>
      </c>
      <c r="R3054">
        <v>69.165278000000001</v>
      </c>
    </row>
    <row r="3055" spans="1:18" x14ac:dyDescent="0.25">
      <c r="A3055">
        <v>2019</v>
      </c>
      <c r="B3055" t="s">
        <v>34</v>
      </c>
      <c r="C3055" t="s">
        <v>13</v>
      </c>
      <c r="D3055" t="s">
        <v>2</v>
      </c>
      <c r="E3055" t="s">
        <v>44</v>
      </c>
      <c r="F3055">
        <v>55</v>
      </c>
      <c r="G3055">
        <v>26.368046</v>
      </c>
      <c r="H3055">
        <v>3604.9</v>
      </c>
      <c r="I3055" t="s">
        <v>39</v>
      </c>
      <c r="J3055" t="s">
        <v>148</v>
      </c>
      <c r="K3055">
        <v>55</v>
      </c>
      <c r="L3055">
        <v>13.367141</v>
      </c>
      <c r="M3055">
        <v>8.5224630000000001</v>
      </c>
      <c r="N3055">
        <v>12</v>
      </c>
      <c r="O3055">
        <v>3</v>
      </c>
      <c r="P3055">
        <v>2</v>
      </c>
      <c r="Q3055">
        <v>0</v>
      </c>
      <c r="R3055">
        <v>26.368046</v>
      </c>
    </row>
    <row r="3056" spans="1:18" x14ac:dyDescent="0.25">
      <c r="A3056">
        <v>2019</v>
      </c>
      <c r="B3056" t="s">
        <v>34</v>
      </c>
      <c r="C3056" t="s">
        <v>13</v>
      </c>
      <c r="D3056" t="s">
        <v>2</v>
      </c>
      <c r="E3056" t="s">
        <v>66</v>
      </c>
      <c r="F3056">
        <v>34</v>
      </c>
      <c r="G3056" t="s">
        <v>62</v>
      </c>
      <c r="H3056">
        <v>24466.615000000002</v>
      </c>
      <c r="I3056" t="s">
        <v>39</v>
      </c>
      <c r="J3056" t="s">
        <v>148</v>
      </c>
      <c r="K3056">
        <v>217</v>
      </c>
      <c r="L3056">
        <v>2.7424170000000001</v>
      </c>
      <c r="M3056">
        <v>0.77342</v>
      </c>
      <c r="N3056">
        <v>5</v>
      </c>
      <c r="O3056">
        <v>0</v>
      </c>
      <c r="P3056">
        <v>1</v>
      </c>
      <c r="Q3056">
        <v>0</v>
      </c>
      <c r="R3056">
        <v>6.5158370000000003</v>
      </c>
    </row>
    <row r="3057" spans="1:18" x14ac:dyDescent="0.25">
      <c r="A3057">
        <v>2019</v>
      </c>
      <c r="B3057" t="s">
        <v>34</v>
      </c>
      <c r="C3057" t="s">
        <v>13</v>
      </c>
      <c r="D3057" t="s">
        <v>2</v>
      </c>
      <c r="E3057" t="s">
        <v>44</v>
      </c>
      <c r="F3057">
        <v>63</v>
      </c>
      <c r="G3057">
        <v>33.083021000000002</v>
      </c>
      <c r="H3057">
        <v>2489</v>
      </c>
      <c r="I3057" t="s">
        <v>40</v>
      </c>
      <c r="J3057" t="s">
        <v>148</v>
      </c>
      <c r="K3057">
        <v>64</v>
      </c>
      <c r="L3057">
        <v>15.438311000000001</v>
      </c>
      <c r="M3057">
        <v>13.715806000000001</v>
      </c>
      <c r="N3057">
        <v>11</v>
      </c>
      <c r="O3057">
        <v>4</v>
      </c>
      <c r="P3057">
        <v>1</v>
      </c>
      <c r="Q3057">
        <v>0</v>
      </c>
      <c r="R3057">
        <v>33.083021000000002</v>
      </c>
    </row>
    <row r="3058" spans="1:18" x14ac:dyDescent="0.25">
      <c r="A3058">
        <v>2019</v>
      </c>
      <c r="B3058" t="s">
        <v>34</v>
      </c>
      <c r="C3058" t="s">
        <v>13</v>
      </c>
      <c r="D3058" t="s">
        <v>2</v>
      </c>
      <c r="E3058" t="s">
        <v>66</v>
      </c>
      <c r="F3058">
        <v>41</v>
      </c>
      <c r="G3058" t="s">
        <v>62</v>
      </c>
      <c r="H3058">
        <v>31807.19</v>
      </c>
      <c r="I3058" t="s">
        <v>40</v>
      </c>
      <c r="J3058" t="s">
        <v>148</v>
      </c>
      <c r="K3058">
        <v>197</v>
      </c>
      <c r="L3058">
        <v>2.7693690000000002</v>
      </c>
      <c r="M3058">
        <v>1.503584</v>
      </c>
      <c r="N3058">
        <v>4</v>
      </c>
      <c r="O3058">
        <v>0</v>
      </c>
      <c r="P3058">
        <v>1</v>
      </c>
      <c r="Q3058">
        <v>1</v>
      </c>
      <c r="R3058">
        <v>7.6923079999999997</v>
      </c>
    </row>
    <row r="3059" spans="1:18" x14ac:dyDescent="0.25">
      <c r="A3059">
        <v>2019</v>
      </c>
      <c r="B3059" t="s">
        <v>34</v>
      </c>
      <c r="C3059" t="s">
        <v>37</v>
      </c>
      <c r="D3059" t="s">
        <v>2</v>
      </c>
      <c r="E3059" t="s">
        <v>44</v>
      </c>
      <c r="F3059">
        <v>1930</v>
      </c>
      <c r="G3059">
        <v>927.54030399999999</v>
      </c>
      <c r="H3059">
        <v>2598.3449999999998</v>
      </c>
      <c r="I3059" t="s">
        <v>39</v>
      </c>
      <c r="J3059" t="s">
        <v>148</v>
      </c>
      <c r="K3059">
        <v>1948</v>
      </c>
      <c r="L3059">
        <v>431.430543</v>
      </c>
      <c r="M3059">
        <v>365.64679999999998</v>
      </c>
      <c r="N3059">
        <v>282</v>
      </c>
      <c r="O3059">
        <v>129</v>
      </c>
      <c r="P3059">
        <v>57</v>
      </c>
      <c r="Q3059">
        <v>12</v>
      </c>
      <c r="R3059">
        <v>927.54030399999999</v>
      </c>
    </row>
    <row r="3060" spans="1:18" x14ac:dyDescent="0.25">
      <c r="A3060">
        <v>2019</v>
      </c>
      <c r="B3060" t="s">
        <v>34</v>
      </c>
      <c r="C3060" t="s">
        <v>37</v>
      </c>
      <c r="D3060" t="s">
        <v>2</v>
      </c>
      <c r="E3060" t="s">
        <v>66</v>
      </c>
      <c r="F3060">
        <v>953</v>
      </c>
      <c r="G3060" t="s">
        <v>62</v>
      </c>
      <c r="H3060">
        <v>28819.599999999999</v>
      </c>
      <c r="I3060" t="s">
        <v>39</v>
      </c>
      <c r="J3060" t="s">
        <v>148</v>
      </c>
      <c r="K3060">
        <v>5549</v>
      </c>
      <c r="L3060">
        <v>111.30867000000001</v>
      </c>
      <c r="M3060">
        <v>45.447096999999999</v>
      </c>
      <c r="N3060">
        <v>103</v>
      </c>
      <c r="O3060">
        <v>44</v>
      </c>
      <c r="P3060">
        <v>30</v>
      </c>
      <c r="Q3060">
        <v>1</v>
      </c>
      <c r="R3060">
        <v>220.330603</v>
      </c>
    </row>
    <row r="3061" spans="1:18" x14ac:dyDescent="0.25">
      <c r="A3061">
        <v>2019</v>
      </c>
      <c r="B3061" t="s">
        <v>34</v>
      </c>
      <c r="C3061" t="s">
        <v>37</v>
      </c>
      <c r="D3061" t="s">
        <v>2</v>
      </c>
      <c r="E3061" t="s">
        <v>44</v>
      </c>
      <c r="F3061">
        <v>2064</v>
      </c>
      <c r="G3061">
        <v>856.31197099999997</v>
      </c>
      <c r="H3061">
        <v>2617.73</v>
      </c>
      <c r="I3061" t="s">
        <v>40</v>
      </c>
      <c r="J3061" t="s">
        <v>148</v>
      </c>
      <c r="K3061">
        <v>2084</v>
      </c>
      <c r="L3061">
        <v>394.47420799999998</v>
      </c>
      <c r="M3061">
        <v>326.05180799999999</v>
      </c>
      <c r="N3061">
        <v>349</v>
      </c>
      <c r="O3061">
        <v>155</v>
      </c>
      <c r="P3061">
        <v>108</v>
      </c>
      <c r="Q3061">
        <v>26</v>
      </c>
      <c r="R3061">
        <v>856.31197099999997</v>
      </c>
    </row>
    <row r="3062" spans="1:18" x14ac:dyDescent="0.25">
      <c r="A3062">
        <v>2019</v>
      </c>
      <c r="B3062" t="s">
        <v>34</v>
      </c>
      <c r="C3062" t="s">
        <v>37</v>
      </c>
      <c r="D3062" t="s">
        <v>2</v>
      </c>
      <c r="E3062" t="s">
        <v>66</v>
      </c>
      <c r="F3062">
        <v>1060</v>
      </c>
      <c r="G3062" t="s">
        <v>62</v>
      </c>
      <c r="H3062">
        <v>28997.439999999999</v>
      </c>
      <c r="I3062" t="s">
        <v>40</v>
      </c>
      <c r="J3062" t="s">
        <v>148</v>
      </c>
      <c r="K3062">
        <v>6250</v>
      </c>
      <c r="L3062">
        <v>110.71087199999999</v>
      </c>
      <c r="M3062">
        <v>35.949074000000003</v>
      </c>
      <c r="N3062">
        <v>121</v>
      </c>
      <c r="O3062">
        <v>22</v>
      </c>
      <c r="P3062">
        <v>82</v>
      </c>
      <c r="Q3062">
        <v>1</v>
      </c>
      <c r="R3062">
        <v>212.743426</v>
      </c>
    </row>
    <row r="3063" spans="1:18" x14ac:dyDescent="0.25">
      <c r="A3063">
        <v>2019</v>
      </c>
      <c r="B3063" t="s">
        <v>34</v>
      </c>
      <c r="C3063" t="s">
        <v>37</v>
      </c>
      <c r="D3063" t="s">
        <v>3</v>
      </c>
      <c r="E3063" t="s">
        <v>44</v>
      </c>
      <c r="F3063">
        <v>1</v>
      </c>
      <c r="G3063">
        <v>0</v>
      </c>
      <c r="H3063">
        <v>0</v>
      </c>
      <c r="I3063" t="s">
        <v>39</v>
      </c>
      <c r="J3063" t="s">
        <v>62</v>
      </c>
      <c r="K3063" t="s">
        <v>62</v>
      </c>
      <c r="L3063">
        <v>0</v>
      </c>
      <c r="M3063">
        <v>0</v>
      </c>
      <c r="N3063">
        <v>0</v>
      </c>
      <c r="O3063">
        <v>0</v>
      </c>
      <c r="P3063">
        <v>1</v>
      </c>
      <c r="Q3063">
        <v>0</v>
      </c>
      <c r="R3063">
        <v>0</v>
      </c>
    </row>
    <row r="3064" spans="1:18" x14ac:dyDescent="0.25">
      <c r="A3064">
        <v>2019</v>
      </c>
      <c r="B3064" t="s">
        <v>34</v>
      </c>
      <c r="C3064" t="s">
        <v>36</v>
      </c>
      <c r="D3064" t="s">
        <v>3</v>
      </c>
      <c r="E3064" t="s">
        <v>44</v>
      </c>
      <c r="F3064">
        <v>1897</v>
      </c>
      <c r="G3064">
        <v>964.99770000000001</v>
      </c>
      <c r="H3064">
        <v>3509.33</v>
      </c>
      <c r="I3064" t="s">
        <v>39</v>
      </c>
      <c r="J3064" t="s">
        <v>150</v>
      </c>
      <c r="K3064">
        <v>1913</v>
      </c>
      <c r="L3064">
        <v>399.86046299999998</v>
      </c>
      <c r="M3064">
        <v>438.52939099999998</v>
      </c>
      <c r="N3064">
        <v>336</v>
      </c>
      <c r="O3064">
        <v>53</v>
      </c>
      <c r="P3064">
        <v>10</v>
      </c>
      <c r="Q3064">
        <v>5</v>
      </c>
      <c r="R3064">
        <v>964.99770000000001</v>
      </c>
    </row>
    <row r="3065" spans="1:18" x14ac:dyDescent="0.25">
      <c r="A3065">
        <v>2019</v>
      </c>
      <c r="B3065" t="s">
        <v>34</v>
      </c>
      <c r="C3065" t="s">
        <v>36</v>
      </c>
      <c r="D3065" t="s">
        <v>3</v>
      </c>
      <c r="E3065" t="s">
        <v>66</v>
      </c>
      <c r="F3065">
        <v>1654</v>
      </c>
      <c r="G3065" t="s">
        <v>62</v>
      </c>
      <c r="H3065">
        <v>36640.154999999999</v>
      </c>
      <c r="I3065" t="s">
        <v>39</v>
      </c>
      <c r="J3065" t="s">
        <v>150</v>
      </c>
      <c r="K3065">
        <v>10556</v>
      </c>
      <c r="L3065">
        <v>160.99429900000001</v>
      </c>
      <c r="M3065">
        <v>108.12279700000001</v>
      </c>
      <c r="N3065">
        <v>132</v>
      </c>
      <c r="O3065">
        <v>20</v>
      </c>
      <c r="P3065">
        <v>6</v>
      </c>
      <c r="Q3065">
        <v>1</v>
      </c>
      <c r="R3065">
        <v>390.19606099999999</v>
      </c>
    </row>
    <row r="3066" spans="1:18" x14ac:dyDescent="0.25">
      <c r="A3066">
        <v>2019</v>
      </c>
      <c r="B3066" t="s">
        <v>34</v>
      </c>
      <c r="C3066" t="s">
        <v>36</v>
      </c>
      <c r="D3066" t="s">
        <v>3</v>
      </c>
      <c r="E3066" t="s">
        <v>44</v>
      </c>
      <c r="F3066">
        <v>1359</v>
      </c>
      <c r="G3066">
        <v>571.15966500000002</v>
      </c>
      <c r="H3066">
        <v>3178</v>
      </c>
      <c r="I3066" t="s">
        <v>40</v>
      </c>
      <c r="J3066" t="s">
        <v>150</v>
      </c>
      <c r="K3066">
        <v>1382</v>
      </c>
      <c r="L3066">
        <v>253.051132</v>
      </c>
      <c r="M3066">
        <v>236.575277</v>
      </c>
      <c r="N3066">
        <v>252</v>
      </c>
      <c r="O3066">
        <v>22</v>
      </c>
      <c r="P3066">
        <v>122</v>
      </c>
      <c r="Q3066">
        <v>8</v>
      </c>
      <c r="R3066">
        <v>571.15966500000002</v>
      </c>
    </row>
    <row r="3067" spans="1:18" x14ac:dyDescent="0.25">
      <c r="A3067">
        <v>2019</v>
      </c>
      <c r="B3067" t="s">
        <v>34</v>
      </c>
      <c r="C3067" t="s">
        <v>36</v>
      </c>
      <c r="D3067" t="s">
        <v>3</v>
      </c>
      <c r="E3067" t="s">
        <v>66</v>
      </c>
      <c r="F3067">
        <v>1164</v>
      </c>
      <c r="G3067" t="s">
        <v>62</v>
      </c>
      <c r="H3067">
        <v>38026.629999999997</v>
      </c>
      <c r="I3067" t="s">
        <v>40</v>
      </c>
      <c r="J3067" t="s">
        <v>150</v>
      </c>
      <c r="K3067">
        <v>7930</v>
      </c>
      <c r="L3067">
        <v>104.327382</v>
      </c>
      <c r="M3067">
        <v>64.769834000000003</v>
      </c>
      <c r="N3067">
        <v>131</v>
      </c>
      <c r="O3067">
        <v>15</v>
      </c>
      <c r="P3067">
        <v>20</v>
      </c>
      <c r="Q3067">
        <v>1</v>
      </c>
      <c r="R3067">
        <v>243.58098699999999</v>
      </c>
    </row>
    <row r="3068" spans="1:18" x14ac:dyDescent="0.25">
      <c r="A3068">
        <v>2019</v>
      </c>
      <c r="B3068" t="s">
        <v>34</v>
      </c>
      <c r="C3068" t="s">
        <v>5</v>
      </c>
      <c r="D3068" t="s">
        <v>3</v>
      </c>
      <c r="E3068" t="s">
        <v>44</v>
      </c>
      <c r="F3068">
        <v>2137</v>
      </c>
      <c r="G3068">
        <v>1159.7679909999999</v>
      </c>
      <c r="H3068">
        <v>3341</v>
      </c>
      <c r="I3068" t="s">
        <v>39</v>
      </c>
      <c r="J3068" t="s">
        <v>150</v>
      </c>
      <c r="K3068">
        <v>2155</v>
      </c>
      <c r="L3068">
        <v>497.10609499999998</v>
      </c>
      <c r="M3068">
        <v>491.66236400000003</v>
      </c>
      <c r="N3068">
        <v>405</v>
      </c>
      <c r="O3068">
        <v>57</v>
      </c>
      <c r="P3068">
        <v>8</v>
      </c>
      <c r="Q3068">
        <v>1</v>
      </c>
      <c r="R3068">
        <v>1159.7679909999999</v>
      </c>
    </row>
    <row r="3069" spans="1:18" x14ac:dyDescent="0.25">
      <c r="A3069">
        <v>2019</v>
      </c>
      <c r="B3069" t="s">
        <v>34</v>
      </c>
      <c r="C3069" t="s">
        <v>5</v>
      </c>
      <c r="D3069" t="s">
        <v>3</v>
      </c>
      <c r="E3069" t="s">
        <v>66</v>
      </c>
      <c r="F3069">
        <v>1191</v>
      </c>
      <c r="G3069" t="s">
        <v>62</v>
      </c>
      <c r="H3069">
        <v>32333.51</v>
      </c>
      <c r="I3069" t="s">
        <v>39</v>
      </c>
      <c r="J3069" t="s">
        <v>150</v>
      </c>
      <c r="K3069">
        <v>6630</v>
      </c>
      <c r="L3069">
        <v>126.99751500000001</v>
      </c>
      <c r="M3069">
        <v>91.711979999999997</v>
      </c>
      <c r="N3069">
        <v>112</v>
      </c>
      <c r="O3069">
        <v>11</v>
      </c>
      <c r="P3069">
        <v>3</v>
      </c>
      <c r="Q3069">
        <v>1</v>
      </c>
      <c r="R3069">
        <v>323.41510099999999</v>
      </c>
    </row>
    <row r="3070" spans="1:18" x14ac:dyDescent="0.25">
      <c r="A3070">
        <v>2019</v>
      </c>
      <c r="B3070" t="s">
        <v>34</v>
      </c>
      <c r="C3070" t="s">
        <v>5</v>
      </c>
      <c r="D3070" t="s">
        <v>3</v>
      </c>
      <c r="E3070" t="s">
        <v>44</v>
      </c>
      <c r="F3070">
        <v>1263</v>
      </c>
      <c r="G3070">
        <v>586.70986600000003</v>
      </c>
      <c r="H3070">
        <v>3076</v>
      </c>
      <c r="I3070" t="s">
        <v>40</v>
      </c>
      <c r="J3070" t="s">
        <v>150</v>
      </c>
      <c r="K3070">
        <v>1267</v>
      </c>
      <c r="L3070">
        <v>263.82607300000001</v>
      </c>
      <c r="M3070">
        <v>227.45103</v>
      </c>
      <c r="N3070">
        <v>244</v>
      </c>
      <c r="O3070">
        <v>25</v>
      </c>
      <c r="P3070">
        <v>59</v>
      </c>
      <c r="Q3070">
        <v>4</v>
      </c>
      <c r="R3070">
        <v>586.70986600000003</v>
      </c>
    </row>
    <row r="3071" spans="1:18" x14ac:dyDescent="0.25">
      <c r="A3071">
        <v>2019</v>
      </c>
      <c r="B3071" t="s">
        <v>34</v>
      </c>
      <c r="C3071" t="s">
        <v>5</v>
      </c>
      <c r="D3071" t="s">
        <v>3</v>
      </c>
      <c r="E3071" t="s">
        <v>66</v>
      </c>
      <c r="F3071">
        <v>988</v>
      </c>
      <c r="G3071" t="s">
        <v>62</v>
      </c>
      <c r="H3071">
        <v>33366.974999999999</v>
      </c>
      <c r="I3071" t="s">
        <v>40</v>
      </c>
      <c r="J3071" t="s">
        <v>150</v>
      </c>
      <c r="K3071">
        <v>6063</v>
      </c>
      <c r="L3071">
        <v>98.139836000000003</v>
      </c>
      <c r="M3071">
        <v>57.500494000000003</v>
      </c>
      <c r="N3071">
        <v>77</v>
      </c>
      <c r="O3071">
        <v>12</v>
      </c>
      <c r="P3071">
        <v>24</v>
      </c>
      <c r="Q3071">
        <v>0</v>
      </c>
      <c r="R3071">
        <v>222.63092800000001</v>
      </c>
    </row>
    <row r="3072" spans="1:18" x14ac:dyDescent="0.25">
      <c r="A3072">
        <v>2019</v>
      </c>
      <c r="B3072" t="s">
        <v>34</v>
      </c>
      <c r="C3072" t="s">
        <v>13</v>
      </c>
      <c r="D3072" t="s">
        <v>3</v>
      </c>
      <c r="E3072" t="s">
        <v>44</v>
      </c>
      <c r="F3072">
        <v>610</v>
      </c>
      <c r="G3072">
        <v>279.79419000000001</v>
      </c>
      <c r="H3072">
        <v>3539.51</v>
      </c>
      <c r="I3072" t="s">
        <v>39</v>
      </c>
      <c r="J3072" t="s">
        <v>150</v>
      </c>
      <c r="K3072">
        <v>615</v>
      </c>
      <c r="L3072">
        <v>114.096844</v>
      </c>
      <c r="M3072">
        <v>134.95598699999999</v>
      </c>
      <c r="N3072">
        <v>165</v>
      </c>
      <c r="O3072">
        <v>14</v>
      </c>
      <c r="P3072">
        <v>2</v>
      </c>
      <c r="Q3072">
        <v>0</v>
      </c>
      <c r="R3072">
        <v>279.79419000000001</v>
      </c>
    </row>
    <row r="3073" spans="1:18" x14ac:dyDescent="0.25">
      <c r="A3073">
        <v>2019</v>
      </c>
      <c r="B3073" t="s">
        <v>34</v>
      </c>
      <c r="C3073" t="s">
        <v>13</v>
      </c>
      <c r="D3073" t="s">
        <v>3</v>
      </c>
      <c r="E3073" t="s">
        <v>66</v>
      </c>
      <c r="F3073">
        <v>473</v>
      </c>
      <c r="G3073" t="s">
        <v>62</v>
      </c>
      <c r="H3073">
        <v>31660.79</v>
      </c>
      <c r="I3073" t="s">
        <v>39</v>
      </c>
      <c r="J3073" t="s">
        <v>150</v>
      </c>
      <c r="K3073">
        <v>2492</v>
      </c>
      <c r="L3073">
        <v>42.732990000000001</v>
      </c>
      <c r="M3073">
        <v>27.149692000000002</v>
      </c>
      <c r="N3073">
        <v>65</v>
      </c>
      <c r="O3073">
        <v>7</v>
      </c>
      <c r="P3073">
        <v>2</v>
      </c>
      <c r="Q3073">
        <v>1</v>
      </c>
      <c r="R3073">
        <v>106.560559</v>
      </c>
    </row>
    <row r="3074" spans="1:18" x14ac:dyDescent="0.25">
      <c r="A3074">
        <v>2019</v>
      </c>
      <c r="B3074" t="s">
        <v>34</v>
      </c>
      <c r="C3074" t="s">
        <v>13</v>
      </c>
      <c r="D3074" t="s">
        <v>3</v>
      </c>
      <c r="E3074" t="s">
        <v>44</v>
      </c>
      <c r="F3074">
        <v>434</v>
      </c>
      <c r="G3074">
        <v>175.298575</v>
      </c>
      <c r="H3074">
        <v>3245.13</v>
      </c>
      <c r="I3074" t="s">
        <v>40</v>
      </c>
      <c r="J3074" t="s">
        <v>150</v>
      </c>
      <c r="K3074">
        <v>443</v>
      </c>
      <c r="L3074">
        <v>83.320357000000001</v>
      </c>
      <c r="M3074">
        <v>66.290063000000004</v>
      </c>
      <c r="N3074">
        <v>111</v>
      </c>
      <c r="O3074">
        <v>6</v>
      </c>
      <c r="P3074">
        <v>7</v>
      </c>
      <c r="Q3074">
        <v>0</v>
      </c>
      <c r="R3074">
        <v>175.298575</v>
      </c>
    </row>
    <row r="3075" spans="1:18" x14ac:dyDescent="0.25">
      <c r="A3075">
        <v>2019</v>
      </c>
      <c r="B3075" t="s">
        <v>34</v>
      </c>
      <c r="C3075" t="s">
        <v>13</v>
      </c>
      <c r="D3075" t="s">
        <v>3</v>
      </c>
      <c r="E3075" t="s">
        <v>66</v>
      </c>
      <c r="F3075">
        <v>387</v>
      </c>
      <c r="G3075" t="s">
        <v>62</v>
      </c>
      <c r="H3075">
        <v>33770.01</v>
      </c>
      <c r="I3075" t="s">
        <v>40</v>
      </c>
      <c r="J3075" t="s">
        <v>150</v>
      </c>
      <c r="K3075">
        <v>2711</v>
      </c>
      <c r="L3075">
        <v>34.992707000000003</v>
      </c>
      <c r="M3075">
        <v>18.782143999999999</v>
      </c>
      <c r="N3075">
        <v>32</v>
      </c>
      <c r="O3075">
        <v>6</v>
      </c>
      <c r="P3075">
        <v>6</v>
      </c>
      <c r="Q3075">
        <v>0</v>
      </c>
      <c r="R3075">
        <v>76.031372000000005</v>
      </c>
    </row>
    <row r="3076" spans="1:18" x14ac:dyDescent="0.25">
      <c r="A3076">
        <v>2019</v>
      </c>
      <c r="B3076" t="s">
        <v>34</v>
      </c>
      <c r="C3076" t="s">
        <v>37</v>
      </c>
      <c r="D3076" t="s">
        <v>3</v>
      </c>
      <c r="E3076" t="s">
        <v>44</v>
      </c>
      <c r="F3076">
        <v>17028</v>
      </c>
      <c r="G3076">
        <v>6888.3851029999996</v>
      </c>
      <c r="H3076">
        <v>3335.91</v>
      </c>
      <c r="I3076" t="s">
        <v>39</v>
      </c>
      <c r="J3076" t="s">
        <v>150</v>
      </c>
      <c r="K3076">
        <v>17231</v>
      </c>
      <c r="L3076">
        <v>3062.3770770000001</v>
      </c>
      <c r="M3076">
        <v>2921.1410019999998</v>
      </c>
      <c r="N3076">
        <v>5269</v>
      </c>
      <c r="O3076">
        <v>495</v>
      </c>
      <c r="P3076">
        <v>114</v>
      </c>
      <c r="Q3076">
        <v>16</v>
      </c>
      <c r="R3076">
        <v>6888.3851029999996</v>
      </c>
    </row>
    <row r="3077" spans="1:18" x14ac:dyDescent="0.25">
      <c r="A3077">
        <v>2019</v>
      </c>
      <c r="B3077" t="s">
        <v>34</v>
      </c>
      <c r="C3077" t="s">
        <v>37</v>
      </c>
      <c r="D3077" t="s">
        <v>3</v>
      </c>
      <c r="E3077" t="s">
        <v>66</v>
      </c>
      <c r="F3077">
        <v>16313</v>
      </c>
      <c r="G3077" t="s">
        <v>62</v>
      </c>
      <c r="H3077">
        <v>31241.63</v>
      </c>
      <c r="I3077" t="s">
        <v>39</v>
      </c>
      <c r="J3077" t="s">
        <v>150</v>
      </c>
      <c r="K3077">
        <v>88847</v>
      </c>
      <c r="L3077">
        <v>1713.853535</v>
      </c>
      <c r="M3077">
        <v>1177.577468</v>
      </c>
      <c r="N3077">
        <v>2150</v>
      </c>
      <c r="O3077">
        <v>180</v>
      </c>
      <c r="P3077">
        <v>45</v>
      </c>
      <c r="Q3077">
        <v>4</v>
      </c>
      <c r="R3077">
        <v>4132.5880889999999</v>
      </c>
    </row>
    <row r="3078" spans="1:18" x14ac:dyDescent="0.25">
      <c r="A3078">
        <v>2019</v>
      </c>
      <c r="B3078" t="s">
        <v>34</v>
      </c>
      <c r="C3078" t="s">
        <v>37</v>
      </c>
      <c r="D3078" t="s">
        <v>3</v>
      </c>
      <c r="E3078" t="s">
        <v>44</v>
      </c>
      <c r="F3078">
        <v>12202</v>
      </c>
      <c r="G3078">
        <v>4508.0693709999996</v>
      </c>
      <c r="H3078">
        <v>3041.36</v>
      </c>
      <c r="I3078" t="s">
        <v>40</v>
      </c>
      <c r="J3078" t="s">
        <v>150</v>
      </c>
      <c r="K3078">
        <v>12336</v>
      </c>
      <c r="L3078">
        <v>2168.2370649999998</v>
      </c>
      <c r="M3078">
        <v>1741.7321159999999</v>
      </c>
      <c r="N3078">
        <v>3327</v>
      </c>
      <c r="O3078">
        <v>342</v>
      </c>
      <c r="P3078">
        <v>246</v>
      </c>
      <c r="Q3078">
        <v>21</v>
      </c>
      <c r="R3078">
        <v>4508.0693709999996</v>
      </c>
    </row>
    <row r="3079" spans="1:18" x14ac:dyDescent="0.25">
      <c r="A3079">
        <v>2019</v>
      </c>
      <c r="B3079" t="s">
        <v>34</v>
      </c>
      <c r="C3079" t="s">
        <v>37</v>
      </c>
      <c r="D3079" t="s">
        <v>3</v>
      </c>
      <c r="E3079" t="s">
        <v>66</v>
      </c>
      <c r="F3079">
        <v>13207</v>
      </c>
      <c r="G3079" t="s">
        <v>62</v>
      </c>
      <c r="H3079">
        <v>32733.119999999999</v>
      </c>
      <c r="I3079" t="s">
        <v>40</v>
      </c>
      <c r="J3079" t="s">
        <v>150</v>
      </c>
      <c r="K3079">
        <v>77539</v>
      </c>
      <c r="L3079">
        <v>1407.4093909999999</v>
      </c>
      <c r="M3079">
        <v>774.26017000000002</v>
      </c>
      <c r="N3079">
        <v>1337</v>
      </c>
      <c r="O3079">
        <v>111</v>
      </c>
      <c r="P3079">
        <v>92</v>
      </c>
      <c r="Q3079">
        <v>7</v>
      </c>
      <c r="R3079">
        <v>3072.9224909999998</v>
      </c>
    </row>
    <row r="3080" spans="1:18" x14ac:dyDescent="0.25">
      <c r="A3080">
        <v>2019</v>
      </c>
      <c r="B3080" t="s">
        <v>34</v>
      </c>
      <c r="C3080" t="s">
        <v>36</v>
      </c>
      <c r="D3080" t="s">
        <v>3</v>
      </c>
      <c r="E3080" t="s">
        <v>44</v>
      </c>
      <c r="F3080">
        <v>6079</v>
      </c>
      <c r="G3080">
        <v>3163.0892990000002</v>
      </c>
      <c r="H3080">
        <v>3485.13</v>
      </c>
      <c r="I3080" t="s">
        <v>39</v>
      </c>
      <c r="J3080" t="s">
        <v>149</v>
      </c>
      <c r="K3080">
        <v>6113</v>
      </c>
      <c r="L3080">
        <v>1266.6014250000001</v>
      </c>
      <c r="M3080">
        <v>1537.9693090000001</v>
      </c>
      <c r="N3080">
        <v>958</v>
      </c>
      <c r="O3080">
        <v>128</v>
      </c>
      <c r="P3080">
        <v>11</v>
      </c>
      <c r="Q3080">
        <v>1</v>
      </c>
      <c r="R3080">
        <v>3163.0892990000002</v>
      </c>
    </row>
    <row r="3081" spans="1:18" x14ac:dyDescent="0.25">
      <c r="A3081">
        <v>2019</v>
      </c>
      <c r="B3081" t="s">
        <v>34</v>
      </c>
      <c r="C3081" t="s">
        <v>36</v>
      </c>
      <c r="D3081" t="s">
        <v>3</v>
      </c>
      <c r="E3081" t="s">
        <v>66</v>
      </c>
      <c r="F3081">
        <v>2712</v>
      </c>
      <c r="G3081" t="s">
        <v>62</v>
      </c>
      <c r="H3081">
        <v>35892.355000000003</v>
      </c>
      <c r="I3081" t="s">
        <v>39</v>
      </c>
      <c r="J3081" t="s">
        <v>149</v>
      </c>
      <c r="K3081">
        <v>17047</v>
      </c>
      <c r="L3081">
        <v>277.83721400000002</v>
      </c>
      <c r="M3081">
        <v>199.52725000000001</v>
      </c>
      <c r="N3081">
        <v>211</v>
      </c>
      <c r="O3081">
        <v>58</v>
      </c>
      <c r="P3081">
        <v>6</v>
      </c>
      <c r="Q3081">
        <v>0</v>
      </c>
      <c r="R3081">
        <v>697.568174</v>
      </c>
    </row>
    <row r="3082" spans="1:18" x14ac:dyDescent="0.25">
      <c r="A3082">
        <v>2019</v>
      </c>
      <c r="B3082" t="s">
        <v>34</v>
      </c>
      <c r="C3082" t="s">
        <v>36</v>
      </c>
      <c r="D3082" t="s">
        <v>3</v>
      </c>
      <c r="E3082" t="s">
        <v>44</v>
      </c>
      <c r="F3082">
        <v>3882</v>
      </c>
      <c r="G3082">
        <v>1876.837164</v>
      </c>
      <c r="H3082">
        <v>3188.44</v>
      </c>
      <c r="I3082" t="s">
        <v>40</v>
      </c>
      <c r="J3082" t="s">
        <v>149</v>
      </c>
      <c r="K3082">
        <v>3984</v>
      </c>
      <c r="L3082">
        <v>815.58989799999995</v>
      </c>
      <c r="M3082">
        <v>804.57148700000005</v>
      </c>
      <c r="N3082">
        <v>630</v>
      </c>
      <c r="O3082">
        <v>53</v>
      </c>
      <c r="P3082">
        <v>126</v>
      </c>
      <c r="Q3082">
        <v>8</v>
      </c>
      <c r="R3082">
        <v>1876.837164</v>
      </c>
    </row>
    <row r="3083" spans="1:18" x14ac:dyDescent="0.25">
      <c r="A3083">
        <v>2019</v>
      </c>
      <c r="B3083" t="s">
        <v>34</v>
      </c>
      <c r="C3083" t="s">
        <v>36</v>
      </c>
      <c r="D3083" t="s">
        <v>3</v>
      </c>
      <c r="E3083" t="s">
        <v>66</v>
      </c>
      <c r="F3083">
        <v>1933</v>
      </c>
      <c r="G3083" t="s">
        <v>62</v>
      </c>
      <c r="H3083">
        <v>36730.68</v>
      </c>
      <c r="I3083" t="s">
        <v>40</v>
      </c>
      <c r="J3083" t="s">
        <v>149</v>
      </c>
      <c r="K3083">
        <v>12589</v>
      </c>
      <c r="L3083">
        <v>188.439133</v>
      </c>
      <c r="M3083">
        <v>130.74919399999999</v>
      </c>
      <c r="N3083">
        <v>136</v>
      </c>
      <c r="O3083">
        <v>27</v>
      </c>
      <c r="P3083">
        <v>48</v>
      </c>
      <c r="Q3083">
        <v>3</v>
      </c>
      <c r="R3083">
        <v>439.74587400000001</v>
      </c>
    </row>
    <row r="3084" spans="1:18" x14ac:dyDescent="0.25">
      <c r="A3084">
        <v>2019</v>
      </c>
      <c r="B3084" t="s">
        <v>34</v>
      </c>
      <c r="C3084" t="s">
        <v>5</v>
      </c>
      <c r="D3084" t="s">
        <v>3</v>
      </c>
      <c r="E3084" t="s">
        <v>44</v>
      </c>
      <c r="F3084">
        <v>6927</v>
      </c>
      <c r="G3084">
        <v>3918.2661579999999</v>
      </c>
      <c r="H3084">
        <v>3294.55</v>
      </c>
      <c r="I3084" t="s">
        <v>39</v>
      </c>
      <c r="J3084" t="s">
        <v>149</v>
      </c>
      <c r="K3084">
        <v>6974</v>
      </c>
      <c r="L3084">
        <v>1665.0763529999999</v>
      </c>
      <c r="M3084">
        <v>1708.184082</v>
      </c>
      <c r="N3084">
        <v>1059</v>
      </c>
      <c r="O3084">
        <v>130</v>
      </c>
      <c r="P3084">
        <v>5</v>
      </c>
      <c r="Q3084">
        <v>1</v>
      </c>
      <c r="R3084">
        <v>3918.2661579999999</v>
      </c>
    </row>
    <row r="3085" spans="1:18" x14ac:dyDescent="0.25">
      <c r="A3085">
        <v>2019</v>
      </c>
      <c r="B3085" t="s">
        <v>34</v>
      </c>
      <c r="C3085" t="s">
        <v>5</v>
      </c>
      <c r="D3085" t="s">
        <v>3</v>
      </c>
      <c r="E3085" t="s">
        <v>66</v>
      </c>
      <c r="F3085">
        <v>1853</v>
      </c>
      <c r="G3085" t="s">
        <v>62</v>
      </c>
      <c r="H3085">
        <v>31618.560000000001</v>
      </c>
      <c r="I3085" t="s">
        <v>39</v>
      </c>
      <c r="J3085" t="s">
        <v>149</v>
      </c>
      <c r="K3085">
        <v>10230</v>
      </c>
      <c r="L3085">
        <v>211.486221</v>
      </c>
      <c r="M3085">
        <v>149.0154</v>
      </c>
      <c r="N3085">
        <v>151</v>
      </c>
      <c r="O3085">
        <v>30</v>
      </c>
      <c r="P3085">
        <v>8</v>
      </c>
      <c r="Q3085">
        <v>0</v>
      </c>
      <c r="R3085">
        <v>530.36155099999996</v>
      </c>
    </row>
    <row r="3086" spans="1:18" x14ac:dyDescent="0.25">
      <c r="A3086">
        <v>2019</v>
      </c>
      <c r="B3086" t="s">
        <v>34</v>
      </c>
      <c r="C3086" t="s">
        <v>5</v>
      </c>
      <c r="D3086" t="s">
        <v>3</v>
      </c>
      <c r="E3086" t="s">
        <v>44</v>
      </c>
      <c r="F3086">
        <v>4333</v>
      </c>
      <c r="G3086">
        <v>2230.8134719999998</v>
      </c>
      <c r="H3086">
        <v>3089</v>
      </c>
      <c r="I3086" t="s">
        <v>40</v>
      </c>
      <c r="J3086" t="s">
        <v>149</v>
      </c>
      <c r="K3086">
        <v>4368</v>
      </c>
      <c r="L3086">
        <v>988.146435</v>
      </c>
      <c r="M3086">
        <v>939.43733199999997</v>
      </c>
      <c r="N3086">
        <v>698</v>
      </c>
      <c r="O3086">
        <v>79</v>
      </c>
      <c r="P3086">
        <v>61</v>
      </c>
      <c r="Q3086">
        <v>15</v>
      </c>
      <c r="R3086">
        <v>2230.8134719999998</v>
      </c>
    </row>
    <row r="3087" spans="1:18" x14ac:dyDescent="0.25">
      <c r="A3087">
        <v>2019</v>
      </c>
      <c r="B3087" t="s">
        <v>34</v>
      </c>
      <c r="C3087" t="s">
        <v>5</v>
      </c>
      <c r="D3087" t="s">
        <v>3</v>
      </c>
      <c r="E3087" t="s">
        <v>66</v>
      </c>
      <c r="F3087">
        <v>1587</v>
      </c>
      <c r="G3087" t="s">
        <v>62</v>
      </c>
      <c r="H3087">
        <v>32407.34</v>
      </c>
      <c r="I3087" t="s">
        <v>40</v>
      </c>
      <c r="J3087" t="s">
        <v>149</v>
      </c>
      <c r="K3087">
        <v>9167</v>
      </c>
      <c r="L3087">
        <v>186.80316999999999</v>
      </c>
      <c r="M3087">
        <v>111.598045</v>
      </c>
      <c r="N3087">
        <v>103</v>
      </c>
      <c r="O3087">
        <v>38</v>
      </c>
      <c r="P3087">
        <v>28</v>
      </c>
      <c r="Q3087">
        <v>3</v>
      </c>
      <c r="R3087">
        <v>423.58550600000001</v>
      </c>
    </row>
    <row r="3088" spans="1:18" x14ac:dyDescent="0.25">
      <c r="A3088">
        <v>2019</v>
      </c>
      <c r="B3088" t="s">
        <v>34</v>
      </c>
      <c r="C3088" t="s">
        <v>13</v>
      </c>
      <c r="D3088" t="s">
        <v>3</v>
      </c>
      <c r="E3088" t="s">
        <v>44</v>
      </c>
      <c r="F3088">
        <v>1681</v>
      </c>
      <c r="G3088">
        <v>826.64837899999998</v>
      </c>
      <c r="H3088">
        <v>3669.15</v>
      </c>
      <c r="I3088" t="s">
        <v>39</v>
      </c>
      <c r="J3088" t="s">
        <v>149</v>
      </c>
      <c r="K3088">
        <v>1689</v>
      </c>
      <c r="L3088">
        <v>346.76653299999998</v>
      </c>
      <c r="M3088">
        <v>381.62467800000002</v>
      </c>
      <c r="N3088">
        <v>398</v>
      </c>
      <c r="O3088">
        <v>39</v>
      </c>
      <c r="P3088">
        <v>2</v>
      </c>
      <c r="Q3088">
        <v>0</v>
      </c>
      <c r="R3088">
        <v>826.64837899999998</v>
      </c>
    </row>
    <row r="3089" spans="1:18" x14ac:dyDescent="0.25">
      <c r="A3089">
        <v>2019</v>
      </c>
      <c r="B3089" t="s">
        <v>34</v>
      </c>
      <c r="C3089" t="s">
        <v>13</v>
      </c>
      <c r="D3089" t="s">
        <v>3</v>
      </c>
      <c r="E3089" t="s">
        <v>66</v>
      </c>
      <c r="F3089">
        <v>712</v>
      </c>
      <c r="G3089" t="s">
        <v>62</v>
      </c>
      <c r="H3089">
        <v>31851.235000000001</v>
      </c>
      <c r="I3089" t="s">
        <v>39</v>
      </c>
      <c r="J3089" t="s">
        <v>149</v>
      </c>
      <c r="K3089">
        <v>3770</v>
      </c>
      <c r="L3089">
        <v>73.237217000000001</v>
      </c>
      <c r="M3089">
        <v>48.975102</v>
      </c>
      <c r="N3089">
        <v>88</v>
      </c>
      <c r="O3089">
        <v>20</v>
      </c>
      <c r="P3089">
        <v>0</v>
      </c>
      <c r="Q3089">
        <v>1</v>
      </c>
      <c r="R3089">
        <v>178.97458800000001</v>
      </c>
    </row>
    <row r="3090" spans="1:18" x14ac:dyDescent="0.25">
      <c r="A3090">
        <v>2019</v>
      </c>
      <c r="B3090" t="s">
        <v>34</v>
      </c>
      <c r="C3090" t="s">
        <v>13</v>
      </c>
      <c r="D3090" t="s">
        <v>3</v>
      </c>
      <c r="E3090" t="s">
        <v>44</v>
      </c>
      <c r="F3090">
        <v>1281</v>
      </c>
      <c r="G3090">
        <v>579.94885899999997</v>
      </c>
      <c r="H3090">
        <v>3280.05</v>
      </c>
      <c r="I3090" t="s">
        <v>40</v>
      </c>
      <c r="J3090" t="s">
        <v>149</v>
      </c>
      <c r="K3090">
        <v>1285</v>
      </c>
      <c r="L3090">
        <v>275.97441500000002</v>
      </c>
      <c r="M3090">
        <v>234.45490799999999</v>
      </c>
      <c r="N3090">
        <v>263</v>
      </c>
      <c r="O3090">
        <v>18</v>
      </c>
      <c r="P3090">
        <v>9</v>
      </c>
      <c r="Q3090">
        <v>1</v>
      </c>
      <c r="R3090">
        <v>579.94885899999997</v>
      </c>
    </row>
    <row r="3091" spans="1:18" x14ac:dyDescent="0.25">
      <c r="A3091">
        <v>2019</v>
      </c>
      <c r="B3091" t="s">
        <v>34</v>
      </c>
      <c r="C3091" t="s">
        <v>13</v>
      </c>
      <c r="D3091" t="s">
        <v>3</v>
      </c>
      <c r="E3091" t="s">
        <v>66</v>
      </c>
      <c r="F3091">
        <v>649</v>
      </c>
      <c r="G3091" t="s">
        <v>62</v>
      </c>
      <c r="H3091">
        <v>34561.519999999997</v>
      </c>
      <c r="I3091" t="s">
        <v>40</v>
      </c>
      <c r="J3091" t="s">
        <v>149</v>
      </c>
      <c r="K3091">
        <v>3402</v>
      </c>
      <c r="L3091">
        <v>68.411861999999999</v>
      </c>
      <c r="M3091">
        <v>41.801716999999996</v>
      </c>
      <c r="N3091">
        <v>67</v>
      </c>
      <c r="O3091">
        <v>11</v>
      </c>
      <c r="P3091">
        <v>8</v>
      </c>
      <c r="Q3091">
        <v>0</v>
      </c>
      <c r="R3091">
        <v>154.62228300000001</v>
      </c>
    </row>
    <row r="3092" spans="1:18" x14ac:dyDescent="0.25">
      <c r="A3092">
        <v>2019</v>
      </c>
      <c r="B3092" t="s">
        <v>34</v>
      </c>
      <c r="C3092" t="s">
        <v>37</v>
      </c>
      <c r="D3092" t="s">
        <v>3</v>
      </c>
      <c r="E3092" t="s">
        <v>44</v>
      </c>
      <c r="F3092">
        <v>56892</v>
      </c>
      <c r="G3092">
        <v>25173.675125999998</v>
      </c>
      <c r="H3092">
        <v>3407.5</v>
      </c>
      <c r="I3092" t="s">
        <v>39</v>
      </c>
      <c r="J3092" t="s">
        <v>149</v>
      </c>
      <c r="K3092">
        <v>57335</v>
      </c>
      <c r="L3092">
        <v>11164.315123</v>
      </c>
      <c r="M3092">
        <v>11043.69112</v>
      </c>
      <c r="N3092">
        <v>15165</v>
      </c>
      <c r="O3092">
        <v>1437</v>
      </c>
      <c r="P3092">
        <v>127</v>
      </c>
      <c r="Q3092">
        <v>39</v>
      </c>
      <c r="R3092">
        <v>25173.675125999998</v>
      </c>
    </row>
    <row r="3093" spans="1:18" x14ac:dyDescent="0.25">
      <c r="A3093">
        <v>2019</v>
      </c>
      <c r="B3093" t="s">
        <v>34</v>
      </c>
      <c r="C3093" t="s">
        <v>37</v>
      </c>
      <c r="D3093" t="s">
        <v>3</v>
      </c>
      <c r="E3093" t="s">
        <v>66</v>
      </c>
      <c r="F3093">
        <v>26401</v>
      </c>
      <c r="G3093" t="s">
        <v>62</v>
      </c>
      <c r="H3093">
        <v>30412.34</v>
      </c>
      <c r="I3093" t="s">
        <v>39</v>
      </c>
      <c r="J3093" t="s">
        <v>149</v>
      </c>
      <c r="K3093">
        <v>135840</v>
      </c>
      <c r="L3093">
        <v>2766.7530849999998</v>
      </c>
      <c r="M3093">
        <v>2012.39221</v>
      </c>
      <c r="N3093">
        <v>3154</v>
      </c>
      <c r="O3093">
        <v>489</v>
      </c>
      <c r="P3093">
        <v>98</v>
      </c>
      <c r="Q3093">
        <v>9</v>
      </c>
      <c r="R3093">
        <v>6826.9881939999996</v>
      </c>
    </row>
    <row r="3094" spans="1:18" x14ac:dyDescent="0.25">
      <c r="A3094">
        <v>2019</v>
      </c>
      <c r="B3094" t="s">
        <v>34</v>
      </c>
      <c r="C3094" t="s">
        <v>37</v>
      </c>
      <c r="D3094" t="s">
        <v>3</v>
      </c>
      <c r="E3094" t="s">
        <v>44</v>
      </c>
      <c r="F3094">
        <v>38938</v>
      </c>
      <c r="G3094">
        <v>15832.662651000001</v>
      </c>
      <c r="H3094">
        <v>3212.11</v>
      </c>
      <c r="I3094" t="s">
        <v>40</v>
      </c>
      <c r="J3094" t="s">
        <v>149</v>
      </c>
      <c r="K3094">
        <v>39241</v>
      </c>
      <c r="L3094">
        <v>7585.4338239999997</v>
      </c>
      <c r="M3094">
        <v>6260.3419880000001</v>
      </c>
      <c r="N3094">
        <v>9652</v>
      </c>
      <c r="O3094">
        <v>915</v>
      </c>
      <c r="P3094">
        <v>324</v>
      </c>
      <c r="Q3094">
        <v>37</v>
      </c>
      <c r="R3094">
        <v>15832.662651000001</v>
      </c>
    </row>
    <row r="3095" spans="1:18" x14ac:dyDescent="0.25">
      <c r="A3095">
        <v>2019</v>
      </c>
      <c r="B3095" t="s">
        <v>34</v>
      </c>
      <c r="C3095" t="s">
        <v>37</v>
      </c>
      <c r="D3095" t="s">
        <v>3</v>
      </c>
      <c r="E3095" t="s">
        <v>66</v>
      </c>
      <c r="F3095">
        <v>21875</v>
      </c>
      <c r="G3095" t="s">
        <v>62</v>
      </c>
      <c r="H3095">
        <v>32353.81</v>
      </c>
      <c r="I3095" t="s">
        <v>40</v>
      </c>
      <c r="J3095" t="s">
        <v>149</v>
      </c>
      <c r="K3095">
        <v>117976</v>
      </c>
      <c r="L3095">
        <v>2353.2216480000002</v>
      </c>
      <c r="M3095">
        <v>1368.9983910000001</v>
      </c>
      <c r="N3095">
        <v>1985</v>
      </c>
      <c r="O3095">
        <v>317</v>
      </c>
      <c r="P3095">
        <v>192</v>
      </c>
      <c r="Q3095">
        <v>11</v>
      </c>
      <c r="R3095">
        <v>5252.3358600000001</v>
      </c>
    </row>
    <row r="3096" spans="1:18" x14ac:dyDescent="0.25">
      <c r="A3096">
        <v>2019</v>
      </c>
      <c r="B3096" t="s">
        <v>34</v>
      </c>
      <c r="C3096" t="s">
        <v>36</v>
      </c>
      <c r="D3096" t="s">
        <v>3</v>
      </c>
      <c r="E3096" t="s">
        <v>44</v>
      </c>
      <c r="F3096">
        <v>1185</v>
      </c>
      <c r="G3096">
        <v>655.16777200000001</v>
      </c>
      <c r="H3096">
        <v>3506</v>
      </c>
      <c r="I3096" t="s">
        <v>39</v>
      </c>
      <c r="J3096" t="s">
        <v>148</v>
      </c>
      <c r="K3096">
        <v>1188</v>
      </c>
      <c r="L3096">
        <v>282.49442800000003</v>
      </c>
      <c r="M3096">
        <v>289.28986200000003</v>
      </c>
      <c r="N3096">
        <v>139</v>
      </c>
      <c r="O3096">
        <v>24</v>
      </c>
      <c r="P3096">
        <v>1</v>
      </c>
      <c r="Q3096">
        <v>1</v>
      </c>
      <c r="R3096">
        <v>655.16777200000001</v>
      </c>
    </row>
    <row r="3097" spans="1:18" x14ac:dyDescent="0.25">
      <c r="A3097">
        <v>2019</v>
      </c>
      <c r="B3097" t="s">
        <v>34</v>
      </c>
      <c r="C3097" t="s">
        <v>36</v>
      </c>
      <c r="D3097" t="s">
        <v>3</v>
      </c>
      <c r="E3097" t="s">
        <v>66</v>
      </c>
      <c r="F3097">
        <v>906</v>
      </c>
      <c r="G3097" t="s">
        <v>62</v>
      </c>
      <c r="H3097">
        <v>34774.754999999997</v>
      </c>
      <c r="I3097" t="s">
        <v>39</v>
      </c>
      <c r="J3097" t="s">
        <v>148</v>
      </c>
      <c r="K3097">
        <v>5563</v>
      </c>
      <c r="L3097">
        <v>87.587152000000003</v>
      </c>
      <c r="M3097">
        <v>64.619730000000004</v>
      </c>
      <c r="N3097">
        <v>66</v>
      </c>
      <c r="O3097">
        <v>3</v>
      </c>
      <c r="P3097">
        <v>4</v>
      </c>
      <c r="Q3097">
        <v>1</v>
      </c>
      <c r="R3097">
        <v>217.34754799999999</v>
      </c>
    </row>
    <row r="3098" spans="1:18" x14ac:dyDescent="0.25">
      <c r="A3098">
        <v>2019</v>
      </c>
      <c r="B3098" t="s">
        <v>34</v>
      </c>
      <c r="C3098" t="s">
        <v>36</v>
      </c>
      <c r="D3098" t="s">
        <v>3</v>
      </c>
      <c r="E3098" t="s">
        <v>44</v>
      </c>
      <c r="F3098">
        <v>877</v>
      </c>
      <c r="G3098">
        <v>438.38100100000003</v>
      </c>
      <c r="H3098">
        <v>2954.86</v>
      </c>
      <c r="I3098" t="s">
        <v>40</v>
      </c>
      <c r="J3098" t="s">
        <v>148</v>
      </c>
      <c r="K3098">
        <v>877</v>
      </c>
      <c r="L3098">
        <v>180.50378699999999</v>
      </c>
      <c r="M3098">
        <v>188.91288499999999</v>
      </c>
      <c r="N3098">
        <v>127</v>
      </c>
      <c r="O3098">
        <v>20</v>
      </c>
      <c r="P3098">
        <v>25</v>
      </c>
      <c r="Q3098">
        <v>1</v>
      </c>
      <c r="R3098">
        <v>438.38100100000003</v>
      </c>
    </row>
    <row r="3099" spans="1:18" x14ac:dyDescent="0.25">
      <c r="A3099">
        <v>2019</v>
      </c>
      <c r="B3099" t="s">
        <v>34</v>
      </c>
      <c r="C3099" t="s">
        <v>36</v>
      </c>
      <c r="D3099" t="s">
        <v>3</v>
      </c>
      <c r="E3099" t="s">
        <v>66</v>
      </c>
      <c r="F3099">
        <v>685</v>
      </c>
      <c r="G3099" t="s">
        <v>62</v>
      </c>
      <c r="H3099">
        <v>33860.94</v>
      </c>
      <c r="I3099" t="s">
        <v>40</v>
      </c>
      <c r="J3099" t="s">
        <v>148</v>
      </c>
      <c r="K3099">
        <v>4292</v>
      </c>
      <c r="L3099">
        <v>64.488574</v>
      </c>
      <c r="M3099">
        <v>46.066495000000003</v>
      </c>
      <c r="N3099">
        <v>56</v>
      </c>
      <c r="O3099">
        <v>1</v>
      </c>
      <c r="P3099">
        <v>18</v>
      </c>
      <c r="Q3099">
        <v>0</v>
      </c>
      <c r="R3099">
        <v>154.36205200000001</v>
      </c>
    </row>
    <row r="3100" spans="1:18" x14ac:dyDescent="0.25">
      <c r="A3100">
        <v>2019</v>
      </c>
      <c r="B3100" t="s">
        <v>34</v>
      </c>
      <c r="C3100" t="s">
        <v>5</v>
      </c>
      <c r="D3100" t="s">
        <v>3</v>
      </c>
      <c r="E3100" t="s">
        <v>44</v>
      </c>
      <c r="F3100">
        <v>1041</v>
      </c>
      <c r="G3100">
        <v>558.52541299999996</v>
      </c>
      <c r="H3100">
        <v>3534.13</v>
      </c>
      <c r="I3100" t="s">
        <v>39</v>
      </c>
      <c r="J3100" t="s">
        <v>148</v>
      </c>
      <c r="K3100">
        <v>1043</v>
      </c>
      <c r="L3100">
        <v>255.960778</v>
      </c>
      <c r="M3100">
        <v>227.26388800000001</v>
      </c>
      <c r="N3100">
        <v>147</v>
      </c>
      <c r="O3100">
        <v>38</v>
      </c>
      <c r="P3100">
        <v>5</v>
      </c>
      <c r="Q3100">
        <v>0</v>
      </c>
      <c r="R3100">
        <v>558.52541299999996</v>
      </c>
    </row>
    <row r="3101" spans="1:18" x14ac:dyDescent="0.25">
      <c r="A3101">
        <v>2019</v>
      </c>
      <c r="B3101" t="s">
        <v>34</v>
      </c>
      <c r="C3101" t="s">
        <v>5</v>
      </c>
      <c r="D3101" t="s">
        <v>3</v>
      </c>
      <c r="E3101" t="s">
        <v>66</v>
      </c>
      <c r="F3101">
        <v>665</v>
      </c>
      <c r="G3101" t="s">
        <v>62</v>
      </c>
      <c r="H3101">
        <v>29800.5</v>
      </c>
      <c r="I3101" t="s">
        <v>39</v>
      </c>
      <c r="J3101" t="s">
        <v>148</v>
      </c>
      <c r="K3101">
        <v>3150</v>
      </c>
      <c r="L3101">
        <v>65.668192000000005</v>
      </c>
      <c r="M3101">
        <v>46.729100000000003</v>
      </c>
      <c r="N3101">
        <v>62</v>
      </c>
      <c r="O3101">
        <v>3</v>
      </c>
      <c r="P3101">
        <v>5</v>
      </c>
      <c r="Q3101">
        <v>0</v>
      </c>
      <c r="R3101">
        <v>170.00295</v>
      </c>
    </row>
    <row r="3102" spans="1:18" x14ac:dyDescent="0.25">
      <c r="A3102">
        <v>2019</v>
      </c>
      <c r="B3102" t="s">
        <v>34</v>
      </c>
      <c r="C3102" t="s">
        <v>5</v>
      </c>
      <c r="D3102" t="s">
        <v>3</v>
      </c>
      <c r="E3102" t="s">
        <v>44</v>
      </c>
      <c r="F3102">
        <v>814</v>
      </c>
      <c r="G3102">
        <v>412.89795900000001</v>
      </c>
      <c r="H3102">
        <v>3224.34</v>
      </c>
      <c r="I3102" t="s">
        <v>40</v>
      </c>
      <c r="J3102" t="s">
        <v>148</v>
      </c>
      <c r="K3102">
        <v>814</v>
      </c>
      <c r="L3102">
        <v>194.91862800000001</v>
      </c>
      <c r="M3102">
        <v>160.710364</v>
      </c>
      <c r="N3102">
        <v>110</v>
      </c>
      <c r="O3102">
        <v>18</v>
      </c>
      <c r="P3102">
        <v>13</v>
      </c>
      <c r="Q3102">
        <v>1</v>
      </c>
      <c r="R3102">
        <v>412.89795900000001</v>
      </c>
    </row>
    <row r="3103" spans="1:18" x14ac:dyDescent="0.25">
      <c r="A3103">
        <v>2019</v>
      </c>
      <c r="B3103" t="s">
        <v>34</v>
      </c>
      <c r="C3103" t="s">
        <v>5</v>
      </c>
      <c r="D3103" t="s">
        <v>3</v>
      </c>
      <c r="E3103" t="s">
        <v>66</v>
      </c>
      <c r="F3103">
        <v>562</v>
      </c>
      <c r="G3103" t="s">
        <v>62</v>
      </c>
      <c r="H3103">
        <v>31802.66</v>
      </c>
      <c r="I3103" t="s">
        <v>40</v>
      </c>
      <c r="J3103" t="s">
        <v>148</v>
      </c>
      <c r="K3103">
        <v>3239</v>
      </c>
      <c r="L3103">
        <v>58.474294999999998</v>
      </c>
      <c r="M3103">
        <v>43.117153999999999</v>
      </c>
      <c r="N3103">
        <v>45</v>
      </c>
      <c r="O3103">
        <v>2</v>
      </c>
      <c r="P3103">
        <v>2</v>
      </c>
      <c r="Q3103">
        <v>0</v>
      </c>
      <c r="R3103">
        <v>136.87250900000001</v>
      </c>
    </row>
    <row r="3104" spans="1:18" x14ac:dyDescent="0.25">
      <c r="A3104">
        <v>2019</v>
      </c>
      <c r="B3104" t="s">
        <v>34</v>
      </c>
      <c r="C3104" t="s">
        <v>13</v>
      </c>
      <c r="D3104" t="s">
        <v>3</v>
      </c>
      <c r="E3104" t="s">
        <v>44</v>
      </c>
      <c r="F3104">
        <v>277</v>
      </c>
      <c r="G3104">
        <v>141.24586600000001</v>
      </c>
      <c r="H3104">
        <v>3200.25</v>
      </c>
      <c r="I3104" t="s">
        <v>39</v>
      </c>
      <c r="J3104" t="s">
        <v>148</v>
      </c>
      <c r="K3104">
        <v>278</v>
      </c>
      <c r="L3104">
        <v>56.547429999999999</v>
      </c>
      <c r="M3104">
        <v>68.582746999999998</v>
      </c>
      <c r="N3104">
        <v>57</v>
      </c>
      <c r="O3104">
        <v>9</v>
      </c>
      <c r="P3104">
        <v>0</v>
      </c>
      <c r="Q3104">
        <v>0</v>
      </c>
      <c r="R3104">
        <v>141.24586600000001</v>
      </c>
    </row>
    <row r="3105" spans="1:18" x14ac:dyDescent="0.25">
      <c r="A3105">
        <v>2019</v>
      </c>
      <c r="B3105" t="s">
        <v>34</v>
      </c>
      <c r="C3105" t="s">
        <v>13</v>
      </c>
      <c r="D3105" t="s">
        <v>3</v>
      </c>
      <c r="E3105" t="s">
        <v>66</v>
      </c>
      <c r="F3105">
        <v>261</v>
      </c>
      <c r="G3105" t="s">
        <v>62</v>
      </c>
      <c r="H3105">
        <v>37353.61</v>
      </c>
      <c r="I3105" t="s">
        <v>39</v>
      </c>
      <c r="J3105" t="s">
        <v>148</v>
      </c>
      <c r="K3105">
        <v>1402</v>
      </c>
      <c r="L3105">
        <v>24.095245999999999</v>
      </c>
      <c r="M3105">
        <v>17.921116000000001</v>
      </c>
      <c r="N3105">
        <v>32</v>
      </c>
      <c r="O3105">
        <v>2</v>
      </c>
      <c r="P3105">
        <v>0</v>
      </c>
      <c r="Q3105">
        <v>0</v>
      </c>
      <c r="R3105">
        <v>55.605530000000002</v>
      </c>
    </row>
    <row r="3106" spans="1:18" x14ac:dyDescent="0.25">
      <c r="A3106">
        <v>2019</v>
      </c>
      <c r="B3106" t="s">
        <v>34</v>
      </c>
      <c r="C3106" t="s">
        <v>13</v>
      </c>
      <c r="D3106" t="s">
        <v>3</v>
      </c>
      <c r="E3106" t="s">
        <v>44</v>
      </c>
      <c r="F3106">
        <v>242</v>
      </c>
      <c r="G3106">
        <v>98.226146999999997</v>
      </c>
      <c r="H3106">
        <v>3182.05</v>
      </c>
      <c r="I3106" t="s">
        <v>40</v>
      </c>
      <c r="J3106" t="s">
        <v>148</v>
      </c>
      <c r="K3106">
        <v>242</v>
      </c>
      <c r="L3106">
        <v>51.969780999999998</v>
      </c>
      <c r="M3106">
        <v>34.591737000000002</v>
      </c>
      <c r="N3106">
        <v>42</v>
      </c>
      <c r="O3106">
        <v>6</v>
      </c>
      <c r="P3106">
        <v>3</v>
      </c>
      <c r="Q3106">
        <v>0</v>
      </c>
      <c r="R3106">
        <v>98.226146999999997</v>
      </c>
    </row>
    <row r="3107" spans="1:18" x14ac:dyDescent="0.25">
      <c r="A3107">
        <v>2019</v>
      </c>
      <c r="B3107" t="s">
        <v>34</v>
      </c>
      <c r="C3107" t="s">
        <v>13</v>
      </c>
      <c r="D3107" t="s">
        <v>3</v>
      </c>
      <c r="E3107" t="s">
        <v>66</v>
      </c>
      <c r="F3107">
        <v>220</v>
      </c>
      <c r="G3107" t="s">
        <v>62</v>
      </c>
      <c r="H3107">
        <v>39375.945</v>
      </c>
      <c r="I3107" t="s">
        <v>40</v>
      </c>
      <c r="J3107" t="s">
        <v>148</v>
      </c>
      <c r="K3107">
        <v>1165</v>
      </c>
      <c r="L3107">
        <v>23.036194999999999</v>
      </c>
      <c r="M3107">
        <v>12.363123999999999</v>
      </c>
      <c r="N3107">
        <v>24</v>
      </c>
      <c r="O3107">
        <v>1</v>
      </c>
      <c r="P3107">
        <v>0</v>
      </c>
      <c r="Q3107">
        <v>1</v>
      </c>
      <c r="R3107">
        <v>42.43459</v>
      </c>
    </row>
    <row r="3108" spans="1:18" x14ac:dyDescent="0.25">
      <c r="A3108">
        <v>2019</v>
      </c>
      <c r="B3108" t="s">
        <v>34</v>
      </c>
      <c r="C3108" t="s">
        <v>37</v>
      </c>
      <c r="D3108" t="s">
        <v>3</v>
      </c>
      <c r="E3108" t="s">
        <v>44</v>
      </c>
      <c r="F3108">
        <v>9612</v>
      </c>
      <c r="G3108">
        <v>4288.0179989999997</v>
      </c>
      <c r="H3108">
        <v>3549.1350000000002</v>
      </c>
      <c r="I3108" t="s">
        <v>39</v>
      </c>
      <c r="J3108" t="s">
        <v>148</v>
      </c>
      <c r="K3108">
        <v>9684</v>
      </c>
      <c r="L3108">
        <v>1989.4490539999999</v>
      </c>
      <c r="M3108">
        <v>1812.4118040000001</v>
      </c>
      <c r="N3108">
        <v>2295</v>
      </c>
      <c r="O3108">
        <v>271</v>
      </c>
      <c r="P3108">
        <v>47</v>
      </c>
      <c r="Q3108">
        <v>10</v>
      </c>
      <c r="R3108">
        <v>4288.0179989999997</v>
      </c>
    </row>
    <row r="3109" spans="1:18" x14ac:dyDescent="0.25">
      <c r="A3109">
        <v>2019</v>
      </c>
      <c r="B3109" t="s">
        <v>34</v>
      </c>
      <c r="C3109" t="s">
        <v>37</v>
      </c>
      <c r="D3109" t="s">
        <v>3</v>
      </c>
      <c r="E3109" t="s">
        <v>66</v>
      </c>
      <c r="F3109">
        <v>7770</v>
      </c>
      <c r="G3109" t="s">
        <v>62</v>
      </c>
      <c r="H3109">
        <v>30179.040000000001</v>
      </c>
      <c r="I3109" t="s">
        <v>39</v>
      </c>
      <c r="J3109" t="s">
        <v>148</v>
      </c>
      <c r="K3109">
        <v>36702</v>
      </c>
      <c r="L3109">
        <v>769.835959</v>
      </c>
      <c r="M3109">
        <v>538.90229199999999</v>
      </c>
      <c r="N3109">
        <v>1091</v>
      </c>
      <c r="O3109">
        <v>35</v>
      </c>
      <c r="P3109">
        <v>28</v>
      </c>
      <c r="Q3109">
        <v>1</v>
      </c>
      <c r="R3109">
        <v>1834.5411340000001</v>
      </c>
    </row>
    <row r="3110" spans="1:18" x14ac:dyDescent="0.25">
      <c r="A3110">
        <v>2019</v>
      </c>
      <c r="B3110" t="s">
        <v>34</v>
      </c>
      <c r="C3110" t="s">
        <v>37</v>
      </c>
      <c r="D3110" t="s">
        <v>3</v>
      </c>
      <c r="E3110" t="s">
        <v>44</v>
      </c>
      <c r="F3110">
        <v>8082</v>
      </c>
      <c r="G3110">
        <v>3285.2777470000001</v>
      </c>
      <c r="H3110">
        <v>3102.2049999999999</v>
      </c>
      <c r="I3110" t="s">
        <v>40</v>
      </c>
      <c r="J3110" t="s">
        <v>148</v>
      </c>
      <c r="K3110">
        <v>8101</v>
      </c>
      <c r="L3110">
        <v>1638.622631</v>
      </c>
      <c r="M3110">
        <v>1264.6259239999999</v>
      </c>
      <c r="N3110">
        <v>1760</v>
      </c>
      <c r="O3110">
        <v>208</v>
      </c>
      <c r="P3110">
        <v>87</v>
      </c>
      <c r="Q3110">
        <v>11</v>
      </c>
      <c r="R3110">
        <v>3285.2777470000001</v>
      </c>
    </row>
    <row r="3111" spans="1:18" x14ac:dyDescent="0.25">
      <c r="A3111">
        <v>2019</v>
      </c>
      <c r="B3111" t="s">
        <v>34</v>
      </c>
      <c r="C3111" t="s">
        <v>37</v>
      </c>
      <c r="D3111" t="s">
        <v>3</v>
      </c>
      <c r="E3111" t="s">
        <v>66</v>
      </c>
      <c r="F3111">
        <v>6309</v>
      </c>
      <c r="G3111" t="s">
        <v>62</v>
      </c>
      <c r="H3111">
        <v>31759.97</v>
      </c>
      <c r="I3111" t="s">
        <v>40</v>
      </c>
      <c r="J3111" t="s">
        <v>148</v>
      </c>
      <c r="K3111">
        <v>33357</v>
      </c>
      <c r="L3111">
        <v>619.84644000000003</v>
      </c>
      <c r="M3111">
        <v>342.00028400000002</v>
      </c>
      <c r="N3111">
        <v>672</v>
      </c>
      <c r="O3111">
        <v>30</v>
      </c>
      <c r="P3111">
        <v>52</v>
      </c>
      <c r="Q3111">
        <v>5</v>
      </c>
      <c r="R3111">
        <v>1327.189991</v>
      </c>
    </row>
    <row r="3112" spans="1:18" x14ac:dyDescent="0.25">
      <c r="A3112">
        <v>2019</v>
      </c>
      <c r="B3112" t="s">
        <v>77</v>
      </c>
      <c r="C3112" t="s">
        <v>36</v>
      </c>
      <c r="D3112" t="s">
        <v>0</v>
      </c>
      <c r="E3112" t="s">
        <v>44</v>
      </c>
      <c r="F3112">
        <v>62</v>
      </c>
      <c r="G3112">
        <v>33.905349000000001</v>
      </c>
      <c r="H3112">
        <v>1690.14</v>
      </c>
      <c r="I3112" t="s">
        <v>39</v>
      </c>
      <c r="J3112" t="s">
        <v>150</v>
      </c>
      <c r="K3112">
        <v>62</v>
      </c>
      <c r="L3112">
        <v>14.507462</v>
      </c>
      <c r="M3112">
        <v>16.63597</v>
      </c>
      <c r="N3112">
        <v>19</v>
      </c>
      <c r="O3112">
        <v>3</v>
      </c>
      <c r="P3112">
        <v>0</v>
      </c>
      <c r="Q3112">
        <v>0</v>
      </c>
      <c r="R3112">
        <v>33.905349000000001</v>
      </c>
    </row>
    <row r="3113" spans="1:18" x14ac:dyDescent="0.25">
      <c r="A3113">
        <v>2019</v>
      </c>
      <c r="B3113" t="s">
        <v>77</v>
      </c>
      <c r="C3113" t="s">
        <v>36</v>
      </c>
      <c r="D3113" t="s">
        <v>0</v>
      </c>
      <c r="E3113" t="s">
        <v>66</v>
      </c>
      <c r="F3113">
        <v>3</v>
      </c>
      <c r="G3113" t="s">
        <v>62</v>
      </c>
      <c r="H3113">
        <v>16837.310000000001</v>
      </c>
      <c r="I3113" t="s">
        <v>39</v>
      </c>
      <c r="J3113" t="s">
        <v>150</v>
      </c>
      <c r="K3113">
        <v>5</v>
      </c>
      <c r="L3113">
        <v>0.90740699999999996</v>
      </c>
      <c r="M3113">
        <v>9.2592999999999995E-2</v>
      </c>
      <c r="N3113">
        <v>0</v>
      </c>
      <c r="O3113">
        <v>0</v>
      </c>
      <c r="P3113">
        <v>0</v>
      </c>
      <c r="Q3113">
        <v>0</v>
      </c>
      <c r="R3113">
        <v>1.6666669999999999</v>
      </c>
    </row>
    <row r="3114" spans="1:18" x14ac:dyDescent="0.25">
      <c r="A3114">
        <v>2019</v>
      </c>
      <c r="B3114" t="s">
        <v>77</v>
      </c>
      <c r="C3114" t="s">
        <v>36</v>
      </c>
      <c r="D3114" t="s">
        <v>0</v>
      </c>
      <c r="E3114" t="s">
        <v>44</v>
      </c>
      <c r="F3114">
        <v>55</v>
      </c>
      <c r="G3114">
        <v>30.142503999999999</v>
      </c>
      <c r="H3114">
        <v>1412.47</v>
      </c>
      <c r="I3114" t="s">
        <v>40</v>
      </c>
      <c r="J3114" t="s">
        <v>150</v>
      </c>
      <c r="K3114">
        <v>55</v>
      </c>
      <c r="L3114">
        <v>13.623908999999999</v>
      </c>
      <c r="M3114">
        <v>14.231277</v>
      </c>
      <c r="N3114">
        <v>13</v>
      </c>
      <c r="O3114">
        <v>2</v>
      </c>
      <c r="P3114">
        <v>0</v>
      </c>
      <c r="Q3114">
        <v>0</v>
      </c>
      <c r="R3114">
        <v>30.142503999999999</v>
      </c>
    </row>
    <row r="3115" spans="1:18" x14ac:dyDescent="0.25">
      <c r="A3115">
        <v>2019</v>
      </c>
      <c r="B3115" t="s">
        <v>77</v>
      </c>
      <c r="C3115" t="s">
        <v>36</v>
      </c>
      <c r="D3115" t="s">
        <v>0</v>
      </c>
      <c r="E3115" t="s">
        <v>66</v>
      </c>
      <c r="F3115">
        <v>4</v>
      </c>
      <c r="G3115" t="s">
        <v>62</v>
      </c>
      <c r="H3115">
        <v>10776.275</v>
      </c>
      <c r="I3115" t="s">
        <v>40</v>
      </c>
      <c r="J3115" t="s">
        <v>150</v>
      </c>
      <c r="K3115">
        <v>6</v>
      </c>
      <c r="L3115">
        <v>0.45714300000000002</v>
      </c>
      <c r="M3115">
        <v>0.37142900000000001</v>
      </c>
      <c r="N3115">
        <v>1</v>
      </c>
      <c r="O3115">
        <v>0</v>
      </c>
      <c r="P3115">
        <v>0</v>
      </c>
      <c r="Q3115">
        <v>0</v>
      </c>
      <c r="R3115">
        <v>0.82857099999999995</v>
      </c>
    </row>
    <row r="3116" spans="1:18" x14ac:dyDescent="0.25">
      <c r="A3116">
        <v>2019</v>
      </c>
      <c r="B3116" t="s">
        <v>77</v>
      </c>
      <c r="C3116" t="s">
        <v>5</v>
      </c>
      <c r="D3116" t="s">
        <v>0</v>
      </c>
      <c r="E3116" t="s">
        <v>44</v>
      </c>
      <c r="F3116">
        <v>86</v>
      </c>
      <c r="G3116">
        <v>45.167408000000002</v>
      </c>
      <c r="H3116">
        <v>1584.63</v>
      </c>
      <c r="I3116" t="s">
        <v>39</v>
      </c>
      <c r="J3116" t="s">
        <v>150</v>
      </c>
      <c r="K3116">
        <v>94</v>
      </c>
      <c r="L3116">
        <v>20.473994999999999</v>
      </c>
      <c r="M3116">
        <v>18.758011</v>
      </c>
      <c r="N3116">
        <v>28</v>
      </c>
      <c r="O3116">
        <v>1</v>
      </c>
      <c r="P3116">
        <v>0</v>
      </c>
      <c r="Q3116">
        <v>0</v>
      </c>
      <c r="R3116">
        <v>45.167408000000002</v>
      </c>
    </row>
    <row r="3117" spans="1:18" x14ac:dyDescent="0.25">
      <c r="A3117">
        <v>2019</v>
      </c>
      <c r="B3117" t="s">
        <v>77</v>
      </c>
      <c r="C3117" t="s">
        <v>5</v>
      </c>
      <c r="D3117" t="s">
        <v>0</v>
      </c>
      <c r="E3117" t="s">
        <v>66</v>
      </c>
      <c r="F3117">
        <v>1</v>
      </c>
      <c r="G3117" t="s">
        <v>62</v>
      </c>
      <c r="H3117">
        <v>17066.939999999999</v>
      </c>
      <c r="I3117" t="s">
        <v>39</v>
      </c>
      <c r="J3117" t="s">
        <v>150</v>
      </c>
      <c r="K3117">
        <v>1</v>
      </c>
      <c r="L3117">
        <v>0</v>
      </c>
      <c r="M3117">
        <v>0</v>
      </c>
      <c r="N3117">
        <v>1</v>
      </c>
      <c r="O3117">
        <v>0</v>
      </c>
      <c r="P3117">
        <v>0</v>
      </c>
      <c r="Q3117">
        <v>0</v>
      </c>
      <c r="R3117">
        <v>0</v>
      </c>
    </row>
    <row r="3118" spans="1:18" x14ac:dyDescent="0.25">
      <c r="A3118">
        <v>2019</v>
      </c>
      <c r="B3118" t="s">
        <v>77</v>
      </c>
      <c r="C3118" t="s">
        <v>5</v>
      </c>
      <c r="D3118" t="s">
        <v>0</v>
      </c>
      <c r="E3118" t="s">
        <v>44</v>
      </c>
      <c r="F3118">
        <v>84</v>
      </c>
      <c r="G3118">
        <v>44.005716999999997</v>
      </c>
      <c r="H3118">
        <v>1553.115</v>
      </c>
      <c r="I3118" t="s">
        <v>40</v>
      </c>
      <c r="J3118" t="s">
        <v>150</v>
      </c>
      <c r="K3118">
        <v>84</v>
      </c>
      <c r="L3118">
        <v>21.500647000000001</v>
      </c>
      <c r="M3118">
        <v>19.499628000000001</v>
      </c>
      <c r="N3118">
        <v>22</v>
      </c>
      <c r="O3118">
        <v>3</v>
      </c>
      <c r="P3118">
        <v>0</v>
      </c>
      <c r="Q3118">
        <v>0</v>
      </c>
      <c r="R3118">
        <v>44.005716999999997</v>
      </c>
    </row>
    <row r="3119" spans="1:18" x14ac:dyDescent="0.25">
      <c r="A3119">
        <v>2019</v>
      </c>
      <c r="B3119" t="s">
        <v>77</v>
      </c>
      <c r="C3119" t="s">
        <v>5</v>
      </c>
      <c r="D3119" t="s">
        <v>0</v>
      </c>
      <c r="E3119" t="s">
        <v>66</v>
      </c>
      <c r="F3119">
        <v>2</v>
      </c>
      <c r="G3119" t="s">
        <v>62</v>
      </c>
      <c r="H3119">
        <v>75174.05</v>
      </c>
      <c r="I3119" t="s">
        <v>40</v>
      </c>
      <c r="J3119" t="s">
        <v>150</v>
      </c>
      <c r="K3119">
        <v>10</v>
      </c>
      <c r="L3119">
        <v>1</v>
      </c>
      <c r="M3119">
        <v>0</v>
      </c>
      <c r="N3119">
        <v>0</v>
      </c>
      <c r="O3119">
        <v>0</v>
      </c>
      <c r="P3119">
        <v>0</v>
      </c>
      <c r="Q3119">
        <v>0</v>
      </c>
      <c r="R3119">
        <v>1</v>
      </c>
    </row>
    <row r="3120" spans="1:18" x14ac:dyDescent="0.25">
      <c r="A3120">
        <v>2019</v>
      </c>
      <c r="B3120" t="s">
        <v>77</v>
      </c>
      <c r="C3120" t="s">
        <v>13</v>
      </c>
      <c r="D3120" t="s">
        <v>0</v>
      </c>
      <c r="E3120" t="s">
        <v>44</v>
      </c>
      <c r="F3120">
        <v>49</v>
      </c>
      <c r="G3120">
        <v>22.767886000000001</v>
      </c>
      <c r="H3120">
        <v>1718</v>
      </c>
      <c r="I3120" t="s">
        <v>39</v>
      </c>
      <c r="J3120" t="s">
        <v>150</v>
      </c>
      <c r="K3120">
        <v>49</v>
      </c>
      <c r="L3120">
        <v>10.823594</v>
      </c>
      <c r="M3120">
        <v>9.1390949999999993</v>
      </c>
      <c r="N3120">
        <v>17</v>
      </c>
      <c r="O3120">
        <v>0</v>
      </c>
      <c r="P3120">
        <v>0</v>
      </c>
      <c r="Q3120">
        <v>0</v>
      </c>
      <c r="R3120">
        <v>22.767886000000001</v>
      </c>
    </row>
    <row r="3121" spans="1:18" x14ac:dyDescent="0.25">
      <c r="A3121">
        <v>2019</v>
      </c>
      <c r="B3121" t="s">
        <v>77</v>
      </c>
      <c r="C3121" t="s">
        <v>13</v>
      </c>
      <c r="D3121" t="s">
        <v>0</v>
      </c>
      <c r="E3121" t="s">
        <v>66</v>
      </c>
      <c r="F3121">
        <v>1</v>
      </c>
      <c r="G3121" t="s">
        <v>62</v>
      </c>
      <c r="H3121">
        <v>69145.17</v>
      </c>
      <c r="I3121" t="s">
        <v>39</v>
      </c>
      <c r="J3121" t="s">
        <v>150</v>
      </c>
      <c r="K3121">
        <v>4</v>
      </c>
      <c r="L3121" t="s">
        <v>62</v>
      </c>
      <c r="M3121" t="s">
        <v>62</v>
      </c>
      <c r="N3121" t="s">
        <v>62</v>
      </c>
      <c r="O3121" t="s">
        <v>62</v>
      </c>
      <c r="P3121" t="s">
        <v>62</v>
      </c>
      <c r="Q3121" t="s">
        <v>62</v>
      </c>
      <c r="R3121" t="s">
        <v>62</v>
      </c>
    </row>
    <row r="3122" spans="1:18" x14ac:dyDescent="0.25">
      <c r="A3122">
        <v>2019</v>
      </c>
      <c r="B3122" t="s">
        <v>77</v>
      </c>
      <c r="C3122" t="s">
        <v>13</v>
      </c>
      <c r="D3122" t="s">
        <v>0</v>
      </c>
      <c r="E3122" t="s">
        <v>44</v>
      </c>
      <c r="F3122">
        <v>36</v>
      </c>
      <c r="G3122">
        <v>17.881854000000001</v>
      </c>
      <c r="H3122">
        <v>1487</v>
      </c>
      <c r="I3122" t="s">
        <v>40</v>
      </c>
      <c r="J3122" t="s">
        <v>150</v>
      </c>
      <c r="K3122">
        <v>36</v>
      </c>
      <c r="L3122">
        <v>10.038569000000001</v>
      </c>
      <c r="M3122">
        <v>6.8422640000000001</v>
      </c>
      <c r="N3122">
        <v>11</v>
      </c>
      <c r="O3122">
        <v>0</v>
      </c>
      <c r="P3122">
        <v>1</v>
      </c>
      <c r="Q3122">
        <v>0</v>
      </c>
      <c r="R3122">
        <v>17.881854000000001</v>
      </c>
    </row>
    <row r="3123" spans="1:18" x14ac:dyDescent="0.25">
      <c r="A3123">
        <v>2019</v>
      </c>
      <c r="B3123" t="s">
        <v>77</v>
      </c>
      <c r="C3123" t="s">
        <v>13</v>
      </c>
      <c r="D3123" t="s">
        <v>0</v>
      </c>
      <c r="E3123" t="s">
        <v>66</v>
      </c>
      <c r="F3123">
        <v>1</v>
      </c>
      <c r="G3123" t="s">
        <v>62</v>
      </c>
      <c r="H3123">
        <v>11881.6</v>
      </c>
      <c r="I3123" t="s">
        <v>40</v>
      </c>
      <c r="J3123" t="s">
        <v>150</v>
      </c>
      <c r="K3123">
        <v>1</v>
      </c>
      <c r="L3123">
        <v>1.8867999999999999E-2</v>
      </c>
      <c r="M3123">
        <v>0</v>
      </c>
      <c r="N3123">
        <v>0</v>
      </c>
      <c r="O3123">
        <v>0</v>
      </c>
      <c r="P3123">
        <v>0</v>
      </c>
      <c r="Q3123">
        <v>0</v>
      </c>
      <c r="R3123">
        <v>1</v>
      </c>
    </row>
    <row r="3124" spans="1:18" x14ac:dyDescent="0.25">
      <c r="A3124">
        <v>2019</v>
      </c>
      <c r="B3124" t="s">
        <v>77</v>
      </c>
      <c r="C3124" t="s">
        <v>37</v>
      </c>
      <c r="D3124" t="s">
        <v>0</v>
      </c>
      <c r="E3124" t="s">
        <v>44</v>
      </c>
      <c r="F3124">
        <v>454</v>
      </c>
      <c r="G3124">
        <v>229.984939</v>
      </c>
      <c r="H3124">
        <v>1485.7950000000001</v>
      </c>
      <c r="I3124" t="s">
        <v>39</v>
      </c>
      <c r="J3124" t="s">
        <v>150</v>
      </c>
      <c r="K3124">
        <v>456</v>
      </c>
      <c r="L3124">
        <v>100.21390100000001</v>
      </c>
      <c r="M3124">
        <v>104.94334600000001</v>
      </c>
      <c r="N3124">
        <v>148</v>
      </c>
      <c r="O3124">
        <v>5</v>
      </c>
      <c r="P3124">
        <v>1</v>
      </c>
      <c r="Q3124">
        <v>0</v>
      </c>
      <c r="R3124">
        <v>229.984939</v>
      </c>
    </row>
    <row r="3125" spans="1:18" x14ac:dyDescent="0.25">
      <c r="A3125">
        <v>2019</v>
      </c>
      <c r="B3125" t="s">
        <v>77</v>
      </c>
      <c r="C3125" t="s">
        <v>37</v>
      </c>
      <c r="D3125" t="s">
        <v>0</v>
      </c>
      <c r="E3125" t="s">
        <v>66</v>
      </c>
      <c r="F3125">
        <v>14</v>
      </c>
      <c r="G3125" t="s">
        <v>62</v>
      </c>
      <c r="H3125">
        <v>20941.07</v>
      </c>
      <c r="I3125" t="s">
        <v>39</v>
      </c>
      <c r="J3125" t="s">
        <v>150</v>
      </c>
      <c r="K3125">
        <v>39</v>
      </c>
      <c r="L3125">
        <v>2.0177100000000001</v>
      </c>
      <c r="M3125">
        <v>1.931373</v>
      </c>
      <c r="N3125">
        <v>2</v>
      </c>
      <c r="O3125">
        <v>0</v>
      </c>
      <c r="P3125">
        <v>0</v>
      </c>
      <c r="Q3125">
        <v>0</v>
      </c>
      <c r="R3125">
        <v>4.303922</v>
      </c>
    </row>
    <row r="3126" spans="1:18" x14ac:dyDescent="0.25">
      <c r="A3126">
        <v>2019</v>
      </c>
      <c r="B3126" t="s">
        <v>77</v>
      </c>
      <c r="C3126" t="s">
        <v>37</v>
      </c>
      <c r="D3126" t="s">
        <v>0</v>
      </c>
      <c r="E3126" t="s">
        <v>44</v>
      </c>
      <c r="F3126">
        <v>410</v>
      </c>
      <c r="G3126">
        <v>177.220359</v>
      </c>
      <c r="H3126">
        <v>1497.8050000000001</v>
      </c>
      <c r="I3126" t="s">
        <v>40</v>
      </c>
      <c r="J3126" t="s">
        <v>150</v>
      </c>
      <c r="K3126">
        <v>412</v>
      </c>
      <c r="L3126">
        <v>82.732427999999999</v>
      </c>
      <c r="M3126">
        <v>78.620880999999997</v>
      </c>
      <c r="N3126">
        <v>165</v>
      </c>
      <c r="O3126">
        <v>7</v>
      </c>
      <c r="P3126">
        <v>0</v>
      </c>
      <c r="Q3126">
        <v>0</v>
      </c>
      <c r="R3126">
        <v>177.220359</v>
      </c>
    </row>
    <row r="3127" spans="1:18" x14ac:dyDescent="0.25">
      <c r="A3127">
        <v>2019</v>
      </c>
      <c r="B3127" t="s">
        <v>77</v>
      </c>
      <c r="C3127" t="s">
        <v>37</v>
      </c>
      <c r="D3127" t="s">
        <v>0</v>
      </c>
      <c r="E3127" t="s">
        <v>66</v>
      </c>
      <c r="F3127">
        <v>19</v>
      </c>
      <c r="G3127" t="s">
        <v>62</v>
      </c>
      <c r="H3127">
        <v>21799.08</v>
      </c>
      <c r="I3127" t="s">
        <v>40</v>
      </c>
      <c r="J3127" t="s">
        <v>150</v>
      </c>
      <c r="K3127">
        <v>92</v>
      </c>
      <c r="L3127">
        <v>1.29993</v>
      </c>
      <c r="M3127">
        <v>2.1521699999999999</v>
      </c>
      <c r="N3127">
        <v>3</v>
      </c>
      <c r="O3127">
        <v>2</v>
      </c>
      <c r="P3127">
        <v>0</v>
      </c>
      <c r="Q3127">
        <v>0</v>
      </c>
      <c r="R3127">
        <v>7.303922</v>
      </c>
    </row>
    <row r="3128" spans="1:18" x14ac:dyDescent="0.25">
      <c r="A3128">
        <v>2019</v>
      </c>
      <c r="B3128" t="s">
        <v>77</v>
      </c>
      <c r="C3128" t="s">
        <v>36</v>
      </c>
      <c r="D3128" t="s">
        <v>0</v>
      </c>
      <c r="E3128" t="s">
        <v>44</v>
      </c>
      <c r="F3128">
        <v>117</v>
      </c>
      <c r="G3128">
        <v>65.932682999999997</v>
      </c>
      <c r="H3128">
        <v>1517.16</v>
      </c>
      <c r="I3128" t="s">
        <v>39</v>
      </c>
      <c r="J3128" t="s">
        <v>149</v>
      </c>
      <c r="K3128">
        <v>118</v>
      </c>
      <c r="L3128">
        <v>31.093042000000001</v>
      </c>
      <c r="M3128">
        <v>25.85697</v>
      </c>
      <c r="N3128">
        <v>25</v>
      </c>
      <c r="O3128">
        <v>3</v>
      </c>
      <c r="P3128">
        <v>0</v>
      </c>
      <c r="Q3128">
        <v>0</v>
      </c>
      <c r="R3128">
        <v>65.932682999999997</v>
      </c>
    </row>
    <row r="3129" spans="1:18" x14ac:dyDescent="0.25">
      <c r="A3129">
        <v>2019</v>
      </c>
      <c r="B3129" t="s">
        <v>77</v>
      </c>
      <c r="C3129" t="s">
        <v>36</v>
      </c>
      <c r="D3129" t="s">
        <v>0</v>
      </c>
      <c r="E3129" t="s">
        <v>66</v>
      </c>
      <c r="F3129">
        <v>2</v>
      </c>
      <c r="G3129" t="s">
        <v>62</v>
      </c>
      <c r="H3129">
        <v>50532.04</v>
      </c>
      <c r="I3129" t="s">
        <v>39</v>
      </c>
      <c r="J3129" t="s">
        <v>149</v>
      </c>
      <c r="K3129">
        <v>9</v>
      </c>
      <c r="L3129">
        <v>0.24074100000000001</v>
      </c>
      <c r="M3129">
        <v>9.2592999999999995E-2</v>
      </c>
      <c r="N3129">
        <v>0</v>
      </c>
      <c r="O3129">
        <v>0</v>
      </c>
      <c r="P3129">
        <v>0</v>
      </c>
      <c r="Q3129">
        <v>0</v>
      </c>
      <c r="R3129">
        <v>1</v>
      </c>
    </row>
    <row r="3130" spans="1:18" x14ac:dyDescent="0.25">
      <c r="A3130">
        <v>2019</v>
      </c>
      <c r="B3130" t="s">
        <v>77</v>
      </c>
      <c r="C3130" t="s">
        <v>36</v>
      </c>
      <c r="D3130" t="s">
        <v>0</v>
      </c>
      <c r="E3130" t="s">
        <v>44</v>
      </c>
      <c r="F3130">
        <v>107</v>
      </c>
      <c r="G3130">
        <v>56.591562000000003</v>
      </c>
      <c r="H3130">
        <v>1525</v>
      </c>
      <c r="I3130" t="s">
        <v>40</v>
      </c>
      <c r="J3130" t="s">
        <v>149</v>
      </c>
      <c r="K3130">
        <v>107</v>
      </c>
      <c r="L3130">
        <v>30.611184999999999</v>
      </c>
      <c r="M3130">
        <v>15.538107</v>
      </c>
      <c r="N3130">
        <v>30</v>
      </c>
      <c r="O3130">
        <v>1</v>
      </c>
      <c r="P3130">
        <v>0</v>
      </c>
      <c r="Q3130">
        <v>0</v>
      </c>
      <c r="R3130">
        <v>56.591562000000003</v>
      </c>
    </row>
    <row r="3131" spans="1:18" x14ac:dyDescent="0.25">
      <c r="A3131">
        <v>2019</v>
      </c>
      <c r="B3131" t="s">
        <v>77</v>
      </c>
      <c r="C3131" t="s">
        <v>36</v>
      </c>
      <c r="D3131" t="s">
        <v>0</v>
      </c>
      <c r="E3131" t="s">
        <v>66</v>
      </c>
      <c r="F3131">
        <v>6</v>
      </c>
      <c r="G3131" t="s">
        <v>62</v>
      </c>
      <c r="H3131">
        <v>18099.46</v>
      </c>
      <c r="I3131" t="s">
        <v>40</v>
      </c>
      <c r="J3131" t="s">
        <v>149</v>
      </c>
      <c r="K3131">
        <v>29</v>
      </c>
      <c r="L3131">
        <v>0.26850499999999999</v>
      </c>
      <c r="M3131">
        <v>0</v>
      </c>
      <c r="N3131">
        <v>2</v>
      </c>
      <c r="O3131">
        <v>0</v>
      </c>
      <c r="P3131">
        <v>0</v>
      </c>
      <c r="Q3131">
        <v>0</v>
      </c>
      <c r="R3131">
        <v>2.230769</v>
      </c>
    </row>
    <row r="3132" spans="1:18" x14ac:dyDescent="0.25">
      <c r="A3132">
        <v>2019</v>
      </c>
      <c r="B3132" t="s">
        <v>77</v>
      </c>
      <c r="C3132" t="s">
        <v>5</v>
      </c>
      <c r="D3132" t="s">
        <v>0</v>
      </c>
      <c r="E3132" t="s">
        <v>44</v>
      </c>
      <c r="F3132">
        <v>138</v>
      </c>
      <c r="G3132">
        <v>72.398154000000005</v>
      </c>
      <c r="H3132">
        <v>1390.125</v>
      </c>
      <c r="I3132" t="s">
        <v>39</v>
      </c>
      <c r="J3132" t="s">
        <v>149</v>
      </c>
      <c r="K3132">
        <v>138</v>
      </c>
      <c r="L3132">
        <v>33.453701000000002</v>
      </c>
      <c r="M3132">
        <v>30.861471000000002</v>
      </c>
      <c r="N3132">
        <v>41</v>
      </c>
      <c r="O3132">
        <v>2</v>
      </c>
      <c r="P3132">
        <v>0</v>
      </c>
      <c r="Q3132">
        <v>0</v>
      </c>
      <c r="R3132">
        <v>72.398154000000005</v>
      </c>
    </row>
    <row r="3133" spans="1:18" x14ac:dyDescent="0.25">
      <c r="A3133">
        <v>2019</v>
      </c>
      <c r="B3133" t="s">
        <v>77</v>
      </c>
      <c r="C3133" t="s">
        <v>5</v>
      </c>
      <c r="D3133" t="s">
        <v>0</v>
      </c>
      <c r="E3133" t="s">
        <v>66</v>
      </c>
      <c r="F3133">
        <v>3</v>
      </c>
      <c r="G3133" t="s">
        <v>62</v>
      </c>
      <c r="H3133">
        <v>19766.25</v>
      </c>
      <c r="I3133" t="s">
        <v>39</v>
      </c>
      <c r="J3133" t="s">
        <v>149</v>
      </c>
      <c r="K3133">
        <v>11</v>
      </c>
      <c r="L3133">
        <v>0</v>
      </c>
      <c r="M3133">
        <v>0</v>
      </c>
      <c r="N3133">
        <v>1</v>
      </c>
      <c r="O3133">
        <v>1</v>
      </c>
      <c r="P3133">
        <v>0</v>
      </c>
      <c r="Q3133">
        <v>0</v>
      </c>
      <c r="R3133">
        <v>1</v>
      </c>
    </row>
    <row r="3134" spans="1:18" x14ac:dyDescent="0.25">
      <c r="A3134">
        <v>2019</v>
      </c>
      <c r="B3134" t="s">
        <v>77</v>
      </c>
      <c r="C3134" t="s">
        <v>5</v>
      </c>
      <c r="D3134" t="s">
        <v>0</v>
      </c>
      <c r="E3134" t="s">
        <v>65</v>
      </c>
      <c r="F3134">
        <v>1</v>
      </c>
      <c r="G3134" t="s">
        <v>62</v>
      </c>
      <c r="H3134">
        <v>8015</v>
      </c>
      <c r="I3134" t="s">
        <v>39</v>
      </c>
      <c r="J3134" t="s">
        <v>149</v>
      </c>
      <c r="K3134">
        <v>1</v>
      </c>
      <c r="L3134" t="s">
        <v>62</v>
      </c>
      <c r="M3134" t="s">
        <v>62</v>
      </c>
      <c r="N3134" t="s">
        <v>62</v>
      </c>
      <c r="O3134" t="s">
        <v>62</v>
      </c>
      <c r="P3134" t="s">
        <v>62</v>
      </c>
      <c r="Q3134" t="s">
        <v>62</v>
      </c>
      <c r="R3134" t="s">
        <v>62</v>
      </c>
    </row>
    <row r="3135" spans="1:18" x14ac:dyDescent="0.25">
      <c r="A3135">
        <v>2019</v>
      </c>
      <c r="B3135" t="s">
        <v>77</v>
      </c>
      <c r="C3135" t="s">
        <v>5</v>
      </c>
      <c r="D3135" t="s">
        <v>0</v>
      </c>
      <c r="E3135" t="s">
        <v>44</v>
      </c>
      <c r="F3135">
        <v>136</v>
      </c>
      <c r="G3135">
        <v>80.485963999999996</v>
      </c>
      <c r="H3135">
        <v>1484.595</v>
      </c>
      <c r="I3135" t="s">
        <v>40</v>
      </c>
      <c r="J3135" t="s">
        <v>149</v>
      </c>
      <c r="K3135">
        <v>153</v>
      </c>
      <c r="L3135">
        <v>32.080255999999999</v>
      </c>
      <c r="M3135">
        <v>32.308217999999997</v>
      </c>
      <c r="N3135">
        <v>20</v>
      </c>
      <c r="O3135">
        <v>8</v>
      </c>
      <c r="P3135">
        <v>0</v>
      </c>
      <c r="Q3135">
        <v>0</v>
      </c>
      <c r="R3135">
        <v>80.485963999999996</v>
      </c>
    </row>
    <row r="3136" spans="1:18" x14ac:dyDescent="0.25">
      <c r="A3136">
        <v>2019</v>
      </c>
      <c r="B3136" t="s">
        <v>77</v>
      </c>
      <c r="C3136" t="s">
        <v>5</v>
      </c>
      <c r="D3136" t="s">
        <v>0</v>
      </c>
      <c r="E3136" t="s">
        <v>66</v>
      </c>
      <c r="F3136">
        <v>5</v>
      </c>
      <c r="G3136" t="s">
        <v>62</v>
      </c>
      <c r="H3136">
        <v>25817.11</v>
      </c>
      <c r="I3136" t="s">
        <v>40</v>
      </c>
      <c r="J3136" t="s">
        <v>149</v>
      </c>
      <c r="K3136">
        <v>20</v>
      </c>
      <c r="L3136">
        <v>0</v>
      </c>
      <c r="M3136">
        <v>0.5</v>
      </c>
      <c r="N3136">
        <v>0</v>
      </c>
      <c r="O3136">
        <v>1</v>
      </c>
      <c r="P3136">
        <v>0</v>
      </c>
      <c r="Q3136">
        <v>0</v>
      </c>
      <c r="R3136">
        <v>0.5</v>
      </c>
    </row>
    <row r="3137" spans="1:18" x14ac:dyDescent="0.25">
      <c r="A3137">
        <v>2019</v>
      </c>
      <c r="B3137" t="s">
        <v>77</v>
      </c>
      <c r="C3137" t="s">
        <v>13</v>
      </c>
      <c r="D3137" t="s">
        <v>0</v>
      </c>
      <c r="E3137" t="s">
        <v>44</v>
      </c>
      <c r="F3137">
        <v>101</v>
      </c>
      <c r="G3137">
        <v>39.929530999999997</v>
      </c>
      <c r="H3137">
        <v>1502.29</v>
      </c>
      <c r="I3137" t="s">
        <v>39</v>
      </c>
      <c r="J3137" t="s">
        <v>149</v>
      </c>
      <c r="K3137">
        <v>111</v>
      </c>
      <c r="L3137">
        <v>16.728601000000001</v>
      </c>
      <c r="M3137">
        <v>17.893329999999999</v>
      </c>
      <c r="N3137">
        <v>26</v>
      </c>
      <c r="O3137">
        <v>6</v>
      </c>
      <c r="P3137">
        <v>0</v>
      </c>
      <c r="Q3137">
        <v>0</v>
      </c>
      <c r="R3137">
        <v>39.929530999999997</v>
      </c>
    </row>
    <row r="3138" spans="1:18" x14ac:dyDescent="0.25">
      <c r="A3138">
        <v>2019</v>
      </c>
      <c r="B3138" t="s">
        <v>77</v>
      </c>
      <c r="C3138" t="s">
        <v>13</v>
      </c>
      <c r="D3138" t="s">
        <v>0</v>
      </c>
      <c r="E3138" t="s">
        <v>66</v>
      </c>
      <c r="F3138">
        <v>5</v>
      </c>
      <c r="G3138" t="s">
        <v>62</v>
      </c>
      <c r="H3138">
        <v>11442.78</v>
      </c>
      <c r="I3138" t="s">
        <v>39</v>
      </c>
      <c r="J3138" t="s">
        <v>149</v>
      </c>
      <c r="K3138">
        <v>9</v>
      </c>
      <c r="L3138">
        <v>0</v>
      </c>
      <c r="M3138">
        <v>1</v>
      </c>
      <c r="N3138">
        <v>0</v>
      </c>
      <c r="O3138">
        <v>0</v>
      </c>
      <c r="P3138">
        <v>0</v>
      </c>
      <c r="Q3138">
        <v>0</v>
      </c>
      <c r="R3138">
        <v>1</v>
      </c>
    </row>
    <row r="3139" spans="1:18" x14ac:dyDescent="0.25">
      <c r="A3139">
        <v>2019</v>
      </c>
      <c r="B3139" t="s">
        <v>77</v>
      </c>
      <c r="C3139" t="s">
        <v>13</v>
      </c>
      <c r="D3139" t="s">
        <v>0</v>
      </c>
      <c r="E3139" t="s">
        <v>44</v>
      </c>
      <c r="F3139">
        <v>71</v>
      </c>
      <c r="G3139">
        <v>37.213245999999998</v>
      </c>
      <c r="H3139">
        <v>1414.83</v>
      </c>
      <c r="I3139" t="s">
        <v>40</v>
      </c>
      <c r="J3139" t="s">
        <v>149</v>
      </c>
      <c r="K3139">
        <v>71</v>
      </c>
      <c r="L3139">
        <v>17.699480999999999</v>
      </c>
      <c r="M3139">
        <v>17.464165000000001</v>
      </c>
      <c r="N3139">
        <v>16</v>
      </c>
      <c r="O3139">
        <v>0</v>
      </c>
      <c r="P3139">
        <v>0</v>
      </c>
      <c r="Q3139">
        <v>0</v>
      </c>
      <c r="R3139">
        <v>37.213245999999998</v>
      </c>
    </row>
    <row r="3140" spans="1:18" x14ac:dyDescent="0.25">
      <c r="A3140">
        <v>2019</v>
      </c>
      <c r="B3140" t="s">
        <v>77</v>
      </c>
      <c r="C3140" t="s">
        <v>13</v>
      </c>
      <c r="D3140" t="s">
        <v>0</v>
      </c>
      <c r="E3140" t="s">
        <v>66</v>
      </c>
      <c r="F3140">
        <v>4</v>
      </c>
      <c r="G3140" t="s">
        <v>62</v>
      </c>
      <c r="H3140">
        <v>26560.880000000001</v>
      </c>
      <c r="I3140" t="s">
        <v>40</v>
      </c>
      <c r="J3140" t="s">
        <v>149</v>
      </c>
      <c r="K3140">
        <v>12</v>
      </c>
      <c r="L3140">
        <v>0</v>
      </c>
      <c r="M3140">
        <v>0.5</v>
      </c>
      <c r="N3140">
        <v>1</v>
      </c>
      <c r="O3140">
        <v>0</v>
      </c>
      <c r="P3140">
        <v>0</v>
      </c>
      <c r="Q3140">
        <v>0</v>
      </c>
      <c r="R3140">
        <v>0.5</v>
      </c>
    </row>
    <row r="3141" spans="1:18" x14ac:dyDescent="0.25">
      <c r="A3141">
        <v>2019</v>
      </c>
      <c r="B3141" t="s">
        <v>77</v>
      </c>
      <c r="C3141" t="s">
        <v>37</v>
      </c>
      <c r="D3141" t="s">
        <v>0</v>
      </c>
      <c r="E3141" t="s">
        <v>44</v>
      </c>
      <c r="F3141">
        <v>868</v>
      </c>
      <c r="G3141">
        <v>473.598658</v>
      </c>
      <c r="H3141">
        <v>1464.0450000000001</v>
      </c>
      <c r="I3141" t="s">
        <v>39</v>
      </c>
      <c r="J3141" t="s">
        <v>149</v>
      </c>
      <c r="K3141">
        <v>880</v>
      </c>
      <c r="L3141">
        <v>211.799609</v>
      </c>
      <c r="M3141">
        <v>215.21636100000001</v>
      </c>
      <c r="N3141">
        <v>249</v>
      </c>
      <c r="O3141">
        <v>19</v>
      </c>
      <c r="P3141">
        <v>1</v>
      </c>
      <c r="Q3141">
        <v>0</v>
      </c>
      <c r="R3141">
        <v>473.598658</v>
      </c>
    </row>
    <row r="3142" spans="1:18" x14ac:dyDescent="0.25">
      <c r="A3142">
        <v>2019</v>
      </c>
      <c r="B3142" t="s">
        <v>77</v>
      </c>
      <c r="C3142" t="s">
        <v>37</v>
      </c>
      <c r="D3142" t="s">
        <v>0</v>
      </c>
      <c r="E3142" t="s">
        <v>66</v>
      </c>
      <c r="F3142">
        <v>12</v>
      </c>
      <c r="G3142" t="s">
        <v>62</v>
      </c>
      <c r="H3142">
        <v>18169.115000000002</v>
      </c>
      <c r="I3142" t="s">
        <v>39</v>
      </c>
      <c r="J3142" t="s">
        <v>149</v>
      </c>
      <c r="K3142">
        <v>37</v>
      </c>
      <c r="L3142">
        <v>1.0531140000000001</v>
      </c>
      <c r="M3142">
        <v>1.589744</v>
      </c>
      <c r="N3142">
        <v>3</v>
      </c>
      <c r="O3142">
        <v>1</v>
      </c>
      <c r="P3142">
        <v>0</v>
      </c>
      <c r="Q3142">
        <v>0</v>
      </c>
      <c r="R3142">
        <v>2.8846150000000002</v>
      </c>
    </row>
    <row r="3143" spans="1:18" x14ac:dyDescent="0.25">
      <c r="A3143">
        <v>2019</v>
      </c>
      <c r="B3143" t="s">
        <v>77</v>
      </c>
      <c r="C3143" t="s">
        <v>37</v>
      </c>
      <c r="D3143" t="s">
        <v>0</v>
      </c>
      <c r="E3143" t="s">
        <v>44</v>
      </c>
      <c r="F3143">
        <v>841</v>
      </c>
      <c r="G3143">
        <v>418.13866200000001</v>
      </c>
      <c r="H3143">
        <v>1470.94</v>
      </c>
      <c r="I3143" t="s">
        <v>40</v>
      </c>
      <c r="J3143" t="s">
        <v>149</v>
      </c>
      <c r="K3143">
        <v>849</v>
      </c>
      <c r="L3143">
        <v>201.65714199999999</v>
      </c>
      <c r="M3143">
        <v>170.19597300000001</v>
      </c>
      <c r="N3143">
        <v>259</v>
      </c>
      <c r="O3143">
        <v>27</v>
      </c>
      <c r="P3143">
        <v>1</v>
      </c>
      <c r="Q3143">
        <v>0</v>
      </c>
      <c r="R3143">
        <v>418.13866200000001</v>
      </c>
    </row>
    <row r="3144" spans="1:18" x14ac:dyDescent="0.25">
      <c r="A3144">
        <v>2019</v>
      </c>
      <c r="B3144" t="s">
        <v>77</v>
      </c>
      <c r="C3144" t="s">
        <v>37</v>
      </c>
      <c r="D3144" t="s">
        <v>0</v>
      </c>
      <c r="E3144" t="s">
        <v>66</v>
      </c>
      <c r="F3144">
        <v>19</v>
      </c>
      <c r="G3144" t="s">
        <v>62</v>
      </c>
      <c r="H3144">
        <v>21073.06</v>
      </c>
      <c r="I3144" t="s">
        <v>40</v>
      </c>
      <c r="J3144" t="s">
        <v>149</v>
      </c>
      <c r="K3144">
        <v>163</v>
      </c>
      <c r="L3144">
        <v>2.683306</v>
      </c>
      <c r="M3144">
        <v>1.214021</v>
      </c>
      <c r="N3144">
        <v>1</v>
      </c>
      <c r="O3144">
        <v>4</v>
      </c>
      <c r="P3144">
        <v>0</v>
      </c>
      <c r="Q3144">
        <v>0</v>
      </c>
      <c r="R3144">
        <v>6.8642859999999999</v>
      </c>
    </row>
    <row r="3145" spans="1:18" x14ac:dyDescent="0.25">
      <c r="A3145">
        <v>2019</v>
      </c>
      <c r="B3145" t="s">
        <v>77</v>
      </c>
      <c r="C3145" t="s">
        <v>36</v>
      </c>
      <c r="D3145" t="s">
        <v>0</v>
      </c>
      <c r="E3145" t="s">
        <v>44</v>
      </c>
      <c r="F3145">
        <v>23</v>
      </c>
      <c r="G3145">
        <v>15.857047</v>
      </c>
      <c r="H3145">
        <v>1539.66</v>
      </c>
      <c r="I3145" t="s">
        <v>39</v>
      </c>
      <c r="J3145" t="s">
        <v>148</v>
      </c>
      <c r="K3145">
        <v>23</v>
      </c>
      <c r="L3145">
        <v>9.2263359999999999</v>
      </c>
      <c r="M3145">
        <v>4.7472779999999997</v>
      </c>
      <c r="N3145">
        <v>3</v>
      </c>
      <c r="O3145">
        <v>0</v>
      </c>
      <c r="P3145">
        <v>0</v>
      </c>
      <c r="Q3145">
        <v>0</v>
      </c>
      <c r="R3145">
        <v>15.857047</v>
      </c>
    </row>
    <row r="3146" spans="1:18" x14ac:dyDescent="0.25">
      <c r="A3146">
        <v>2019</v>
      </c>
      <c r="B3146" t="s">
        <v>77</v>
      </c>
      <c r="C3146" t="s">
        <v>36</v>
      </c>
      <c r="D3146" t="s">
        <v>0</v>
      </c>
      <c r="E3146" t="s">
        <v>66</v>
      </c>
      <c r="F3146">
        <v>2</v>
      </c>
      <c r="G3146" t="s">
        <v>62</v>
      </c>
      <c r="H3146">
        <v>15109.365</v>
      </c>
      <c r="I3146" t="s">
        <v>39</v>
      </c>
      <c r="J3146" t="s">
        <v>148</v>
      </c>
      <c r="K3146">
        <v>3</v>
      </c>
      <c r="L3146">
        <v>0.33333299999999999</v>
      </c>
      <c r="M3146">
        <v>0</v>
      </c>
      <c r="N3146">
        <v>1</v>
      </c>
      <c r="O3146">
        <v>0</v>
      </c>
      <c r="P3146">
        <v>0</v>
      </c>
      <c r="Q3146">
        <v>0</v>
      </c>
      <c r="R3146">
        <v>0.33333299999999999</v>
      </c>
    </row>
    <row r="3147" spans="1:18" x14ac:dyDescent="0.25">
      <c r="A3147">
        <v>2019</v>
      </c>
      <c r="B3147" t="s">
        <v>77</v>
      </c>
      <c r="C3147" t="s">
        <v>36</v>
      </c>
      <c r="D3147" t="s">
        <v>0</v>
      </c>
      <c r="E3147" t="s">
        <v>44</v>
      </c>
      <c r="F3147">
        <v>22</v>
      </c>
      <c r="G3147">
        <v>15.038</v>
      </c>
      <c r="H3147">
        <v>1823.175</v>
      </c>
      <c r="I3147" t="s">
        <v>40</v>
      </c>
      <c r="J3147" t="s">
        <v>148</v>
      </c>
      <c r="K3147">
        <v>22</v>
      </c>
      <c r="L3147">
        <v>7.3539060000000003</v>
      </c>
      <c r="M3147">
        <v>5.5918390000000002</v>
      </c>
      <c r="N3147">
        <v>1</v>
      </c>
      <c r="O3147">
        <v>0</v>
      </c>
      <c r="P3147">
        <v>0</v>
      </c>
      <c r="Q3147">
        <v>0</v>
      </c>
      <c r="R3147">
        <v>15.038</v>
      </c>
    </row>
    <row r="3148" spans="1:18" x14ac:dyDescent="0.25">
      <c r="A3148">
        <v>2019</v>
      </c>
      <c r="B3148" t="s">
        <v>77</v>
      </c>
      <c r="C3148" t="s">
        <v>36</v>
      </c>
      <c r="D3148" t="s">
        <v>0</v>
      </c>
      <c r="E3148" t="s">
        <v>66</v>
      </c>
      <c r="F3148">
        <v>2</v>
      </c>
      <c r="G3148" t="s">
        <v>62</v>
      </c>
      <c r="H3148">
        <v>9647.25</v>
      </c>
      <c r="I3148" t="s">
        <v>40</v>
      </c>
      <c r="J3148" t="s">
        <v>148</v>
      </c>
      <c r="K3148">
        <v>3</v>
      </c>
      <c r="L3148">
        <v>0.59071700000000005</v>
      </c>
      <c r="M3148">
        <v>0.37130800000000003</v>
      </c>
      <c r="N3148">
        <v>0</v>
      </c>
      <c r="O3148">
        <v>0</v>
      </c>
      <c r="P3148">
        <v>0</v>
      </c>
      <c r="Q3148">
        <v>0</v>
      </c>
      <c r="R3148">
        <v>2</v>
      </c>
    </row>
    <row r="3149" spans="1:18" x14ac:dyDescent="0.25">
      <c r="A3149">
        <v>2019</v>
      </c>
      <c r="B3149" t="s">
        <v>77</v>
      </c>
      <c r="C3149" t="s">
        <v>5</v>
      </c>
      <c r="D3149" t="s">
        <v>0</v>
      </c>
      <c r="E3149" t="s">
        <v>44</v>
      </c>
      <c r="F3149">
        <v>31</v>
      </c>
      <c r="G3149">
        <v>15.961041</v>
      </c>
      <c r="H3149">
        <v>1585.24</v>
      </c>
      <c r="I3149" t="s">
        <v>39</v>
      </c>
      <c r="J3149" t="s">
        <v>148</v>
      </c>
      <c r="K3149">
        <v>31</v>
      </c>
      <c r="L3149">
        <v>9.0625579999999992</v>
      </c>
      <c r="M3149">
        <v>5.5131500000000004</v>
      </c>
      <c r="N3149">
        <v>9</v>
      </c>
      <c r="O3149">
        <v>0</v>
      </c>
      <c r="P3149">
        <v>0</v>
      </c>
      <c r="Q3149">
        <v>0</v>
      </c>
      <c r="R3149">
        <v>15.961041</v>
      </c>
    </row>
    <row r="3150" spans="1:18" x14ac:dyDescent="0.25">
      <c r="A3150">
        <v>2019</v>
      </c>
      <c r="B3150" t="s">
        <v>77</v>
      </c>
      <c r="C3150" t="s">
        <v>5</v>
      </c>
      <c r="D3150" t="s">
        <v>0</v>
      </c>
      <c r="E3150" t="s">
        <v>66</v>
      </c>
      <c r="F3150">
        <v>1</v>
      </c>
      <c r="G3150" t="s">
        <v>62</v>
      </c>
      <c r="H3150">
        <v>6488.69</v>
      </c>
      <c r="I3150" t="s">
        <v>39</v>
      </c>
      <c r="J3150" t="s">
        <v>148</v>
      </c>
      <c r="K3150">
        <v>1</v>
      </c>
      <c r="L3150">
        <v>0</v>
      </c>
      <c r="M3150">
        <v>0.33333299999999999</v>
      </c>
      <c r="N3150">
        <v>0</v>
      </c>
      <c r="O3150">
        <v>0</v>
      </c>
      <c r="P3150">
        <v>0</v>
      </c>
      <c r="Q3150">
        <v>0</v>
      </c>
      <c r="R3150">
        <v>1</v>
      </c>
    </row>
    <row r="3151" spans="1:18" x14ac:dyDescent="0.25">
      <c r="A3151">
        <v>2019</v>
      </c>
      <c r="B3151" t="s">
        <v>77</v>
      </c>
      <c r="C3151" t="s">
        <v>5</v>
      </c>
      <c r="D3151" t="s">
        <v>0</v>
      </c>
      <c r="E3151" t="s">
        <v>44</v>
      </c>
      <c r="F3151">
        <v>23</v>
      </c>
      <c r="G3151">
        <v>14.519223</v>
      </c>
      <c r="H3151">
        <v>1728</v>
      </c>
      <c r="I3151" t="s">
        <v>40</v>
      </c>
      <c r="J3151" t="s">
        <v>148</v>
      </c>
      <c r="K3151">
        <v>23</v>
      </c>
      <c r="L3151">
        <v>7.756494</v>
      </c>
      <c r="M3151">
        <v>5.4564539999999999</v>
      </c>
      <c r="N3151">
        <v>5</v>
      </c>
      <c r="O3151">
        <v>0</v>
      </c>
      <c r="P3151">
        <v>0</v>
      </c>
      <c r="Q3151">
        <v>0</v>
      </c>
      <c r="R3151">
        <v>14.519223</v>
      </c>
    </row>
    <row r="3152" spans="1:18" x14ac:dyDescent="0.25">
      <c r="A3152">
        <v>2019</v>
      </c>
      <c r="B3152" t="s">
        <v>77</v>
      </c>
      <c r="C3152" t="s">
        <v>5</v>
      </c>
      <c r="D3152" t="s">
        <v>0</v>
      </c>
      <c r="E3152" t="s">
        <v>66</v>
      </c>
      <c r="F3152">
        <v>1</v>
      </c>
      <c r="G3152" t="s">
        <v>62</v>
      </c>
      <c r="H3152">
        <v>18231.93</v>
      </c>
      <c r="I3152" t="s">
        <v>40</v>
      </c>
      <c r="J3152" t="s">
        <v>148</v>
      </c>
      <c r="K3152">
        <v>1</v>
      </c>
      <c r="L3152" t="s">
        <v>62</v>
      </c>
      <c r="M3152" t="s">
        <v>62</v>
      </c>
      <c r="N3152" t="s">
        <v>62</v>
      </c>
      <c r="O3152" t="s">
        <v>62</v>
      </c>
      <c r="P3152" t="s">
        <v>62</v>
      </c>
      <c r="Q3152" t="s">
        <v>62</v>
      </c>
      <c r="R3152" t="s">
        <v>62</v>
      </c>
    </row>
    <row r="3153" spans="1:18" x14ac:dyDescent="0.25">
      <c r="A3153">
        <v>2019</v>
      </c>
      <c r="B3153" t="s">
        <v>77</v>
      </c>
      <c r="C3153" t="s">
        <v>13</v>
      </c>
      <c r="D3153" t="s">
        <v>0</v>
      </c>
      <c r="E3153" t="s">
        <v>44</v>
      </c>
      <c r="F3153">
        <v>14</v>
      </c>
      <c r="G3153">
        <v>7.5903359999999997</v>
      </c>
      <c r="H3153">
        <v>1554.71</v>
      </c>
      <c r="I3153" t="s">
        <v>39</v>
      </c>
      <c r="J3153" t="s">
        <v>148</v>
      </c>
      <c r="K3153">
        <v>14</v>
      </c>
      <c r="L3153">
        <v>3.5088650000000001</v>
      </c>
      <c r="M3153">
        <v>2.9576519999999999</v>
      </c>
      <c r="N3153">
        <v>3</v>
      </c>
      <c r="O3153">
        <v>0</v>
      </c>
      <c r="P3153">
        <v>0</v>
      </c>
      <c r="Q3153">
        <v>0</v>
      </c>
      <c r="R3153">
        <v>7.5903359999999997</v>
      </c>
    </row>
    <row r="3154" spans="1:18" x14ac:dyDescent="0.25">
      <c r="A3154">
        <v>2019</v>
      </c>
      <c r="B3154" t="s">
        <v>77</v>
      </c>
      <c r="C3154" t="s">
        <v>13</v>
      </c>
      <c r="D3154" t="s">
        <v>0</v>
      </c>
      <c r="E3154" t="s">
        <v>44</v>
      </c>
      <c r="F3154">
        <v>12</v>
      </c>
      <c r="G3154">
        <v>5.8774509999999998</v>
      </c>
      <c r="H3154">
        <v>1465</v>
      </c>
      <c r="I3154" t="s">
        <v>40</v>
      </c>
      <c r="J3154" t="s">
        <v>148</v>
      </c>
      <c r="K3154">
        <v>12</v>
      </c>
      <c r="L3154">
        <v>2.6447669999999999</v>
      </c>
      <c r="M3154">
        <v>2.8524539999999998</v>
      </c>
      <c r="N3154">
        <v>2</v>
      </c>
      <c r="O3154">
        <v>0</v>
      </c>
      <c r="P3154">
        <v>0</v>
      </c>
      <c r="Q3154">
        <v>0</v>
      </c>
      <c r="R3154">
        <v>5.8774509999999998</v>
      </c>
    </row>
    <row r="3155" spans="1:18" x14ac:dyDescent="0.25">
      <c r="A3155">
        <v>2019</v>
      </c>
      <c r="B3155" t="s">
        <v>77</v>
      </c>
      <c r="C3155" t="s">
        <v>37</v>
      </c>
      <c r="D3155" t="s">
        <v>0</v>
      </c>
      <c r="E3155" t="s">
        <v>44</v>
      </c>
      <c r="F3155">
        <v>140</v>
      </c>
      <c r="G3155">
        <v>86.712895000000003</v>
      </c>
      <c r="H3155">
        <v>1463.37</v>
      </c>
      <c r="I3155" t="s">
        <v>39</v>
      </c>
      <c r="J3155" t="s">
        <v>148</v>
      </c>
      <c r="K3155">
        <v>140</v>
      </c>
      <c r="L3155">
        <v>42.756829000000003</v>
      </c>
      <c r="M3155">
        <v>32.073642999999997</v>
      </c>
      <c r="N3155">
        <v>17</v>
      </c>
      <c r="O3155">
        <v>1</v>
      </c>
      <c r="P3155">
        <v>0</v>
      </c>
      <c r="Q3155">
        <v>0</v>
      </c>
      <c r="R3155">
        <v>86.712895000000003</v>
      </c>
    </row>
    <row r="3156" spans="1:18" x14ac:dyDescent="0.25">
      <c r="A3156">
        <v>2019</v>
      </c>
      <c r="B3156" t="s">
        <v>77</v>
      </c>
      <c r="C3156" t="s">
        <v>37</v>
      </c>
      <c r="D3156" t="s">
        <v>0</v>
      </c>
      <c r="E3156" t="s">
        <v>66</v>
      </c>
      <c r="F3156">
        <v>4</v>
      </c>
      <c r="G3156" t="s">
        <v>62</v>
      </c>
      <c r="H3156">
        <v>8884.89</v>
      </c>
      <c r="I3156" t="s">
        <v>39</v>
      </c>
      <c r="J3156" t="s">
        <v>148</v>
      </c>
      <c r="K3156">
        <v>4</v>
      </c>
      <c r="L3156">
        <v>1.122549</v>
      </c>
      <c r="M3156">
        <v>0.68137300000000001</v>
      </c>
      <c r="N3156">
        <v>1</v>
      </c>
      <c r="O3156">
        <v>0</v>
      </c>
      <c r="P3156">
        <v>0</v>
      </c>
      <c r="Q3156">
        <v>0</v>
      </c>
      <c r="R3156">
        <v>1.803922</v>
      </c>
    </row>
    <row r="3157" spans="1:18" x14ac:dyDescent="0.25">
      <c r="A3157">
        <v>2019</v>
      </c>
      <c r="B3157" t="s">
        <v>77</v>
      </c>
      <c r="C3157" t="s">
        <v>37</v>
      </c>
      <c r="D3157" t="s">
        <v>0</v>
      </c>
      <c r="E3157" t="s">
        <v>44</v>
      </c>
      <c r="F3157">
        <v>123</v>
      </c>
      <c r="G3157">
        <v>79.901199000000005</v>
      </c>
      <c r="H3157">
        <v>1445.05</v>
      </c>
      <c r="I3157" t="s">
        <v>40</v>
      </c>
      <c r="J3157" t="s">
        <v>148</v>
      </c>
      <c r="K3157">
        <v>123</v>
      </c>
      <c r="L3157">
        <v>38.070953000000003</v>
      </c>
      <c r="M3157">
        <v>33.152977</v>
      </c>
      <c r="N3157">
        <v>11</v>
      </c>
      <c r="O3157">
        <v>0</v>
      </c>
      <c r="P3157">
        <v>0</v>
      </c>
      <c r="Q3157">
        <v>0</v>
      </c>
      <c r="R3157">
        <v>79.901199000000005</v>
      </c>
    </row>
    <row r="3158" spans="1:18" x14ac:dyDescent="0.25">
      <c r="A3158">
        <v>2019</v>
      </c>
      <c r="B3158" t="s">
        <v>77</v>
      </c>
      <c r="C3158" t="s">
        <v>37</v>
      </c>
      <c r="D3158" t="s">
        <v>0</v>
      </c>
      <c r="E3158" t="s">
        <v>66</v>
      </c>
      <c r="F3158">
        <v>8</v>
      </c>
      <c r="G3158" t="s">
        <v>62</v>
      </c>
      <c r="H3158">
        <v>12460.674999999999</v>
      </c>
      <c r="I3158" t="s">
        <v>40</v>
      </c>
      <c r="J3158" t="s">
        <v>148</v>
      </c>
      <c r="K3158">
        <v>9</v>
      </c>
      <c r="L3158">
        <v>1.9550259999999999</v>
      </c>
      <c r="M3158">
        <v>0.56878300000000004</v>
      </c>
      <c r="N3158">
        <v>2</v>
      </c>
      <c r="O3158">
        <v>0</v>
      </c>
      <c r="P3158">
        <v>0</v>
      </c>
      <c r="Q3158">
        <v>0</v>
      </c>
      <c r="R3158">
        <v>3.1904759999999999</v>
      </c>
    </row>
    <row r="3159" spans="1:18" x14ac:dyDescent="0.25">
      <c r="A3159">
        <v>2019</v>
      </c>
      <c r="B3159" t="s">
        <v>77</v>
      </c>
      <c r="C3159" t="s">
        <v>36</v>
      </c>
      <c r="D3159" t="s">
        <v>1</v>
      </c>
      <c r="E3159" t="s">
        <v>44</v>
      </c>
      <c r="F3159">
        <v>84</v>
      </c>
      <c r="G3159">
        <v>41.659244000000001</v>
      </c>
      <c r="H3159">
        <v>2888.03</v>
      </c>
      <c r="I3159" t="s">
        <v>39</v>
      </c>
      <c r="J3159" t="s">
        <v>150</v>
      </c>
      <c r="K3159">
        <v>84</v>
      </c>
      <c r="L3159">
        <v>18.774559</v>
      </c>
      <c r="M3159">
        <v>18.023201</v>
      </c>
      <c r="N3159">
        <v>11</v>
      </c>
      <c r="O3159">
        <v>2</v>
      </c>
      <c r="P3159">
        <v>0</v>
      </c>
      <c r="Q3159">
        <v>0</v>
      </c>
      <c r="R3159">
        <v>41.659244000000001</v>
      </c>
    </row>
    <row r="3160" spans="1:18" x14ac:dyDescent="0.25">
      <c r="A3160">
        <v>2019</v>
      </c>
      <c r="B3160" t="s">
        <v>77</v>
      </c>
      <c r="C3160" t="s">
        <v>36</v>
      </c>
      <c r="D3160" t="s">
        <v>1</v>
      </c>
      <c r="E3160" t="s">
        <v>66</v>
      </c>
      <c r="F3160">
        <v>7</v>
      </c>
      <c r="G3160" t="s">
        <v>62</v>
      </c>
      <c r="H3160">
        <v>13133.64</v>
      </c>
      <c r="I3160" t="s">
        <v>39</v>
      </c>
      <c r="J3160" t="s">
        <v>150</v>
      </c>
      <c r="K3160">
        <v>37</v>
      </c>
      <c r="L3160">
        <v>1.2407410000000001</v>
      </c>
      <c r="M3160">
        <v>9.2592999999999995E-2</v>
      </c>
      <c r="N3160">
        <v>0</v>
      </c>
      <c r="O3160">
        <v>2</v>
      </c>
      <c r="P3160">
        <v>0</v>
      </c>
      <c r="Q3160">
        <v>0</v>
      </c>
      <c r="R3160">
        <v>3</v>
      </c>
    </row>
    <row r="3161" spans="1:18" x14ac:dyDescent="0.25">
      <c r="A3161">
        <v>2019</v>
      </c>
      <c r="B3161" t="s">
        <v>77</v>
      </c>
      <c r="C3161" t="s">
        <v>36</v>
      </c>
      <c r="D3161" t="s">
        <v>1</v>
      </c>
      <c r="E3161" t="s">
        <v>44</v>
      </c>
      <c r="F3161">
        <v>119</v>
      </c>
      <c r="G3161">
        <v>44.199356000000002</v>
      </c>
      <c r="H3161">
        <v>2054.1799999999998</v>
      </c>
      <c r="I3161" t="s">
        <v>40</v>
      </c>
      <c r="J3161" t="s">
        <v>150</v>
      </c>
      <c r="K3161">
        <v>121</v>
      </c>
      <c r="L3161">
        <v>20.118168000000001</v>
      </c>
      <c r="M3161">
        <v>21.288595999999998</v>
      </c>
      <c r="N3161">
        <v>35</v>
      </c>
      <c r="O3161">
        <v>6</v>
      </c>
      <c r="P3161">
        <v>2</v>
      </c>
      <c r="Q3161">
        <v>0</v>
      </c>
      <c r="R3161">
        <v>44.199356000000002</v>
      </c>
    </row>
    <row r="3162" spans="1:18" x14ac:dyDescent="0.25">
      <c r="A3162">
        <v>2019</v>
      </c>
      <c r="B3162" t="s">
        <v>77</v>
      </c>
      <c r="C3162" t="s">
        <v>36</v>
      </c>
      <c r="D3162" t="s">
        <v>1</v>
      </c>
      <c r="E3162" t="s">
        <v>66</v>
      </c>
      <c r="F3162">
        <v>10</v>
      </c>
      <c r="G3162" t="s">
        <v>62</v>
      </c>
      <c r="H3162">
        <v>22255.34</v>
      </c>
      <c r="I3162" t="s">
        <v>40</v>
      </c>
      <c r="J3162" t="s">
        <v>150</v>
      </c>
      <c r="K3162">
        <v>86</v>
      </c>
      <c r="L3162">
        <v>0.661972</v>
      </c>
      <c r="M3162">
        <v>1.3333330000000001</v>
      </c>
      <c r="N3162">
        <v>1</v>
      </c>
      <c r="O3162">
        <v>5</v>
      </c>
      <c r="P3162">
        <v>0</v>
      </c>
      <c r="Q3162">
        <v>0</v>
      </c>
      <c r="R3162">
        <v>2.3333330000000001</v>
      </c>
    </row>
    <row r="3163" spans="1:18" x14ac:dyDescent="0.25">
      <c r="A3163">
        <v>2019</v>
      </c>
      <c r="B3163" t="s">
        <v>77</v>
      </c>
      <c r="C3163" t="s">
        <v>5</v>
      </c>
      <c r="D3163" t="s">
        <v>1</v>
      </c>
      <c r="E3163" t="s">
        <v>44</v>
      </c>
      <c r="F3163">
        <v>114</v>
      </c>
      <c r="G3163">
        <v>57.031301999999997</v>
      </c>
      <c r="H3163">
        <v>2194.6999999999998</v>
      </c>
      <c r="I3163" t="s">
        <v>39</v>
      </c>
      <c r="J3163" t="s">
        <v>150</v>
      </c>
      <c r="K3163">
        <v>114</v>
      </c>
      <c r="L3163">
        <v>25.232021</v>
      </c>
      <c r="M3163">
        <v>27.454153000000002</v>
      </c>
      <c r="N3163">
        <v>19</v>
      </c>
      <c r="O3163">
        <v>5</v>
      </c>
      <c r="P3163">
        <v>1</v>
      </c>
      <c r="Q3163">
        <v>0</v>
      </c>
      <c r="R3163">
        <v>57.031301999999997</v>
      </c>
    </row>
    <row r="3164" spans="1:18" x14ac:dyDescent="0.25">
      <c r="A3164">
        <v>2019</v>
      </c>
      <c r="B3164" t="s">
        <v>77</v>
      </c>
      <c r="C3164" t="s">
        <v>5</v>
      </c>
      <c r="D3164" t="s">
        <v>1</v>
      </c>
      <c r="E3164" t="s">
        <v>66</v>
      </c>
      <c r="F3164">
        <v>6</v>
      </c>
      <c r="G3164" t="s">
        <v>62</v>
      </c>
      <c r="H3164">
        <v>16719.27</v>
      </c>
      <c r="I3164" t="s">
        <v>39</v>
      </c>
      <c r="J3164" t="s">
        <v>150</v>
      </c>
      <c r="K3164">
        <v>74</v>
      </c>
      <c r="L3164">
        <v>0</v>
      </c>
      <c r="M3164">
        <v>0</v>
      </c>
      <c r="N3164">
        <v>1</v>
      </c>
      <c r="O3164">
        <v>1</v>
      </c>
      <c r="P3164">
        <v>0</v>
      </c>
      <c r="Q3164">
        <v>0</v>
      </c>
      <c r="R3164">
        <v>0</v>
      </c>
    </row>
    <row r="3165" spans="1:18" x14ac:dyDescent="0.25">
      <c r="A3165">
        <v>2019</v>
      </c>
      <c r="B3165" t="s">
        <v>77</v>
      </c>
      <c r="C3165" t="s">
        <v>5</v>
      </c>
      <c r="D3165" t="s">
        <v>1</v>
      </c>
      <c r="E3165" t="s">
        <v>44</v>
      </c>
      <c r="F3165">
        <v>96</v>
      </c>
      <c r="G3165">
        <v>40.506357000000001</v>
      </c>
      <c r="H3165">
        <v>2079.7249999999999</v>
      </c>
      <c r="I3165" t="s">
        <v>40</v>
      </c>
      <c r="J3165" t="s">
        <v>150</v>
      </c>
      <c r="K3165">
        <v>96</v>
      </c>
      <c r="L3165">
        <v>18.145253</v>
      </c>
      <c r="M3165">
        <v>19.072468000000001</v>
      </c>
      <c r="N3165">
        <v>25</v>
      </c>
      <c r="O3165">
        <v>5</v>
      </c>
      <c r="P3165">
        <v>1</v>
      </c>
      <c r="Q3165">
        <v>1</v>
      </c>
      <c r="R3165">
        <v>40.506357000000001</v>
      </c>
    </row>
    <row r="3166" spans="1:18" x14ac:dyDescent="0.25">
      <c r="A3166">
        <v>2019</v>
      </c>
      <c r="B3166" t="s">
        <v>77</v>
      </c>
      <c r="C3166" t="s">
        <v>5</v>
      </c>
      <c r="D3166" t="s">
        <v>1</v>
      </c>
      <c r="E3166" t="s">
        <v>66</v>
      </c>
      <c r="F3166">
        <v>11</v>
      </c>
      <c r="G3166" t="s">
        <v>62</v>
      </c>
      <c r="H3166">
        <v>25566.06</v>
      </c>
      <c r="I3166" t="s">
        <v>40</v>
      </c>
      <c r="J3166" t="s">
        <v>150</v>
      </c>
      <c r="K3166">
        <v>59</v>
      </c>
      <c r="L3166">
        <v>0</v>
      </c>
      <c r="M3166">
        <v>0.66666700000000001</v>
      </c>
      <c r="N3166">
        <v>2</v>
      </c>
      <c r="O3166">
        <v>4</v>
      </c>
      <c r="P3166">
        <v>0</v>
      </c>
      <c r="Q3166">
        <v>0</v>
      </c>
      <c r="R3166">
        <v>0.66666700000000001</v>
      </c>
    </row>
    <row r="3167" spans="1:18" x14ac:dyDescent="0.25">
      <c r="A3167">
        <v>2019</v>
      </c>
      <c r="B3167" t="s">
        <v>77</v>
      </c>
      <c r="C3167" t="s">
        <v>13</v>
      </c>
      <c r="D3167" t="s">
        <v>1</v>
      </c>
      <c r="E3167" t="s">
        <v>44</v>
      </c>
      <c r="F3167">
        <v>57</v>
      </c>
      <c r="G3167">
        <v>29.519864999999999</v>
      </c>
      <c r="H3167">
        <v>2170.25</v>
      </c>
      <c r="I3167" t="s">
        <v>39</v>
      </c>
      <c r="J3167" t="s">
        <v>150</v>
      </c>
      <c r="K3167">
        <v>57</v>
      </c>
      <c r="L3167">
        <v>11.629937</v>
      </c>
      <c r="M3167">
        <v>13.381463</v>
      </c>
      <c r="N3167">
        <v>5</v>
      </c>
      <c r="O3167">
        <v>2</v>
      </c>
      <c r="P3167">
        <v>2</v>
      </c>
      <c r="Q3167">
        <v>0</v>
      </c>
      <c r="R3167">
        <v>29.519864999999999</v>
      </c>
    </row>
    <row r="3168" spans="1:18" x14ac:dyDescent="0.25">
      <c r="A3168">
        <v>2019</v>
      </c>
      <c r="B3168" t="s">
        <v>77</v>
      </c>
      <c r="C3168" t="s">
        <v>13</v>
      </c>
      <c r="D3168" t="s">
        <v>1</v>
      </c>
      <c r="E3168" t="s">
        <v>66</v>
      </c>
      <c r="F3168">
        <v>5</v>
      </c>
      <c r="G3168" t="s">
        <v>62</v>
      </c>
      <c r="H3168">
        <v>29712</v>
      </c>
      <c r="I3168" t="s">
        <v>39</v>
      </c>
      <c r="J3168" t="s">
        <v>150</v>
      </c>
      <c r="K3168">
        <v>31</v>
      </c>
      <c r="L3168">
        <v>0.61111099999999996</v>
      </c>
      <c r="M3168">
        <v>0</v>
      </c>
      <c r="N3168">
        <v>1</v>
      </c>
      <c r="O3168">
        <v>0</v>
      </c>
      <c r="P3168">
        <v>0</v>
      </c>
      <c r="Q3168">
        <v>0</v>
      </c>
      <c r="R3168">
        <v>0.61111099999999996</v>
      </c>
    </row>
    <row r="3169" spans="1:18" x14ac:dyDescent="0.25">
      <c r="A3169">
        <v>2019</v>
      </c>
      <c r="B3169" t="s">
        <v>77</v>
      </c>
      <c r="C3169" t="s">
        <v>13</v>
      </c>
      <c r="D3169" t="s">
        <v>1</v>
      </c>
      <c r="E3169" t="s">
        <v>44</v>
      </c>
      <c r="F3169">
        <v>38</v>
      </c>
      <c r="G3169">
        <v>15.771026000000001</v>
      </c>
      <c r="H3169">
        <v>2283.165</v>
      </c>
      <c r="I3169" t="s">
        <v>40</v>
      </c>
      <c r="J3169" t="s">
        <v>150</v>
      </c>
      <c r="K3169">
        <v>38</v>
      </c>
      <c r="L3169">
        <v>9.1456239999999998</v>
      </c>
      <c r="M3169">
        <v>5.9493460000000002</v>
      </c>
      <c r="N3169">
        <v>12</v>
      </c>
      <c r="O3169">
        <v>1</v>
      </c>
      <c r="P3169">
        <v>1</v>
      </c>
      <c r="Q3169">
        <v>0</v>
      </c>
      <c r="R3169">
        <v>15.771026000000001</v>
      </c>
    </row>
    <row r="3170" spans="1:18" x14ac:dyDescent="0.25">
      <c r="A3170">
        <v>2019</v>
      </c>
      <c r="B3170" t="s">
        <v>77</v>
      </c>
      <c r="C3170" t="s">
        <v>13</v>
      </c>
      <c r="D3170" t="s">
        <v>1</v>
      </c>
      <c r="E3170" t="s">
        <v>66</v>
      </c>
      <c r="F3170">
        <v>4</v>
      </c>
      <c r="G3170" t="s">
        <v>62</v>
      </c>
      <c r="H3170">
        <v>10863.945</v>
      </c>
      <c r="I3170" t="s">
        <v>40</v>
      </c>
      <c r="J3170" t="s">
        <v>150</v>
      </c>
      <c r="K3170">
        <v>16</v>
      </c>
      <c r="L3170">
        <v>0.75</v>
      </c>
      <c r="M3170">
        <v>0.25</v>
      </c>
      <c r="N3170">
        <v>1</v>
      </c>
      <c r="O3170">
        <v>2</v>
      </c>
      <c r="P3170">
        <v>0</v>
      </c>
      <c r="Q3170">
        <v>0</v>
      </c>
      <c r="R3170">
        <v>1</v>
      </c>
    </row>
    <row r="3171" spans="1:18" x14ac:dyDescent="0.25">
      <c r="A3171">
        <v>2019</v>
      </c>
      <c r="B3171" t="s">
        <v>77</v>
      </c>
      <c r="C3171" t="s">
        <v>37</v>
      </c>
      <c r="D3171" t="s">
        <v>1</v>
      </c>
      <c r="E3171" t="s">
        <v>44</v>
      </c>
      <c r="F3171">
        <v>580</v>
      </c>
      <c r="G3171">
        <v>276.73653899999999</v>
      </c>
      <c r="H3171">
        <v>2063.0700000000002</v>
      </c>
      <c r="I3171" t="s">
        <v>39</v>
      </c>
      <c r="J3171" t="s">
        <v>150</v>
      </c>
      <c r="K3171">
        <v>583</v>
      </c>
      <c r="L3171">
        <v>132.34133</v>
      </c>
      <c r="M3171">
        <v>120.600324</v>
      </c>
      <c r="N3171">
        <v>129</v>
      </c>
      <c r="O3171">
        <v>19</v>
      </c>
      <c r="P3171">
        <v>1</v>
      </c>
      <c r="Q3171">
        <v>0</v>
      </c>
      <c r="R3171">
        <v>276.73653899999999</v>
      </c>
    </row>
    <row r="3172" spans="1:18" x14ac:dyDescent="0.25">
      <c r="A3172">
        <v>2019</v>
      </c>
      <c r="B3172" t="s">
        <v>77</v>
      </c>
      <c r="C3172" t="s">
        <v>37</v>
      </c>
      <c r="D3172" t="s">
        <v>1</v>
      </c>
      <c r="E3172" t="s">
        <v>66</v>
      </c>
      <c r="F3172">
        <v>26</v>
      </c>
      <c r="G3172" t="s">
        <v>62</v>
      </c>
      <c r="H3172">
        <v>15165.825000000001</v>
      </c>
      <c r="I3172" t="s">
        <v>39</v>
      </c>
      <c r="J3172" t="s">
        <v>150</v>
      </c>
      <c r="K3172">
        <v>84</v>
      </c>
      <c r="L3172">
        <v>2.8978869999999999</v>
      </c>
      <c r="M3172">
        <v>0.5</v>
      </c>
      <c r="N3172">
        <v>1</v>
      </c>
      <c r="O3172">
        <v>7</v>
      </c>
      <c r="P3172">
        <v>0</v>
      </c>
      <c r="Q3172">
        <v>0</v>
      </c>
      <c r="R3172">
        <v>4.073944</v>
      </c>
    </row>
    <row r="3173" spans="1:18" x14ac:dyDescent="0.25">
      <c r="A3173">
        <v>2019</v>
      </c>
      <c r="B3173" t="s">
        <v>77</v>
      </c>
      <c r="C3173" t="s">
        <v>37</v>
      </c>
      <c r="D3173" t="s">
        <v>1</v>
      </c>
      <c r="E3173" t="s">
        <v>44</v>
      </c>
      <c r="F3173">
        <v>522</v>
      </c>
      <c r="G3173">
        <v>199.59718899999999</v>
      </c>
      <c r="H3173">
        <v>1885.9749999999999</v>
      </c>
      <c r="I3173" t="s">
        <v>40</v>
      </c>
      <c r="J3173" t="s">
        <v>150</v>
      </c>
      <c r="K3173">
        <v>527</v>
      </c>
      <c r="L3173">
        <v>91.265879999999996</v>
      </c>
      <c r="M3173">
        <v>91.103581000000005</v>
      </c>
      <c r="N3173">
        <v>171</v>
      </c>
      <c r="O3173">
        <v>24</v>
      </c>
      <c r="P3173">
        <v>18</v>
      </c>
      <c r="Q3173">
        <v>2</v>
      </c>
      <c r="R3173">
        <v>199.59718899999999</v>
      </c>
    </row>
    <row r="3174" spans="1:18" x14ac:dyDescent="0.25">
      <c r="A3174">
        <v>2019</v>
      </c>
      <c r="B3174" t="s">
        <v>77</v>
      </c>
      <c r="C3174" t="s">
        <v>37</v>
      </c>
      <c r="D3174" t="s">
        <v>1</v>
      </c>
      <c r="E3174" t="s">
        <v>66</v>
      </c>
      <c r="F3174">
        <v>61</v>
      </c>
      <c r="G3174" t="s">
        <v>62</v>
      </c>
      <c r="H3174">
        <v>15693.16</v>
      </c>
      <c r="I3174" t="s">
        <v>40</v>
      </c>
      <c r="J3174" t="s">
        <v>150</v>
      </c>
      <c r="K3174">
        <v>274</v>
      </c>
      <c r="L3174">
        <v>4.1962210000000004</v>
      </c>
      <c r="M3174">
        <v>1.8343469999999999</v>
      </c>
      <c r="N3174">
        <v>8</v>
      </c>
      <c r="O3174">
        <v>18</v>
      </c>
      <c r="P3174">
        <v>6</v>
      </c>
      <c r="Q3174">
        <v>0</v>
      </c>
      <c r="R3174">
        <v>12.796595999999999</v>
      </c>
    </row>
    <row r="3175" spans="1:18" x14ac:dyDescent="0.25">
      <c r="A3175">
        <v>2019</v>
      </c>
      <c r="B3175" t="s">
        <v>77</v>
      </c>
      <c r="C3175" t="s">
        <v>36</v>
      </c>
      <c r="D3175" t="s">
        <v>1</v>
      </c>
      <c r="E3175" t="s">
        <v>44</v>
      </c>
      <c r="F3175">
        <v>181</v>
      </c>
      <c r="G3175">
        <v>92.313115999999994</v>
      </c>
      <c r="H3175">
        <v>2499</v>
      </c>
      <c r="I3175" t="s">
        <v>39</v>
      </c>
      <c r="J3175" t="s">
        <v>149</v>
      </c>
      <c r="K3175">
        <v>181</v>
      </c>
      <c r="L3175">
        <v>45.337350999999998</v>
      </c>
      <c r="M3175">
        <v>37.808660000000003</v>
      </c>
      <c r="N3175">
        <v>20</v>
      </c>
      <c r="O3175">
        <v>6</v>
      </c>
      <c r="P3175">
        <v>0</v>
      </c>
      <c r="Q3175">
        <v>0</v>
      </c>
      <c r="R3175">
        <v>92.313115999999994</v>
      </c>
    </row>
    <row r="3176" spans="1:18" x14ac:dyDescent="0.25">
      <c r="A3176">
        <v>2019</v>
      </c>
      <c r="B3176" t="s">
        <v>77</v>
      </c>
      <c r="C3176" t="s">
        <v>36</v>
      </c>
      <c r="D3176" t="s">
        <v>1</v>
      </c>
      <c r="E3176" t="s">
        <v>66</v>
      </c>
      <c r="F3176">
        <v>4</v>
      </c>
      <c r="G3176" t="s">
        <v>62</v>
      </c>
      <c r="H3176">
        <v>18987.255000000001</v>
      </c>
      <c r="I3176" t="s">
        <v>39</v>
      </c>
      <c r="J3176" t="s">
        <v>149</v>
      </c>
      <c r="K3176">
        <v>12</v>
      </c>
      <c r="L3176">
        <v>0.4</v>
      </c>
      <c r="M3176">
        <v>1.1000000000000001</v>
      </c>
      <c r="N3176">
        <v>0</v>
      </c>
      <c r="O3176">
        <v>1</v>
      </c>
      <c r="P3176">
        <v>0</v>
      </c>
      <c r="Q3176">
        <v>0</v>
      </c>
      <c r="R3176">
        <v>1.5</v>
      </c>
    </row>
    <row r="3177" spans="1:18" x14ac:dyDescent="0.25">
      <c r="A3177">
        <v>2019</v>
      </c>
      <c r="B3177" t="s">
        <v>77</v>
      </c>
      <c r="C3177" t="s">
        <v>36</v>
      </c>
      <c r="D3177" t="s">
        <v>1</v>
      </c>
      <c r="E3177" t="s">
        <v>44</v>
      </c>
      <c r="F3177">
        <v>150</v>
      </c>
      <c r="G3177">
        <v>60.238142000000003</v>
      </c>
      <c r="H3177">
        <v>1924.85</v>
      </c>
      <c r="I3177" t="s">
        <v>40</v>
      </c>
      <c r="J3177" t="s">
        <v>149</v>
      </c>
      <c r="K3177">
        <v>151</v>
      </c>
      <c r="L3177">
        <v>30.198861000000001</v>
      </c>
      <c r="M3177">
        <v>26.193586</v>
      </c>
      <c r="N3177">
        <v>39</v>
      </c>
      <c r="O3177">
        <v>5</v>
      </c>
      <c r="P3177">
        <v>1</v>
      </c>
      <c r="Q3177">
        <v>0</v>
      </c>
      <c r="R3177">
        <v>60.238142000000003</v>
      </c>
    </row>
    <row r="3178" spans="1:18" x14ac:dyDescent="0.25">
      <c r="A3178">
        <v>2019</v>
      </c>
      <c r="B3178" t="s">
        <v>77</v>
      </c>
      <c r="C3178" t="s">
        <v>36</v>
      </c>
      <c r="D3178" t="s">
        <v>1</v>
      </c>
      <c r="E3178" t="s">
        <v>66</v>
      </c>
      <c r="F3178">
        <v>15</v>
      </c>
      <c r="G3178" t="s">
        <v>62</v>
      </c>
      <c r="H3178">
        <v>19605.68</v>
      </c>
      <c r="I3178" t="s">
        <v>40</v>
      </c>
      <c r="J3178" t="s">
        <v>149</v>
      </c>
      <c r="K3178">
        <v>99</v>
      </c>
      <c r="L3178">
        <v>0.35220099999999999</v>
      </c>
      <c r="M3178">
        <v>0.66666700000000001</v>
      </c>
      <c r="N3178">
        <v>2</v>
      </c>
      <c r="O3178">
        <v>9</v>
      </c>
      <c r="P3178">
        <v>0</v>
      </c>
      <c r="Q3178">
        <v>0</v>
      </c>
      <c r="R3178">
        <v>2</v>
      </c>
    </row>
    <row r="3179" spans="1:18" x14ac:dyDescent="0.25">
      <c r="A3179">
        <v>2019</v>
      </c>
      <c r="B3179" t="s">
        <v>77</v>
      </c>
      <c r="C3179" t="s">
        <v>5</v>
      </c>
      <c r="D3179" t="s">
        <v>1</v>
      </c>
      <c r="E3179" t="s">
        <v>44</v>
      </c>
      <c r="F3179">
        <v>232</v>
      </c>
      <c r="G3179">
        <v>117.844911</v>
      </c>
      <c r="H3179">
        <v>2317</v>
      </c>
      <c r="I3179" t="s">
        <v>39</v>
      </c>
      <c r="J3179" t="s">
        <v>149</v>
      </c>
      <c r="K3179">
        <v>232</v>
      </c>
      <c r="L3179">
        <v>60.005701000000002</v>
      </c>
      <c r="M3179">
        <v>49.527234</v>
      </c>
      <c r="N3179">
        <v>32</v>
      </c>
      <c r="O3179">
        <v>7</v>
      </c>
      <c r="P3179">
        <v>0</v>
      </c>
      <c r="Q3179">
        <v>0</v>
      </c>
      <c r="R3179">
        <v>117.844911</v>
      </c>
    </row>
    <row r="3180" spans="1:18" x14ac:dyDescent="0.25">
      <c r="A3180">
        <v>2019</v>
      </c>
      <c r="B3180" t="s">
        <v>77</v>
      </c>
      <c r="C3180" t="s">
        <v>5</v>
      </c>
      <c r="D3180" t="s">
        <v>1</v>
      </c>
      <c r="E3180" t="s">
        <v>66</v>
      </c>
      <c r="F3180">
        <v>9</v>
      </c>
      <c r="G3180" t="s">
        <v>62</v>
      </c>
      <c r="H3180">
        <v>26062</v>
      </c>
      <c r="I3180" t="s">
        <v>39</v>
      </c>
      <c r="J3180" t="s">
        <v>149</v>
      </c>
      <c r="K3180">
        <v>29</v>
      </c>
      <c r="L3180">
        <v>0</v>
      </c>
      <c r="M3180">
        <v>1.5</v>
      </c>
      <c r="N3180">
        <v>0</v>
      </c>
      <c r="O3180">
        <v>2</v>
      </c>
      <c r="P3180">
        <v>0</v>
      </c>
      <c r="Q3180">
        <v>0</v>
      </c>
      <c r="R3180">
        <v>1.5</v>
      </c>
    </row>
    <row r="3181" spans="1:18" x14ac:dyDescent="0.25">
      <c r="A3181">
        <v>2019</v>
      </c>
      <c r="B3181" t="s">
        <v>77</v>
      </c>
      <c r="C3181" t="s">
        <v>5</v>
      </c>
      <c r="D3181" t="s">
        <v>1</v>
      </c>
      <c r="E3181" t="s">
        <v>44</v>
      </c>
      <c r="F3181">
        <v>168</v>
      </c>
      <c r="G3181">
        <v>64.152156000000005</v>
      </c>
      <c r="H3181">
        <v>2054.0749999999998</v>
      </c>
      <c r="I3181" t="s">
        <v>40</v>
      </c>
      <c r="J3181" t="s">
        <v>149</v>
      </c>
      <c r="K3181">
        <v>168</v>
      </c>
      <c r="L3181">
        <v>30.092794999999999</v>
      </c>
      <c r="M3181">
        <v>30.723500999999999</v>
      </c>
      <c r="N3181">
        <v>47</v>
      </c>
      <c r="O3181">
        <v>9</v>
      </c>
      <c r="P3181">
        <v>3</v>
      </c>
      <c r="Q3181">
        <v>1</v>
      </c>
      <c r="R3181">
        <v>64.152156000000005</v>
      </c>
    </row>
    <row r="3182" spans="1:18" x14ac:dyDescent="0.25">
      <c r="A3182">
        <v>2019</v>
      </c>
      <c r="B3182" t="s">
        <v>77</v>
      </c>
      <c r="C3182" t="s">
        <v>5</v>
      </c>
      <c r="D3182" t="s">
        <v>1</v>
      </c>
      <c r="E3182" t="s">
        <v>66</v>
      </c>
      <c r="F3182">
        <v>21</v>
      </c>
      <c r="G3182" t="s">
        <v>62</v>
      </c>
      <c r="H3182">
        <v>18386.61</v>
      </c>
      <c r="I3182" t="s">
        <v>40</v>
      </c>
      <c r="J3182" t="s">
        <v>149</v>
      </c>
      <c r="K3182">
        <v>137</v>
      </c>
      <c r="L3182">
        <v>0.4</v>
      </c>
      <c r="M3182">
        <v>2.0666669999999998</v>
      </c>
      <c r="N3182">
        <v>2</v>
      </c>
      <c r="O3182">
        <v>10</v>
      </c>
      <c r="P3182">
        <v>0</v>
      </c>
      <c r="Q3182">
        <v>0</v>
      </c>
      <c r="R3182">
        <v>3.4666670000000002</v>
      </c>
    </row>
    <row r="3183" spans="1:18" x14ac:dyDescent="0.25">
      <c r="A3183">
        <v>2019</v>
      </c>
      <c r="B3183" t="s">
        <v>77</v>
      </c>
      <c r="C3183" t="s">
        <v>13</v>
      </c>
      <c r="D3183" t="s">
        <v>1</v>
      </c>
      <c r="E3183" t="s">
        <v>44</v>
      </c>
      <c r="F3183">
        <v>88</v>
      </c>
      <c r="G3183">
        <v>46.779443000000001</v>
      </c>
      <c r="H3183">
        <v>2177.6149999999998</v>
      </c>
      <c r="I3183" t="s">
        <v>39</v>
      </c>
      <c r="J3183" t="s">
        <v>149</v>
      </c>
      <c r="K3183">
        <v>88</v>
      </c>
      <c r="L3183">
        <v>22.902674999999999</v>
      </c>
      <c r="M3183">
        <v>18.389012999999998</v>
      </c>
      <c r="N3183">
        <v>14</v>
      </c>
      <c r="O3183">
        <v>4</v>
      </c>
      <c r="P3183">
        <v>3</v>
      </c>
      <c r="Q3183">
        <v>0</v>
      </c>
      <c r="R3183">
        <v>46.779443000000001</v>
      </c>
    </row>
    <row r="3184" spans="1:18" x14ac:dyDescent="0.25">
      <c r="A3184">
        <v>2019</v>
      </c>
      <c r="B3184" t="s">
        <v>77</v>
      </c>
      <c r="C3184" t="s">
        <v>13</v>
      </c>
      <c r="D3184" t="s">
        <v>1</v>
      </c>
      <c r="E3184" t="s">
        <v>66</v>
      </c>
      <c r="F3184">
        <v>7</v>
      </c>
      <c r="G3184" t="s">
        <v>62</v>
      </c>
      <c r="H3184">
        <v>20452.43</v>
      </c>
      <c r="I3184" t="s">
        <v>39</v>
      </c>
      <c r="J3184" t="s">
        <v>149</v>
      </c>
      <c r="K3184">
        <v>38</v>
      </c>
      <c r="L3184">
        <v>1.8867999999999999E-2</v>
      </c>
      <c r="M3184">
        <v>0</v>
      </c>
      <c r="N3184">
        <v>0</v>
      </c>
      <c r="O3184">
        <v>1</v>
      </c>
      <c r="P3184">
        <v>0</v>
      </c>
      <c r="Q3184">
        <v>0</v>
      </c>
      <c r="R3184">
        <v>1</v>
      </c>
    </row>
    <row r="3185" spans="1:18" x14ac:dyDescent="0.25">
      <c r="A3185">
        <v>2019</v>
      </c>
      <c r="B3185" t="s">
        <v>77</v>
      </c>
      <c r="C3185" t="s">
        <v>13</v>
      </c>
      <c r="D3185" t="s">
        <v>1</v>
      </c>
      <c r="E3185" t="s">
        <v>44</v>
      </c>
      <c r="F3185">
        <v>71</v>
      </c>
      <c r="G3185">
        <v>31.737331000000001</v>
      </c>
      <c r="H3185">
        <v>2110.4699999999998</v>
      </c>
      <c r="I3185" t="s">
        <v>40</v>
      </c>
      <c r="J3185" t="s">
        <v>149</v>
      </c>
      <c r="K3185">
        <v>71</v>
      </c>
      <c r="L3185">
        <v>11.690196</v>
      </c>
      <c r="M3185">
        <v>17.59761</v>
      </c>
      <c r="N3185">
        <v>18</v>
      </c>
      <c r="O3185">
        <v>3</v>
      </c>
      <c r="P3185">
        <v>0</v>
      </c>
      <c r="Q3185">
        <v>0</v>
      </c>
      <c r="R3185">
        <v>31.737331000000001</v>
      </c>
    </row>
    <row r="3186" spans="1:18" x14ac:dyDescent="0.25">
      <c r="A3186">
        <v>2019</v>
      </c>
      <c r="B3186" t="s">
        <v>77</v>
      </c>
      <c r="C3186" t="s">
        <v>13</v>
      </c>
      <c r="D3186" t="s">
        <v>1</v>
      </c>
      <c r="E3186" t="s">
        <v>66</v>
      </c>
      <c r="F3186">
        <v>11</v>
      </c>
      <c r="G3186" t="s">
        <v>62</v>
      </c>
      <c r="H3186">
        <v>10939.37</v>
      </c>
      <c r="I3186" t="s">
        <v>40</v>
      </c>
      <c r="J3186" t="s">
        <v>149</v>
      </c>
      <c r="K3186">
        <v>68</v>
      </c>
      <c r="L3186">
        <v>0.86197199999999996</v>
      </c>
      <c r="M3186">
        <v>0.2</v>
      </c>
      <c r="N3186">
        <v>0</v>
      </c>
      <c r="O3186">
        <v>7</v>
      </c>
      <c r="P3186">
        <v>0</v>
      </c>
      <c r="Q3186">
        <v>0</v>
      </c>
      <c r="R3186">
        <v>1.4</v>
      </c>
    </row>
    <row r="3187" spans="1:18" x14ac:dyDescent="0.25">
      <c r="A3187">
        <v>2019</v>
      </c>
      <c r="B3187" t="s">
        <v>77</v>
      </c>
      <c r="C3187" t="s">
        <v>37</v>
      </c>
      <c r="D3187" t="s">
        <v>1</v>
      </c>
      <c r="E3187" t="s">
        <v>44</v>
      </c>
      <c r="F3187">
        <v>1294</v>
      </c>
      <c r="G3187">
        <v>665.97054000000003</v>
      </c>
      <c r="H3187">
        <v>2126.7350000000001</v>
      </c>
      <c r="I3187" t="s">
        <v>39</v>
      </c>
      <c r="J3187" t="s">
        <v>149</v>
      </c>
      <c r="K3187">
        <v>1295</v>
      </c>
      <c r="L3187">
        <v>311.29498799999999</v>
      </c>
      <c r="M3187">
        <v>301.32507199999998</v>
      </c>
      <c r="N3187">
        <v>199</v>
      </c>
      <c r="O3187">
        <v>34</v>
      </c>
      <c r="P3187">
        <v>3</v>
      </c>
      <c r="Q3187">
        <v>2</v>
      </c>
      <c r="R3187">
        <v>665.97054000000003</v>
      </c>
    </row>
    <row r="3188" spans="1:18" x14ac:dyDescent="0.25">
      <c r="A3188">
        <v>2019</v>
      </c>
      <c r="B3188" t="s">
        <v>77</v>
      </c>
      <c r="C3188" t="s">
        <v>37</v>
      </c>
      <c r="D3188" t="s">
        <v>1</v>
      </c>
      <c r="E3188" t="s">
        <v>66</v>
      </c>
      <c r="F3188">
        <v>47</v>
      </c>
      <c r="G3188" t="s">
        <v>62</v>
      </c>
      <c r="H3188">
        <v>12757</v>
      </c>
      <c r="I3188" t="s">
        <v>39</v>
      </c>
      <c r="J3188" t="s">
        <v>149</v>
      </c>
      <c r="K3188">
        <v>149</v>
      </c>
      <c r="L3188">
        <v>4.7255789999999998</v>
      </c>
      <c r="M3188">
        <v>3.587107</v>
      </c>
      <c r="N3188">
        <v>1</v>
      </c>
      <c r="O3188">
        <v>10</v>
      </c>
      <c r="P3188">
        <v>1</v>
      </c>
      <c r="Q3188">
        <v>1</v>
      </c>
      <c r="R3188">
        <v>12.873605</v>
      </c>
    </row>
    <row r="3189" spans="1:18" x14ac:dyDescent="0.25">
      <c r="A3189">
        <v>2019</v>
      </c>
      <c r="B3189" t="s">
        <v>77</v>
      </c>
      <c r="C3189" t="s">
        <v>37</v>
      </c>
      <c r="D3189" t="s">
        <v>1</v>
      </c>
      <c r="E3189" t="s">
        <v>44</v>
      </c>
      <c r="F3189">
        <v>1063</v>
      </c>
      <c r="G3189">
        <v>496.64041900000001</v>
      </c>
      <c r="H3189">
        <v>2037.28</v>
      </c>
      <c r="I3189" t="s">
        <v>40</v>
      </c>
      <c r="J3189" t="s">
        <v>149</v>
      </c>
      <c r="K3189">
        <v>1066</v>
      </c>
      <c r="L3189">
        <v>236.79178999999999</v>
      </c>
      <c r="M3189">
        <v>225.69191000000001</v>
      </c>
      <c r="N3189">
        <v>299</v>
      </c>
      <c r="O3189">
        <v>30</v>
      </c>
      <c r="P3189">
        <v>9</v>
      </c>
      <c r="Q3189">
        <v>4</v>
      </c>
      <c r="R3189">
        <v>496.64041900000001</v>
      </c>
    </row>
    <row r="3190" spans="1:18" x14ac:dyDescent="0.25">
      <c r="A3190">
        <v>2019</v>
      </c>
      <c r="B3190" t="s">
        <v>77</v>
      </c>
      <c r="C3190" t="s">
        <v>37</v>
      </c>
      <c r="D3190" t="s">
        <v>1</v>
      </c>
      <c r="E3190" t="s">
        <v>66</v>
      </c>
      <c r="F3190">
        <v>91</v>
      </c>
      <c r="G3190" t="s">
        <v>62</v>
      </c>
      <c r="H3190">
        <v>14917.86</v>
      </c>
      <c r="I3190" t="s">
        <v>40</v>
      </c>
      <c r="J3190" t="s">
        <v>149</v>
      </c>
      <c r="K3190">
        <v>470</v>
      </c>
      <c r="L3190">
        <v>5.4596020000000003</v>
      </c>
      <c r="M3190">
        <v>1.0615380000000001</v>
      </c>
      <c r="N3190">
        <v>5</v>
      </c>
      <c r="O3190">
        <v>50</v>
      </c>
      <c r="P3190">
        <v>5</v>
      </c>
      <c r="Q3190">
        <v>1</v>
      </c>
      <c r="R3190">
        <v>7.3620320000000001</v>
      </c>
    </row>
    <row r="3191" spans="1:18" x14ac:dyDescent="0.25">
      <c r="A3191">
        <v>2019</v>
      </c>
      <c r="B3191" t="s">
        <v>77</v>
      </c>
      <c r="C3191" t="s">
        <v>36</v>
      </c>
      <c r="D3191" t="s">
        <v>1</v>
      </c>
      <c r="E3191" t="s">
        <v>44</v>
      </c>
      <c r="F3191">
        <v>44</v>
      </c>
      <c r="G3191">
        <v>26.361584000000001</v>
      </c>
      <c r="H3191">
        <v>2498.1</v>
      </c>
      <c r="I3191" t="s">
        <v>39</v>
      </c>
      <c r="J3191" t="s">
        <v>148</v>
      </c>
      <c r="K3191">
        <v>44</v>
      </c>
      <c r="L3191">
        <v>10.137642</v>
      </c>
      <c r="M3191">
        <v>15.506084</v>
      </c>
      <c r="N3191">
        <v>4</v>
      </c>
      <c r="O3191">
        <v>1</v>
      </c>
      <c r="P3191">
        <v>0</v>
      </c>
      <c r="Q3191">
        <v>0</v>
      </c>
      <c r="R3191">
        <v>26.361584000000001</v>
      </c>
    </row>
    <row r="3192" spans="1:18" x14ac:dyDescent="0.25">
      <c r="A3192">
        <v>2019</v>
      </c>
      <c r="B3192" t="s">
        <v>77</v>
      </c>
      <c r="C3192" t="s">
        <v>36</v>
      </c>
      <c r="D3192" t="s">
        <v>1</v>
      </c>
      <c r="E3192" t="s">
        <v>66</v>
      </c>
      <c r="F3192">
        <v>3</v>
      </c>
      <c r="G3192" t="s">
        <v>62</v>
      </c>
      <c r="H3192">
        <v>17274.21</v>
      </c>
      <c r="I3192" t="s">
        <v>39</v>
      </c>
      <c r="J3192" t="s">
        <v>148</v>
      </c>
      <c r="K3192">
        <v>3</v>
      </c>
      <c r="L3192">
        <v>0</v>
      </c>
      <c r="M3192">
        <v>0</v>
      </c>
      <c r="N3192">
        <v>1</v>
      </c>
      <c r="O3192">
        <v>0</v>
      </c>
      <c r="P3192">
        <v>0</v>
      </c>
      <c r="Q3192">
        <v>0</v>
      </c>
      <c r="R3192">
        <v>0</v>
      </c>
    </row>
    <row r="3193" spans="1:18" x14ac:dyDescent="0.25">
      <c r="A3193">
        <v>2019</v>
      </c>
      <c r="B3193" t="s">
        <v>77</v>
      </c>
      <c r="C3193" t="s">
        <v>36</v>
      </c>
      <c r="D3193" t="s">
        <v>1</v>
      </c>
      <c r="E3193" t="s">
        <v>44</v>
      </c>
      <c r="F3193">
        <v>54</v>
      </c>
      <c r="G3193">
        <v>21.828392000000001</v>
      </c>
      <c r="H3193">
        <v>2330.4250000000002</v>
      </c>
      <c r="I3193" t="s">
        <v>40</v>
      </c>
      <c r="J3193" t="s">
        <v>148</v>
      </c>
      <c r="K3193">
        <v>54</v>
      </c>
      <c r="L3193">
        <v>9.5940930000000009</v>
      </c>
      <c r="M3193">
        <v>11.274423000000001</v>
      </c>
      <c r="N3193">
        <v>10</v>
      </c>
      <c r="O3193">
        <v>3</v>
      </c>
      <c r="P3193">
        <v>3</v>
      </c>
      <c r="Q3193">
        <v>3</v>
      </c>
      <c r="R3193">
        <v>21.828392000000001</v>
      </c>
    </row>
    <row r="3194" spans="1:18" x14ac:dyDescent="0.25">
      <c r="A3194">
        <v>2019</v>
      </c>
      <c r="B3194" t="s">
        <v>77</v>
      </c>
      <c r="C3194" t="s">
        <v>36</v>
      </c>
      <c r="D3194" t="s">
        <v>1</v>
      </c>
      <c r="E3194" t="s">
        <v>66</v>
      </c>
      <c r="F3194">
        <v>6</v>
      </c>
      <c r="G3194" t="s">
        <v>62</v>
      </c>
      <c r="H3194">
        <v>29468.81</v>
      </c>
      <c r="I3194" t="s">
        <v>40</v>
      </c>
      <c r="J3194" t="s">
        <v>148</v>
      </c>
      <c r="K3194">
        <v>46</v>
      </c>
      <c r="L3194">
        <v>0</v>
      </c>
      <c r="M3194">
        <v>0</v>
      </c>
      <c r="N3194">
        <v>0</v>
      </c>
      <c r="O3194">
        <v>2</v>
      </c>
      <c r="P3194">
        <v>1</v>
      </c>
      <c r="Q3194">
        <v>0</v>
      </c>
      <c r="R3194">
        <v>0</v>
      </c>
    </row>
    <row r="3195" spans="1:18" x14ac:dyDescent="0.25">
      <c r="A3195">
        <v>2019</v>
      </c>
      <c r="B3195" t="s">
        <v>77</v>
      </c>
      <c r="C3195" t="s">
        <v>5</v>
      </c>
      <c r="D3195" t="s">
        <v>1</v>
      </c>
      <c r="E3195" t="s">
        <v>44</v>
      </c>
      <c r="F3195">
        <v>44</v>
      </c>
      <c r="G3195">
        <v>31.137360999999999</v>
      </c>
      <c r="H3195">
        <v>2301.56</v>
      </c>
      <c r="I3195" t="s">
        <v>39</v>
      </c>
      <c r="J3195" t="s">
        <v>148</v>
      </c>
      <c r="K3195">
        <v>44</v>
      </c>
      <c r="L3195">
        <v>12.47658</v>
      </c>
      <c r="M3195">
        <v>12.849074</v>
      </c>
      <c r="N3195">
        <v>4</v>
      </c>
      <c r="O3195">
        <v>1</v>
      </c>
      <c r="P3195">
        <v>0</v>
      </c>
      <c r="Q3195">
        <v>0</v>
      </c>
      <c r="R3195">
        <v>31.137360999999999</v>
      </c>
    </row>
    <row r="3196" spans="1:18" x14ac:dyDescent="0.25">
      <c r="A3196">
        <v>2019</v>
      </c>
      <c r="B3196" t="s">
        <v>77</v>
      </c>
      <c r="C3196" t="s">
        <v>5</v>
      </c>
      <c r="D3196" t="s">
        <v>1</v>
      </c>
      <c r="E3196" t="s">
        <v>66</v>
      </c>
      <c r="F3196">
        <v>4</v>
      </c>
      <c r="G3196" t="s">
        <v>62</v>
      </c>
      <c r="H3196">
        <v>16740.37</v>
      </c>
      <c r="I3196" t="s">
        <v>39</v>
      </c>
      <c r="J3196" t="s">
        <v>148</v>
      </c>
      <c r="K3196">
        <v>9</v>
      </c>
      <c r="L3196">
        <v>0.24074100000000001</v>
      </c>
      <c r="M3196">
        <v>9.2592999999999995E-2</v>
      </c>
      <c r="N3196">
        <v>0</v>
      </c>
      <c r="O3196">
        <v>1</v>
      </c>
      <c r="P3196">
        <v>0</v>
      </c>
      <c r="Q3196">
        <v>0</v>
      </c>
      <c r="R3196">
        <v>1</v>
      </c>
    </row>
    <row r="3197" spans="1:18" x14ac:dyDescent="0.25">
      <c r="A3197">
        <v>2019</v>
      </c>
      <c r="B3197" t="s">
        <v>77</v>
      </c>
      <c r="C3197" t="s">
        <v>5</v>
      </c>
      <c r="D3197" t="s">
        <v>1</v>
      </c>
      <c r="E3197" t="s">
        <v>44</v>
      </c>
      <c r="F3197">
        <v>66</v>
      </c>
      <c r="G3197">
        <v>32.098166999999997</v>
      </c>
      <c r="H3197">
        <v>1959.4949999999999</v>
      </c>
      <c r="I3197" t="s">
        <v>40</v>
      </c>
      <c r="J3197" t="s">
        <v>148</v>
      </c>
      <c r="K3197">
        <v>66</v>
      </c>
      <c r="L3197">
        <v>14.069736000000001</v>
      </c>
      <c r="M3197">
        <v>14.599247</v>
      </c>
      <c r="N3197">
        <v>11</v>
      </c>
      <c r="O3197">
        <v>4</v>
      </c>
      <c r="P3197">
        <v>4</v>
      </c>
      <c r="Q3197">
        <v>0</v>
      </c>
      <c r="R3197">
        <v>32.098166999999997</v>
      </c>
    </row>
    <row r="3198" spans="1:18" x14ac:dyDescent="0.25">
      <c r="A3198">
        <v>2019</v>
      </c>
      <c r="B3198" t="s">
        <v>77</v>
      </c>
      <c r="C3198" t="s">
        <v>5</v>
      </c>
      <c r="D3198" t="s">
        <v>1</v>
      </c>
      <c r="E3198" t="s">
        <v>66</v>
      </c>
      <c r="F3198">
        <v>7</v>
      </c>
      <c r="G3198" t="s">
        <v>62</v>
      </c>
      <c r="H3198">
        <v>16452.189999999999</v>
      </c>
      <c r="I3198" t="s">
        <v>40</v>
      </c>
      <c r="J3198" t="s">
        <v>148</v>
      </c>
      <c r="K3198">
        <v>25</v>
      </c>
      <c r="L3198">
        <v>0.661972</v>
      </c>
      <c r="M3198">
        <v>0</v>
      </c>
      <c r="N3198">
        <v>1</v>
      </c>
      <c r="O3198">
        <v>2</v>
      </c>
      <c r="P3198">
        <v>1</v>
      </c>
      <c r="Q3198">
        <v>0</v>
      </c>
      <c r="R3198">
        <v>1</v>
      </c>
    </row>
    <row r="3199" spans="1:18" x14ac:dyDescent="0.25">
      <c r="A3199">
        <v>2019</v>
      </c>
      <c r="B3199" t="s">
        <v>77</v>
      </c>
      <c r="C3199" t="s">
        <v>13</v>
      </c>
      <c r="D3199" t="s">
        <v>1</v>
      </c>
      <c r="E3199" t="s">
        <v>44</v>
      </c>
      <c r="F3199">
        <v>8</v>
      </c>
      <c r="G3199">
        <v>3.6346370000000001</v>
      </c>
      <c r="H3199">
        <v>1637.09</v>
      </c>
      <c r="I3199" t="s">
        <v>39</v>
      </c>
      <c r="J3199" t="s">
        <v>148</v>
      </c>
      <c r="K3199">
        <v>8</v>
      </c>
      <c r="L3199">
        <v>2.1644619999999999</v>
      </c>
      <c r="M3199">
        <v>1.4122809999999999</v>
      </c>
      <c r="N3199">
        <v>1</v>
      </c>
      <c r="O3199">
        <v>0</v>
      </c>
      <c r="P3199">
        <v>1</v>
      </c>
      <c r="Q3199">
        <v>0</v>
      </c>
      <c r="R3199">
        <v>3.6346370000000001</v>
      </c>
    </row>
    <row r="3200" spans="1:18" x14ac:dyDescent="0.25">
      <c r="A3200">
        <v>2019</v>
      </c>
      <c r="B3200" t="s">
        <v>77</v>
      </c>
      <c r="C3200" t="s">
        <v>13</v>
      </c>
      <c r="D3200" t="s">
        <v>1</v>
      </c>
      <c r="E3200" t="s">
        <v>44</v>
      </c>
      <c r="F3200">
        <v>23</v>
      </c>
      <c r="G3200">
        <v>11.319642999999999</v>
      </c>
      <c r="H3200">
        <v>1884</v>
      </c>
      <c r="I3200" t="s">
        <v>40</v>
      </c>
      <c r="J3200" t="s">
        <v>148</v>
      </c>
      <c r="K3200">
        <v>23</v>
      </c>
      <c r="L3200">
        <v>5.419079</v>
      </c>
      <c r="M3200">
        <v>5.3169310000000003</v>
      </c>
      <c r="N3200">
        <v>4</v>
      </c>
      <c r="O3200">
        <v>3</v>
      </c>
      <c r="P3200">
        <v>0</v>
      </c>
      <c r="Q3200">
        <v>0</v>
      </c>
      <c r="R3200">
        <v>11.319642999999999</v>
      </c>
    </row>
    <row r="3201" spans="1:18" x14ac:dyDescent="0.25">
      <c r="A3201">
        <v>2019</v>
      </c>
      <c r="B3201" t="s">
        <v>77</v>
      </c>
      <c r="C3201" t="s">
        <v>37</v>
      </c>
      <c r="D3201" t="s">
        <v>1</v>
      </c>
      <c r="E3201" t="s">
        <v>44</v>
      </c>
      <c r="F3201">
        <v>266</v>
      </c>
      <c r="G3201">
        <v>129.20876699999999</v>
      </c>
      <c r="H3201">
        <v>2153.13</v>
      </c>
      <c r="I3201" t="s">
        <v>39</v>
      </c>
      <c r="J3201" t="s">
        <v>148</v>
      </c>
      <c r="K3201">
        <v>266</v>
      </c>
      <c r="L3201">
        <v>57.633808000000002</v>
      </c>
      <c r="M3201">
        <v>60.82141</v>
      </c>
      <c r="N3201">
        <v>40</v>
      </c>
      <c r="O3201">
        <v>10</v>
      </c>
      <c r="P3201">
        <v>8</v>
      </c>
      <c r="Q3201">
        <v>0</v>
      </c>
      <c r="R3201">
        <v>129.20876699999999</v>
      </c>
    </row>
    <row r="3202" spans="1:18" x14ac:dyDescent="0.25">
      <c r="A3202">
        <v>2019</v>
      </c>
      <c r="B3202" t="s">
        <v>77</v>
      </c>
      <c r="C3202" t="s">
        <v>37</v>
      </c>
      <c r="D3202" t="s">
        <v>1</v>
      </c>
      <c r="E3202" t="s">
        <v>66</v>
      </c>
      <c r="F3202">
        <v>16</v>
      </c>
      <c r="G3202" t="s">
        <v>62</v>
      </c>
      <c r="H3202">
        <v>17272.044999999998</v>
      </c>
      <c r="I3202" t="s">
        <v>39</v>
      </c>
      <c r="J3202" t="s">
        <v>148</v>
      </c>
      <c r="K3202">
        <v>31</v>
      </c>
      <c r="L3202">
        <v>2.255868</v>
      </c>
      <c r="M3202">
        <v>0.97922100000000001</v>
      </c>
      <c r="N3202">
        <v>1</v>
      </c>
      <c r="O3202">
        <v>1</v>
      </c>
      <c r="P3202">
        <v>0</v>
      </c>
      <c r="Q3202">
        <v>0</v>
      </c>
      <c r="R3202">
        <v>5.731668</v>
      </c>
    </row>
    <row r="3203" spans="1:18" x14ac:dyDescent="0.25">
      <c r="A3203">
        <v>2019</v>
      </c>
      <c r="B3203" t="s">
        <v>77</v>
      </c>
      <c r="C3203" t="s">
        <v>37</v>
      </c>
      <c r="D3203" t="s">
        <v>1</v>
      </c>
      <c r="E3203" t="s">
        <v>44</v>
      </c>
      <c r="F3203">
        <v>246</v>
      </c>
      <c r="G3203">
        <v>117.09497</v>
      </c>
      <c r="H3203">
        <v>2056.5</v>
      </c>
      <c r="I3203" t="s">
        <v>40</v>
      </c>
      <c r="J3203" t="s">
        <v>148</v>
      </c>
      <c r="K3203">
        <v>246</v>
      </c>
      <c r="L3203">
        <v>53.352455999999997</v>
      </c>
      <c r="M3203">
        <v>55.970756000000002</v>
      </c>
      <c r="N3203">
        <v>50</v>
      </c>
      <c r="O3203">
        <v>9</v>
      </c>
      <c r="P3203">
        <v>14</v>
      </c>
      <c r="Q3203">
        <v>2</v>
      </c>
      <c r="R3203">
        <v>117.09497</v>
      </c>
    </row>
    <row r="3204" spans="1:18" x14ac:dyDescent="0.25">
      <c r="A3204">
        <v>2019</v>
      </c>
      <c r="B3204" t="s">
        <v>77</v>
      </c>
      <c r="C3204" t="s">
        <v>37</v>
      </c>
      <c r="D3204" t="s">
        <v>1</v>
      </c>
      <c r="E3204" t="s">
        <v>66</v>
      </c>
      <c r="F3204">
        <v>27</v>
      </c>
      <c r="G3204" t="s">
        <v>62</v>
      </c>
      <c r="H3204">
        <v>22318.2</v>
      </c>
      <c r="I3204" t="s">
        <v>40</v>
      </c>
      <c r="J3204" t="s">
        <v>148</v>
      </c>
      <c r="K3204">
        <v>84</v>
      </c>
      <c r="L3204">
        <v>2.0032070000000002</v>
      </c>
      <c r="M3204">
        <v>0.95925899999999997</v>
      </c>
      <c r="N3204">
        <v>4</v>
      </c>
      <c r="O3204">
        <v>2</v>
      </c>
      <c r="P3204">
        <v>3</v>
      </c>
      <c r="Q3204">
        <v>0</v>
      </c>
      <c r="R3204">
        <v>4.9671609999999999</v>
      </c>
    </row>
    <row r="3205" spans="1:18" x14ac:dyDescent="0.25">
      <c r="A3205">
        <v>2019</v>
      </c>
      <c r="B3205" t="s">
        <v>77</v>
      </c>
      <c r="C3205" t="s">
        <v>36</v>
      </c>
      <c r="D3205" t="s">
        <v>2</v>
      </c>
      <c r="E3205" t="s">
        <v>44</v>
      </c>
      <c r="F3205">
        <v>21</v>
      </c>
      <c r="G3205">
        <v>10.36074</v>
      </c>
      <c r="H3205">
        <v>2312.29</v>
      </c>
      <c r="I3205" t="s">
        <v>39</v>
      </c>
      <c r="J3205" t="s">
        <v>150</v>
      </c>
      <c r="K3205">
        <v>22</v>
      </c>
      <c r="L3205">
        <v>6.2811469999999998</v>
      </c>
      <c r="M3205">
        <v>1.8536619999999999</v>
      </c>
      <c r="N3205">
        <v>6</v>
      </c>
      <c r="O3205">
        <v>0</v>
      </c>
      <c r="P3205">
        <v>0</v>
      </c>
      <c r="Q3205">
        <v>0</v>
      </c>
      <c r="R3205">
        <v>10.36074</v>
      </c>
    </row>
    <row r="3206" spans="1:18" x14ac:dyDescent="0.25">
      <c r="A3206">
        <v>2019</v>
      </c>
      <c r="B3206" t="s">
        <v>77</v>
      </c>
      <c r="C3206" t="s">
        <v>36</v>
      </c>
      <c r="D3206" t="s">
        <v>2</v>
      </c>
      <c r="E3206" t="s">
        <v>66</v>
      </c>
      <c r="F3206">
        <v>7</v>
      </c>
      <c r="G3206" t="s">
        <v>62</v>
      </c>
      <c r="H3206">
        <v>16451.04</v>
      </c>
      <c r="I3206" t="s">
        <v>39</v>
      </c>
      <c r="J3206" t="s">
        <v>150</v>
      </c>
      <c r="K3206">
        <v>31</v>
      </c>
      <c r="L3206">
        <v>0.461538</v>
      </c>
      <c r="M3206">
        <v>0</v>
      </c>
      <c r="N3206">
        <v>0</v>
      </c>
      <c r="O3206">
        <v>0</v>
      </c>
      <c r="P3206">
        <v>0</v>
      </c>
      <c r="Q3206">
        <v>0</v>
      </c>
      <c r="R3206">
        <v>1.461538</v>
      </c>
    </row>
    <row r="3207" spans="1:18" x14ac:dyDescent="0.25">
      <c r="A3207">
        <v>2019</v>
      </c>
      <c r="B3207" t="s">
        <v>77</v>
      </c>
      <c r="C3207" t="s">
        <v>36</v>
      </c>
      <c r="D3207" t="s">
        <v>2</v>
      </c>
      <c r="E3207" t="s">
        <v>44</v>
      </c>
      <c r="F3207">
        <v>38</v>
      </c>
      <c r="G3207">
        <v>13.162433</v>
      </c>
      <c r="H3207">
        <v>2281.1750000000002</v>
      </c>
      <c r="I3207" t="s">
        <v>40</v>
      </c>
      <c r="J3207" t="s">
        <v>150</v>
      </c>
      <c r="K3207">
        <v>39</v>
      </c>
      <c r="L3207">
        <v>5.9341980000000003</v>
      </c>
      <c r="M3207">
        <v>6.082268</v>
      </c>
      <c r="N3207">
        <v>8</v>
      </c>
      <c r="O3207">
        <v>2</v>
      </c>
      <c r="P3207">
        <v>3</v>
      </c>
      <c r="Q3207">
        <v>0</v>
      </c>
      <c r="R3207">
        <v>13.162433</v>
      </c>
    </row>
    <row r="3208" spans="1:18" x14ac:dyDescent="0.25">
      <c r="A3208">
        <v>2019</v>
      </c>
      <c r="B3208" t="s">
        <v>77</v>
      </c>
      <c r="C3208" t="s">
        <v>36</v>
      </c>
      <c r="D3208" t="s">
        <v>2</v>
      </c>
      <c r="E3208" t="s">
        <v>66</v>
      </c>
      <c r="F3208">
        <v>19</v>
      </c>
      <c r="G3208" t="s">
        <v>62</v>
      </c>
      <c r="H3208">
        <v>44519.4</v>
      </c>
      <c r="I3208" t="s">
        <v>40</v>
      </c>
      <c r="J3208" t="s">
        <v>150</v>
      </c>
      <c r="K3208">
        <v>89</v>
      </c>
      <c r="L3208">
        <v>1.937729</v>
      </c>
      <c r="M3208">
        <v>0.461538</v>
      </c>
      <c r="N3208">
        <v>2</v>
      </c>
      <c r="O3208">
        <v>1</v>
      </c>
      <c r="P3208">
        <v>2</v>
      </c>
      <c r="Q3208">
        <v>1</v>
      </c>
      <c r="R3208">
        <v>4.2307689999999996</v>
      </c>
    </row>
    <row r="3209" spans="1:18" x14ac:dyDescent="0.25">
      <c r="A3209">
        <v>2019</v>
      </c>
      <c r="B3209" t="s">
        <v>77</v>
      </c>
      <c r="C3209" t="s">
        <v>5</v>
      </c>
      <c r="D3209" t="s">
        <v>2</v>
      </c>
      <c r="E3209" t="s">
        <v>44</v>
      </c>
      <c r="F3209">
        <v>23</v>
      </c>
      <c r="G3209">
        <v>10.803250999999999</v>
      </c>
      <c r="H3209">
        <v>1953.33</v>
      </c>
      <c r="I3209" t="s">
        <v>39</v>
      </c>
      <c r="J3209" t="s">
        <v>150</v>
      </c>
      <c r="K3209">
        <v>23</v>
      </c>
      <c r="L3209">
        <v>3.8653789999999999</v>
      </c>
      <c r="M3209">
        <v>5.2379090000000001</v>
      </c>
      <c r="N3209">
        <v>4</v>
      </c>
      <c r="O3209">
        <v>1</v>
      </c>
      <c r="P3209">
        <v>0</v>
      </c>
      <c r="Q3209">
        <v>0</v>
      </c>
      <c r="R3209">
        <v>10.803250999999999</v>
      </c>
    </row>
    <row r="3210" spans="1:18" x14ac:dyDescent="0.25">
      <c r="A3210">
        <v>2019</v>
      </c>
      <c r="B3210" t="s">
        <v>77</v>
      </c>
      <c r="C3210" t="s">
        <v>5</v>
      </c>
      <c r="D3210" t="s">
        <v>2</v>
      </c>
      <c r="E3210" t="s">
        <v>66</v>
      </c>
      <c r="F3210">
        <v>2</v>
      </c>
      <c r="G3210" t="s">
        <v>62</v>
      </c>
      <c r="H3210">
        <v>15011.37</v>
      </c>
      <c r="I3210" t="s">
        <v>39</v>
      </c>
      <c r="J3210" t="s">
        <v>150</v>
      </c>
      <c r="K3210">
        <v>3</v>
      </c>
      <c r="L3210">
        <v>0.24074100000000001</v>
      </c>
      <c r="M3210">
        <v>9.2592999999999995E-2</v>
      </c>
      <c r="N3210">
        <v>0</v>
      </c>
      <c r="O3210">
        <v>0</v>
      </c>
      <c r="P3210">
        <v>0</v>
      </c>
      <c r="Q3210">
        <v>0</v>
      </c>
      <c r="R3210">
        <v>1</v>
      </c>
    </row>
    <row r="3211" spans="1:18" x14ac:dyDescent="0.25">
      <c r="A3211">
        <v>2019</v>
      </c>
      <c r="B3211" t="s">
        <v>77</v>
      </c>
      <c r="C3211" t="s">
        <v>5</v>
      </c>
      <c r="D3211" t="s">
        <v>2</v>
      </c>
      <c r="E3211" t="s">
        <v>44</v>
      </c>
      <c r="F3211">
        <v>26</v>
      </c>
      <c r="G3211">
        <v>12.386021</v>
      </c>
      <c r="H3211">
        <v>3160.23</v>
      </c>
      <c r="I3211" t="s">
        <v>40</v>
      </c>
      <c r="J3211" t="s">
        <v>150</v>
      </c>
      <c r="K3211">
        <v>26</v>
      </c>
      <c r="L3211">
        <v>6.5718819999999996</v>
      </c>
      <c r="M3211">
        <v>5.0890139999999997</v>
      </c>
      <c r="N3211">
        <v>5</v>
      </c>
      <c r="O3211">
        <v>3</v>
      </c>
      <c r="P3211">
        <v>2</v>
      </c>
      <c r="Q3211">
        <v>0</v>
      </c>
      <c r="R3211">
        <v>12.386021</v>
      </c>
    </row>
    <row r="3212" spans="1:18" x14ac:dyDescent="0.25">
      <c r="A3212">
        <v>2019</v>
      </c>
      <c r="B3212" t="s">
        <v>77</v>
      </c>
      <c r="C3212" t="s">
        <v>5</v>
      </c>
      <c r="D3212" t="s">
        <v>2</v>
      </c>
      <c r="E3212" t="s">
        <v>66</v>
      </c>
      <c r="F3212">
        <v>10</v>
      </c>
      <c r="G3212" t="s">
        <v>62</v>
      </c>
      <c r="H3212">
        <v>20171.035</v>
      </c>
      <c r="I3212" t="s">
        <v>40</v>
      </c>
      <c r="J3212" t="s">
        <v>150</v>
      </c>
      <c r="K3212">
        <v>41</v>
      </c>
      <c r="L3212">
        <v>0.83408700000000002</v>
      </c>
      <c r="M3212">
        <v>0.43137300000000001</v>
      </c>
      <c r="N3212">
        <v>0</v>
      </c>
      <c r="O3212">
        <v>2</v>
      </c>
      <c r="P3212">
        <v>0</v>
      </c>
      <c r="Q3212">
        <v>0</v>
      </c>
      <c r="R3212">
        <v>2.26546</v>
      </c>
    </row>
    <row r="3213" spans="1:18" x14ac:dyDescent="0.25">
      <c r="A3213">
        <v>2019</v>
      </c>
      <c r="B3213" t="s">
        <v>77</v>
      </c>
      <c r="C3213" t="s">
        <v>13</v>
      </c>
      <c r="D3213" t="s">
        <v>2</v>
      </c>
      <c r="E3213" t="s">
        <v>44</v>
      </c>
      <c r="F3213">
        <v>16</v>
      </c>
      <c r="G3213">
        <v>7.2651960000000004</v>
      </c>
      <c r="H3213">
        <v>2330.48</v>
      </c>
      <c r="I3213" t="s">
        <v>39</v>
      </c>
      <c r="J3213" t="s">
        <v>150</v>
      </c>
      <c r="K3213">
        <v>16</v>
      </c>
      <c r="L3213">
        <v>1.471706</v>
      </c>
      <c r="M3213">
        <v>4.7544630000000003</v>
      </c>
      <c r="N3213">
        <v>2</v>
      </c>
      <c r="O3213">
        <v>1</v>
      </c>
      <c r="P3213">
        <v>0</v>
      </c>
      <c r="Q3213">
        <v>0</v>
      </c>
      <c r="R3213">
        <v>7.2651960000000004</v>
      </c>
    </row>
    <row r="3214" spans="1:18" x14ac:dyDescent="0.25">
      <c r="A3214">
        <v>2019</v>
      </c>
      <c r="B3214" t="s">
        <v>77</v>
      </c>
      <c r="C3214" t="s">
        <v>13</v>
      </c>
      <c r="D3214" t="s">
        <v>2</v>
      </c>
      <c r="E3214" t="s">
        <v>66</v>
      </c>
      <c r="F3214">
        <v>2</v>
      </c>
      <c r="G3214" t="s">
        <v>62</v>
      </c>
      <c r="H3214">
        <v>44483.254999999997</v>
      </c>
      <c r="I3214" t="s">
        <v>39</v>
      </c>
      <c r="J3214" t="s">
        <v>150</v>
      </c>
      <c r="K3214">
        <v>29</v>
      </c>
      <c r="L3214">
        <v>0</v>
      </c>
      <c r="M3214">
        <v>0</v>
      </c>
      <c r="N3214">
        <v>0</v>
      </c>
      <c r="O3214">
        <v>1</v>
      </c>
      <c r="P3214">
        <v>0</v>
      </c>
      <c r="Q3214">
        <v>0</v>
      </c>
      <c r="R3214">
        <v>0</v>
      </c>
    </row>
    <row r="3215" spans="1:18" x14ac:dyDescent="0.25">
      <c r="A3215">
        <v>2019</v>
      </c>
      <c r="B3215" t="s">
        <v>77</v>
      </c>
      <c r="C3215" t="s">
        <v>13</v>
      </c>
      <c r="D3215" t="s">
        <v>2</v>
      </c>
      <c r="E3215" t="s">
        <v>44</v>
      </c>
      <c r="F3215">
        <v>14</v>
      </c>
      <c r="G3215">
        <v>4.7305060000000001</v>
      </c>
      <c r="H3215">
        <v>2821.44</v>
      </c>
      <c r="I3215" t="s">
        <v>40</v>
      </c>
      <c r="J3215" t="s">
        <v>150</v>
      </c>
      <c r="K3215">
        <v>14</v>
      </c>
      <c r="L3215">
        <v>2.3884449999999999</v>
      </c>
      <c r="M3215">
        <v>1.7626539999999999</v>
      </c>
      <c r="N3215">
        <v>5</v>
      </c>
      <c r="O3215">
        <v>0</v>
      </c>
      <c r="P3215">
        <v>2</v>
      </c>
      <c r="Q3215">
        <v>0</v>
      </c>
      <c r="R3215">
        <v>4.7305060000000001</v>
      </c>
    </row>
    <row r="3216" spans="1:18" x14ac:dyDescent="0.25">
      <c r="A3216">
        <v>2019</v>
      </c>
      <c r="B3216" t="s">
        <v>77</v>
      </c>
      <c r="C3216" t="s">
        <v>13</v>
      </c>
      <c r="D3216" t="s">
        <v>2</v>
      </c>
      <c r="E3216" t="s">
        <v>66</v>
      </c>
      <c r="F3216">
        <v>4</v>
      </c>
      <c r="G3216" t="s">
        <v>62</v>
      </c>
      <c r="H3216">
        <v>42026.48</v>
      </c>
      <c r="I3216" t="s">
        <v>40</v>
      </c>
      <c r="J3216" t="s">
        <v>150</v>
      </c>
      <c r="K3216">
        <v>20</v>
      </c>
      <c r="L3216">
        <v>0.230769</v>
      </c>
      <c r="M3216">
        <v>0</v>
      </c>
      <c r="N3216">
        <v>1</v>
      </c>
      <c r="O3216">
        <v>0</v>
      </c>
      <c r="P3216">
        <v>0</v>
      </c>
      <c r="Q3216">
        <v>0</v>
      </c>
      <c r="R3216">
        <v>0.230769</v>
      </c>
    </row>
    <row r="3217" spans="1:18" x14ac:dyDescent="0.25">
      <c r="A3217">
        <v>2019</v>
      </c>
      <c r="B3217" t="s">
        <v>77</v>
      </c>
      <c r="C3217" t="s">
        <v>37</v>
      </c>
      <c r="D3217" t="s">
        <v>2</v>
      </c>
      <c r="E3217" t="s">
        <v>44</v>
      </c>
      <c r="F3217">
        <v>186</v>
      </c>
      <c r="G3217">
        <v>93.494867999999997</v>
      </c>
      <c r="H3217">
        <v>2278.165</v>
      </c>
      <c r="I3217" t="s">
        <v>39</v>
      </c>
      <c r="J3217" t="s">
        <v>150</v>
      </c>
      <c r="K3217">
        <v>186</v>
      </c>
      <c r="L3217">
        <v>42.712240999999999</v>
      </c>
      <c r="M3217">
        <v>42.066377000000003</v>
      </c>
      <c r="N3217">
        <v>48</v>
      </c>
      <c r="O3217">
        <v>2</v>
      </c>
      <c r="P3217">
        <v>3</v>
      </c>
      <c r="Q3217">
        <v>0</v>
      </c>
      <c r="R3217">
        <v>93.494867999999997</v>
      </c>
    </row>
    <row r="3218" spans="1:18" x14ac:dyDescent="0.25">
      <c r="A3218">
        <v>2019</v>
      </c>
      <c r="B3218" t="s">
        <v>77</v>
      </c>
      <c r="C3218" t="s">
        <v>37</v>
      </c>
      <c r="D3218" t="s">
        <v>2</v>
      </c>
      <c r="E3218" t="s">
        <v>66</v>
      </c>
      <c r="F3218">
        <v>38</v>
      </c>
      <c r="G3218" t="s">
        <v>62</v>
      </c>
      <c r="H3218">
        <v>24265.71</v>
      </c>
      <c r="I3218" t="s">
        <v>39</v>
      </c>
      <c r="J3218" t="s">
        <v>150</v>
      </c>
      <c r="K3218">
        <v>166</v>
      </c>
      <c r="L3218">
        <v>3.7212450000000001</v>
      </c>
      <c r="M3218">
        <v>0.57142899999999996</v>
      </c>
      <c r="N3218">
        <v>5</v>
      </c>
      <c r="O3218">
        <v>1</v>
      </c>
      <c r="P3218">
        <v>0</v>
      </c>
      <c r="Q3218">
        <v>0</v>
      </c>
      <c r="R3218">
        <v>4.7926739999999999</v>
      </c>
    </row>
    <row r="3219" spans="1:18" x14ac:dyDescent="0.25">
      <c r="A3219">
        <v>2019</v>
      </c>
      <c r="B3219" t="s">
        <v>77</v>
      </c>
      <c r="C3219" t="s">
        <v>37</v>
      </c>
      <c r="D3219" t="s">
        <v>2</v>
      </c>
      <c r="E3219" t="s">
        <v>44</v>
      </c>
      <c r="F3219">
        <v>214</v>
      </c>
      <c r="G3219">
        <v>75.445093999999997</v>
      </c>
      <c r="H3219">
        <v>2233.4549999999999</v>
      </c>
      <c r="I3219" t="s">
        <v>40</v>
      </c>
      <c r="J3219" t="s">
        <v>150</v>
      </c>
      <c r="K3219">
        <v>215</v>
      </c>
      <c r="L3219">
        <v>38.421500999999999</v>
      </c>
      <c r="M3219">
        <v>29.371297999999999</v>
      </c>
      <c r="N3219">
        <v>62</v>
      </c>
      <c r="O3219">
        <v>7</v>
      </c>
      <c r="P3219">
        <v>16</v>
      </c>
      <c r="Q3219">
        <v>2</v>
      </c>
      <c r="R3219">
        <v>75.445093999999997</v>
      </c>
    </row>
    <row r="3220" spans="1:18" x14ac:dyDescent="0.25">
      <c r="A3220">
        <v>2019</v>
      </c>
      <c r="B3220" t="s">
        <v>77</v>
      </c>
      <c r="C3220" t="s">
        <v>37</v>
      </c>
      <c r="D3220" t="s">
        <v>2</v>
      </c>
      <c r="E3220" t="s">
        <v>66</v>
      </c>
      <c r="F3220">
        <v>81</v>
      </c>
      <c r="G3220" t="s">
        <v>62</v>
      </c>
      <c r="H3220">
        <v>28793.31</v>
      </c>
      <c r="I3220" t="s">
        <v>40</v>
      </c>
      <c r="J3220" t="s">
        <v>150</v>
      </c>
      <c r="K3220">
        <v>505</v>
      </c>
      <c r="L3220">
        <v>10.114093</v>
      </c>
      <c r="M3220">
        <v>2.1194510000000002</v>
      </c>
      <c r="N3220">
        <v>7</v>
      </c>
      <c r="O3220">
        <v>6</v>
      </c>
      <c r="P3220">
        <v>6</v>
      </c>
      <c r="Q3220">
        <v>0</v>
      </c>
      <c r="R3220">
        <v>18.986407</v>
      </c>
    </row>
    <row r="3221" spans="1:18" x14ac:dyDescent="0.25">
      <c r="A3221">
        <v>2019</v>
      </c>
      <c r="B3221" t="s">
        <v>77</v>
      </c>
      <c r="C3221" t="s">
        <v>36</v>
      </c>
      <c r="D3221" t="s">
        <v>2</v>
      </c>
      <c r="E3221" t="s">
        <v>44</v>
      </c>
      <c r="F3221">
        <v>75</v>
      </c>
      <c r="G3221">
        <v>43.815871000000001</v>
      </c>
      <c r="H3221">
        <v>2871.24</v>
      </c>
      <c r="I3221" t="s">
        <v>39</v>
      </c>
      <c r="J3221" t="s">
        <v>149</v>
      </c>
      <c r="K3221">
        <v>75</v>
      </c>
      <c r="L3221">
        <v>18.045596</v>
      </c>
      <c r="M3221">
        <v>22.049607000000002</v>
      </c>
      <c r="N3221">
        <v>8</v>
      </c>
      <c r="O3221">
        <v>1</v>
      </c>
      <c r="P3221">
        <v>0</v>
      </c>
      <c r="Q3221">
        <v>0</v>
      </c>
      <c r="R3221">
        <v>43.815871000000001</v>
      </c>
    </row>
    <row r="3222" spans="1:18" x14ac:dyDescent="0.25">
      <c r="A3222">
        <v>2019</v>
      </c>
      <c r="B3222" t="s">
        <v>77</v>
      </c>
      <c r="C3222" t="s">
        <v>36</v>
      </c>
      <c r="D3222" t="s">
        <v>2</v>
      </c>
      <c r="E3222" t="s">
        <v>66</v>
      </c>
      <c r="F3222">
        <v>7</v>
      </c>
      <c r="G3222" t="s">
        <v>62</v>
      </c>
      <c r="H3222">
        <v>46099.46</v>
      </c>
      <c r="I3222" t="s">
        <v>39</v>
      </c>
      <c r="J3222" t="s">
        <v>149</v>
      </c>
      <c r="K3222">
        <v>55</v>
      </c>
      <c r="L3222">
        <v>0.33333299999999999</v>
      </c>
      <c r="M3222">
        <v>0</v>
      </c>
      <c r="N3222">
        <v>0</v>
      </c>
      <c r="O3222">
        <v>2</v>
      </c>
      <c r="P3222">
        <v>0</v>
      </c>
      <c r="Q3222">
        <v>0</v>
      </c>
      <c r="R3222">
        <v>0.33333299999999999</v>
      </c>
    </row>
    <row r="3223" spans="1:18" x14ac:dyDescent="0.25">
      <c r="A3223">
        <v>2019</v>
      </c>
      <c r="B3223" t="s">
        <v>77</v>
      </c>
      <c r="C3223" t="s">
        <v>36</v>
      </c>
      <c r="D3223" t="s">
        <v>2</v>
      </c>
      <c r="E3223" t="s">
        <v>44</v>
      </c>
      <c r="F3223">
        <v>91</v>
      </c>
      <c r="G3223">
        <v>43.32967</v>
      </c>
      <c r="H3223">
        <v>2784.18</v>
      </c>
      <c r="I3223" t="s">
        <v>40</v>
      </c>
      <c r="J3223" t="s">
        <v>149</v>
      </c>
      <c r="K3223">
        <v>91</v>
      </c>
      <c r="L3223">
        <v>16.925433999999999</v>
      </c>
      <c r="M3223">
        <v>18.731987</v>
      </c>
      <c r="N3223">
        <v>18</v>
      </c>
      <c r="O3223">
        <v>4</v>
      </c>
      <c r="P3223">
        <v>3</v>
      </c>
      <c r="Q3223">
        <v>1</v>
      </c>
      <c r="R3223">
        <v>43.32967</v>
      </c>
    </row>
    <row r="3224" spans="1:18" x14ac:dyDescent="0.25">
      <c r="A3224">
        <v>2019</v>
      </c>
      <c r="B3224" t="s">
        <v>77</v>
      </c>
      <c r="C3224" t="s">
        <v>36</v>
      </c>
      <c r="D3224" t="s">
        <v>2</v>
      </c>
      <c r="E3224" t="s">
        <v>66</v>
      </c>
      <c r="F3224">
        <v>25</v>
      </c>
      <c r="G3224" t="s">
        <v>62</v>
      </c>
      <c r="H3224">
        <v>31827.3</v>
      </c>
      <c r="I3224" t="s">
        <v>40</v>
      </c>
      <c r="J3224" t="s">
        <v>149</v>
      </c>
      <c r="K3224">
        <v>125</v>
      </c>
      <c r="L3224">
        <v>1.501363</v>
      </c>
      <c r="M3224">
        <v>0.61290299999999998</v>
      </c>
      <c r="N3224">
        <v>3</v>
      </c>
      <c r="O3224">
        <v>4</v>
      </c>
      <c r="P3224">
        <v>3</v>
      </c>
      <c r="Q3224">
        <v>0</v>
      </c>
      <c r="R3224">
        <v>3.323944</v>
      </c>
    </row>
    <row r="3225" spans="1:18" x14ac:dyDescent="0.25">
      <c r="A3225">
        <v>2019</v>
      </c>
      <c r="B3225" t="s">
        <v>77</v>
      </c>
      <c r="C3225" t="s">
        <v>5</v>
      </c>
      <c r="D3225" t="s">
        <v>2</v>
      </c>
      <c r="E3225" t="s">
        <v>44</v>
      </c>
      <c r="F3225">
        <v>51</v>
      </c>
      <c r="G3225">
        <v>27.540811000000001</v>
      </c>
      <c r="H3225">
        <v>2122.7399999999998</v>
      </c>
      <c r="I3225" t="s">
        <v>39</v>
      </c>
      <c r="J3225" t="s">
        <v>149</v>
      </c>
      <c r="K3225">
        <v>51</v>
      </c>
      <c r="L3225">
        <v>10.289211</v>
      </c>
      <c r="M3225">
        <v>15.046189999999999</v>
      </c>
      <c r="N3225">
        <v>4</v>
      </c>
      <c r="O3225">
        <v>2</v>
      </c>
      <c r="P3225">
        <v>0</v>
      </c>
      <c r="Q3225">
        <v>0</v>
      </c>
      <c r="R3225">
        <v>27.540811000000001</v>
      </c>
    </row>
    <row r="3226" spans="1:18" x14ac:dyDescent="0.25">
      <c r="A3226">
        <v>2019</v>
      </c>
      <c r="B3226" t="s">
        <v>77</v>
      </c>
      <c r="C3226" t="s">
        <v>5</v>
      </c>
      <c r="D3226" t="s">
        <v>2</v>
      </c>
      <c r="E3226" t="s">
        <v>66</v>
      </c>
      <c r="F3226">
        <v>4</v>
      </c>
      <c r="G3226" t="s">
        <v>62</v>
      </c>
      <c r="H3226">
        <v>43922.175000000003</v>
      </c>
      <c r="I3226" t="s">
        <v>39</v>
      </c>
      <c r="J3226" t="s">
        <v>149</v>
      </c>
      <c r="K3226">
        <v>26</v>
      </c>
      <c r="L3226">
        <v>0.51515200000000005</v>
      </c>
      <c r="M3226">
        <v>0.63636400000000004</v>
      </c>
      <c r="N3226">
        <v>0</v>
      </c>
      <c r="O3226">
        <v>0</v>
      </c>
      <c r="P3226">
        <v>0</v>
      </c>
      <c r="Q3226">
        <v>0</v>
      </c>
      <c r="R3226">
        <v>1.1515150000000001</v>
      </c>
    </row>
    <row r="3227" spans="1:18" x14ac:dyDescent="0.25">
      <c r="A3227">
        <v>2019</v>
      </c>
      <c r="B3227" t="s">
        <v>77</v>
      </c>
      <c r="C3227" t="s">
        <v>5</v>
      </c>
      <c r="D3227" t="s">
        <v>2</v>
      </c>
      <c r="E3227" t="s">
        <v>44</v>
      </c>
      <c r="F3227">
        <v>51</v>
      </c>
      <c r="G3227">
        <v>26.124887000000001</v>
      </c>
      <c r="H3227">
        <v>2875.06</v>
      </c>
      <c r="I3227" t="s">
        <v>40</v>
      </c>
      <c r="J3227" t="s">
        <v>149</v>
      </c>
      <c r="K3227">
        <v>51</v>
      </c>
      <c r="L3227">
        <v>13.360808</v>
      </c>
      <c r="M3227">
        <v>10.186356</v>
      </c>
      <c r="N3227">
        <v>8</v>
      </c>
      <c r="O3227">
        <v>1</v>
      </c>
      <c r="P3227">
        <v>3</v>
      </c>
      <c r="Q3227">
        <v>0</v>
      </c>
      <c r="R3227">
        <v>26.124887000000001</v>
      </c>
    </row>
    <row r="3228" spans="1:18" x14ac:dyDescent="0.25">
      <c r="A3228">
        <v>2019</v>
      </c>
      <c r="B3228" t="s">
        <v>77</v>
      </c>
      <c r="C3228" t="s">
        <v>5</v>
      </c>
      <c r="D3228" t="s">
        <v>2</v>
      </c>
      <c r="E3228" t="s">
        <v>66</v>
      </c>
      <c r="F3228">
        <v>10</v>
      </c>
      <c r="G3228" t="s">
        <v>62</v>
      </c>
      <c r="H3228">
        <v>21732.105</v>
      </c>
      <c r="I3228" t="s">
        <v>40</v>
      </c>
      <c r="J3228" t="s">
        <v>149</v>
      </c>
      <c r="K3228">
        <v>61</v>
      </c>
      <c r="L3228">
        <v>0.40818900000000002</v>
      </c>
      <c r="M3228">
        <v>0.61290299999999998</v>
      </c>
      <c r="N3228">
        <v>0</v>
      </c>
      <c r="O3228">
        <v>3</v>
      </c>
      <c r="P3228">
        <v>0</v>
      </c>
      <c r="Q3228">
        <v>0</v>
      </c>
      <c r="R3228">
        <v>1.230769</v>
      </c>
    </row>
    <row r="3229" spans="1:18" x14ac:dyDescent="0.25">
      <c r="A3229">
        <v>2019</v>
      </c>
      <c r="B3229" t="s">
        <v>77</v>
      </c>
      <c r="C3229" t="s">
        <v>13</v>
      </c>
      <c r="D3229" t="s">
        <v>2</v>
      </c>
      <c r="E3229" t="s">
        <v>44</v>
      </c>
      <c r="F3229">
        <v>20</v>
      </c>
      <c r="G3229">
        <v>7.4520780000000002</v>
      </c>
      <c r="H3229">
        <v>2025.7449999999999</v>
      </c>
      <c r="I3229" t="s">
        <v>39</v>
      </c>
      <c r="J3229" t="s">
        <v>149</v>
      </c>
      <c r="K3229">
        <v>20</v>
      </c>
      <c r="L3229">
        <v>3.4418009999999999</v>
      </c>
      <c r="M3229">
        <v>3.0113120000000002</v>
      </c>
      <c r="N3229">
        <v>6</v>
      </c>
      <c r="O3229">
        <v>2</v>
      </c>
      <c r="P3229">
        <v>0</v>
      </c>
      <c r="Q3229">
        <v>0</v>
      </c>
      <c r="R3229">
        <v>7.4520780000000002</v>
      </c>
    </row>
    <row r="3230" spans="1:18" x14ac:dyDescent="0.25">
      <c r="A3230">
        <v>2019</v>
      </c>
      <c r="B3230" t="s">
        <v>77</v>
      </c>
      <c r="C3230" t="s">
        <v>13</v>
      </c>
      <c r="D3230" t="s">
        <v>2</v>
      </c>
      <c r="E3230" t="s">
        <v>66</v>
      </c>
      <c r="F3230">
        <v>2</v>
      </c>
      <c r="G3230" t="s">
        <v>62</v>
      </c>
      <c r="H3230">
        <v>17656.93</v>
      </c>
      <c r="I3230" t="s">
        <v>39</v>
      </c>
      <c r="J3230" t="s">
        <v>149</v>
      </c>
      <c r="K3230">
        <v>5</v>
      </c>
      <c r="L3230">
        <v>1.3333330000000001</v>
      </c>
      <c r="M3230">
        <v>0</v>
      </c>
      <c r="N3230">
        <v>0</v>
      </c>
      <c r="O3230">
        <v>0</v>
      </c>
      <c r="P3230">
        <v>0</v>
      </c>
      <c r="Q3230">
        <v>0</v>
      </c>
      <c r="R3230">
        <v>2</v>
      </c>
    </row>
    <row r="3231" spans="1:18" x14ac:dyDescent="0.25">
      <c r="A3231">
        <v>2019</v>
      </c>
      <c r="B3231" t="s">
        <v>77</v>
      </c>
      <c r="C3231" t="s">
        <v>13</v>
      </c>
      <c r="D3231" t="s">
        <v>2</v>
      </c>
      <c r="E3231" t="s">
        <v>44</v>
      </c>
      <c r="F3231">
        <v>17</v>
      </c>
      <c r="G3231">
        <v>8.2931430000000006</v>
      </c>
      <c r="H3231">
        <v>2284</v>
      </c>
      <c r="I3231" t="s">
        <v>40</v>
      </c>
      <c r="J3231" t="s">
        <v>149</v>
      </c>
      <c r="K3231">
        <v>17</v>
      </c>
      <c r="L3231">
        <v>4.8571790000000004</v>
      </c>
      <c r="M3231">
        <v>2.5759569999999998</v>
      </c>
      <c r="N3231">
        <v>2</v>
      </c>
      <c r="O3231">
        <v>1</v>
      </c>
      <c r="P3231">
        <v>0</v>
      </c>
      <c r="Q3231">
        <v>0</v>
      </c>
      <c r="R3231">
        <v>8.2931430000000006</v>
      </c>
    </row>
    <row r="3232" spans="1:18" x14ac:dyDescent="0.25">
      <c r="A3232">
        <v>2019</v>
      </c>
      <c r="B3232" t="s">
        <v>77</v>
      </c>
      <c r="C3232" t="s">
        <v>13</v>
      </c>
      <c r="D3232" t="s">
        <v>2</v>
      </c>
      <c r="E3232" t="s">
        <v>66</v>
      </c>
      <c r="F3232">
        <v>4</v>
      </c>
      <c r="G3232" t="s">
        <v>62</v>
      </c>
      <c r="H3232">
        <v>21916.15</v>
      </c>
      <c r="I3232" t="s">
        <v>40</v>
      </c>
      <c r="J3232" t="s">
        <v>149</v>
      </c>
      <c r="K3232">
        <v>14</v>
      </c>
      <c r="L3232">
        <v>0.230769</v>
      </c>
      <c r="M3232">
        <v>0</v>
      </c>
      <c r="N3232">
        <v>2</v>
      </c>
      <c r="O3232">
        <v>0</v>
      </c>
      <c r="P3232">
        <v>0</v>
      </c>
      <c r="Q3232">
        <v>0</v>
      </c>
      <c r="R3232">
        <v>0.230769</v>
      </c>
    </row>
    <row r="3233" spans="1:18" x14ac:dyDescent="0.25">
      <c r="A3233">
        <v>2019</v>
      </c>
      <c r="B3233" t="s">
        <v>77</v>
      </c>
      <c r="C3233" t="s">
        <v>37</v>
      </c>
      <c r="D3233" t="s">
        <v>2</v>
      </c>
      <c r="E3233" t="s">
        <v>44</v>
      </c>
      <c r="F3233">
        <v>531</v>
      </c>
      <c r="G3233">
        <v>271.50896399999999</v>
      </c>
      <c r="H3233">
        <v>2463.5700000000002</v>
      </c>
      <c r="I3233" t="s">
        <v>39</v>
      </c>
      <c r="J3233" t="s">
        <v>149</v>
      </c>
      <c r="K3233">
        <v>531</v>
      </c>
      <c r="L3233">
        <v>132.38936000000001</v>
      </c>
      <c r="M3233">
        <v>105.079064</v>
      </c>
      <c r="N3233">
        <v>105</v>
      </c>
      <c r="O3233">
        <v>10</v>
      </c>
      <c r="P3233">
        <v>2</v>
      </c>
      <c r="Q3233">
        <v>0</v>
      </c>
      <c r="R3233">
        <v>271.50896399999999</v>
      </c>
    </row>
    <row r="3234" spans="1:18" x14ac:dyDescent="0.25">
      <c r="A3234">
        <v>2019</v>
      </c>
      <c r="B3234" t="s">
        <v>77</v>
      </c>
      <c r="C3234" t="s">
        <v>37</v>
      </c>
      <c r="D3234" t="s">
        <v>2</v>
      </c>
      <c r="E3234" t="s">
        <v>66</v>
      </c>
      <c r="F3234">
        <v>58</v>
      </c>
      <c r="G3234" t="s">
        <v>62</v>
      </c>
      <c r="H3234">
        <v>24208.904999999999</v>
      </c>
      <c r="I3234" t="s">
        <v>39</v>
      </c>
      <c r="J3234" t="s">
        <v>149</v>
      </c>
      <c r="K3234">
        <v>299</v>
      </c>
      <c r="L3234">
        <v>8.5947410000000009</v>
      </c>
      <c r="M3234">
        <v>1.9351849999999999</v>
      </c>
      <c r="N3234">
        <v>6</v>
      </c>
      <c r="O3234">
        <v>2</v>
      </c>
      <c r="P3234">
        <v>0</v>
      </c>
      <c r="Q3234">
        <v>0</v>
      </c>
      <c r="R3234">
        <v>16.205983</v>
      </c>
    </row>
    <row r="3235" spans="1:18" x14ac:dyDescent="0.25">
      <c r="A3235">
        <v>2019</v>
      </c>
      <c r="B3235" t="s">
        <v>77</v>
      </c>
      <c r="C3235" t="s">
        <v>37</v>
      </c>
      <c r="D3235" t="s">
        <v>2</v>
      </c>
      <c r="E3235" t="s">
        <v>44</v>
      </c>
      <c r="F3235">
        <v>622</v>
      </c>
      <c r="G3235">
        <v>254.241378</v>
      </c>
      <c r="H3235">
        <v>2583</v>
      </c>
      <c r="I3235" t="s">
        <v>40</v>
      </c>
      <c r="J3235" t="s">
        <v>149</v>
      </c>
      <c r="K3235">
        <v>628</v>
      </c>
      <c r="L3235">
        <v>120.582064</v>
      </c>
      <c r="M3235">
        <v>99.478921</v>
      </c>
      <c r="N3235">
        <v>136</v>
      </c>
      <c r="O3235">
        <v>14</v>
      </c>
      <c r="P3235">
        <v>25</v>
      </c>
      <c r="Q3235">
        <v>3</v>
      </c>
      <c r="R3235">
        <v>254.241378</v>
      </c>
    </row>
    <row r="3236" spans="1:18" x14ac:dyDescent="0.25">
      <c r="A3236">
        <v>2019</v>
      </c>
      <c r="B3236" t="s">
        <v>77</v>
      </c>
      <c r="C3236" t="s">
        <v>37</v>
      </c>
      <c r="D3236" t="s">
        <v>2</v>
      </c>
      <c r="E3236" t="s">
        <v>66</v>
      </c>
      <c r="F3236">
        <v>137</v>
      </c>
      <c r="G3236" t="s">
        <v>62</v>
      </c>
      <c r="H3236">
        <v>29236.76</v>
      </c>
      <c r="I3236" t="s">
        <v>40</v>
      </c>
      <c r="J3236" t="s">
        <v>149</v>
      </c>
      <c r="K3236">
        <v>810</v>
      </c>
      <c r="L3236">
        <v>15.546533</v>
      </c>
      <c r="M3236">
        <v>3.1624889999999999</v>
      </c>
      <c r="N3236">
        <v>11</v>
      </c>
      <c r="O3236">
        <v>23</v>
      </c>
      <c r="P3236">
        <v>8</v>
      </c>
      <c r="Q3236">
        <v>0</v>
      </c>
      <c r="R3236">
        <v>24.421562999999999</v>
      </c>
    </row>
    <row r="3237" spans="1:18" x14ac:dyDescent="0.25">
      <c r="A3237">
        <v>2019</v>
      </c>
      <c r="B3237" t="s">
        <v>77</v>
      </c>
      <c r="C3237" t="s">
        <v>36</v>
      </c>
      <c r="D3237" t="s">
        <v>2</v>
      </c>
      <c r="E3237" t="s">
        <v>44</v>
      </c>
      <c r="F3237">
        <v>17</v>
      </c>
      <c r="G3237">
        <v>13.046891</v>
      </c>
      <c r="H3237">
        <v>2129.3000000000002</v>
      </c>
      <c r="I3237" t="s">
        <v>39</v>
      </c>
      <c r="J3237" t="s">
        <v>148</v>
      </c>
      <c r="K3237">
        <v>17</v>
      </c>
      <c r="L3237">
        <v>7.5015739999999997</v>
      </c>
      <c r="M3237">
        <v>4.2791079999999999</v>
      </c>
      <c r="N3237">
        <v>1</v>
      </c>
      <c r="O3237">
        <v>0</v>
      </c>
      <c r="P3237">
        <v>0</v>
      </c>
      <c r="Q3237">
        <v>0</v>
      </c>
      <c r="R3237">
        <v>13.046891</v>
      </c>
    </row>
    <row r="3238" spans="1:18" x14ac:dyDescent="0.25">
      <c r="A3238">
        <v>2019</v>
      </c>
      <c r="B3238" t="s">
        <v>77</v>
      </c>
      <c r="C3238" t="s">
        <v>36</v>
      </c>
      <c r="D3238" t="s">
        <v>2</v>
      </c>
      <c r="E3238" t="s">
        <v>66</v>
      </c>
      <c r="F3238">
        <v>3</v>
      </c>
      <c r="G3238" t="s">
        <v>62</v>
      </c>
      <c r="H3238">
        <v>88653.39</v>
      </c>
      <c r="I3238" t="s">
        <v>39</v>
      </c>
      <c r="J3238" t="s">
        <v>148</v>
      </c>
      <c r="K3238">
        <v>34</v>
      </c>
      <c r="L3238">
        <v>0.230769</v>
      </c>
      <c r="M3238">
        <v>0</v>
      </c>
      <c r="N3238">
        <v>0</v>
      </c>
      <c r="O3238">
        <v>0</v>
      </c>
      <c r="P3238">
        <v>0</v>
      </c>
      <c r="Q3238">
        <v>0</v>
      </c>
      <c r="R3238">
        <v>0.230769</v>
      </c>
    </row>
    <row r="3239" spans="1:18" x14ac:dyDescent="0.25">
      <c r="A3239">
        <v>2019</v>
      </c>
      <c r="B3239" t="s">
        <v>77</v>
      </c>
      <c r="C3239" t="s">
        <v>36</v>
      </c>
      <c r="D3239" t="s">
        <v>2</v>
      </c>
      <c r="E3239" t="s">
        <v>44</v>
      </c>
      <c r="F3239">
        <v>38</v>
      </c>
      <c r="G3239">
        <v>16.545548</v>
      </c>
      <c r="H3239">
        <v>3295</v>
      </c>
      <c r="I3239" t="s">
        <v>40</v>
      </c>
      <c r="J3239" t="s">
        <v>148</v>
      </c>
      <c r="K3239">
        <v>38</v>
      </c>
      <c r="L3239">
        <v>8.7766500000000001</v>
      </c>
      <c r="M3239">
        <v>2.7183670000000002</v>
      </c>
      <c r="N3239">
        <v>4</v>
      </c>
      <c r="O3239">
        <v>2</v>
      </c>
      <c r="P3239">
        <v>3</v>
      </c>
      <c r="Q3239">
        <v>0</v>
      </c>
      <c r="R3239">
        <v>16.545548</v>
      </c>
    </row>
    <row r="3240" spans="1:18" x14ac:dyDescent="0.25">
      <c r="A3240">
        <v>2019</v>
      </c>
      <c r="B3240" t="s">
        <v>77</v>
      </c>
      <c r="C3240" t="s">
        <v>36</v>
      </c>
      <c r="D3240" t="s">
        <v>2</v>
      </c>
      <c r="E3240" t="s">
        <v>66</v>
      </c>
      <c r="F3240">
        <v>10</v>
      </c>
      <c r="G3240" t="s">
        <v>62</v>
      </c>
      <c r="H3240">
        <v>20077.244999999999</v>
      </c>
      <c r="I3240" t="s">
        <v>40</v>
      </c>
      <c r="J3240" t="s">
        <v>148</v>
      </c>
      <c r="K3240">
        <v>21</v>
      </c>
      <c r="L3240">
        <v>0.83333299999999999</v>
      </c>
      <c r="M3240">
        <v>0.5</v>
      </c>
      <c r="N3240">
        <v>2</v>
      </c>
      <c r="O3240">
        <v>3</v>
      </c>
      <c r="P3240">
        <v>0</v>
      </c>
      <c r="Q3240">
        <v>0</v>
      </c>
      <c r="R3240">
        <v>2.0833330000000001</v>
      </c>
    </row>
    <row r="3241" spans="1:18" x14ac:dyDescent="0.25">
      <c r="A3241">
        <v>2019</v>
      </c>
      <c r="B3241" t="s">
        <v>77</v>
      </c>
      <c r="C3241" t="s">
        <v>5</v>
      </c>
      <c r="D3241" t="s">
        <v>2</v>
      </c>
      <c r="E3241" t="s">
        <v>44</v>
      </c>
      <c r="F3241">
        <v>10</v>
      </c>
      <c r="G3241">
        <v>4.9258280000000001</v>
      </c>
      <c r="H3241">
        <v>3015.77</v>
      </c>
      <c r="I3241" t="s">
        <v>39</v>
      </c>
      <c r="J3241" t="s">
        <v>148</v>
      </c>
      <c r="K3241">
        <v>10</v>
      </c>
      <c r="L3241">
        <v>4.1202030000000001</v>
      </c>
      <c r="M3241">
        <v>0.62820500000000001</v>
      </c>
      <c r="N3241">
        <v>0</v>
      </c>
      <c r="O3241">
        <v>1</v>
      </c>
      <c r="P3241">
        <v>0</v>
      </c>
      <c r="Q3241">
        <v>0</v>
      </c>
      <c r="R3241">
        <v>4.9258280000000001</v>
      </c>
    </row>
    <row r="3242" spans="1:18" x14ac:dyDescent="0.25">
      <c r="A3242">
        <v>2019</v>
      </c>
      <c r="B3242" t="s">
        <v>77</v>
      </c>
      <c r="C3242" t="s">
        <v>5</v>
      </c>
      <c r="D3242" t="s">
        <v>2</v>
      </c>
      <c r="E3242" t="s">
        <v>44</v>
      </c>
      <c r="F3242">
        <v>9</v>
      </c>
      <c r="G3242">
        <v>5.052778</v>
      </c>
      <c r="H3242">
        <v>4611.1400000000003</v>
      </c>
      <c r="I3242" t="s">
        <v>40</v>
      </c>
      <c r="J3242" t="s">
        <v>148</v>
      </c>
      <c r="K3242">
        <v>9</v>
      </c>
      <c r="L3242">
        <v>2.2070249999999998</v>
      </c>
      <c r="M3242">
        <v>1.7083330000000001</v>
      </c>
      <c r="N3242">
        <v>0</v>
      </c>
      <c r="O3242">
        <v>0</v>
      </c>
      <c r="P3242">
        <v>0</v>
      </c>
      <c r="Q3242">
        <v>0</v>
      </c>
      <c r="R3242">
        <v>5.052778</v>
      </c>
    </row>
    <row r="3243" spans="1:18" x14ac:dyDescent="0.25">
      <c r="A3243">
        <v>2019</v>
      </c>
      <c r="B3243" t="s">
        <v>77</v>
      </c>
      <c r="C3243" t="s">
        <v>5</v>
      </c>
      <c r="D3243" t="s">
        <v>2</v>
      </c>
      <c r="E3243" t="s">
        <v>66</v>
      </c>
      <c r="F3243">
        <v>2</v>
      </c>
      <c r="G3243" t="s">
        <v>62</v>
      </c>
      <c r="H3243">
        <v>104651.94</v>
      </c>
      <c r="I3243" t="s">
        <v>40</v>
      </c>
      <c r="J3243" t="s">
        <v>148</v>
      </c>
      <c r="K3243">
        <v>25</v>
      </c>
      <c r="L3243">
        <v>0.5</v>
      </c>
      <c r="M3243">
        <v>0</v>
      </c>
      <c r="N3243">
        <v>0</v>
      </c>
      <c r="O3243">
        <v>0</v>
      </c>
      <c r="P3243">
        <v>0</v>
      </c>
      <c r="Q3243">
        <v>0</v>
      </c>
      <c r="R3243">
        <v>1</v>
      </c>
    </row>
    <row r="3244" spans="1:18" x14ac:dyDescent="0.25">
      <c r="A3244">
        <v>2019</v>
      </c>
      <c r="B3244" t="s">
        <v>77</v>
      </c>
      <c r="C3244" t="s">
        <v>13</v>
      </c>
      <c r="D3244" t="s">
        <v>2</v>
      </c>
      <c r="E3244" t="s">
        <v>44</v>
      </c>
      <c r="F3244">
        <v>5</v>
      </c>
      <c r="G3244">
        <v>4.3932539999999998</v>
      </c>
      <c r="H3244">
        <v>1496.88</v>
      </c>
      <c r="I3244" t="s">
        <v>39</v>
      </c>
      <c r="J3244" t="s">
        <v>148</v>
      </c>
      <c r="K3244">
        <v>5</v>
      </c>
      <c r="L3244">
        <v>2.70018</v>
      </c>
      <c r="M3244">
        <v>1.3382350000000001</v>
      </c>
      <c r="N3244">
        <v>0</v>
      </c>
      <c r="O3244">
        <v>0</v>
      </c>
      <c r="P3244">
        <v>0</v>
      </c>
      <c r="Q3244">
        <v>0</v>
      </c>
      <c r="R3244">
        <v>4.3932539999999998</v>
      </c>
    </row>
    <row r="3245" spans="1:18" x14ac:dyDescent="0.25">
      <c r="A3245">
        <v>2019</v>
      </c>
      <c r="B3245" t="s">
        <v>77</v>
      </c>
      <c r="C3245" t="s">
        <v>13</v>
      </c>
      <c r="D3245" t="s">
        <v>2</v>
      </c>
      <c r="E3245" t="s">
        <v>66</v>
      </c>
      <c r="F3245">
        <v>1</v>
      </c>
      <c r="G3245" t="s">
        <v>62</v>
      </c>
      <c r="H3245">
        <v>19131.53</v>
      </c>
      <c r="I3245" t="s">
        <v>39</v>
      </c>
      <c r="J3245" t="s">
        <v>148</v>
      </c>
      <c r="K3245">
        <v>2</v>
      </c>
      <c r="L3245">
        <v>0</v>
      </c>
      <c r="M3245">
        <v>0</v>
      </c>
      <c r="N3245">
        <v>1</v>
      </c>
      <c r="O3245">
        <v>0</v>
      </c>
      <c r="P3245">
        <v>0</v>
      </c>
      <c r="Q3245">
        <v>0</v>
      </c>
      <c r="R3245">
        <v>0</v>
      </c>
    </row>
    <row r="3246" spans="1:18" x14ac:dyDescent="0.25">
      <c r="A3246">
        <v>2019</v>
      </c>
      <c r="B3246" t="s">
        <v>77</v>
      </c>
      <c r="C3246" t="s">
        <v>13</v>
      </c>
      <c r="D3246" t="s">
        <v>2</v>
      </c>
      <c r="E3246" t="s">
        <v>44</v>
      </c>
      <c r="F3246">
        <v>6</v>
      </c>
      <c r="G3246">
        <v>1.5928020000000001</v>
      </c>
      <c r="H3246">
        <v>3315.62</v>
      </c>
      <c r="I3246" t="s">
        <v>40</v>
      </c>
      <c r="J3246" t="s">
        <v>148</v>
      </c>
      <c r="K3246">
        <v>6</v>
      </c>
      <c r="L3246">
        <v>0.90049400000000002</v>
      </c>
      <c r="M3246">
        <v>0.69230800000000003</v>
      </c>
      <c r="N3246">
        <v>0</v>
      </c>
      <c r="O3246">
        <v>0</v>
      </c>
      <c r="P3246">
        <v>3</v>
      </c>
      <c r="Q3246">
        <v>0</v>
      </c>
      <c r="R3246">
        <v>1.5928020000000001</v>
      </c>
    </row>
    <row r="3247" spans="1:18" x14ac:dyDescent="0.25">
      <c r="A3247">
        <v>2019</v>
      </c>
      <c r="B3247" t="s">
        <v>77</v>
      </c>
      <c r="C3247" t="s">
        <v>37</v>
      </c>
      <c r="D3247" t="s">
        <v>2</v>
      </c>
      <c r="E3247" t="s">
        <v>44</v>
      </c>
      <c r="F3247">
        <v>89</v>
      </c>
      <c r="G3247">
        <v>46.338721</v>
      </c>
      <c r="H3247">
        <v>2037.92</v>
      </c>
      <c r="I3247" t="s">
        <v>39</v>
      </c>
      <c r="J3247" t="s">
        <v>148</v>
      </c>
      <c r="K3247">
        <v>89</v>
      </c>
      <c r="L3247">
        <v>19.996096999999999</v>
      </c>
      <c r="M3247">
        <v>21.6189</v>
      </c>
      <c r="N3247">
        <v>15</v>
      </c>
      <c r="O3247">
        <v>1</v>
      </c>
      <c r="P3247">
        <v>1</v>
      </c>
      <c r="Q3247">
        <v>0</v>
      </c>
      <c r="R3247">
        <v>46.338721</v>
      </c>
    </row>
    <row r="3248" spans="1:18" x14ac:dyDescent="0.25">
      <c r="A3248">
        <v>2019</v>
      </c>
      <c r="B3248" t="s">
        <v>77</v>
      </c>
      <c r="C3248" t="s">
        <v>37</v>
      </c>
      <c r="D3248" t="s">
        <v>2</v>
      </c>
      <c r="E3248" t="s">
        <v>66</v>
      </c>
      <c r="F3248">
        <v>16</v>
      </c>
      <c r="G3248" t="s">
        <v>62</v>
      </c>
      <c r="H3248">
        <v>24201.924999999999</v>
      </c>
      <c r="I3248" t="s">
        <v>39</v>
      </c>
      <c r="J3248" t="s">
        <v>148</v>
      </c>
      <c r="K3248">
        <v>54</v>
      </c>
      <c r="L3248">
        <v>0.929867</v>
      </c>
      <c r="M3248">
        <v>2.258791</v>
      </c>
      <c r="N3248">
        <v>3</v>
      </c>
      <c r="O3248">
        <v>0</v>
      </c>
      <c r="P3248">
        <v>0</v>
      </c>
      <c r="Q3248">
        <v>0</v>
      </c>
      <c r="R3248">
        <v>3.3983349999999999</v>
      </c>
    </row>
    <row r="3249" spans="1:18" x14ac:dyDescent="0.25">
      <c r="A3249">
        <v>2019</v>
      </c>
      <c r="B3249" t="s">
        <v>77</v>
      </c>
      <c r="C3249" t="s">
        <v>37</v>
      </c>
      <c r="D3249" t="s">
        <v>2</v>
      </c>
      <c r="E3249" t="s">
        <v>44</v>
      </c>
      <c r="F3249">
        <v>151</v>
      </c>
      <c r="G3249">
        <v>60.479756999999999</v>
      </c>
      <c r="H3249">
        <v>2145.4299999999998</v>
      </c>
      <c r="I3249" t="s">
        <v>40</v>
      </c>
      <c r="J3249" t="s">
        <v>148</v>
      </c>
      <c r="K3249">
        <v>151</v>
      </c>
      <c r="L3249">
        <v>28.909500999999999</v>
      </c>
      <c r="M3249">
        <v>24.585165</v>
      </c>
      <c r="N3249">
        <v>29</v>
      </c>
      <c r="O3249">
        <v>5</v>
      </c>
      <c r="P3249">
        <v>12</v>
      </c>
      <c r="Q3249">
        <v>1</v>
      </c>
      <c r="R3249">
        <v>60.479756999999999</v>
      </c>
    </row>
    <row r="3250" spans="1:18" x14ac:dyDescent="0.25">
      <c r="A3250">
        <v>2019</v>
      </c>
      <c r="B3250" t="s">
        <v>77</v>
      </c>
      <c r="C3250" t="s">
        <v>37</v>
      </c>
      <c r="D3250" t="s">
        <v>2</v>
      </c>
      <c r="E3250" t="s">
        <v>66</v>
      </c>
      <c r="F3250">
        <v>47</v>
      </c>
      <c r="G3250" t="s">
        <v>62</v>
      </c>
      <c r="H3250">
        <v>26136.16</v>
      </c>
      <c r="I3250" t="s">
        <v>40</v>
      </c>
      <c r="J3250" t="s">
        <v>148</v>
      </c>
      <c r="K3250">
        <v>174</v>
      </c>
      <c r="L3250">
        <v>5.0938749999999997</v>
      </c>
      <c r="M3250">
        <v>1.5744419999999999</v>
      </c>
      <c r="N3250">
        <v>5</v>
      </c>
      <c r="O3250">
        <v>1</v>
      </c>
      <c r="P3250">
        <v>7</v>
      </c>
      <c r="Q3250">
        <v>0</v>
      </c>
      <c r="R3250">
        <v>11.36199</v>
      </c>
    </row>
    <row r="3251" spans="1:18" x14ac:dyDescent="0.25">
      <c r="A3251">
        <v>2019</v>
      </c>
      <c r="B3251" t="s">
        <v>77</v>
      </c>
      <c r="C3251" t="s">
        <v>36</v>
      </c>
      <c r="D3251" t="s">
        <v>3</v>
      </c>
      <c r="E3251" t="s">
        <v>44</v>
      </c>
      <c r="F3251">
        <v>3</v>
      </c>
      <c r="G3251">
        <v>1.3333330000000001</v>
      </c>
      <c r="H3251">
        <v>3268.19</v>
      </c>
      <c r="I3251" t="s">
        <v>39</v>
      </c>
      <c r="J3251" t="s">
        <v>150</v>
      </c>
      <c r="K3251">
        <v>3</v>
      </c>
      <c r="L3251">
        <v>0.83333299999999999</v>
      </c>
      <c r="M3251">
        <v>0</v>
      </c>
      <c r="N3251">
        <v>1</v>
      </c>
      <c r="O3251">
        <v>0</v>
      </c>
      <c r="P3251">
        <v>0</v>
      </c>
      <c r="Q3251">
        <v>0</v>
      </c>
      <c r="R3251">
        <v>1.3333330000000001</v>
      </c>
    </row>
    <row r="3252" spans="1:18" x14ac:dyDescent="0.25">
      <c r="A3252">
        <v>2019</v>
      </c>
      <c r="B3252" t="s">
        <v>77</v>
      </c>
      <c r="C3252" t="s">
        <v>36</v>
      </c>
      <c r="D3252" t="s">
        <v>3</v>
      </c>
      <c r="E3252" t="s">
        <v>44</v>
      </c>
      <c r="F3252">
        <v>15</v>
      </c>
      <c r="G3252">
        <v>4.9350550000000002</v>
      </c>
      <c r="H3252">
        <v>3170</v>
      </c>
      <c r="I3252" t="s">
        <v>40</v>
      </c>
      <c r="J3252" t="s">
        <v>150</v>
      </c>
      <c r="K3252">
        <v>15</v>
      </c>
      <c r="L3252">
        <v>3.101721</v>
      </c>
      <c r="M3252">
        <v>0</v>
      </c>
      <c r="N3252">
        <v>4</v>
      </c>
      <c r="O3252">
        <v>1</v>
      </c>
      <c r="P3252">
        <v>1</v>
      </c>
      <c r="Q3252">
        <v>0</v>
      </c>
      <c r="R3252">
        <v>4.9350550000000002</v>
      </c>
    </row>
    <row r="3253" spans="1:18" x14ac:dyDescent="0.25">
      <c r="A3253">
        <v>2019</v>
      </c>
      <c r="B3253" t="s">
        <v>77</v>
      </c>
      <c r="C3253" t="s">
        <v>36</v>
      </c>
      <c r="D3253" t="s">
        <v>3</v>
      </c>
      <c r="E3253" t="s">
        <v>66</v>
      </c>
      <c r="F3253">
        <v>12</v>
      </c>
      <c r="G3253" t="s">
        <v>62</v>
      </c>
      <c r="H3253">
        <v>28657.314999999999</v>
      </c>
      <c r="I3253" t="s">
        <v>40</v>
      </c>
      <c r="J3253" t="s">
        <v>150</v>
      </c>
      <c r="K3253">
        <v>88</v>
      </c>
      <c r="L3253">
        <v>1.3163769999999999</v>
      </c>
      <c r="M3253">
        <v>1.225806</v>
      </c>
      <c r="N3253">
        <v>2</v>
      </c>
      <c r="O3253">
        <v>1</v>
      </c>
      <c r="P3253">
        <v>1</v>
      </c>
      <c r="Q3253">
        <v>0</v>
      </c>
      <c r="R3253">
        <v>3.461538</v>
      </c>
    </row>
    <row r="3254" spans="1:18" x14ac:dyDescent="0.25">
      <c r="A3254">
        <v>2019</v>
      </c>
      <c r="B3254" t="s">
        <v>77</v>
      </c>
      <c r="C3254" t="s">
        <v>5</v>
      </c>
      <c r="D3254" t="s">
        <v>3</v>
      </c>
      <c r="E3254" t="s">
        <v>44</v>
      </c>
      <c r="F3254">
        <v>1</v>
      </c>
      <c r="G3254">
        <v>1</v>
      </c>
      <c r="H3254">
        <v>763</v>
      </c>
      <c r="I3254" t="s">
        <v>39</v>
      </c>
      <c r="J3254" t="s">
        <v>150</v>
      </c>
      <c r="K3254">
        <v>1</v>
      </c>
      <c r="L3254">
        <v>0.17741899999999999</v>
      </c>
      <c r="M3254">
        <v>0.61290299999999998</v>
      </c>
      <c r="N3254">
        <v>0</v>
      </c>
      <c r="O3254">
        <v>0</v>
      </c>
      <c r="P3254">
        <v>0</v>
      </c>
      <c r="Q3254">
        <v>0</v>
      </c>
      <c r="R3254">
        <v>1</v>
      </c>
    </row>
    <row r="3255" spans="1:18" x14ac:dyDescent="0.25">
      <c r="A3255">
        <v>2019</v>
      </c>
      <c r="B3255" t="s">
        <v>77</v>
      </c>
      <c r="C3255" t="s">
        <v>5</v>
      </c>
      <c r="D3255" t="s">
        <v>3</v>
      </c>
      <c r="E3255" t="s">
        <v>44</v>
      </c>
      <c r="F3255">
        <v>4</v>
      </c>
      <c r="G3255">
        <v>1</v>
      </c>
      <c r="H3255">
        <v>2893.6550000000002</v>
      </c>
      <c r="I3255" t="s">
        <v>40</v>
      </c>
      <c r="J3255" t="s">
        <v>150</v>
      </c>
      <c r="K3255">
        <v>4</v>
      </c>
      <c r="L3255">
        <v>0</v>
      </c>
      <c r="M3255">
        <v>0</v>
      </c>
      <c r="N3255">
        <v>2</v>
      </c>
      <c r="O3255">
        <v>0</v>
      </c>
      <c r="P3255">
        <v>0</v>
      </c>
      <c r="Q3255">
        <v>0</v>
      </c>
      <c r="R3255">
        <v>1</v>
      </c>
    </row>
    <row r="3256" spans="1:18" x14ac:dyDescent="0.25">
      <c r="A3256">
        <v>2019</v>
      </c>
      <c r="B3256" t="s">
        <v>77</v>
      </c>
      <c r="C3256" t="s">
        <v>5</v>
      </c>
      <c r="D3256" t="s">
        <v>3</v>
      </c>
      <c r="E3256" t="s">
        <v>66</v>
      </c>
      <c r="F3256">
        <v>7</v>
      </c>
      <c r="G3256" t="s">
        <v>62</v>
      </c>
      <c r="H3256">
        <v>22120.34</v>
      </c>
      <c r="I3256" t="s">
        <v>40</v>
      </c>
      <c r="J3256" t="s">
        <v>150</v>
      </c>
      <c r="K3256">
        <v>33</v>
      </c>
      <c r="L3256">
        <v>1.45306</v>
      </c>
      <c r="M3256">
        <v>1.112903</v>
      </c>
      <c r="N3256">
        <v>0</v>
      </c>
      <c r="O3256">
        <v>0</v>
      </c>
      <c r="P3256">
        <v>0</v>
      </c>
      <c r="Q3256">
        <v>0</v>
      </c>
      <c r="R3256">
        <v>3.4423080000000001</v>
      </c>
    </row>
    <row r="3257" spans="1:18" x14ac:dyDescent="0.25">
      <c r="A3257">
        <v>2019</v>
      </c>
      <c r="B3257" t="s">
        <v>77</v>
      </c>
      <c r="C3257" t="s">
        <v>13</v>
      </c>
      <c r="D3257" t="s">
        <v>3</v>
      </c>
      <c r="E3257" t="s">
        <v>44</v>
      </c>
      <c r="F3257">
        <v>1</v>
      </c>
      <c r="G3257">
        <v>1</v>
      </c>
      <c r="H3257">
        <v>909.01</v>
      </c>
      <c r="I3257" t="s">
        <v>39</v>
      </c>
      <c r="J3257" t="s">
        <v>150</v>
      </c>
      <c r="K3257">
        <v>1</v>
      </c>
      <c r="L3257">
        <v>0.25</v>
      </c>
      <c r="M3257">
        <v>0.75</v>
      </c>
      <c r="N3257">
        <v>0</v>
      </c>
      <c r="O3257">
        <v>0</v>
      </c>
      <c r="P3257">
        <v>0</v>
      </c>
      <c r="Q3257">
        <v>0</v>
      </c>
      <c r="R3257">
        <v>1</v>
      </c>
    </row>
    <row r="3258" spans="1:18" x14ac:dyDescent="0.25">
      <c r="A3258">
        <v>2019</v>
      </c>
      <c r="B3258" t="s">
        <v>77</v>
      </c>
      <c r="C3258" t="s">
        <v>13</v>
      </c>
      <c r="D3258" t="s">
        <v>3</v>
      </c>
      <c r="E3258" t="s">
        <v>66</v>
      </c>
      <c r="F3258">
        <v>1</v>
      </c>
      <c r="G3258" t="s">
        <v>62</v>
      </c>
      <c r="H3258">
        <v>77329.86</v>
      </c>
      <c r="I3258" t="s">
        <v>40</v>
      </c>
      <c r="J3258" t="s">
        <v>150</v>
      </c>
      <c r="K3258">
        <v>7</v>
      </c>
      <c r="L3258" t="s">
        <v>62</v>
      </c>
      <c r="M3258" t="s">
        <v>62</v>
      </c>
      <c r="N3258" t="s">
        <v>62</v>
      </c>
      <c r="O3258" t="s">
        <v>62</v>
      </c>
      <c r="P3258" t="s">
        <v>62</v>
      </c>
      <c r="Q3258" t="s">
        <v>62</v>
      </c>
      <c r="R3258" t="s">
        <v>62</v>
      </c>
    </row>
    <row r="3259" spans="1:18" x14ac:dyDescent="0.25">
      <c r="A3259">
        <v>2019</v>
      </c>
      <c r="B3259" t="s">
        <v>77</v>
      </c>
      <c r="C3259" t="s">
        <v>37</v>
      </c>
      <c r="D3259" t="s">
        <v>3</v>
      </c>
      <c r="E3259" t="s">
        <v>44</v>
      </c>
      <c r="F3259">
        <v>7</v>
      </c>
      <c r="G3259">
        <v>1.145594</v>
      </c>
      <c r="H3259">
        <v>5534.31</v>
      </c>
      <c r="I3259" t="s">
        <v>39</v>
      </c>
      <c r="J3259" t="s">
        <v>150</v>
      </c>
      <c r="K3259">
        <v>7</v>
      </c>
      <c r="L3259">
        <v>1.145594</v>
      </c>
      <c r="M3259">
        <v>0</v>
      </c>
      <c r="N3259">
        <v>3</v>
      </c>
      <c r="O3259">
        <v>1</v>
      </c>
      <c r="P3259">
        <v>0</v>
      </c>
      <c r="Q3259">
        <v>0</v>
      </c>
      <c r="R3259">
        <v>1.145594</v>
      </c>
    </row>
    <row r="3260" spans="1:18" x14ac:dyDescent="0.25">
      <c r="A3260">
        <v>2019</v>
      </c>
      <c r="B3260" t="s">
        <v>77</v>
      </c>
      <c r="C3260" t="s">
        <v>37</v>
      </c>
      <c r="D3260" t="s">
        <v>3</v>
      </c>
      <c r="E3260" t="s">
        <v>66</v>
      </c>
      <c r="F3260">
        <v>2</v>
      </c>
      <c r="G3260" t="s">
        <v>62</v>
      </c>
      <c r="H3260">
        <v>19848.685000000001</v>
      </c>
      <c r="I3260" t="s">
        <v>39</v>
      </c>
      <c r="J3260" t="s">
        <v>150</v>
      </c>
      <c r="K3260">
        <v>7</v>
      </c>
      <c r="L3260">
        <v>1.8867999999999999E-2</v>
      </c>
      <c r="M3260">
        <v>0</v>
      </c>
      <c r="N3260">
        <v>0</v>
      </c>
      <c r="O3260">
        <v>0</v>
      </c>
      <c r="P3260">
        <v>0</v>
      </c>
      <c r="Q3260">
        <v>0</v>
      </c>
      <c r="R3260">
        <v>1</v>
      </c>
    </row>
    <row r="3261" spans="1:18" x14ac:dyDescent="0.25">
      <c r="A3261">
        <v>2019</v>
      </c>
      <c r="B3261" t="s">
        <v>77</v>
      </c>
      <c r="C3261" t="s">
        <v>37</v>
      </c>
      <c r="D3261" t="s">
        <v>3</v>
      </c>
      <c r="E3261" t="s">
        <v>44</v>
      </c>
      <c r="F3261">
        <v>131</v>
      </c>
      <c r="G3261">
        <v>50.787837000000003</v>
      </c>
      <c r="H3261">
        <v>2950.93</v>
      </c>
      <c r="I3261" t="s">
        <v>40</v>
      </c>
      <c r="J3261" t="s">
        <v>150</v>
      </c>
      <c r="K3261">
        <v>131</v>
      </c>
      <c r="L3261">
        <v>22.323391999999998</v>
      </c>
      <c r="M3261">
        <v>20.655553999999999</v>
      </c>
      <c r="N3261">
        <v>33</v>
      </c>
      <c r="O3261">
        <v>2</v>
      </c>
      <c r="P3261">
        <v>5</v>
      </c>
      <c r="Q3261">
        <v>2</v>
      </c>
      <c r="R3261">
        <v>50.787837000000003</v>
      </c>
    </row>
    <row r="3262" spans="1:18" x14ac:dyDescent="0.25">
      <c r="A3262">
        <v>2019</v>
      </c>
      <c r="B3262" t="s">
        <v>77</v>
      </c>
      <c r="C3262" t="s">
        <v>37</v>
      </c>
      <c r="D3262" t="s">
        <v>3</v>
      </c>
      <c r="E3262" t="s">
        <v>66</v>
      </c>
      <c r="F3262">
        <v>126</v>
      </c>
      <c r="G3262" t="s">
        <v>62</v>
      </c>
      <c r="H3262">
        <v>30993.23</v>
      </c>
      <c r="I3262" t="s">
        <v>40</v>
      </c>
      <c r="J3262" t="s">
        <v>150</v>
      </c>
      <c r="K3262">
        <v>676</v>
      </c>
      <c r="L3262">
        <v>17.761254000000001</v>
      </c>
      <c r="M3262">
        <v>5.6605429999999997</v>
      </c>
      <c r="N3262">
        <v>14</v>
      </c>
      <c r="O3262">
        <v>3</v>
      </c>
      <c r="P3262">
        <v>1</v>
      </c>
      <c r="Q3262">
        <v>0</v>
      </c>
      <c r="R3262">
        <v>35.414203000000001</v>
      </c>
    </row>
    <row r="3263" spans="1:18" x14ac:dyDescent="0.25">
      <c r="A3263">
        <v>2019</v>
      </c>
      <c r="B3263" t="s">
        <v>77</v>
      </c>
      <c r="C3263" t="s">
        <v>36</v>
      </c>
      <c r="D3263" t="s">
        <v>3</v>
      </c>
      <c r="E3263" t="s">
        <v>44</v>
      </c>
      <c r="F3263">
        <v>5</v>
      </c>
      <c r="G3263">
        <v>4.198944</v>
      </c>
      <c r="H3263">
        <v>3832</v>
      </c>
      <c r="I3263" t="s">
        <v>39</v>
      </c>
      <c r="J3263" t="s">
        <v>149</v>
      </c>
      <c r="K3263">
        <v>5</v>
      </c>
      <c r="L3263">
        <v>0.99060999999999999</v>
      </c>
      <c r="M3263">
        <v>2.7083330000000001</v>
      </c>
      <c r="N3263">
        <v>0</v>
      </c>
      <c r="O3263">
        <v>0</v>
      </c>
      <c r="P3263">
        <v>0</v>
      </c>
      <c r="Q3263">
        <v>0</v>
      </c>
      <c r="R3263">
        <v>4.198944</v>
      </c>
    </row>
    <row r="3264" spans="1:18" x14ac:dyDescent="0.25">
      <c r="A3264">
        <v>2019</v>
      </c>
      <c r="B3264" t="s">
        <v>77</v>
      </c>
      <c r="C3264" t="s">
        <v>36</v>
      </c>
      <c r="D3264" t="s">
        <v>3</v>
      </c>
      <c r="E3264" t="s">
        <v>66</v>
      </c>
      <c r="F3264">
        <v>1</v>
      </c>
      <c r="G3264" t="s">
        <v>62</v>
      </c>
      <c r="H3264">
        <v>22446.720000000001</v>
      </c>
      <c r="I3264" t="s">
        <v>39</v>
      </c>
      <c r="J3264" t="s">
        <v>149</v>
      </c>
      <c r="K3264">
        <v>4</v>
      </c>
      <c r="L3264" t="s">
        <v>62</v>
      </c>
      <c r="M3264" t="s">
        <v>62</v>
      </c>
      <c r="N3264" t="s">
        <v>62</v>
      </c>
      <c r="O3264" t="s">
        <v>62</v>
      </c>
      <c r="P3264" t="s">
        <v>62</v>
      </c>
      <c r="Q3264" t="s">
        <v>62</v>
      </c>
      <c r="R3264" t="s">
        <v>62</v>
      </c>
    </row>
    <row r="3265" spans="1:18" x14ac:dyDescent="0.25">
      <c r="A3265">
        <v>2019</v>
      </c>
      <c r="B3265" t="s">
        <v>77</v>
      </c>
      <c r="C3265" t="s">
        <v>36</v>
      </c>
      <c r="D3265" t="s">
        <v>3</v>
      </c>
      <c r="E3265" t="s">
        <v>44</v>
      </c>
      <c r="F3265">
        <v>28</v>
      </c>
      <c r="G3265">
        <v>7.3539760000000003</v>
      </c>
      <c r="H3265">
        <v>3426.43</v>
      </c>
      <c r="I3265" t="s">
        <v>40</v>
      </c>
      <c r="J3265" t="s">
        <v>149</v>
      </c>
      <c r="K3265">
        <v>31</v>
      </c>
      <c r="L3265">
        <v>3.6645819999999998</v>
      </c>
      <c r="M3265">
        <v>2.9393940000000001</v>
      </c>
      <c r="N3265">
        <v>7</v>
      </c>
      <c r="O3265">
        <v>3</v>
      </c>
      <c r="P3265">
        <v>3</v>
      </c>
      <c r="Q3265">
        <v>0</v>
      </c>
      <c r="R3265">
        <v>7.3539760000000003</v>
      </c>
    </row>
    <row r="3266" spans="1:18" x14ac:dyDescent="0.25">
      <c r="A3266">
        <v>2019</v>
      </c>
      <c r="B3266" t="s">
        <v>77</v>
      </c>
      <c r="C3266" t="s">
        <v>36</v>
      </c>
      <c r="D3266" t="s">
        <v>3</v>
      </c>
      <c r="E3266" t="s">
        <v>66</v>
      </c>
      <c r="F3266">
        <v>14</v>
      </c>
      <c r="G3266" t="s">
        <v>62</v>
      </c>
      <c r="H3266">
        <v>28733.845000000001</v>
      </c>
      <c r="I3266" t="s">
        <v>40</v>
      </c>
      <c r="J3266" t="s">
        <v>149</v>
      </c>
      <c r="K3266">
        <v>54</v>
      </c>
      <c r="L3266">
        <v>2.3131870000000001</v>
      </c>
      <c r="M3266">
        <v>0.461538</v>
      </c>
      <c r="N3266">
        <v>1</v>
      </c>
      <c r="O3266">
        <v>0</v>
      </c>
      <c r="P3266">
        <v>1</v>
      </c>
      <c r="Q3266">
        <v>0</v>
      </c>
      <c r="R3266">
        <v>3.0164840000000002</v>
      </c>
    </row>
    <row r="3267" spans="1:18" x14ac:dyDescent="0.25">
      <c r="A3267">
        <v>2019</v>
      </c>
      <c r="B3267" t="s">
        <v>77</v>
      </c>
      <c r="C3267" t="s">
        <v>5</v>
      </c>
      <c r="D3267" t="s">
        <v>3</v>
      </c>
      <c r="E3267" t="s">
        <v>44</v>
      </c>
      <c r="F3267">
        <v>2</v>
      </c>
      <c r="G3267">
        <v>0.92</v>
      </c>
      <c r="H3267">
        <v>7515.22</v>
      </c>
      <c r="I3267" t="s">
        <v>39</v>
      </c>
      <c r="J3267" t="s">
        <v>149</v>
      </c>
      <c r="K3267">
        <v>2</v>
      </c>
      <c r="L3267">
        <v>0.2</v>
      </c>
      <c r="M3267">
        <v>0.72</v>
      </c>
      <c r="N3267">
        <v>0</v>
      </c>
      <c r="O3267">
        <v>0</v>
      </c>
      <c r="P3267">
        <v>0</v>
      </c>
      <c r="Q3267">
        <v>0</v>
      </c>
      <c r="R3267">
        <v>0.92</v>
      </c>
    </row>
    <row r="3268" spans="1:18" x14ac:dyDescent="0.25">
      <c r="A3268">
        <v>2019</v>
      </c>
      <c r="B3268" t="s">
        <v>77</v>
      </c>
      <c r="C3268" t="s">
        <v>5</v>
      </c>
      <c r="D3268" t="s">
        <v>3</v>
      </c>
      <c r="E3268" t="s">
        <v>44</v>
      </c>
      <c r="F3268">
        <v>14</v>
      </c>
      <c r="G3268">
        <v>4.5759749999999997</v>
      </c>
      <c r="H3268">
        <v>2169.8150000000001</v>
      </c>
      <c r="I3268" t="s">
        <v>40</v>
      </c>
      <c r="J3268" t="s">
        <v>149</v>
      </c>
      <c r="K3268">
        <v>14</v>
      </c>
      <c r="L3268">
        <v>1.8401479999999999</v>
      </c>
      <c r="M3268">
        <v>1.4166669999999999</v>
      </c>
      <c r="N3268">
        <v>4</v>
      </c>
      <c r="O3268">
        <v>0</v>
      </c>
      <c r="P3268">
        <v>0</v>
      </c>
      <c r="Q3268">
        <v>1</v>
      </c>
      <c r="R3268">
        <v>4.5759749999999997</v>
      </c>
    </row>
    <row r="3269" spans="1:18" x14ac:dyDescent="0.25">
      <c r="A3269">
        <v>2019</v>
      </c>
      <c r="B3269" t="s">
        <v>77</v>
      </c>
      <c r="C3269" t="s">
        <v>5</v>
      </c>
      <c r="D3269" t="s">
        <v>3</v>
      </c>
      <c r="E3269" t="s">
        <v>66</v>
      </c>
      <c r="F3269">
        <v>8</v>
      </c>
      <c r="G3269" t="s">
        <v>62</v>
      </c>
      <c r="H3269">
        <v>38061.46</v>
      </c>
      <c r="I3269" t="s">
        <v>40</v>
      </c>
      <c r="J3269" t="s">
        <v>149</v>
      </c>
      <c r="K3269">
        <v>70</v>
      </c>
      <c r="L3269">
        <v>0.249637</v>
      </c>
      <c r="M3269">
        <v>0</v>
      </c>
      <c r="N3269">
        <v>0</v>
      </c>
      <c r="O3269">
        <v>1</v>
      </c>
      <c r="P3269">
        <v>0</v>
      </c>
      <c r="Q3269">
        <v>0</v>
      </c>
      <c r="R3269">
        <v>1.230769</v>
      </c>
    </row>
    <row r="3270" spans="1:18" x14ac:dyDescent="0.25">
      <c r="A3270">
        <v>2019</v>
      </c>
      <c r="B3270" t="s">
        <v>77</v>
      </c>
      <c r="C3270" t="s">
        <v>13</v>
      </c>
      <c r="D3270" t="s">
        <v>3</v>
      </c>
      <c r="E3270" t="s">
        <v>44</v>
      </c>
      <c r="F3270">
        <v>5</v>
      </c>
      <c r="G3270">
        <v>2.811966</v>
      </c>
      <c r="H3270">
        <v>1608.07</v>
      </c>
      <c r="I3270" t="s">
        <v>39</v>
      </c>
      <c r="J3270" t="s">
        <v>149</v>
      </c>
      <c r="K3270">
        <v>5</v>
      </c>
      <c r="L3270">
        <v>0.71047000000000005</v>
      </c>
      <c r="M3270">
        <v>2.101496</v>
      </c>
      <c r="N3270">
        <v>1</v>
      </c>
      <c r="O3270">
        <v>1</v>
      </c>
      <c r="P3270">
        <v>0</v>
      </c>
      <c r="Q3270">
        <v>0</v>
      </c>
      <c r="R3270">
        <v>2.811966</v>
      </c>
    </row>
    <row r="3271" spans="1:18" x14ac:dyDescent="0.25">
      <c r="A3271">
        <v>2019</v>
      </c>
      <c r="B3271" t="s">
        <v>77</v>
      </c>
      <c r="C3271" t="s">
        <v>13</v>
      </c>
      <c r="D3271" t="s">
        <v>3</v>
      </c>
      <c r="E3271" t="s">
        <v>44</v>
      </c>
      <c r="F3271">
        <v>5</v>
      </c>
      <c r="G3271">
        <v>1.92</v>
      </c>
      <c r="H3271">
        <v>3148.2</v>
      </c>
      <c r="I3271" t="s">
        <v>40</v>
      </c>
      <c r="J3271" t="s">
        <v>149</v>
      </c>
      <c r="K3271">
        <v>5</v>
      </c>
      <c r="L3271">
        <v>0.6</v>
      </c>
      <c r="M3271">
        <v>1.32</v>
      </c>
      <c r="N3271">
        <v>3</v>
      </c>
      <c r="O3271">
        <v>0</v>
      </c>
      <c r="P3271">
        <v>0</v>
      </c>
      <c r="Q3271">
        <v>0</v>
      </c>
      <c r="R3271">
        <v>1.92</v>
      </c>
    </row>
    <row r="3272" spans="1:18" x14ac:dyDescent="0.25">
      <c r="A3272">
        <v>2019</v>
      </c>
      <c r="B3272" t="s">
        <v>77</v>
      </c>
      <c r="C3272" t="s">
        <v>13</v>
      </c>
      <c r="D3272" t="s">
        <v>3</v>
      </c>
      <c r="E3272" t="s">
        <v>66</v>
      </c>
      <c r="F3272">
        <v>1</v>
      </c>
      <c r="G3272" t="s">
        <v>62</v>
      </c>
      <c r="H3272">
        <v>25996.14</v>
      </c>
      <c r="I3272" t="s">
        <v>40</v>
      </c>
      <c r="J3272" t="s">
        <v>149</v>
      </c>
      <c r="K3272">
        <v>4</v>
      </c>
      <c r="L3272">
        <v>0</v>
      </c>
      <c r="M3272">
        <v>0</v>
      </c>
      <c r="N3272">
        <v>0</v>
      </c>
      <c r="O3272">
        <v>0</v>
      </c>
      <c r="P3272">
        <v>0</v>
      </c>
      <c r="Q3272">
        <v>0</v>
      </c>
      <c r="R3272">
        <v>0</v>
      </c>
    </row>
    <row r="3273" spans="1:18" x14ac:dyDescent="0.25">
      <c r="A3273">
        <v>2019</v>
      </c>
      <c r="B3273" t="s">
        <v>77</v>
      </c>
      <c r="C3273" t="s">
        <v>37</v>
      </c>
      <c r="D3273" t="s">
        <v>3</v>
      </c>
      <c r="E3273" t="s">
        <v>44</v>
      </c>
      <c r="F3273">
        <v>28</v>
      </c>
      <c r="G3273">
        <v>10.139562</v>
      </c>
      <c r="H3273">
        <v>2150.79</v>
      </c>
      <c r="I3273" t="s">
        <v>39</v>
      </c>
      <c r="J3273" t="s">
        <v>149</v>
      </c>
      <c r="K3273">
        <v>28</v>
      </c>
      <c r="L3273">
        <v>3.4056690000000001</v>
      </c>
      <c r="M3273">
        <v>5.2609519999999996</v>
      </c>
      <c r="N3273">
        <v>9</v>
      </c>
      <c r="O3273">
        <v>0</v>
      </c>
      <c r="P3273">
        <v>0</v>
      </c>
      <c r="Q3273">
        <v>0</v>
      </c>
      <c r="R3273">
        <v>10.139562</v>
      </c>
    </row>
    <row r="3274" spans="1:18" x14ac:dyDescent="0.25">
      <c r="A3274">
        <v>2019</v>
      </c>
      <c r="B3274" t="s">
        <v>77</v>
      </c>
      <c r="C3274" t="s">
        <v>37</v>
      </c>
      <c r="D3274" t="s">
        <v>3</v>
      </c>
      <c r="E3274" t="s">
        <v>66</v>
      </c>
      <c r="F3274">
        <v>5</v>
      </c>
      <c r="G3274" t="s">
        <v>62</v>
      </c>
      <c r="H3274">
        <v>14429.98</v>
      </c>
      <c r="I3274" t="s">
        <v>39</v>
      </c>
      <c r="J3274" t="s">
        <v>149</v>
      </c>
      <c r="K3274">
        <v>18</v>
      </c>
      <c r="L3274">
        <v>0.480769</v>
      </c>
      <c r="M3274">
        <v>0.5</v>
      </c>
      <c r="N3274">
        <v>0</v>
      </c>
      <c r="O3274">
        <v>1</v>
      </c>
      <c r="P3274">
        <v>0</v>
      </c>
      <c r="Q3274">
        <v>0</v>
      </c>
      <c r="R3274">
        <v>0.980769</v>
      </c>
    </row>
    <row r="3275" spans="1:18" x14ac:dyDescent="0.25">
      <c r="A3275">
        <v>2019</v>
      </c>
      <c r="B3275" t="s">
        <v>77</v>
      </c>
      <c r="C3275" t="s">
        <v>37</v>
      </c>
      <c r="D3275" t="s">
        <v>3</v>
      </c>
      <c r="E3275" t="s">
        <v>44</v>
      </c>
      <c r="F3275">
        <v>363</v>
      </c>
      <c r="G3275">
        <v>143.19343699999999</v>
      </c>
      <c r="H3275">
        <v>3117.13</v>
      </c>
      <c r="I3275" t="s">
        <v>40</v>
      </c>
      <c r="J3275" t="s">
        <v>149</v>
      </c>
      <c r="K3275">
        <v>369</v>
      </c>
      <c r="L3275">
        <v>67.853385000000003</v>
      </c>
      <c r="M3275">
        <v>52.576476</v>
      </c>
      <c r="N3275">
        <v>90</v>
      </c>
      <c r="O3275">
        <v>11</v>
      </c>
      <c r="P3275">
        <v>9</v>
      </c>
      <c r="Q3275">
        <v>1</v>
      </c>
      <c r="R3275">
        <v>143.19343699999999</v>
      </c>
    </row>
    <row r="3276" spans="1:18" x14ac:dyDescent="0.25">
      <c r="A3276">
        <v>2019</v>
      </c>
      <c r="B3276" t="s">
        <v>77</v>
      </c>
      <c r="C3276" t="s">
        <v>37</v>
      </c>
      <c r="D3276" t="s">
        <v>3</v>
      </c>
      <c r="E3276" t="s">
        <v>66</v>
      </c>
      <c r="F3276">
        <v>140</v>
      </c>
      <c r="G3276" t="s">
        <v>62</v>
      </c>
      <c r="H3276">
        <v>32191.919999999998</v>
      </c>
      <c r="I3276" t="s">
        <v>40</v>
      </c>
      <c r="J3276" t="s">
        <v>149</v>
      </c>
      <c r="K3276">
        <v>844</v>
      </c>
      <c r="L3276">
        <v>13.145284999999999</v>
      </c>
      <c r="M3276">
        <v>7.0970430000000002</v>
      </c>
      <c r="N3276">
        <v>10</v>
      </c>
      <c r="O3276">
        <v>6</v>
      </c>
      <c r="P3276">
        <v>0</v>
      </c>
      <c r="Q3276">
        <v>1</v>
      </c>
      <c r="R3276">
        <v>26.624048999999999</v>
      </c>
    </row>
    <row r="3277" spans="1:18" x14ac:dyDescent="0.25">
      <c r="A3277">
        <v>2019</v>
      </c>
      <c r="B3277" t="s">
        <v>77</v>
      </c>
      <c r="C3277" t="s">
        <v>36</v>
      </c>
      <c r="D3277" t="s">
        <v>3</v>
      </c>
      <c r="E3277" t="s">
        <v>44</v>
      </c>
      <c r="F3277">
        <v>1</v>
      </c>
      <c r="G3277">
        <v>0.61111099999999996</v>
      </c>
      <c r="H3277">
        <v>3279.52</v>
      </c>
      <c r="I3277" t="s">
        <v>39</v>
      </c>
      <c r="J3277" t="s">
        <v>148</v>
      </c>
      <c r="K3277">
        <v>1</v>
      </c>
      <c r="L3277">
        <v>0.61111099999999996</v>
      </c>
      <c r="M3277">
        <v>0</v>
      </c>
      <c r="N3277">
        <v>0</v>
      </c>
      <c r="O3277">
        <v>0</v>
      </c>
      <c r="P3277">
        <v>0</v>
      </c>
      <c r="Q3277">
        <v>0</v>
      </c>
      <c r="R3277">
        <v>0.61111099999999996</v>
      </c>
    </row>
    <row r="3278" spans="1:18" x14ac:dyDescent="0.25">
      <c r="A3278">
        <v>2019</v>
      </c>
      <c r="B3278" t="s">
        <v>77</v>
      </c>
      <c r="C3278" t="s">
        <v>36</v>
      </c>
      <c r="D3278" t="s">
        <v>3</v>
      </c>
      <c r="E3278" t="s">
        <v>44</v>
      </c>
      <c r="F3278">
        <v>15</v>
      </c>
      <c r="G3278">
        <v>4.6121030000000003</v>
      </c>
      <c r="H3278">
        <v>2825.91</v>
      </c>
      <c r="I3278" t="s">
        <v>40</v>
      </c>
      <c r="J3278" t="s">
        <v>148</v>
      </c>
      <c r="K3278">
        <v>15</v>
      </c>
      <c r="L3278">
        <v>1.6454519999999999</v>
      </c>
      <c r="M3278">
        <v>2.1351499999999999</v>
      </c>
      <c r="N3278">
        <v>5</v>
      </c>
      <c r="O3278">
        <v>0</v>
      </c>
      <c r="P3278">
        <v>0</v>
      </c>
      <c r="Q3278">
        <v>0</v>
      </c>
      <c r="R3278">
        <v>4.6121030000000003</v>
      </c>
    </row>
    <row r="3279" spans="1:18" x14ac:dyDescent="0.25">
      <c r="A3279">
        <v>2019</v>
      </c>
      <c r="B3279" t="s">
        <v>77</v>
      </c>
      <c r="C3279" t="s">
        <v>36</v>
      </c>
      <c r="D3279" t="s">
        <v>3</v>
      </c>
      <c r="E3279" t="s">
        <v>66</v>
      </c>
      <c r="F3279">
        <v>5</v>
      </c>
      <c r="G3279" t="s">
        <v>62</v>
      </c>
      <c r="H3279">
        <v>34257.32</v>
      </c>
      <c r="I3279" t="s">
        <v>40</v>
      </c>
      <c r="J3279" t="s">
        <v>148</v>
      </c>
      <c r="K3279">
        <v>53</v>
      </c>
      <c r="L3279">
        <v>0.230769</v>
      </c>
      <c r="M3279">
        <v>0</v>
      </c>
      <c r="N3279">
        <v>1</v>
      </c>
      <c r="O3279">
        <v>0</v>
      </c>
      <c r="P3279">
        <v>0</v>
      </c>
      <c r="Q3279">
        <v>0</v>
      </c>
      <c r="R3279">
        <v>0.230769</v>
      </c>
    </row>
    <row r="3280" spans="1:18" x14ac:dyDescent="0.25">
      <c r="A3280">
        <v>2019</v>
      </c>
      <c r="B3280" t="s">
        <v>77</v>
      </c>
      <c r="C3280" t="s">
        <v>5</v>
      </c>
      <c r="D3280" t="s">
        <v>3</v>
      </c>
      <c r="E3280" t="s">
        <v>44</v>
      </c>
      <c r="F3280">
        <v>1</v>
      </c>
      <c r="G3280">
        <v>0.32394400000000001</v>
      </c>
      <c r="H3280">
        <v>6215.07</v>
      </c>
      <c r="I3280" t="s">
        <v>39</v>
      </c>
      <c r="J3280" t="s">
        <v>148</v>
      </c>
      <c r="K3280">
        <v>1</v>
      </c>
      <c r="L3280">
        <v>0.32394400000000001</v>
      </c>
      <c r="M3280">
        <v>0</v>
      </c>
      <c r="N3280">
        <v>0</v>
      </c>
      <c r="O3280">
        <v>0</v>
      </c>
      <c r="P3280">
        <v>0</v>
      </c>
      <c r="Q3280">
        <v>0</v>
      </c>
      <c r="R3280">
        <v>0.32394400000000001</v>
      </c>
    </row>
    <row r="3281" spans="1:18" x14ac:dyDescent="0.25">
      <c r="A3281">
        <v>2019</v>
      </c>
      <c r="B3281" t="s">
        <v>77</v>
      </c>
      <c r="C3281" t="s">
        <v>5</v>
      </c>
      <c r="D3281" t="s">
        <v>3</v>
      </c>
      <c r="E3281" t="s">
        <v>66</v>
      </c>
      <c r="F3281">
        <v>1</v>
      </c>
      <c r="G3281" t="s">
        <v>62</v>
      </c>
      <c r="H3281">
        <v>6094.83</v>
      </c>
      <c r="I3281" t="s">
        <v>39</v>
      </c>
      <c r="J3281" t="s">
        <v>148</v>
      </c>
      <c r="K3281">
        <v>1</v>
      </c>
      <c r="L3281">
        <v>0</v>
      </c>
      <c r="M3281">
        <v>0</v>
      </c>
      <c r="N3281">
        <v>1</v>
      </c>
      <c r="O3281">
        <v>0</v>
      </c>
      <c r="P3281">
        <v>0</v>
      </c>
      <c r="Q3281">
        <v>0</v>
      </c>
      <c r="R3281">
        <v>0</v>
      </c>
    </row>
    <row r="3282" spans="1:18" x14ac:dyDescent="0.25">
      <c r="A3282">
        <v>2019</v>
      </c>
      <c r="B3282" t="s">
        <v>77</v>
      </c>
      <c r="C3282" t="s">
        <v>5</v>
      </c>
      <c r="D3282" t="s">
        <v>3</v>
      </c>
      <c r="E3282" t="s">
        <v>44</v>
      </c>
      <c r="F3282">
        <v>4</v>
      </c>
      <c r="G3282">
        <v>2.0030579999999998</v>
      </c>
      <c r="H3282">
        <v>4185.125</v>
      </c>
      <c r="I3282" t="s">
        <v>40</v>
      </c>
      <c r="J3282" t="s">
        <v>148</v>
      </c>
      <c r="K3282">
        <v>4</v>
      </c>
      <c r="L3282">
        <v>1.753058</v>
      </c>
      <c r="M3282">
        <v>0.25</v>
      </c>
      <c r="N3282">
        <v>0</v>
      </c>
      <c r="O3282">
        <v>0</v>
      </c>
      <c r="P3282">
        <v>0</v>
      </c>
      <c r="Q3282">
        <v>0</v>
      </c>
      <c r="R3282">
        <v>2.0030579999999998</v>
      </c>
    </row>
    <row r="3283" spans="1:18" x14ac:dyDescent="0.25">
      <c r="A3283">
        <v>2019</v>
      </c>
      <c r="B3283" t="s">
        <v>77</v>
      </c>
      <c r="C3283" t="s">
        <v>5</v>
      </c>
      <c r="D3283" t="s">
        <v>3</v>
      </c>
      <c r="E3283" t="s">
        <v>66</v>
      </c>
      <c r="F3283">
        <v>4</v>
      </c>
      <c r="G3283" t="s">
        <v>62</v>
      </c>
      <c r="H3283">
        <v>48611.144999999997</v>
      </c>
      <c r="I3283" t="s">
        <v>40</v>
      </c>
      <c r="J3283" t="s">
        <v>148</v>
      </c>
      <c r="K3283">
        <v>19</v>
      </c>
      <c r="L3283">
        <v>0.230769</v>
      </c>
      <c r="M3283">
        <v>0</v>
      </c>
      <c r="N3283">
        <v>0</v>
      </c>
      <c r="O3283">
        <v>0</v>
      </c>
      <c r="P3283">
        <v>0</v>
      </c>
      <c r="Q3283">
        <v>0</v>
      </c>
      <c r="R3283">
        <v>0.230769</v>
      </c>
    </row>
    <row r="3284" spans="1:18" x14ac:dyDescent="0.25">
      <c r="A3284">
        <v>2019</v>
      </c>
      <c r="B3284" t="s">
        <v>77</v>
      </c>
      <c r="C3284" t="s">
        <v>13</v>
      </c>
      <c r="D3284" t="s">
        <v>3</v>
      </c>
      <c r="E3284" t="s">
        <v>66</v>
      </c>
      <c r="F3284">
        <v>2</v>
      </c>
      <c r="G3284" t="s">
        <v>62</v>
      </c>
      <c r="H3284">
        <v>33358.6</v>
      </c>
      <c r="I3284" t="s">
        <v>40</v>
      </c>
      <c r="J3284" t="s">
        <v>148</v>
      </c>
      <c r="K3284">
        <v>10</v>
      </c>
      <c r="L3284">
        <v>0</v>
      </c>
      <c r="M3284">
        <v>0</v>
      </c>
      <c r="N3284">
        <v>0</v>
      </c>
      <c r="O3284">
        <v>1</v>
      </c>
      <c r="P3284">
        <v>0</v>
      </c>
      <c r="Q3284">
        <v>0</v>
      </c>
      <c r="R3284">
        <v>0</v>
      </c>
    </row>
    <row r="3285" spans="1:18" x14ac:dyDescent="0.25">
      <c r="A3285">
        <v>2019</v>
      </c>
      <c r="B3285" t="s">
        <v>77</v>
      </c>
      <c r="C3285" t="s">
        <v>37</v>
      </c>
      <c r="D3285" t="s">
        <v>3</v>
      </c>
      <c r="E3285" t="s">
        <v>44</v>
      </c>
      <c r="F3285">
        <v>3</v>
      </c>
      <c r="G3285">
        <v>1.611111</v>
      </c>
      <c r="H3285">
        <v>7468.42</v>
      </c>
      <c r="I3285" t="s">
        <v>39</v>
      </c>
      <c r="J3285" t="s">
        <v>148</v>
      </c>
      <c r="K3285">
        <v>3</v>
      </c>
      <c r="L3285">
        <v>0.98473699999999997</v>
      </c>
      <c r="M3285">
        <v>0.461538</v>
      </c>
      <c r="N3285">
        <v>1</v>
      </c>
      <c r="O3285">
        <v>0</v>
      </c>
      <c r="P3285">
        <v>0</v>
      </c>
      <c r="Q3285">
        <v>0</v>
      </c>
      <c r="R3285">
        <v>1.611111</v>
      </c>
    </row>
    <row r="3286" spans="1:18" x14ac:dyDescent="0.25">
      <c r="A3286">
        <v>2019</v>
      </c>
      <c r="B3286" t="s">
        <v>77</v>
      </c>
      <c r="C3286" t="s">
        <v>37</v>
      </c>
      <c r="D3286" t="s">
        <v>3</v>
      </c>
      <c r="E3286" t="s">
        <v>66</v>
      </c>
      <c r="F3286">
        <v>1</v>
      </c>
      <c r="G3286" t="s">
        <v>62</v>
      </c>
      <c r="H3286">
        <v>18946.73</v>
      </c>
      <c r="I3286" t="s">
        <v>39</v>
      </c>
      <c r="J3286" t="s">
        <v>148</v>
      </c>
      <c r="K3286">
        <v>2</v>
      </c>
      <c r="L3286" t="s">
        <v>62</v>
      </c>
      <c r="M3286" t="s">
        <v>62</v>
      </c>
      <c r="N3286" t="s">
        <v>62</v>
      </c>
      <c r="O3286" t="s">
        <v>62</v>
      </c>
      <c r="P3286" t="s">
        <v>62</v>
      </c>
      <c r="Q3286" t="s">
        <v>62</v>
      </c>
      <c r="R3286" t="s">
        <v>62</v>
      </c>
    </row>
    <row r="3287" spans="1:18" x14ac:dyDescent="0.25">
      <c r="A3287">
        <v>2019</v>
      </c>
      <c r="B3287" t="s">
        <v>77</v>
      </c>
      <c r="C3287" t="s">
        <v>37</v>
      </c>
      <c r="D3287" t="s">
        <v>3</v>
      </c>
      <c r="E3287" t="s">
        <v>44</v>
      </c>
      <c r="F3287">
        <v>78</v>
      </c>
      <c r="G3287">
        <v>32.651426999999998</v>
      </c>
      <c r="H3287">
        <v>3271.9749999999999</v>
      </c>
      <c r="I3287" t="s">
        <v>40</v>
      </c>
      <c r="J3287" t="s">
        <v>148</v>
      </c>
      <c r="K3287">
        <v>78</v>
      </c>
      <c r="L3287">
        <v>14.592238999999999</v>
      </c>
      <c r="M3287">
        <v>12.812279</v>
      </c>
      <c r="N3287">
        <v>12</v>
      </c>
      <c r="O3287">
        <v>3</v>
      </c>
      <c r="P3287">
        <v>3</v>
      </c>
      <c r="Q3287">
        <v>2</v>
      </c>
      <c r="R3287">
        <v>32.651426999999998</v>
      </c>
    </row>
    <row r="3288" spans="1:18" x14ac:dyDescent="0.25">
      <c r="A3288">
        <v>2019</v>
      </c>
      <c r="B3288" t="s">
        <v>77</v>
      </c>
      <c r="C3288" t="s">
        <v>37</v>
      </c>
      <c r="D3288" t="s">
        <v>3</v>
      </c>
      <c r="E3288" t="s">
        <v>66</v>
      </c>
      <c r="F3288">
        <v>70</v>
      </c>
      <c r="G3288" t="s">
        <v>62</v>
      </c>
      <c r="H3288">
        <v>29777.52</v>
      </c>
      <c r="I3288" t="s">
        <v>40</v>
      </c>
      <c r="J3288" t="s">
        <v>148</v>
      </c>
      <c r="K3288">
        <v>337</v>
      </c>
      <c r="L3288">
        <v>11.503133999999999</v>
      </c>
      <c r="M3288">
        <v>1.481115</v>
      </c>
      <c r="N3288">
        <v>5</v>
      </c>
      <c r="O3288">
        <v>0</v>
      </c>
      <c r="P3288">
        <v>1</v>
      </c>
      <c r="Q3288">
        <v>0</v>
      </c>
      <c r="R3288">
        <v>21.726006999999999</v>
      </c>
    </row>
    <row r="3289" spans="1:18" x14ac:dyDescent="0.25">
      <c r="A3289">
        <v>2019</v>
      </c>
      <c r="B3289" t="s">
        <v>4</v>
      </c>
      <c r="C3289" t="s">
        <v>36</v>
      </c>
      <c r="D3289" t="s">
        <v>0</v>
      </c>
      <c r="E3289" t="s">
        <v>44</v>
      </c>
      <c r="F3289">
        <v>1416</v>
      </c>
      <c r="G3289">
        <v>681.84800700000005</v>
      </c>
      <c r="H3289">
        <v>1729.05</v>
      </c>
      <c r="I3289" t="s">
        <v>39</v>
      </c>
      <c r="J3289" t="s">
        <v>150</v>
      </c>
      <c r="K3289">
        <v>1438</v>
      </c>
      <c r="L3289">
        <v>312.18759499999999</v>
      </c>
      <c r="M3289">
        <v>278.57113600000002</v>
      </c>
      <c r="N3289">
        <v>415</v>
      </c>
      <c r="O3289">
        <v>45</v>
      </c>
      <c r="P3289">
        <v>1</v>
      </c>
      <c r="Q3289">
        <v>3</v>
      </c>
      <c r="R3289">
        <v>681.84800700000005</v>
      </c>
    </row>
    <row r="3290" spans="1:18" x14ac:dyDescent="0.25">
      <c r="A3290">
        <v>2019</v>
      </c>
      <c r="B3290" t="s">
        <v>4</v>
      </c>
      <c r="C3290" t="s">
        <v>36</v>
      </c>
      <c r="D3290" t="s">
        <v>0</v>
      </c>
      <c r="E3290" t="s">
        <v>66</v>
      </c>
      <c r="F3290">
        <v>68</v>
      </c>
      <c r="G3290" t="s">
        <v>62</v>
      </c>
      <c r="H3290">
        <v>28694.805</v>
      </c>
      <c r="I3290" t="s">
        <v>39</v>
      </c>
      <c r="J3290" t="s">
        <v>150</v>
      </c>
      <c r="K3290">
        <v>362</v>
      </c>
      <c r="L3290">
        <v>7.6542789999999998</v>
      </c>
      <c r="M3290">
        <v>4.2293919999999998</v>
      </c>
      <c r="N3290">
        <v>12</v>
      </c>
      <c r="O3290">
        <v>14</v>
      </c>
      <c r="P3290">
        <v>0</v>
      </c>
      <c r="Q3290">
        <v>0</v>
      </c>
      <c r="R3290">
        <v>17.205468</v>
      </c>
    </row>
    <row r="3291" spans="1:18" x14ac:dyDescent="0.25">
      <c r="A3291">
        <v>2019</v>
      </c>
      <c r="B3291" t="s">
        <v>4</v>
      </c>
      <c r="C3291" t="s">
        <v>36</v>
      </c>
      <c r="D3291" t="s">
        <v>0</v>
      </c>
      <c r="E3291" t="s">
        <v>44</v>
      </c>
      <c r="F3291">
        <v>1479</v>
      </c>
      <c r="G3291">
        <v>631.65646800000002</v>
      </c>
      <c r="H3291">
        <v>1674.95</v>
      </c>
      <c r="I3291" t="s">
        <v>40</v>
      </c>
      <c r="J3291" t="s">
        <v>150</v>
      </c>
      <c r="K3291">
        <v>1495</v>
      </c>
      <c r="L3291">
        <v>272.61512699999997</v>
      </c>
      <c r="M3291">
        <v>275.80036799999999</v>
      </c>
      <c r="N3291">
        <v>524</v>
      </c>
      <c r="O3291">
        <v>43</v>
      </c>
      <c r="P3291">
        <v>1</v>
      </c>
      <c r="Q3291">
        <v>1</v>
      </c>
      <c r="R3291">
        <v>631.65646800000002</v>
      </c>
    </row>
    <row r="3292" spans="1:18" x14ac:dyDescent="0.25">
      <c r="A3292">
        <v>2019</v>
      </c>
      <c r="B3292" t="s">
        <v>4</v>
      </c>
      <c r="C3292" t="s">
        <v>36</v>
      </c>
      <c r="D3292" t="s">
        <v>0</v>
      </c>
      <c r="E3292" t="s">
        <v>66</v>
      </c>
      <c r="F3292">
        <v>75</v>
      </c>
      <c r="G3292" t="s">
        <v>62</v>
      </c>
      <c r="H3292">
        <v>25712.99</v>
      </c>
      <c r="I3292" t="s">
        <v>40</v>
      </c>
      <c r="J3292" t="s">
        <v>150</v>
      </c>
      <c r="K3292">
        <v>388</v>
      </c>
      <c r="L3292">
        <v>6.0340959999999999</v>
      </c>
      <c r="M3292">
        <v>6.7495450000000003</v>
      </c>
      <c r="N3292">
        <v>12</v>
      </c>
      <c r="O3292">
        <v>6</v>
      </c>
      <c r="P3292">
        <v>0</v>
      </c>
      <c r="Q3292">
        <v>0</v>
      </c>
      <c r="R3292">
        <v>26.228075</v>
      </c>
    </row>
    <row r="3293" spans="1:18" x14ac:dyDescent="0.25">
      <c r="A3293">
        <v>2019</v>
      </c>
      <c r="B3293" t="s">
        <v>4</v>
      </c>
      <c r="C3293" t="s">
        <v>5</v>
      </c>
      <c r="D3293" t="s">
        <v>0</v>
      </c>
      <c r="E3293" t="s">
        <v>44</v>
      </c>
      <c r="F3293">
        <v>1895</v>
      </c>
      <c r="G3293">
        <v>887.16846699999996</v>
      </c>
      <c r="H3293">
        <v>1731.63</v>
      </c>
      <c r="I3293" t="s">
        <v>39</v>
      </c>
      <c r="J3293" t="s">
        <v>150</v>
      </c>
      <c r="K3293">
        <v>1939</v>
      </c>
      <c r="L3293">
        <v>408.433201</v>
      </c>
      <c r="M3293">
        <v>377.31525499999998</v>
      </c>
      <c r="N3293">
        <v>564</v>
      </c>
      <c r="O3293">
        <v>67</v>
      </c>
      <c r="P3293">
        <v>5</v>
      </c>
      <c r="Q3293">
        <v>5</v>
      </c>
      <c r="R3293">
        <v>887.16846699999996</v>
      </c>
    </row>
    <row r="3294" spans="1:18" x14ac:dyDescent="0.25">
      <c r="A3294">
        <v>2019</v>
      </c>
      <c r="B3294" t="s">
        <v>4</v>
      </c>
      <c r="C3294" t="s">
        <v>5</v>
      </c>
      <c r="D3294" t="s">
        <v>0</v>
      </c>
      <c r="E3294" t="s">
        <v>66</v>
      </c>
      <c r="F3294">
        <v>75</v>
      </c>
      <c r="G3294" t="s">
        <v>62</v>
      </c>
      <c r="H3294">
        <v>24108.94</v>
      </c>
      <c r="I3294" t="s">
        <v>39</v>
      </c>
      <c r="J3294" t="s">
        <v>150</v>
      </c>
      <c r="K3294">
        <v>390</v>
      </c>
      <c r="L3294">
        <v>5.7616290000000001</v>
      </c>
      <c r="M3294">
        <v>3.1328740000000002</v>
      </c>
      <c r="N3294">
        <v>10</v>
      </c>
      <c r="O3294">
        <v>12</v>
      </c>
      <c r="P3294">
        <v>0</v>
      </c>
      <c r="Q3294">
        <v>0</v>
      </c>
      <c r="R3294">
        <v>24.638058000000001</v>
      </c>
    </row>
    <row r="3295" spans="1:18" x14ac:dyDescent="0.25">
      <c r="A3295">
        <v>2019</v>
      </c>
      <c r="B3295" t="s">
        <v>4</v>
      </c>
      <c r="C3295" t="s">
        <v>5</v>
      </c>
      <c r="D3295" t="s">
        <v>0</v>
      </c>
      <c r="E3295" t="s">
        <v>44</v>
      </c>
      <c r="F3295">
        <v>2058</v>
      </c>
      <c r="G3295">
        <v>897.97261300000002</v>
      </c>
      <c r="H3295">
        <v>1708.2449999999999</v>
      </c>
      <c r="I3295" t="s">
        <v>40</v>
      </c>
      <c r="J3295" t="s">
        <v>150</v>
      </c>
      <c r="K3295">
        <v>2079</v>
      </c>
      <c r="L3295">
        <v>389.92753699999997</v>
      </c>
      <c r="M3295">
        <v>375.20434599999999</v>
      </c>
      <c r="N3295">
        <v>733</v>
      </c>
      <c r="O3295">
        <v>46</v>
      </c>
      <c r="P3295">
        <v>5</v>
      </c>
      <c r="Q3295">
        <v>3</v>
      </c>
      <c r="R3295">
        <v>897.97261300000002</v>
      </c>
    </row>
    <row r="3296" spans="1:18" x14ac:dyDescent="0.25">
      <c r="A3296">
        <v>2019</v>
      </c>
      <c r="B3296" t="s">
        <v>4</v>
      </c>
      <c r="C3296" t="s">
        <v>5</v>
      </c>
      <c r="D3296" t="s">
        <v>0</v>
      </c>
      <c r="E3296" t="s">
        <v>66</v>
      </c>
      <c r="F3296">
        <v>80</v>
      </c>
      <c r="G3296" t="s">
        <v>62</v>
      </c>
      <c r="H3296">
        <v>27763.485000000001</v>
      </c>
      <c r="I3296" t="s">
        <v>40</v>
      </c>
      <c r="J3296" t="s">
        <v>150</v>
      </c>
      <c r="K3296">
        <v>405</v>
      </c>
      <c r="L3296">
        <v>6.3097529999999997</v>
      </c>
      <c r="M3296">
        <v>10.056153999999999</v>
      </c>
      <c r="N3296">
        <v>13</v>
      </c>
      <c r="O3296">
        <v>7</v>
      </c>
      <c r="P3296">
        <v>0</v>
      </c>
      <c r="Q3296">
        <v>0</v>
      </c>
      <c r="R3296">
        <v>24.962422</v>
      </c>
    </row>
    <row r="3297" spans="1:18" x14ac:dyDescent="0.25">
      <c r="A3297">
        <v>2019</v>
      </c>
      <c r="B3297" t="s">
        <v>4</v>
      </c>
      <c r="C3297" t="s">
        <v>13</v>
      </c>
      <c r="D3297" t="s">
        <v>0</v>
      </c>
      <c r="E3297" t="s">
        <v>44</v>
      </c>
      <c r="F3297">
        <v>1150</v>
      </c>
      <c r="G3297">
        <v>471.10285699999997</v>
      </c>
      <c r="H3297">
        <v>1751.1849999999999</v>
      </c>
      <c r="I3297" t="s">
        <v>39</v>
      </c>
      <c r="J3297" t="s">
        <v>150</v>
      </c>
      <c r="K3297">
        <v>1177</v>
      </c>
      <c r="L3297">
        <v>215.02336399999999</v>
      </c>
      <c r="M3297">
        <v>203.291616</v>
      </c>
      <c r="N3297">
        <v>414</v>
      </c>
      <c r="O3297">
        <v>58</v>
      </c>
      <c r="P3297">
        <v>2</v>
      </c>
      <c r="Q3297">
        <v>3</v>
      </c>
      <c r="R3297">
        <v>471.10285699999997</v>
      </c>
    </row>
    <row r="3298" spans="1:18" x14ac:dyDescent="0.25">
      <c r="A3298">
        <v>2019</v>
      </c>
      <c r="B3298" t="s">
        <v>4</v>
      </c>
      <c r="C3298" t="s">
        <v>13</v>
      </c>
      <c r="D3298" t="s">
        <v>0</v>
      </c>
      <c r="E3298" t="s">
        <v>66</v>
      </c>
      <c r="F3298">
        <v>67</v>
      </c>
      <c r="G3298" t="s">
        <v>62</v>
      </c>
      <c r="H3298">
        <v>21739.29</v>
      </c>
      <c r="I3298" t="s">
        <v>39</v>
      </c>
      <c r="J3298" t="s">
        <v>150</v>
      </c>
      <c r="K3298">
        <v>267</v>
      </c>
      <c r="L3298">
        <v>5.4786149999999996</v>
      </c>
      <c r="M3298">
        <v>4.5918599999999996</v>
      </c>
      <c r="N3298">
        <v>11</v>
      </c>
      <c r="O3298">
        <v>12</v>
      </c>
      <c r="P3298">
        <v>0</v>
      </c>
      <c r="Q3298">
        <v>0</v>
      </c>
      <c r="R3298">
        <v>17.970897000000001</v>
      </c>
    </row>
    <row r="3299" spans="1:18" x14ac:dyDescent="0.25">
      <c r="A3299">
        <v>2019</v>
      </c>
      <c r="B3299" t="s">
        <v>4</v>
      </c>
      <c r="C3299" t="s">
        <v>13</v>
      </c>
      <c r="D3299" t="s">
        <v>0</v>
      </c>
      <c r="E3299" t="s">
        <v>44</v>
      </c>
      <c r="F3299">
        <v>1382</v>
      </c>
      <c r="G3299">
        <v>529.78284599999995</v>
      </c>
      <c r="H3299">
        <v>1751.01</v>
      </c>
      <c r="I3299" t="s">
        <v>40</v>
      </c>
      <c r="J3299" t="s">
        <v>150</v>
      </c>
      <c r="K3299">
        <v>1395</v>
      </c>
      <c r="L3299">
        <v>233.734587</v>
      </c>
      <c r="M3299">
        <v>226.03511599999999</v>
      </c>
      <c r="N3299">
        <v>590</v>
      </c>
      <c r="O3299">
        <v>31</v>
      </c>
      <c r="P3299">
        <v>1</v>
      </c>
      <c r="Q3299">
        <v>3</v>
      </c>
      <c r="R3299">
        <v>529.78284599999995</v>
      </c>
    </row>
    <row r="3300" spans="1:18" x14ac:dyDescent="0.25">
      <c r="A3300">
        <v>2019</v>
      </c>
      <c r="B3300" t="s">
        <v>4</v>
      </c>
      <c r="C3300" t="s">
        <v>13</v>
      </c>
      <c r="D3300" t="s">
        <v>0</v>
      </c>
      <c r="E3300" t="s">
        <v>66</v>
      </c>
      <c r="F3300">
        <v>70</v>
      </c>
      <c r="G3300" t="s">
        <v>62</v>
      </c>
      <c r="H3300">
        <v>18735.14</v>
      </c>
      <c r="I3300" t="s">
        <v>40</v>
      </c>
      <c r="J3300" t="s">
        <v>150</v>
      </c>
      <c r="K3300">
        <v>233</v>
      </c>
      <c r="L3300">
        <v>7.7625890000000002</v>
      </c>
      <c r="M3300">
        <v>9.5753979999999999</v>
      </c>
      <c r="N3300">
        <v>13</v>
      </c>
      <c r="O3300">
        <v>4</v>
      </c>
      <c r="P3300">
        <v>0</v>
      </c>
      <c r="Q3300">
        <v>0</v>
      </c>
      <c r="R3300">
        <v>27.008424999999999</v>
      </c>
    </row>
    <row r="3301" spans="1:18" x14ac:dyDescent="0.25">
      <c r="A3301">
        <v>2019</v>
      </c>
      <c r="B3301" t="s">
        <v>4</v>
      </c>
      <c r="C3301" t="s">
        <v>37</v>
      </c>
      <c r="D3301" t="s">
        <v>0</v>
      </c>
      <c r="E3301" t="s">
        <v>44</v>
      </c>
      <c r="F3301">
        <v>8939</v>
      </c>
      <c r="G3301">
        <v>3223.5400650000001</v>
      </c>
      <c r="H3301">
        <v>1852.14</v>
      </c>
      <c r="I3301" t="s">
        <v>39</v>
      </c>
      <c r="J3301" t="s">
        <v>150</v>
      </c>
      <c r="K3301">
        <v>9044</v>
      </c>
      <c r="L3301">
        <v>1474.908764</v>
      </c>
      <c r="M3301">
        <v>1366.100138</v>
      </c>
      <c r="N3301">
        <v>3792</v>
      </c>
      <c r="O3301">
        <v>381</v>
      </c>
      <c r="P3301">
        <v>33</v>
      </c>
      <c r="Q3301">
        <v>21</v>
      </c>
      <c r="R3301">
        <v>3223.5400650000001</v>
      </c>
    </row>
    <row r="3302" spans="1:18" x14ac:dyDescent="0.25">
      <c r="A3302">
        <v>2019</v>
      </c>
      <c r="B3302" t="s">
        <v>4</v>
      </c>
      <c r="C3302" t="s">
        <v>37</v>
      </c>
      <c r="D3302" t="s">
        <v>0</v>
      </c>
      <c r="E3302" t="s">
        <v>66</v>
      </c>
      <c r="F3302">
        <v>446</v>
      </c>
      <c r="G3302" t="s">
        <v>62</v>
      </c>
      <c r="H3302">
        <v>24757.65</v>
      </c>
      <c r="I3302" t="s">
        <v>39</v>
      </c>
      <c r="J3302" t="s">
        <v>150</v>
      </c>
      <c r="K3302">
        <v>2081</v>
      </c>
      <c r="L3302">
        <v>39.450972999999998</v>
      </c>
      <c r="M3302">
        <v>28.10248</v>
      </c>
      <c r="N3302">
        <v>63</v>
      </c>
      <c r="O3302">
        <v>90</v>
      </c>
      <c r="P3302">
        <v>1</v>
      </c>
      <c r="Q3302">
        <v>0</v>
      </c>
      <c r="R3302">
        <v>111.246156</v>
      </c>
    </row>
    <row r="3303" spans="1:18" x14ac:dyDescent="0.25">
      <c r="A3303">
        <v>2019</v>
      </c>
      <c r="B3303" t="s">
        <v>4</v>
      </c>
      <c r="C3303" t="s">
        <v>37</v>
      </c>
      <c r="D3303" t="s">
        <v>0</v>
      </c>
      <c r="E3303" t="s">
        <v>65</v>
      </c>
      <c r="F3303">
        <v>1</v>
      </c>
      <c r="G3303" t="s">
        <v>62</v>
      </c>
      <c r="H3303">
        <v>23290.1</v>
      </c>
      <c r="I3303" t="s">
        <v>39</v>
      </c>
      <c r="J3303" t="s">
        <v>150</v>
      </c>
      <c r="K3303">
        <v>2</v>
      </c>
      <c r="L3303" t="s">
        <v>62</v>
      </c>
      <c r="M3303" t="s">
        <v>62</v>
      </c>
      <c r="N3303" t="s">
        <v>62</v>
      </c>
      <c r="O3303" t="s">
        <v>62</v>
      </c>
      <c r="P3303" t="s">
        <v>62</v>
      </c>
      <c r="Q3303" t="s">
        <v>62</v>
      </c>
      <c r="R3303" t="s">
        <v>62</v>
      </c>
    </row>
    <row r="3304" spans="1:18" x14ac:dyDescent="0.25">
      <c r="A3304">
        <v>2019</v>
      </c>
      <c r="B3304" t="s">
        <v>4</v>
      </c>
      <c r="C3304" t="s">
        <v>37</v>
      </c>
      <c r="D3304" t="s">
        <v>0</v>
      </c>
      <c r="E3304" t="s">
        <v>44</v>
      </c>
      <c r="F3304">
        <v>10258</v>
      </c>
      <c r="G3304">
        <v>3189.2827470000002</v>
      </c>
      <c r="H3304">
        <v>1825</v>
      </c>
      <c r="I3304" t="s">
        <v>40</v>
      </c>
      <c r="J3304" t="s">
        <v>150</v>
      </c>
      <c r="K3304">
        <v>10370</v>
      </c>
      <c r="L3304">
        <v>1457.48586</v>
      </c>
      <c r="M3304">
        <v>1332.760295</v>
      </c>
      <c r="N3304">
        <v>5149</v>
      </c>
      <c r="O3304">
        <v>296</v>
      </c>
      <c r="P3304">
        <v>35</v>
      </c>
      <c r="Q3304">
        <v>16</v>
      </c>
      <c r="R3304">
        <v>3189.2827470000002</v>
      </c>
    </row>
    <row r="3305" spans="1:18" x14ac:dyDescent="0.25">
      <c r="A3305">
        <v>2019</v>
      </c>
      <c r="B3305" t="s">
        <v>4</v>
      </c>
      <c r="C3305" t="s">
        <v>37</v>
      </c>
      <c r="D3305" t="s">
        <v>0</v>
      </c>
      <c r="E3305" t="s">
        <v>66</v>
      </c>
      <c r="F3305">
        <v>460</v>
      </c>
      <c r="G3305" t="s">
        <v>62</v>
      </c>
      <c r="H3305">
        <v>24049.345000000001</v>
      </c>
      <c r="I3305" t="s">
        <v>40</v>
      </c>
      <c r="J3305" t="s">
        <v>150</v>
      </c>
      <c r="K3305">
        <v>1980</v>
      </c>
      <c r="L3305">
        <v>39.06485</v>
      </c>
      <c r="M3305">
        <v>39.200248000000002</v>
      </c>
      <c r="N3305">
        <v>78</v>
      </c>
      <c r="O3305">
        <v>40</v>
      </c>
      <c r="P3305">
        <v>0</v>
      </c>
      <c r="Q3305">
        <v>3</v>
      </c>
      <c r="R3305">
        <v>134.75716299999999</v>
      </c>
    </row>
    <row r="3306" spans="1:18" x14ac:dyDescent="0.25">
      <c r="A3306">
        <v>2019</v>
      </c>
      <c r="B3306" t="s">
        <v>4</v>
      </c>
      <c r="C3306" t="s">
        <v>36</v>
      </c>
      <c r="D3306" t="s">
        <v>0</v>
      </c>
      <c r="E3306" t="s">
        <v>44</v>
      </c>
      <c r="F3306">
        <v>1672</v>
      </c>
      <c r="G3306">
        <v>790.867614</v>
      </c>
      <c r="H3306">
        <v>1805</v>
      </c>
      <c r="I3306" t="s">
        <v>39</v>
      </c>
      <c r="J3306" t="s">
        <v>149</v>
      </c>
      <c r="K3306">
        <v>1694</v>
      </c>
      <c r="L3306">
        <v>363.832874</v>
      </c>
      <c r="M3306">
        <v>320.49487199999999</v>
      </c>
      <c r="N3306">
        <v>433</v>
      </c>
      <c r="O3306">
        <v>88</v>
      </c>
      <c r="P3306">
        <v>2</v>
      </c>
      <c r="Q3306">
        <v>4</v>
      </c>
      <c r="R3306">
        <v>790.867614</v>
      </c>
    </row>
    <row r="3307" spans="1:18" x14ac:dyDescent="0.25">
      <c r="A3307">
        <v>2019</v>
      </c>
      <c r="B3307" t="s">
        <v>4</v>
      </c>
      <c r="C3307" t="s">
        <v>36</v>
      </c>
      <c r="D3307" t="s">
        <v>0</v>
      </c>
      <c r="E3307" t="s">
        <v>66</v>
      </c>
      <c r="F3307">
        <v>80</v>
      </c>
      <c r="G3307" t="s">
        <v>62</v>
      </c>
      <c r="H3307">
        <v>27511.3</v>
      </c>
      <c r="I3307" t="s">
        <v>39</v>
      </c>
      <c r="J3307" t="s">
        <v>149</v>
      </c>
      <c r="K3307">
        <v>428</v>
      </c>
      <c r="L3307">
        <v>8.2762089999999997</v>
      </c>
      <c r="M3307">
        <v>5.0208909999999998</v>
      </c>
      <c r="N3307">
        <v>5</v>
      </c>
      <c r="O3307">
        <v>21</v>
      </c>
      <c r="P3307">
        <v>0</v>
      </c>
      <c r="Q3307">
        <v>0</v>
      </c>
      <c r="R3307">
        <v>28.399781000000001</v>
      </c>
    </row>
    <row r="3308" spans="1:18" x14ac:dyDescent="0.25">
      <c r="A3308">
        <v>2019</v>
      </c>
      <c r="B3308" t="s">
        <v>4</v>
      </c>
      <c r="C3308" t="s">
        <v>36</v>
      </c>
      <c r="D3308" t="s">
        <v>0</v>
      </c>
      <c r="E3308" t="s">
        <v>44</v>
      </c>
      <c r="F3308">
        <v>1897</v>
      </c>
      <c r="G3308">
        <v>832.93665999999996</v>
      </c>
      <c r="H3308">
        <v>1806.5</v>
      </c>
      <c r="I3308" t="s">
        <v>40</v>
      </c>
      <c r="J3308" t="s">
        <v>149</v>
      </c>
      <c r="K3308">
        <v>1925</v>
      </c>
      <c r="L3308">
        <v>349.971835</v>
      </c>
      <c r="M3308">
        <v>337.73256400000002</v>
      </c>
      <c r="N3308">
        <v>575</v>
      </c>
      <c r="O3308">
        <v>97</v>
      </c>
      <c r="P3308">
        <v>0</v>
      </c>
      <c r="Q3308">
        <v>6</v>
      </c>
      <c r="R3308">
        <v>832.93665999999996</v>
      </c>
    </row>
    <row r="3309" spans="1:18" x14ac:dyDescent="0.25">
      <c r="A3309">
        <v>2019</v>
      </c>
      <c r="B3309" t="s">
        <v>4</v>
      </c>
      <c r="C3309" t="s">
        <v>36</v>
      </c>
      <c r="D3309" t="s">
        <v>0</v>
      </c>
      <c r="E3309" t="s">
        <v>66</v>
      </c>
      <c r="F3309">
        <v>68</v>
      </c>
      <c r="G3309" t="s">
        <v>62</v>
      </c>
      <c r="H3309">
        <v>24547.814999999999</v>
      </c>
      <c r="I3309" t="s">
        <v>40</v>
      </c>
      <c r="J3309" t="s">
        <v>149</v>
      </c>
      <c r="K3309">
        <v>289</v>
      </c>
      <c r="L3309">
        <v>5.2748660000000003</v>
      </c>
      <c r="M3309">
        <v>2.680828</v>
      </c>
      <c r="N3309">
        <v>7</v>
      </c>
      <c r="O3309">
        <v>12</v>
      </c>
      <c r="P3309">
        <v>0</v>
      </c>
      <c r="Q3309">
        <v>2</v>
      </c>
      <c r="R3309">
        <v>20.823529000000001</v>
      </c>
    </row>
    <row r="3310" spans="1:18" x14ac:dyDescent="0.25">
      <c r="A3310">
        <v>2019</v>
      </c>
      <c r="B3310" t="s">
        <v>4</v>
      </c>
      <c r="C3310" t="s">
        <v>5</v>
      </c>
      <c r="D3310" t="s">
        <v>0</v>
      </c>
      <c r="E3310" t="s">
        <v>44</v>
      </c>
      <c r="F3310">
        <v>2350</v>
      </c>
      <c r="G3310">
        <v>1096.7244639999999</v>
      </c>
      <c r="H3310">
        <v>1771.625</v>
      </c>
      <c r="I3310" t="s">
        <v>39</v>
      </c>
      <c r="J3310" t="s">
        <v>149</v>
      </c>
      <c r="K3310">
        <v>2389</v>
      </c>
      <c r="L3310">
        <v>503.108385</v>
      </c>
      <c r="M3310">
        <v>470.45655299999999</v>
      </c>
      <c r="N3310">
        <v>640</v>
      </c>
      <c r="O3310">
        <v>116</v>
      </c>
      <c r="P3310">
        <v>0</v>
      </c>
      <c r="Q3310">
        <v>8</v>
      </c>
      <c r="R3310">
        <v>1096.7244639999999</v>
      </c>
    </row>
    <row r="3311" spans="1:18" x14ac:dyDescent="0.25">
      <c r="A3311">
        <v>2019</v>
      </c>
      <c r="B3311" t="s">
        <v>4</v>
      </c>
      <c r="C3311" t="s">
        <v>5</v>
      </c>
      <c r="D3311" t="s">
        <v>0</v>
      </c>
      <c r="E3311" t="s">
        <v>66</v>
      </c>
      <c r="F3311">
        <v>91</v>
      </c>
      <c r="G3311" t="s">
        <v>62</v>
      </c>
      <c r="H3311">
        <v>26299.08</v>
      </c>
      <c r="I3311" t="s">
        <v>39</v>
      </c>
      <c r="J3311" t="s">
        <v>149</v>
      </c>
      <c r="K3311">
        <v>605</v>
      </c>
      <c r="L3311">
        <v>10.196683</v>
      </c>
      <c r="M3311">
        <v>6.2004010000000003</v>
      </c>
      <c r="N3311">
        <v>13</v>
      </c>
      <c r="O3311">
        <v>26</v>
      </c>
      <c r="P3311">
        <v>0</v>
      </c>
      <c r="Q3311">
        <v>0</v>
      </c>
      <c r="R3311">
        <v>24.553163000000001</v>
      </c>
    </row>
    <row r="3312" spans="1:18" x14ac:dyDescent="0.25">
      <c r="A3312">
        <v>2019</v>
      </c>
      <c r="B3312" t="s">
        <v>4</v>
      </c>
      <c r="C3312" t="s">
        <v>5</v>
      </c>
      <c r="D3312" t="s">
        <v>0</v>
      </c>
      <c r="E3312" t="s">
        <v>44</v>
      </c>
      <c r="F3312">
        <v>2574</v>
      </c>
      <c r="G3312">
        <v>1096.4941080000001</v>
      </c>
      <c r="H3312">
        <v>1794.82</v>
      </c>
      <c r="I3312" t="s">
        <v>40</v>
      </c>
      <c r="J3312" t="s">
        <v>149</v>
      </c>
      <c r="K3312">
        <v>2610</v>
      </c>
      <c r="L3312">
        <v>487.24271299999998</v>
      </c>
      <c r="M3312">
        <v>450.42831699999999</v>
      </c>
      <c r="N3312">
        <v>856</v>
      </c>
      <c r="O3312">
        <v>112</v>
      </c>
      <c r="P3312">
        <v>1</v>
      </c>
      <c r="Q3312">
        <v>4</v>
      </c>
      <c r="R3312">
        <v>1096.4941080000001</v>
      </c>
    </row>
    <row r="3313" spans="1:18" x14ac:dyDescent="0.25">
      <c r="A3313">
        <v>2019</v>
      </c>
      <c r="B3313" t="s">
        <v>4</v>
      </c>
      <c r="C3313" t="s">
        <v>5</v>
      </c>
      <c r="D3313" t="s">
        <v>0</v>
      </c>
      <c r="E3313" t="s">
        <v>66</v>
      </c>
      <c r="F3313">
        <v>75</v>
      </c>
      <c r="G3313" t="s">
        <v>62</v>
      </c>
      <c r="H3313">
        <v>29544.36</v>
      </c>
      <c r="I3313" t="s">
        <v>40</v>
      </c>
      <c r="J3313" t="s">
        <v>149</v>
      </c>
      <c r="K3313">
        <v>295</v>
      </c>
      <c r="L3313">
        <v>5.6405789999999998</v>
      </c>
      <c r="M3313">
        <v>5.5236650000000003</v>
      </c>
      <c r="N3313">
        <v>11</v>
      </c>
      <c r="O3313">
        <v>3</v>
      </c>
      <c r="P3313">
        <v>0</v>
      </c>
      <c r="Q3313">
        <v>0</v>
      </c>
      <c r="R3313">
        <v>25.286863</v>
      </c>
    </row>
    <row r="3314" spans="1:18" x14ac:dyDescent="0.25">
      <c r="A3314">
        <v>2019</v>
      </c>
      <c r="B3314" t="s">
        <v>4</v>
      </c>
      <c r="C3314" t="s">
        <v>13</v>
      </c>
      <c r="D3314" t="s">
        <v>0</v>
      </c>
      <c r="E3314" t="s">
        <v>44</v>
      </c>
      <c r="F3314">
        <v>1500</v>
      </c>
      <c r="G3314">
        <v>579.46610099999998</v>
      </c>
      <c r="H3314">
        <v>1795.13</v>
      </c>
      <c r="I3314" t="s">
        <v>39</v>
      </c>
      <c r="J3314" t="s">
        <v>149</v>
      </c>
      <c r="K3314">
        <v>1544</v>
      </c>
      <c r="L3314">
        <v>270.72003100000001</v>
      </c>
      <c r="M3314">
        <v>230.65690699999999</v>
      </c>
      <c r="N3314">
        <v>525</v>
      </c>
      <c r="O3314">
        <v>103</v>
      </c>
      <c r="P3314">
        <v>0</v>
      </c>
      <c r="Q3314">
        <v>3</v>
      </c>
      <c r="R3314">
        <v>579.46610099999998</v>
      </c>
    </row>
    <row r="3315" spans="1:18" x14ac:dyDescent="0.25">
      <c r="A3315">
        <v>2019</v>
      </c>
      <c r="B3315" t="s">
        <v>4</v>
      </c>
      <c r="C3315" t="s">
        <v>13</v>
      </c>
      <c r="D3315" t="s">
        <v>0</v>
      </c>
      <c r="E3315" t="s">
        <v>66</v>
      </c>
      <c r="F3315">
        <v>92</v>
      </c>
      <c r="G3315" t="s">
        <v>62</v>
      </c>
      <c r="H3315">
        <v>20063.154999999999</v>
      </c>
      <c r="I3315" t="s">
        <v>39</v>
      </c>
      <c r="J3315" t="s">
        <v>149</v>
      </c>
      <c r="K3315">
        <v>396</v>
      </c>
      <c r="L3315">
        <v>5.9287559999999999</v>
      </c>
      <c r="M3315">
        <v>9.5094110000000001</v>
      </c>
      <c r="N3315">
        <v>13</v>
      </c>
      <c r="O3315">
        <v>12</v>
      </c>
      <c r="P3315">
        <v>0</v>
      </c>
      <c r="Q3315">
        <v>0</v>
      </c>
      <c r="R3315">
        <v>27.33371</v>
      </c>
    </row>
    <row r="3316" spans="1:18" x14ac:dyDescent="0.25">
      <c r="A3316">
        <v>2019</v>
      </c>
      <c r="B3316" t="s">
        <v>4</v>
      </c>
      <c r="C3316" t="s">
        <v>13</v>
      </c>
      <c r="D3316" t="s">
        <v>0</v>
      </c>
      <c r="E3316" t="s">
        <v>44</v>
      </c>
      <c r="F3316">
        <v>1658</v>
      </c>
      <c r="G3316">
        <v>601.59305099999995</v>
      </c>
      <c r="H3316">
        <v>1835</v>
      </c>
      <c r="I3316" t="s">
        <v>40</v>
      </c>
      <c r="J3316" t="s">
        <v>149</v>
      </c>
      <c r="K3316">
        <v>1677</v>
      </c>
      <c r="L3316">
        <v>274.28851100000003</v>
      </c>
      <c r="M3316">
        <v>247.46934999999999</v>
      </c>
      <c r="N3316">
        <v>654</v>
      </c>
      <c r="O3316">
        <v>77</v>
      </c>
      <c r="P3316">
        <v>1</v>
      </c>
      <c r="Q3316">
        <v>2</v>
      </c>
      <c r="R3316">
        <v>601.59305099999995</v>
      </c>
    </row>
    <row r="3317" spans="1:18" x14ac:dyDescent="0.25">
      <c r="A3317">
        <v>2019</v>
      </c>
      <c r="B3317" t="s">
        <v>4</v>
      </c>
      <c r="C3317" t="s">
        <v>13</v>
      </c>
      <c r="D3317" t="s">
        <v>0</v>
      </c>
      <c r="E3317" t="s">
        <v>66</v>
      </c>
      <c r="F3317">
        <v>101</v>
      </c>
      <c r="G3317" t="s">
        <v>62</v>
      </c>
      <c r="H3317">
        <v>22279.39</v>
      </c>
      <c r="I3317" t="s">
        <v>40</v>
      </c>
      <c r="J3317" t="s">
        <v>149</v>
      </c>
      <c r="K3317">
        <v>310</v>
      </c>
      <c r="L3317">
        <v>7.5211819999999996</v>
      </c>
      <c r="M3317">
        <v>9.7656700000000001</v>
      </c>
      <c r="N3317">
        <v>17</v>
      </c>
      <c r="O3317">
        <v>8</v>
      </c>
      <c r="P3317">
        <v>1</v>
      </c>
      <c r="Q3317">
        <v>0</v>
      </c>
      <c r="R3317">
        <v>31.449023</v>
      </c>
    </row>
    <row r="3318" spans="1:18" x14ac:dyDescent="0.25">
      <c r="A3318">
        <v>2019</v>
      </c>
      <c r="B3318" t="s">
        <v>4</v>
      </c>
      <c r="C3318" t="s">
        <v>37</v>
      </c>
      <c r="D3318" t="s">
        <v>0</v>
      </c>
      <c r="E3318" t="s">
        <v>44</v>
      </c>
      <c r="F3318">
        <v>11068</v>
      </c>
      <c r="G3318">
        <v>3994.3427799999999</v>
      </c>
      <c r="H3318">
        <v>1942.3</v>
      </c>
      <c r="I3318" t="s">
        <v>39</v>
      </c>
      <c r="J3318" t="s">
        <v>149</v>
      </c>
      <c r="K3318">
        <v>11248</v>
      </c>
      <c r="L3318">
        <v>1845.152703</v>
      </c>
      <c r="M3318">
        <v>1646.756535</v>
      </c>
      <c r="N3318">
        <v>4210</v>
      </c>
      <c r="O3318">
        <v>696</v>
      </c>
      <c r="P3318">
        <v>4</v>
      </c>
      <c r="Q3318">
        <v>21</v>
      </c>
      <c r="R3318">
        <v>3994.3427799999999</v>
      </c>
    </row>
    <row r="3319" spans="1:18" x14ac:dyDescent="0.25">
      <c r="A3319">
        <v>2019</v>
      </c>
      <c r="B3319" t="s">
        <v>4</v>
      </c>
      <c r="C3319" t="s">
        <v>37</v>
      </c>
      <c r="D3319" t="s">
        <v>0</v>
      </c>
      <c r="E3319" t="s">
        <v>66</v>
      </c>
      <c r="F3319">
        <v>623</v>
      </c>
      <c r="G3319" t="s">
        <v>62</v>
      </c>
      <c r="H3319">
        <v>23823.33</v>
      </c>
      <c r="I3319" t="s">
        <v>39</v>
      </c>
      <c r="J3319" t="s">
        <v>149</v>
      </c>
      <c r="K3319">
        <v>2891</v>
      </c>
      <c r="L3319">
        <v>54.960830999999999</v>
      </c>
      <c r="M3319">
        <v>49.745240000000003</v>
      </c>
      <c r="N3319">
        <v>63</v>
      </c>
      <c r="O3319">
        <v>122</v>
      </c>
      <c r="P3319">
        <v>0</v>
      </c>
      <c r="Q3319">
        <v>1</v>
      </c>
      <c r="R3319">
        <v>177.813874</v>
      </c>
    </row>
    <row r="3320" spans="1:18" x14ac:dyDescent="0.25">
      <c r="A3320">
        <v>2019</v>
      </c>
      <c r="B3320" t="s">
        <v>4</v>
      </c>
      <c r="C3320" t="s">
        <v>37</v>
      </c>
      <c r="D3320" t="s">
        <v>0</v>
      </c>
      <c r="E3320" t="s">
        <v>65</v>
      </c>
      <c r="F3320">
        <v>3</v>
      </c>
      <c r="G3320" t="s">
        <v>62</v>
      </c>
      <c r="H3320">
        <v>6705.51</v>
      </c>
      <c r="I3320" t="s">
        <v>39</v>
      </c>
      <c r="J3320" t="s">
        <v>149</v>
      </c>
      <c r="K3320">
        <v>6</v>
      </c>
      <c r="L3320" t="s">
        <v>62</v>
      </c>
      <c r="M3320" t="s">
        <v>62</v>
      </c>
      <c r="N3320" t="s">
        <v>62</v>
      </c>
      <c r="O3320" t="s">
        <v>62</v>
      </c>
      <c r="P3320" t="s">
        <v>62</v>
      </c>
      <c r="Q3320" t="s">
        <v>62</v>
      </c>
      <c r="R3320" t="s">
        <v>62</v>
      </c>
    </row>
    <row r="3321" spans="1:18" x14ac:dyDescent="0.25">
      <c r="A3321">
        <v>2019</v>
      </c>
      <c r="B3321" t="s">
        <v>4</v>
      </c>
      <c r="C3321" t="s">
        <v>37</v>
      </c>
      <c r="D3321" t="s">
        <v>0</v>
      </c>
      <c r="E3321" t="s">
        <v>44</v>
      </c>
      <c r="F3321">
        <v>13384</v>
      </c>
      <c r="G3321">
        <v>4040.0095660000002</v>
      </c>
      <c r="H3321">
        <v>1903.84</v>
      </c>
      <c r="I3321" t="s">
        <v>40</v>
      </c>
      <c r="J3321" t="s">
        <v>149</v>
      </c>
      <c r="K3321">
        <v>13610</v>
      </c>
      <c r="L3321">
        <v>1827.6551669999999</v>
      </c>
      <c r="M3321">
        <v>1696.6333890000001</v>
      </c>
      <c r="N3321">
        <v>6247</v>
      </c>
      <c r="O3321">
        <v>650</v>
      </c>
      <c r="P3321">
        <v>7</v>
      </c>
      <c r="Q3321">
        <v>35</v>
      </c>
      <c r="R3321">
        <v>4040.0095660000002</v>
      </c>
    </row>
    <row r="3322" spans="1:18" x14ac:dyDescent="0.25">
      <c r="A3322">
        <v>2019</v>
      </c>
      <c r="B3322" t="s">
        <v>4</v>
      </c>
      <c r="C3322" t="s">
        <v>37</v>
      </c>
      <c r="D3322" t="s">
        <v>0</v>
      </c>
      <c r="E3322" t="s">
        <v>66</v>
      </c>
      <c r="F3322">
        <v>623</v>
      </c>
      <c r="G3322" t="s">
        <v>62</v>
      </c>
      <c r="H3322">
        <v>22268.67</v>
      </c>
      <c r="I3322" t="s">
        <v>40</v>
      </c>
      <c r="J3322" t="s">
        <v>149</v>
      </c>
      <c r="K3322">
        <v>2413</v>
      </c>
      <c r="L3322">
        <v>54.882043000000003</v>
      </c>
      <c r="M3322">
        <v>52.050882999999999</v>
      </c>
      <c r="N3322">
        <v>74</v>
      </c>
      <c r="O3322">
        <v>71</v>
      </c>
      <c r="P3322">
        <v>1</v>
      </c>
      <c r="Q3322">
        <v>2</v>
      </c>
      <c r="R3322">
        <v>183.935689</v>
      </c>
    </row>
    <row r="3323" spans="1:18" x14ac:dyDescent="0.25">
      <c r="A3323">
        <v>2019</v>
      </c>
      <c r="B3323" t="s">
        <v>4</v>
      </c>
      <c r="C3323" t="s">
        <v>37</v>
      </c>
      <c r="D3323" t="s">
        <v>0</v>
      </c>
      <c r="E3323" t="s">
        <v>65</v>
      </c>
      <c r="F3323">
        <v>1</v>
      </c>
      <c r="G3323" t="s">
        <v>62</v>
      </c>
      <c r="H3323">
        <v>47146.96</v>
      </c>
      <c r="I3323" t="s">
        <v>40</v>
      </c>
      <c r="J3323" t="s">
        <v>149</v>
      </c>
      <c r="K3323">
        <v>8</v>
      </c>
      <c r="L3323" t="s">
        <v>62</v>
      </c>
      <c r="M3323" t="s">
        <v>62</v>
      </c>
      <c r="N3323" t="s">
        <v>62</v>
      </c>
      <c r="O3323" t="s">
        <v>62</v>
      </c>
      <c r="P3323" t="s">
        <v>62</v>
      </c>
      <c r="Q3323" t="s">
        <v>62</v>
      </c>
      <c r="R3323" t="s">
        <v>62</v>
      </c>
    </row>
    <row r="3324" spans="1:18" x14ac:dyDescent="0.25">
      <c r="A3324">
        <v>2019</v>
      </c>
      <c r="B3324" t="s">
        <v>4</v>
      </c>
      <c r="C3324" t="s">
        <v>36</v>
      </c>
      <c r="D3324" t="s">
        <v>0</v>
      </c>
      <c r="E3324" t="s">
        <v>44</v>
      </c>
      <c r="F3324">
        <v>442</v>
      </c>
      <c r="G3324">
        <v>282.19766499999997</v>
      </c>
      <c r="H3324">
        <v>1822</v>
      </c>
      <c r="I3324" t="s">
        <v>39</v>
      </c>
      <c r="J3324" t="s">
        <v>148</v>
      </c>
      <c r="K3324">
        <v>448</v>
      </c>
      <c r="L3324">
        <v>121.148492</v>
      </c>
      <c r="M3324">
        <v>111.003107</v>
      </c>
      <c r="N3324">
        <v>44</v>
      </c>
      <c r="O3324">
        <v>4</v>
      </c>
      <c r="P3324">
        <v>1</v>
      </c>
      <c r="Q3324">
        <v>1</v>
      </c>
      <c r="R3324">
        <v>282.19766499999997</v>
      </c>
    </row>
    <row r="3325" spans="1:18" x14ac:dyDescent="0.25">
      <c r="A3325">
        <v>2019</v>
      </c>
      <c r="B3325" t="s">
        <v>4</v>
      </c>
      <c r="C3325" t="s">
        <v>36</v>
      </c>
      <c r="D3325" t="s">
        <v>0</v>
      </c>
      <c r="E3325" t="s">
        <v>66</v>
      </c>
      <c r="F3325">
        <v>35</v>
      </c>
      <c r="G3325" t="s">
        <v>62</v>
      </c>
      <c r="H3325">
        <v>28010.03</v>
      </c>
      <c r="I3325" t="s">
        <v>39</v>
      </c>
      <c r="J3325" t="s">
        <v>148</v>
      </c>
      <c r="K3325">
        <v>175</v>
      </c>
      <c r="L3325">
        <v>0.46540900000000002</v>
      </c>
      <c r="M3325">
        <v>2.5</v>
      </c>
      <c r="N3325">
        <v>4</v>
      </c>
      <c r="O3325">
        <v>6</v>
      </c>
      <c r="P3325">
        <v>0</v>
      </c>
      <c r="Q3325">
        <v>0</v>
      </c>
      <c r="R3325">
        <v>9.8333329999999997</v>
      </c>
    </row>
    <row r="3326" spans="1:18" x14ac:dyDescent="0.25">
      <c r="A3326">
        <v>2019</v>
      </c>
      <c r="B3326" t="s">
        <v>4</v>
      </c>
      <c r="C3326" t="s">
        <v>36</v>
      </c>
      <c r="D3326" t="s">
        <v>0</v>
      </c>
      <c r="E3326" t="s">
        <v>44</v>
      </c>
      <c r="F3326">
        <v>500</v>
      </c>
      <c r="G3326">
        <v>308.817949</v>
      </c>
      <c r="H3326">
        <v>1882.7750000000001</v>
      </c>
      <c r="I3326" t="s">
        <v>40</v>
      </c>
      <c r="J3326" t="s">
        <v>148</v>
      </c>
      <c r="K3326">
        <v>500</v>
      </c>
      <c r="L3326">
        <v>138.59222800000001</v>
      </c>
      <c r="M3326">
        <v>114.323536</v>
      </c>
      <c r="N3326">
        <v>70</v>
      </c>
      <c r="O3326">
        <v>1</v>
      </c>
      <c r="P3326">
        <v>5</v>
      </c>
      <c r="Q3326">
        <v>1</v>
      </c>
      <c r="R3326">
        <v>308.817949</v>
      </c>
    </row>
    <row r="3327" spans="1:18" x14ac:dyDescent="0.25">
      <c r="A3327">
        <v>2019</v>
      </c>
      <c r="B3327" t="s">
        <v>4</v>
      </c>
      <c r="C3327" t="s">
        <v>36</v>
      </c>
      <c r="D3327" t="s">
        <v>0</v>
      </c>
      <c r="E3327" t="s">
        <v>66</v>
      </c>
      <c r="F3327">
        <v>33</v>
      </c>
      <c r="G3327" t="s">
        <v>62</v>
      </c>
      <c r="H3327">
        <v>19257.71</v>
      </c>
      <c r="I3327" t="s">
        <v>40</v>
      </c>
      <c r="J3327" t="s">
        <v>148</v>
      </c>
      <c r="K3327">
        <v>99</v>
      </c>
      <c r="L3327">
        <v>4.1759120000000003</v>
      </c>
      <c r="M3327">
        <v>1.5925929999999999</v>
      </c>
      <c r="N3327">
        <v>6</v>
      </c>
      <c r="O3327">
        <v>1</v>
      </c>
      <c r="P3327">
        <v>0</v>
      </c>
      <c r="Q3327">
        <v>0</v>
      </c>
      <c r="R3327">
        <v>10.064102999999999</v>
      </c>
    </row>
    <row r="3328" spans="1:18" x14ac:dyDescent="0.25">
      <c r="A3328">
        <v>2019</v>
      </c>
      <c r="B3328" t="s">
        <v>4</v>
      </c>
      <c r="C3328" t="s">
        <v>5</v>
      </c>
      <c r="D3328" t="s">
        <v>0</v>
      </c>
      <c r="E3328" t="s">
        <v>44</v>
      </c>
      <c r="F3328">
        <v>558</v>
      </c>
      <c r="G3328">
        <v>353.047594</v>
      </c>
      <c r="H3328">
        <v>1740</v>
      </c>
      <c r="I3328" t="s">
        <v>39</v>
      </c>
      <c r="J3328" t="s">
        <v>148</v>
      </c>
      <c r="K3328">
        <v>558</v>
      </c>
      <c r="L3328">
        <v>166.44013899999999</v>
      </c>
      <c r="M3328">
        <v>147.04583199999999</v>
      </c>
      <c r="N3328">
        <v>58</v>
      </c>
      <c r="O3328">
        <v>9</v>
      </c>
      <c r="P3328">
        <v>1</v>
      </c>
      <c r="Q3328">
        <v>1</v>
      </c>
      <c r="R3328">
        <v>353.047594</v>
      </c>
    </row>
    <row r="3329" spans="1:18" x14ac:dyDescent="0.25">
      <c r="A3329">
        <v>2019</v>
      </c>
      <c r="B3329" t="s">
        <v>4</v>
      </c>
      <c r="C3329" t="s">
        <v>5</v>
      </c>
      <c r="D3329" t="s">
        <v>0</v>
      </c>
      <c r="E3329" t="s">
        <v>66</v>
      </c>
      <c r="F3329">
        <v>40</v>
      </c>
      <c r="G3329" t="s">
        <v>62</v>
      </c>
      <c r="H3329">
        <v>20320.555</v>
      </c>
      <c r="I3329" t="s">
        <v>39</v>
      </c>
      <c r="J3329" t="s">
        <v>148</v>
      </c>
      <c r="K3329">
        <v>115</v>
      </c>
      <c r="L3329">
        <v>3.7544559999999998</v>
      </c>
      <c r="M3329">
        <v>0.93518500000000004</v>
      </c>
      <c r="N3329">
        <v>7</v>
      </c>
      <c r="O3329">
        <v>4</v>
      </c>
      <c r="P3329">
        <v>0</v>
      </c>
      <c r="Q3329">
        <v>0</v>
      </c>
      <c r="R3329">
        <v>14.049450999999999</v>
      </c>
    </row>
    <row r="3330" spans="1:18" x14ac:dyDescent="0.25">
      <c r="A3330">
        <v>2019</v>
      </c>
      <c r="B3330" t="s">
        <v>4</v>
      </c>
      <c r="C3330" t="s">
        <v>5</v>
      </c>
      <c r="D3330" t="s">
        <v>0</v>
      </c>
      <c r="E3330" t="s">
        <v>44</v>
      </c>
      <c r="F3330">
        <v>653</v>
      </c>
      <c r="G3330">
        <v>394.68991999999997</v>
      </c>
      <c r="H3330">
        <v>1676</v>
      </c>
      <c r="I3330" t="s">
        <v>40</v>
      </c>
      <c r="J3330" t="s">
        <v>148</v>
      </c>
      <c r="K3330">
        <v>653</v>
      </c>
      <c r="L3330">
        <v>177.70105000000001</v>
      </c>
      <c r="M3330">
        <v>155.94103799999999</v>
      </c>
      <c r="N3330">
        <v>77</v>
      </c>
      <c r="O3330">
        <v>8</v>
      </c>
      <c r="P3330">
        <v>4</v>
      </c>
      <c r="Q3330">
        <v>2</v>
      </c>
      <c r="R3330">
        <v>394.68991999999997</v>
      </c>
    </row>
    <row r="3331" spans="1:18" x14ac:dyDescent="0.25">
      <c r="A3331">
        <v>2019</v>
      </c>
      <c r="B3331" t="s">
        <v>4</v>
      </c>
      <c r="C3331" t="s">
        <v>5</v>
      </c>
      <c r="D3331" t="s">
        <v>0</v>
      </c>
      <c r="E3331" t="s">
        <v>66</v>
      </c>
      <c r="F3331">
        <v>37</v>
      </c>
      <c r="G3331" t="s">
        <v>62</v>
      </c>
      <c r="H3331">
        <v>24875.48</v>
      </c>
      <c r="I3331" t="s">
        <v>40</v>
      </c>
      <c r="J3331" t="s">
        <v>148</v>
      </c>
      <c r="K3331">
        <v>125</v>
      </c>
      <c r="L3331">
        <v>2.3596620000000001</v>
      </c>
      <c r="M3331">
        <v>2.3041309999999999</v>
      </c>
      <c r="N3331">
        <v>4</v>
      </c>
      <c r="O3331">
        <v>2</v>
      </c>
      <c r="P3331">
        <v>0</v>
      </c>
      <c r="Q3331">
        <v>0</v>
      </c>
      <c r="R3331">
        <v>10.730769</v>
      </c>
    </row>
    <row r="3332" spans="1:18" x14ac:dyDescent="0.25">
      <c r="A3332">
        <v>2019</v>
      </c>
      <c r="B3332" t="s">
        <v>4</v>
      </c>
      <c r="C3332" t="s">
        <v>13</v>
      </c>
      <c r="D3332" t="s">
        <v>0</v>
      </c>
      <c r="E3332" t="s">
        <v>44</v>
      </c>
      <c r="F3332">
        <v>346</v>
      </c>
      <c r="G3332">
        <v>198.648067</v>
      </c>
      <c r="H3332">
        <v>1735.905</v>
      </c>
      <c r="I3332" t="s">
        <v>39</v>
      </c>
      <c r="J3332" t="s">
        <v>148</v>
      </c>
      <c r="K3332">
        <v>346</v>
      </c>
      <c r="L3332">
        <v>97.381180999999998</v>
      </c>
      <c r="M3332">
        <v>79.404377999999994</v>
      </c>
      <c r="N3332">
        <v>53</v>
      </c>
      <c r="O3332">
        <v>9</v>
      </c>
      <c r="P3332">
        <v>1</v>
      </c>
      <c r="Q3332">
        <v>2</v>
      </c>
      <c r="R3332">
        <v>198.648067</v>
      </c>
    </row>
    <row r="3333" spans="1:18" x14ac:dyDescent="0.25">
      <c r="A3333">
        <v>2019</v>
      </c>
      <c r="B3333" t="s">
        <v>4</v>
      </c>
      <c r="C3333" t="s">
        <v>13</v>
      </c>
      <c r="D3333" t="s">
        <v>0</v>
      </c>
      <c r="E3333" t="s">
        <v>66</v>
      </c>
      <c r="F3333">
        <v>25</v>
      </c>
      <c r="G3333" t="s">
        <v>62</v>
      </c>
      <c r="H3333">
        <v>22445.82</v>
      </c>
      <c r="I3333" t="s">
        <v>39</v>
      </c>
      <c r="J3333" t="s">
        <v>148</v>
      </c>
      <c r="K3333">
        <v>67</v>
      </c>
      <c r="L3333">
        <v>3.422015</v>
      </c>
      <c r="M3333">
        <v>3.5976729999999999</v>
      </c>
      <c r="N3333">
        <v>5</v>
      </c>
      <c r="O3333">
        <v>2</v>
      </c>
      <c r="P3333">
        <v>0</v>
      </c>
      <c r="Q3333">
        <v>0</v>
      </c>
      <c r="R3333">
        <v>9.2472729999999999</v>
      </c>
    </row>
    <row r="3334" spans="1:18" x14ac:dyDescent="0.25">
      <c r="A3334">
        <v>2019</v>
      </c>
      <c r="B3334" t="s">
        <v>4</v>
      </c>
      <c r="C3334" t="s">
        <v>13</v>
      </c>
      <c r="D3334" t="s">
        <v>0</v>
      </c>
      <c r="E3334" t="s">
        <v>44</v>
      </c>
      <c r="F3334">
        <v>426</v>
      </c>
      <c r="G3334">
        <v>239.95278099999999</v>
      </c>
      <c r="H3334">
        <v>1563.22</v>
      </c>
      <c r="I3334" t="s">
        <v>40</v>
      </c>
      <c r="J3334" t="s">
        <v>148</v>
      </c>
      <c r="K3334">
        <v>428</v>
      </c>
      <c r="L3334">
        <v>112.89116799999999</v>
      </c>
      <c r="M3334">
        <v>99.045118000000002</v>
      </c>
      <c r="N3334">
        <v>49</v>
      </c>
      <c r="O3334">
        <v>9</v>
      </c>
      <c r="P3334">
        <v>0</v>
      </c>
      <c r="Q3334">
        <v>1</v>
      </c>
      <c r="R3334">
        <v>239.95278099999999</v>
      </c>
    </row>
    <row r="3335" spans="1:18" x14ac:dyDescent="0.25">
      <c r="A3335">
        <v>2019</v>
      </c>
      <c r="B3335" t="s">
        <v>4</v>
      </c>
      <c r="C3335" t="s">
        <v>13</v>
      </c>
      <c r="D3335" t="s">
        <v>0</v>
      </c>
      <c r="E3335" t="s">
        <v>66</v>
      </c>
      <c r="F3335">
        <v>31</v>
      </c>
      <c r="G3335" t="s">
        <v>62</v>
      </c>
      <c r="H3335">
        <v>15043.35</v>
      </c>
      <c r="I3335" t="s">
        <v>40</v>
      </c>
      <c r="J3335" t="s">
        <v>148</v>
      </c>
      <c r="K3335">
        <v>83</v>
      </c>
      <c r="L3335">
        <v>4.8297590000000001</v>
      </c>
      <c r="M3335">
        <v>3.24186</v>
      </c>
      <c r="N3335">
        <v>5</v>
      </c>
      <c r="O3335">
        <v>0</v>
      </c>
      <c r="P3335">
        <v>0</v>
      </c>
      <c r="Q3335">
        <v>0</v>
      </c>
      <c r="R3335">
        <v>13.357143000000001</v>
      </c>
    </row>
    <row r="3336" spans="1:18" x14ac:dyDescent="0.25">
      <c r="A3336">
        <v>2019</v>
      </c>
      <c r="B3336" t="s">
        <v>4</v>
      </c>
      <c r="C3336" t="s">
        <v>37</v>
      </c>
      <c r="D3336" t="s">
        <v>0</v>
      </c>
      <c r="E3336" t="s">
        <v>44</v>
      </c>
      <c r="F3336">
        <v>2189</v>
      </c>
      <c r="G3336">
        <v>1208.3194570000001</v>
      </c>
      <c r="H3336">
        <v>1881</v>
      </c>
      <c r="I3336" t="s">
        <v>39</v>
      </c>
      <c r="J3336" t="s">
        <v>148</v>
      </c>
      <c r="K3336">
        <v>2194</v>
      </c>
      <c r="L3336">
        <v>601.69754699999999</v>
      </c>
      <c r="M3336">
        <v>474.94197700000001</v>
      </c>
      <c r="N3336">
        <v>287</v>
      </c>
      <c r="O3336">
        <v>62</v>
      </c>
      <c r="P3336">
        <v>26</v>
      </c>
      <c r="Q3336">
        <v>3</v>
      </c>
      <c r="R3336">
        <v>1208.3194570000001</v>
      </c>
    </row>
    <row r="3337" spans="1:18" x14ac:dyDescent="0.25">
      <c r="A3337">
        <v>2019</v>
      </c>
      <c r="B3337" t="s">
        <v>4</v>
      </c>
      <c r="C3337" t="s">
        <v>37</v>
      </c>
      <c r="D3337" t="s">
        <v>0</v>
      </c>
      <c r="E3337" t="s">
        <v>66</v>
      </c>
      <c r="F3337">
        <v>168</v>
      </c>
      <c r="G3337" t="s">
        <v>62</v>
      </c>
      <c r="H3337">
        <v>21380.955000000002</v>
      </c>
      <c r="I3337" t="s">
        <v>39</v>
      </c>
      <c r="J3337" t="s">
        <v>148</v>
      </c>
      <c r="K3337">
        <v>756</v>
      </c>
      <c r="L3337">
        <v>16.304417999999998</v>
      </c>
      <c r="M3337">
        <v>13.502200999999999</v>
      </c>
      <c r="N3337">
        <v>31</v>
      </c>
      <c r="O3337">
        <v>17</v>
      </c>
      <c r="P3337">
        <v>0</v>
      </c>
      <c r="Q3337">
        <v>0</v>
      </c>
      <c r="R3337">
        <v>47.146048999999998</v>
      </c>
    </row>
    <row r="3338" spans="1:18" x14ac:dyDescent="0.25">
      <c r="A3338">
        <v>2019</v>
      </c>
      <c r="B3338" t="s">
        <v>4</v>
      </c>
      <c r="C3338" t="s">
        <v>37</v>
      </c>
      <c r="D3338" t="s">
        <v>0</v>
      </c>
      <c r="E3338" t="s">
        <v>65</v>
      </c>
      <c r="F3338">
        <v>1</v>
      </c>
      <c r="G3338" t="s">
        <v>62</v>
      </c>
      <c r="H3338">
        <v>11034</v>
      </c>
      <c r="I3338" t="s">
        <v>39</v>
      </c>
      <c r="J3338" t="s">
        <v>148</v>
      </c>
      <c r="K3338">
        <v>2</v>
      </c>
      <c r="L3338" t="s">
        <v>62</v>
      </c>
      <c r="M3338" t="s">
        <v>62</v>
      </c>
      <c r="N3338" t="s">
        <v>62</v>
      </c>
      <c r="O3338" t="s">
        <v>62</v>
      </c>
      <c r="P3338" t="s">
        <v>62</v>
      </c>
      <c r="Q3338" t="s">
        <v>62</v>
      </c>
      <c r="R3338" t="s">
        <v>62</v>
      </c>
    </row>
    <row r="3339" spans="1:18" x14ac:dyDescent="0.25">
      <c r="A3339">
        <v>2019</v>
      </c>
      <c r="B3339" t="s">
        <v>4</v>
      </c>
      <c r="C3339" t="s">
        <v>37</v>
      </c>
      <c r="D3339" t="s">
        <v>0</v>
      </c>
      <c r="E3339" t="s">
        <v>44</v>
      </c>
      <c r="F3339">
        <v>2677</v>
      </c>
      <c r="G3339">
        <v>1396.2720589999999</v>
      </c>
      <c r="H3339">
        <v>1831.3</v>
      </c>
      <c r="I3339" t="s">
        <v>40</v>
      </c>
      <c r="J3339" t="s">
        <v>148</v>
      </c>
      <c r="K3339">
        <v>2682</v>
      </c>
      <c r="L3339">
        <v>644.04699600000004</v>
      </c>
      <c r="M3339">
        <v>554.06590800000004</v>
      </c>
      <c r="N3339">
        <v>406</v>
      </c>
      <c r="O3339">
        <v>69</v>
      </c>
      <c r="P3339">
        <v>23</v>
      </c>
      <c r="Q3339">
        <v>8</v>
      </c>
      <c r="R3339">
        <v>1396.2720589999999</v>
      </c>
    </row>
    <row r="3340" spans="1:18" x14ac:dyDescent="0.25">
      <c r="A3340">
        <v>2019</v>
      </c>
      <c r="B3340" t="s">
        <v>4</v>
      </c>
      <c r="C3340" t="s">
        <v>37</v>
      </c>
      <c r="D3340" t="s">
        <v>0</v>
      </c>
      <c r="E3340" t="s">
        <v>66</v>
      </c>
      <c r="F3340">
        <v>206</v>
      </c>
      <c r="G3340" t="s">
        <v>62</v>
      </c>
      <c r="H3340">
        <v>16758.330000000002</v>
      </c>
      <c r="I3340" t="s">
        <v>40</v>
      </c>
      <c r="J3340" t="s">
        <v>148</v>
      </c>
      <c r="K3340">
        <v>543</v>
      </c>
      <c r="L3340">
        <v>20.966379</v>
      </c>
      <c r="M3340">
        <v>16.339106000000001</v>
      </c>
      <c r="N3340">
        <v>42</v>
      </c>
      <c r="O3340">
        <v>8</v>
      </c>
      <c r="P3340">
        <v>0</v>
      </c>
      <c r="Q3340">
        <v>0</v>
      </c>
      <c r="R3340">
        <v>54.880626999999997</v>
      </c>
    </row>
    <row r="3341" spans="1:18" x14ac:dyDescent="0.25">
      <c r="A3341">
        <v>2019</v>
      </c>
      <c r="B3341" t="s">
        <v>4</v>
      </c>
      <c r="C3341" t="s">
        <v>36</v>
      </c>
      <c r="D3341" t="s">
        <v>1</v>
      </c>
      <c r="E3341" t="s">
        <v>44</v>
      </c>
      <c r="F3341">
        <v>4236</v>
      </c>
      <c r="G3341">
        <v>2051.7544429999998</v>
      </c>
      <c r="H3341">
        <v>2544.06</v>
      </c>
      <c r="I3341" t="s">
        <v>39</v>
      </c>
      <c r="J3341" t="s">
        <v>150</v>
      </c>
      <c r="K3341">
        <v>4243</v>
      </c>
      <c r="L3341">
        <v>917.41337299999998</v>
      </c>
      <c r="M3341">
        <v>939.66104299999995</v>
      </c>
      <c r="N3341">
        <v>856</v>
      </c>
      <c r="O3341">
        <v>110</v>
      </c>
      <c r="P3341">
        <v>17</v>
      </c>
      <c r="Q3341">
        <v>15</v>
      </c>
      <c r="R3341">
        <v>2051.7544429999998</v>
      </c>
    </row>
    <row r="3342" spans="1:18" x14ac:dyDescent="0.25">
      <c r="A3342">
        <v>2019</v>
      </c>
      <c r="B3342" t="s">
        <v>4</v>
      </c>
      <c r="C3342" t="s">
        <v>36</v>
      </c>
      <c r="D3342" t="s">
        <v>1</v>
      </c>
      <c r="E3342" t="s">
        <v>66</v>
      </c>
      <c r="F3342">
        <v>312</v>
      </c>
      <c r="G3342" t="s">
        <v>62</v>
      </c>
      <c r="H3342">
        <v>23821.919999999998</v>
      </c>
      <c r="I3342" t="s">
        <v>39</v>
      </c>
      <c r="J3342" t="s">
        <v>150</v>
      </c>
      <c r="K3342">
        <v>1352</v>
      </c>
      <c r="L3342">
        <v>25.211386999999998</v>
      </c>
      <c r="M3342">
        <v>14.300891</v>
      </c>
      <c r="N3342">
        <v>22</v>
      </c>
      <c r="O3342">
        <v>30</v>
      </c>
      <c r="P3342">
        <v>10</v>
      </c>
      <c r="Q3342">
        <v>1</v>
      </c>
      <c r="R3342">
        <v>66.856578999999996</v>
      </c>
    </row>
    <row r="3343" spans="1:18" x14ac:dyDescent="0.25">
      <c r="A3343">
        <v>2019</v>
      </c>
      <c r="B3343" t="s">
        <v>4</v>
      </c>
      <c r="C3343" t="s">
        <v>36</v>
      </c>
      <c r="D3343" t="s">
        <v>1</v>
      </c>
      <c r="E3343" t="s">
        <v>44</v>
      </c>
      <c r="F3343">
        <v>3008</v>
      </c>
      <c r="G3343">
        <v>1248.271792</v>
      </c>
      <c r="H3343">
        <v>2285.5500000000002</v>
      </c>
      <c r="I3343" t="s">
        <v>40</v>
      </c>
      <c r="J3343" t="s">
        <v>150</v>
      </c>
      <c r="K3343">
        <v>3014</v>
      </c>
      <c r="L3343">
        <v>547.23674600000004</v>
      </c>
      <c r="M3343">
        <v>568.47308599999997</v>
      </c>
      <c r="N3343">
        <v>1026</v>
      </c>
      <c r="O3343">
        <v>81</v>
      </c>
      <c r="P3343">
        <v>36</v>
      </c>
      <c r="Q3343">
        <v>27</v>
      </c>
      <c r="R3343">
        <v>1248.271792</v>
      </c>
    </row>
    <row r="3344" spans="1:18" x14ac:dyDescent="0.25">
      <c r="A3344">
        <v>2019</v>
      </c>
      <c r="B3344" t="s">
        <v>4</v>
      </c>
      <c r="C3344" t="s">
        <v>36</v>
      </c>
      <c r="D3344" t="s">
        <v>1</v>
      </c>
      <c r="E3344" t="s">
        <v>66</v>
      </c>
      <c r="F3344">
        <v>227</v>
      </c>
      <c r="G3344" t="s">
        <v>62</v>
      </c>
      <c r="H3344">
        <v>30083.24</v>
      </c>
      <c r="I3344" t="s">
        <v>40</v>
      </c>
      <c r="J3344" t="s">
        <v>150</v>
      </c>
      <c r="K3344">
        <v>1225</v>
      </c>
      <c r="L3344">
        <v>14.941853</v>
      </c>
      <c r="M3344">
        <v>6.2202640000000002</v>
      </c>
      <c r="N3344">
        <v>44</v>
      </c>
      <c r="O3344">
        <v>27</v>
      </c>
      <c r="P3344">
        <v>6</v>
      </c>
      <c r="Q3344">
        <v>1</v>
      </c>
      <c r="R3344">
        <v>38.583317000000001</v>
      </c>
    </row>
    <row r="3345" spans="1:18" x14ac:dyDescent="0.25">
      <c r="A3345">
        <v>2019</v>
      </c>
      <c r="B3345" t="s">
        <v>4</v>
      </c>
      <c r="C3345" t="s">
        <v>5</v>
      </c>
      <c r="D3345" t="s">
        <v>1</v>
      </c>
      <c r="E3345" t="s">
        <v>44</v>
      </c>
      <c r="F3345">
        <v>4728</v>
      </c>
      <c r="G3345">
        <v>2255.8546379999998</v>
      </c>
      <c r="H3345">
        <v>2511.66</v>
      </c>
      <c r="I3345" t="s">
        <v>39</v>
      </c>
      <c r="J3345" t="s">
        <v>150</v>
      </c>
      <c r="K3345">
        <v>4730</v>
      </c>
      <c r="L3345">
        <v>1035.910697</v>
      </c>
      <c r="M3345">
        <v>987.40950399999997</v>
      </c>
      <c r="N3345">
        <v>1048</v>
      </c>
      <c r="O3345">
        <v>133</v>
      </c>
      <c r="P3345">
        <v>26</v>
      </c>
      <c r="Q3345">
        <v>8</v>
      </c>
      <c r="R3345">
        <v>2255.8546379999998</v>
      </c>
    </row>
    <row r="3346" spans="1:18" x14ac:dyDescent="0.25">
      <c r="A3346">
        <v>2019</v>
      </c>
      <c r="B3346" t="s">
        <v>4</v>
      </c>
      <c r="C3346" t="s">
        <v>5</v>
      </c>
      <c r="D3346" t="s">
        <v>1</v>
      </c>
      <c r="E3346" t="s">
        <v>66</v>
      </c>
      <c r="F3346">
        <v>232</v>
      </c>
      <c r="G3346" t="s">
        <v>62</v>
      </c>
      <c r="H3346">
        <v>23875.62</v>
      </c>
      <c r="I3346" t="s">
        <v>39</v>
      </c>
      <c r="J3346" t="s">
        <v>150</v>
      </c>
      <c r="K3346">
        <v>963</v>
      </c>
      <c r="L3346">
        <v>21.703741000000001</v>
      </c>
      <c r="M3346">
        <v>15.378048</v>
      </c>
      <c r="N3346">
        <v>17</v>
      </c>
      <c r="O3346">
        <v>26</v>
      </c>
      <c r="P3346">
        <v>1</v>
      </c>
      <c r="Q3346">
        <v>0</v>
      </c>
      <c r="R3346">
        <v>60.057087000000003</v>
      </c>
    </row>
    <row r="3347" spans="1:18" x14ac:dyDescent="0.25">
      <c r="A3347">
        <v>2019</v>
      </c>
      <c r="B3347" t="s">
        <v>4</v>
      </c>
      <c r="C3347" t="s">
        <v>5</v>
      </c>
      <c r="D3347" t="s">
        <v>1</v>
      </c>
      <c r="E3347" t="s">
        <v>44</v>
      </c>
      <c r="F3347">
        <v>3964</v>
      </c>
      <c r="G3347">
        <v>1663.2222670000001</v>
      </c>
      <c r="H3347">
        <v>2241.5</v>
      </c>
      <c r="I3347" t="s">
        <v>40</v>
      </c>
      <c r="J3347" t="s">
        <v>150</v>
      </c>
      <c r="K3347">
        <v>3971</v>
      </c>
      <c r="L3347">
        <v>773.91567799999996</v>
      </c>
      <c r="M3347">
        <v>747.77277800000002</v>
      </c>
      <c r="N3347">
        <v>1314</v>
      </c>
      <c r="O3347">
        <v>102</v>
      </c>
      <c r="P3347">
        <v>47</v>
      </c>
      <c r="Q3347">
        <v>25</v>
      </c>
      <c r="R3347">
        <v>1663.2222670000001</v>
      </c>
    </row>
    <row r="3348" spans="1:18" x14ac:dyDescent="0.25">
      <c r="A3348">
        <v>2019</v>
      </c>
      <c r="B3348" t="s">
        <v>4</v>
      </c>
      <c r="C3348" t="s">
        <v>5</v>
      </c>
      <c r="D3348" t="s">
        <v>1</v>
      </c>
      <c r="E3348" t="s">
        <v>66</v>
      </c>
      <c r="F3348">
        <v>240</v>
      </c>
      <c r="G3348" t="s">
        <v>62</v>
      </c>
      <c r="H3348">
        <v>29451.665000000001</v>
      </c>
      <c r="I3348" t="s">
        <v>40</v>
      </c>
      <c r="J3348" t="s">
        <v>150</v>
      </c>
      <c r="K3348">
        <v>1242</v>
      </c>
      <c r="L3348">
        <v>19.004481999999999</v>
      </c>
      <c r="M3348">
        <v>11.869282</v>
      </c>
      <c r="N3348">
        <v>32</v>
      </c>
      <c r="O3348">
        <v>36</v>
      </c>
      <c r="P3348">
        <v>7</v>
      </c>
      <c r="Q3348">
        <v>3</v>
      </c>
      <c r="R3348">
        <v>42.717151999999999</v>
      </c>
    </row>
    <row r="3349" spans="1:18" x14ac:dyDescent="0.25">
      <c r="A3349">
        <v>2019</v>
      </c>
      <c r="B3349" t="s">
        <v>4</v>
      </c>
      <c r="C3349" t="s">
        <v>13</v>
      </c>
      <c r="D3349" t="s">
        <v>1</v>
      </c>
      <c r="E3349" t="s">
        <v>44</v>
      </c>
      <c r="F3349">
        <v>1798</v>
      </c>
      <c r="G3349">
        <v>766.52332899999999</v>
      </c>
      <c r="H3349">
        <v>2574.4499999999998</v>
      </c>
      <c r="I3349" t="s">
        <v>39</v>
      </c>
      <c r="J3349" t="s">
        <v>150</v>
      </c>
      <c r="K3349">
        <v>1800</v>
      </c>
      <c r="L3349">
        <v>373.55246499999998</v>
      </c>
      <c r="M3349">
        <v>326.85577000000001</v>
      </c>
      <c r="N3349">
        <v>441</v>
      </c>
      <c r="O3349">
        <v>68</v>
      </c>
      <c r="P3349">
        <v>22</v>
      </c>
      <c r="Q3349">
        <v>7</v>
      </c>
      <c r="R3349">
        <v>766.52332899999999</v>
      </c>
    </row>
    <row r="3350" spans="1:18" x14ac:dyDescent="0.25">
      <c r="A3350">
        <v>2019</v>
      </c>
      <c r="B3350" t="s">
        <v>4</v>
      </c>
      <c r="C3350" t="s">
        <v>13</v>
      </c>
      <c r="D3350" t="s">
        <v>1</v>
      </c>
      <c r="E3350" t="s">
        <v>66</v>
      </c>
      <c r="F3350">
        <v>129</v>
      </c>
      <c r="G3350" t="s">
        <v>62</v>
      </c>
      <c r="H3350">
        <v>23715.21</v>
      </c>
      <c r="I3350" t="s">
        <v>39</v>
      </c>
      <c r="J3350" t="s">
        <v>150</v>
      </c>
      <c r="K3350">
        <v>480</v>
      </c>
      <c r="L3350">
        <v>10.156777999999999</v>
      </c>
      <c r="M3350">
        <v>6.736243</v>
      </c>
      <c r="N3350">
        <v>9</v>
      </c>
      <c r="O3350">
        <v>22</v>
      </c>
      <c r="P3350">
        <v>0</v>
      </c>
      <c r="Q3350">
        <v>0</v>
      </c>
      <c r="R3350">
        <v>21.325247999999998</v>
      </c>
    </row>
    <row r="3351" spans="1:18" x14ac:dyDescent="0.25">
      <c r="A3351">
        <v>2019</v>
      </c>
      <c r="B3351" t="s">
        <v>4</v>
      </c>
      <c r="C3351" t="s">
        <v>13</v>
      </c>
      <c r="D3351" t="s">
        <v>1</v>
      </c>
      <c r="E3351" t="s">
        <v>44</v>
      </c>
      <c r="F3351">
        <v>1416</v>
      </c>
      <c r="G3351">
        <v>533.74269000000004</v>
      </c>
      <c r="H3351">
        <v>2348.6149999999998</v>
      </c>
      <c r="I3351" t="s">
        <v>40</v>
      </c>
      <c r="J3351" t="s">
        <v>150</v>
      </c>
      <c r="K3351">
        <v>1422</v>
      </c>
      <c r="L3351">
        <v>256.40323100000001</v>
      </c>
      <c r="M3351">
        <v>230.61260999999999</v>
      </c>
      <c r="N3351">
        <v>485</v>
      </c>
      <c r="O3351">
        <v>41</v>
      </c>
      <c r="P3351">
        <v>32</v>
      </c>
      <c r="Q3351">
        <v>10</v>
      </c>
      <c r="R3351">
        <v>533.74269000000004</v>
      </c>
    </row>
    <row r="3352" spans="1:18" x14ac:dyDescent="0.25">
      <c r="A3352">
        <v>2019</v>
      </c>
      <c r="B3352" t="s">
        <v>4</v>
      </c>
      <c r="C3352" t="s">
        <v>13</v>
      </c>
      <c r="D3352" t="s">
        <v>1</v>
      </c>
      <c r="E3352" t="s">
        <v>66</v>
      </c>
      <c r="F3352">
        <v>116</v>
      </c>
      <c r="G3352" t="s">
        <v>62</v>
      </c>
      <c r="H3352">
        <v>24382.145</v>
      </c>
      <c r="I3352" t="s">
        <v>40</v>
      </c>
      <c r="J3352" t="s">
        <v>150</v>
      </c>
      <c r="K3352">
        <v>622</v>
      </c>
      <c r="L3352">
        <v>10.519270000000001</v>
      </c>
      <c r="M3352">
        <v>5.4789620000000001</v>
      </c>
      <c r="N3352">
        <v>18</v>
      </c>
      <c r="O3352">
        <v>14</v>
      </c>
      <c r="P3352">
        <v>4</v>
      </c>
      <c r="Q3352">
        <v>0</v>
      </c>
      <c r="R3352">
        <v>21.974112999999999</v>
      </c>
    </row>
    <row r="3353" spans="1:18" x14ac:dyDescent="0.25">
      <c r="A3353">
        <v>2019</v>
      </c>
      <c r="B3353" t="s">
        <v>4</v>
      </c>
      <c r="C3353" t="s">
        <v>37</v>
      </c>
      <c r="D3353" t="s">
        <v>1</v>
      </c>
      <c r="E3353" t="s">
        <v>44</v>
      </c>
      <c r="F3353">
        <v>16652</v>
      </c>
      <c r="G3353">
        <v>7071.5709219999999</v>
      </c>
      <c r="H3353">
        <v>2537.71</v>
      </c>
      <c r="I3353" t="s">
        <v>39</v>
      </c>
      <c r="J3353" t="s">
        <v>150</v>
      </c>
      <c r="K3353">
        <v>16696</v>
      </c>
      <c r="L3353">
        <v>3454.0923750000002</v>
      </c>
      <c r="M3353">
        <v>2915.6584750000002</v>
      </c>
      <c r="N3353">
        <v>4167</v>
      </c>
      <c r="O3353">
        <v>588</v>
      </c>
      <c r="P3353">
        <v>231</v>
      </c>
      <c r="Q3353">
        <v>60</v>
      </c>
      <c r="R3353">
        <v>7071.5709219999999</v>
      </c>
    </row>
    <row r="3354" spans="1:18" x14ac:dyDescent="0.25">
      <c r="A3354">
        <v>2019</v>
      </c>
      <c r="B3354" t="s">
        <v>4</v>
      </c>
      <c r="C3354" t="s">
        <v>37</v>
      </c>
      <c r="D3354" t="s">
        <v>1</v>
      </c>
      <c r="E3354" t="s">
        <v>66</v>
      </c>
      <c r="F3354">
        <v>1267</v>
      </c>
      <c r="G3354" t="s">
        <v>62</v>
      </c>
      <c r="H3354">
        <v>23105.45</v>
      </c>
      <c r="I3354" t="s">
        <v>39</v>
      </c>
      <c r="J3354" t="s">
        <v>150</v>
      </c>
      <c r="K3354">
        <v>5779</v>
      </c>
      <c r="L3354">
        <v>95.561125000000004</v>
      </c>
      <c r="M3354">
        <v>63.636381999999998</v>
      </c>
      <c r="N3354">
        <v>118</v>
      </c>
      <c r="O3354">
        <v>186</v>
      </c>
      <c r="P3354">
        <v>37</v>
      </c>
      <c r="Q3354">
        <v>6</v>
      </c>
      <c r="R3354">
        <v>252.893722</v>
      </c>
    </row>
    <row r="3355" spans="1:18" x14ac:dyDescent="0.25">
      <c r="A3355">
        <v>2019</v>
      </c>
      <c r="B3355" t="s">
        <v>4</v>
      </c>
      <c r="C3355" t="s">
        <v>37</v>
      </c>
      <c r="D3355" t="s">
        <v>1</v>
      </c>
      <c r="E3355" t="s">
        <v>44</v>
      </c>
      <c r="F3355">
        <v>13770</v>
      </c>
      <c r="G3355">
        <v>4604.4573039999996</v>
      </c>
      <c r="H3355">
        <v>2331.2800000000002</v>
      </c>
      <c r="I3355" t="s">
        <v>40</v>
      </c>
      <c r="J3355" t="s">
        <v>150</v>
      </c>
      <c r="K3355">
        <v>13849</v>
      </c>
      <c r="L3355">
        <v>2358.9684940000002</v>
      </c>
      <c r="M3355">
        <v>1812.4317160000001</v>
      </c>
      <c r="N3355">
        <v>5243</v>
      </c>
      <c r="O3355">
        <v>574</v>
      </c>
      <c r="P3355">
        <v>354</v>
      </c>
      <c r="Q3355">
        <v>131</v>
      </c>
      <c r="R3355">
        <v>4604.4573039999996</v>
      </c>
    </row>
    <row r="3356" spans="1:18" x14ac:dyDescent="0.25">
      <c r="A3356">
        <v>2019</v>
      </c>
      <c r="B3356" t="s">
        <v>4</v>
      </c>
      <c r="C3356" t="s">
        <v>37</v>
      </c>
      <c r="D3356" t="s">
        <v>1</v>
      </c>
      <c r="E3356" t="s">
        <v>66</v>
      </c>
      <c r="F3356">
        <v>1226</v>
      </c>
      <c r="G3356" t="s">
        <v>62</v>
      </c>
      <c r="H3356">
        <v>24417.224999999999</v>
      </c>
      <c r="I3356" t="s">
        <v>40</v>
      </c>
      <c r="J3356" t="s">
        <v>150</v>
      </c>
      <c r="K3356">
        <v>5947</v>
      </c>
      <c r="L3356">
        <v>85.801963999999998</v>
      </c>
      <c r="M3356">
        <v>44.830238999999999</v>
      </c>
      <c r="N3356">
        <v>190</v>
      </c>
      <c r="O3356">
        <v>200</v>
      </c>
      <c r="P3356">
        <v>73</v>
      </c>
      <c r="Q3356">
        <v>12</v>
      </c>
      <c r="R3356">
        <v>195.27623700000001</v>
      </c>
    </row>
    <row r="3357" spans="1:18" x14ac:dyDescent="0.25">
      <c r="A3357">
        <v>2019</v>
      </c>
      <c r="B3357" t="s">
        <v>4</v>
      </c>
      <c r="C3357" t="s">
        <v>36</v>
      </c>
      <c r="D3357" t="s">
        <v>1</v>
      </c>
      <c r="E3357" t="s">
        <v>44</v>
      </c>
      <c r="F3357">
        <v>7470</v>
      </c>
      <c r="G3357">
        <v>3662.5123950000002</v>
      </c>
      <c r="H3357">
        <v>2707.08</v>
      </c>
      <c r="I3357" t="s">
        <v>39</v>
      </c>
      <c r="J3357" t="s">
        <v>149</v>
      </c>
      <c r="K3357">
        <v>7477</v>
      </c>
      <c r="L3357">
        <v>1651.606194</v>
      </c>
      <c r="M3357">
        <v>1663.604043</v>
      </c>
      <c r="N3357">
        <v>1384</v>
      </c>
      <c r="O3357">
        <v>205</v>
      </c>
      <c r="P3357">
        <v>16</v>
      </c>
      <c r="Q3357">
        <v>7</v>
      </c>
      <c r="R3357">
        <v>3662.5123950000002</v>
      </c>
    </row>
    <row r="3358" spans="1:18" x14ac:dyDescent="0.25">
      <c r="A3358">
        <v>2019</v>
      </c>
      <c r="B3358" t="s">
        <v>4</v>
      </c>
      <c r="C3358" t="s">
        <v>36</v>
      </c>
      <c r="D3358" t="s">
        <v>1</v>
      </c>
      <c r="E3358" t="s">
        <v>66</v>
      </c>
      <c r="F3358">
        <v>459</v>
      </c>
      <c r="G3358" t="s">
        <v>62</v>
      </c>
      <c r="H3358">
        <v>24991.38</v>
      </c>
      <c r="I3358" t="s">
        <v>39</v>
      </c>
      <c r="J3358" t="s">
        <v>149</v>
      </c>
      <c r="K3358">
        <v>2169</v>
      </c>
      <c r="L3358">
        <v>37.915261999999998</v>
      </c>
      <c r="M3358">
        <v>25.569728000000001</v>
      </c>
      <c r="N3358">
        <v>31</v>
      </c>
      <c r="O3358">
        <v>113</v>
      </c>
      <c r="P3358">
        <v>2</v>
      </c>
      <c r="Q3358">
        <v>2</v>
      </c>
      <c r="R3358">
        <v>95.186712</v>
      </c>
    </row>
    <row r="3359" spans="1:18" x14ac:dyDescent="0.25">
      <c r="A3359">
        <v>2019</v>
      </c>
      <c r="B3359" t="s">
        <v>4</v>
      </c>
      <c r="C3359" t="s">
        <v>36</v>
      </c>
      <c r="D3359" t="s">
        <v>1</v>
      </c>
      <c r="E3359" t="s">
        <v>44</v>
      </c>
      <c r="F3359">
        <v>4966</v>
      </c>
      <c r="G3359">
        <v>2276.1492720000001</v>
      </c>
      <c r="H3359">
        <v>2288.6</v>
      </c>
      <c r="I3359" t="s">
        <v>40</v>
      </c>
      <c r="J3359" t="s">
        <v>149</v>
      </c>
      <c r="K3359">
        <v>4975</v>
      </c>
      <c r="L3359">
        <v>1029.4018590000001</v>
      </c>
      <c r="M3359">
        <v>1031.3907859999999</v>
      </c>
      <c r="N3359">
        <v>1418</v>
      </c>
      <c r="O3359">
        <v>115</v>
      </c>
      <c r="P3359">
        <v>17</v>
      </c>
      <c r="Q3359">
        <v>29</v>
      </c>
      <c r="R3359">
        <v>2276.1492720000001</v>
      </c>
    </row>
    <row r="3360" spans="1:18" x14ac:dyDescent="0.25">
      <c r="A3360">
        <v>2019</v>
      </c>
      <c r="B3360" t="s">
        <v>4</v>
      </c>
      <c r="C3360" t="s">
        <v>36</v>
      </c>
      <c r="D3360" t="s">
        <v>1</v>
      </c>
      <c r="E3360" t="s">
        <v>66</v>
      </c>
      <c r="F3360">
        <v>386</v>
      </c>
      <c r="G3360" t="s">
        <v>62</v>
      </c>
      <c r="H3360">
        <v>26683.514999999999</v>
      </c>
      <c r="I3360" t="s">
        <v>40</v>
      </c>
      <c r="J3360" t="s">
        <v>149</v>
      </c>
      <c r="K3360">
        <v>2026</v>
      </c>
      <c r="L3360">
        <v>29.979662000000001</v>
      </c>
      <c r="M3360">
        <v>16.570644999999999</v>
      </c>
      <c r="N3360">
        <v>43</v>
      </c>
      <c r="O3360">
        <v>107</v>
      </c>
      <c r="P3360">
        <v>9</v>
      </c>
      <c r="Q3360">
        <v>5</v>
      </c>
      <c r="R3360">
        <v>70.574883999999997</v>
      </c>
    </row>
    <row r="3361" spans="1:18" x14ac:dyDescent="0.25">
      <c r="A3361">
        <v>2019</v>
      </c>
      <c r="B3361" t="s">
        <v>4</v>
      </c>
      <c r="C3361" t="s">
        <v>5</v>
      </c>
      <c r="D3361" t="s">
        <v>1</v>
      </c>
      <c r="E3361" t="s">
        <v>44</v>
      </c>
      <c r="F3361">
        <v>8143</v>
      </c>
      <c r="G3361">
        <v>4011.359371</v>
      </c>
      <c r="H3361">
        <v>2635</v>
      </c>
      <c r="I3361" t="s">
        <v>39</v>
      </c>
      <c r="J3361" t="s">
        <v>149</v>
      </c>
      <c r="K3361">
        <v>8151</v>
      </c>
      <c r="L3361">
        <v>1826.300966</v>
      </c>
      <c r="M3361">
        <v>1841.1411989999999</v>
      </c>
      <c r="N3361">
        <v>1589</v>
      </c>
      <c r="O3361">
        <v>184</v>
      </c>
      <c r="P3361">
        <v>9</v>
      </c>
      <c r="Q3361">
        <v>14</v>
      </c>
      <c r="R3361">
        <v>4011.359371</v>
      </c>
    </row>
    <row r="3362" spans="1:18" x14ac:dyDescent="0.25">
      <c r="A3362">
        <v>2019</v>
      </c>
      <c r="B3362" t="s">
        <v>4</v>
      </c>
      <c r="C3362" t="s">
        <v>5</v>
      </c>
      <c r="D3362" t="s">
        <v>1</v>
      </c>
      <c r="E3362" t="s">
        <v>66</v>
      </c>
      <c r="F3362">
        <v>364</v>
      </c>
      <c r="G3362" t="s">
        <v>62</v>
      </c>
      <c r="H3362">
        <v>23884.355</v>
      </c>
      <c r="I3362" t="s">
        <v>39</v>
      </c>
      <c r="J3362" t="s">
        <v>149</v>
      </c>
      <c r="K3362">
        <v>1487</v>
      </c>
      <c r="L3362">
        <v>24.736108999999999</v>
      </c>
      <c r="M3362">
        <v>20.25656</v>
      </c>
      <c r="N3362">
        <v>33</v>
      </c>
      <c r="O3362">
        <v>78</v>
      </c>
      <c r="P3362">
        <v>1</v>
      </c>
      <c r="Q3362">
        <v>3</v>
      </c>
      <c r="R3362">
        <v>74.168582999999998</v>
      </c>
    </row>
    <row r="3363" spans="1:18" x14ac:dyDescent="0.25">
      <c r="A3363">
        <v>2019</v>
      </c>
      <c r="B3363" t="s">
        <v>4</v>
      </c>
      <c r="C3363" t="s">
        <v>5</v>
      </c>
      <c r="D3363" t="s">
        <v>1</v>
      </c>
      <c r="E3363" t="s">
        <v>44</v>
      </c>
      <c r="F3363">
        <v>6781</v>
      </c>
      <c r="G3363">
        <v>2976.029031</v>
      </c>
      <c r="H3363">
        <v>2289</v>
      </c>
      <c r="I3363" t="s">
        <v>40</v>
      </c>
      <c r="J3363" t="s">
        <v>149</v>
      </c>
      <c r="K3363">
        <v>6787</v>
      </c>
      <c r="L3363">
        <v>1381.770649</v>
      </c>
      <c r="M3363">
        <v>1344.4086689999999</v>
      </c>
      <c r="N3363">
        <v>2080</v>
      </c>
      <c r="O3363">
        <v>165</v>
      </c>
      <c r="P3363">
        <v>50</v>
      </c>
      <c r="Q3363">
        <v>29</v>
      </c>
      <c r="R3363">
        <v>2976.029031</v>
      </c>
    </row>
    <row r="3364" spans="1:18" x14ac:dyDescent="0.25">
      <c r="A3364">
        <v>2019</v>
      </c>
      <c r="B3364" t="s">
        <v>4</v>
      </c>
      <c r="C3364" t="s">
        <v>5</v>
      </c>
      <c r="D3364" t="s">
        <v>1</v>
      </c>
      <c r="E3364" t="s">
        <v>66</v>
      </c>
      <c r="F3364">
        <v>406</v>
      </c>
      <c r="G3364" t="s">
        <v>62</v>
      </c>
      <c r="H3364">
        <v>27518.224999999999</v>
      </c>
      <c r="I3364" t="s">
        <v>40</v>
      </c>
      <c r="J3364" t="s">
        <v>149</v>
      </c>
      <c r="K3364">
        <v>2175</v>
      </c>
      <c r="L3364">
        <v>26.644219</v>
      </c>
      <c r="M3364">
        <v>17.944718999999999</v>
      </c>
      <c r="N3364">
        <v>57</v>
      </c>
      <c r="O3364">
        <v>86</v>
      </c>
      <c r="P3364">
        <v>5</v>
      </c>
      <c r="Q3364">
        <v>6</v>
      </c>
      <c r="R3364">
        <v>75.907791000000003</v>
      </c>
    </row>
    <row r="3365" spans="1:18" x14ac:dyDescent="0.25">
      <c r="A3365">
        <v>2019</v>
      </c>
      <c r="B3365" t="s">
        <v>4</v>
      </c>
      <c r="C3365" t="s">
        <v>13</v>
      </c>
      <c r="D3365" t="s">
        <v>1</v>
      </c>
      <c r="E3365" t="s">
        <v>44</v>
      </c>
      <c r="F3365">
        <v>2948</v>
      </c>
      <c r="G3365">
        <v>1269.6772989999999</v>
      </c>
      <c r="H3365">
        <v>2864.895</v>
      </c>
      <c r="I3365" t="s">
        <v>39</v>
      </c>
      <c r="J3365" t="s">
        <v>149</v>
      </c>
      <c r="K3365">
        <v>2952</v>
      </c>
      <c r="L3365">
        <v>619.562679</v>
      </c>
      <c r="M3365">
        <v>558.46759299999997</v>
      </c>
      <c r="N3365">
        <v>627</v>
      </c>
      <c r="O3365">
        <v>96</v>
      </c>
      <c r="P3365">
        <v>10</v>
      </c>
      <c r="Q3365">
        <v>4</v>
      </c>
      <c r="R3365">
        <v>1269.6772989999999</v>
      </c>
    </row>
    <row r="3366" spans="1:18" x14ac:dyDescent="0.25">
      <c r="A3366">
        <v>2019</v>
      </c>
      <c r="B3366" t="s">
        <v>4</v>
      </c>
      <c r="C3366" t="s">
        <v>13</v>
      </c>
      <c r="D3366" t="s">
        <v>1</v>
      </c>
      <c r="E3366" t="s">
        <v>66</v>
      </c>
      <c r="F3366">
        <v>198</v>
      </c>
      <c r="G3366" t="s">
        <v>62</v>
      </c>
      <c r="H3366">
        <v>24499.94</v>
      </c>
      <c r="I3366" t="s">
        <v>39</v>
      </c>
      <c r="J3366" t="s">
        <v>149</v>
      </c>
      <c r="K3366">
        <v>1023</v>
      </c>
      <c r="L3366">
        <v>11.744820000000001</v>
      </c>
      <c r="M3366">
        <v>7.0602580000000001</v>
      </c>
      <c r="N3366">
        <v>13</v>
      </c>
      <c r="O3366">
        <v>58</v>
      </c>
      <c r="P3366">
        <v>0</v>
      </c>
      <c r="Q3366">
        <v>2</v>
      </c>
      <c r="R3366">
        <v>23.892523000000001</v>
      </c>
    </row>
    <row r="3367" spans="1:18" x14ac:dyDescent="0.25">
      <c r="A3367">
        <v>2019</v>
      </c>
      <c r="B3367" t="s">
        <v>4</v>
      </c>
      <c r="C3367" t="s">
        <v>13</v>
      </c>
      <c r="D3367" t="s">
        <v>1</v>
      </c>
      <c r="E3367" t="s">
        <v>44</v>
      </c>
      <c r="F3367">
        <v>2274</v>
      </c>
      <c r="G3367">
        <v>941.214696</v>
      </c>
      <c r="H3367">
        <v>2491.0250000000001</v>
      </c>
      <c r="I3367" t="s">
        <v>40</v>
      </c>
      <c r="J3367" t="s">
        <v>149</v>
      </c>
      <c r="K3367">
        <v>2279</v>
      </c>
      <c r="L3367">
        <v>454.55555199999998</v>
      </c>
      <c r="M3367">
        <v>421.92440499999998</v>
      </c>
      <c r="N3367">
        <v>670</v>
      </c>
      <c r="O3367">
        <v>79</v>
      </c>
      <c r="P3367">
        <v>17</v>
      </c>
      <c r="Q3367">
        <v>6</v>
      </c>
      <c r="R3367">
        <v>941.214696</v>
      </c>
    </row>
    <row r="3368" spans="1:18" x14ac:dyDescent="0.25">
      <c r="A3368">
        <v>2019</v>
      </c>
      <c r="B3368" t="s">
        <v>4</v>
      </c>
      <c r="C3368" t="s">
        <v>13</v>
      </c>
      <c r="D3368" t="s">
        <v>1</v>
      </c>
      <c r="E3368" t="s">
        <v>66</v>
      </c>
      <c r="F3368">
        <v>192</v>
      </c>
      <c r="G3368" t="s">
        <v>62</v>
      </c>
      <c r="H3368">
        <v>25634.955000000002</v>
      </c>
      <c r="I3368" t="s">
        <v>40</v>
      </c>
      <c r="J3368" t="s">
        <v>149</v>
      </c>
      <c r="K3368">
        <v>1024</v>
      </c>
      <c r="L3368">
        <v>11.930007</v>
      </c>
      <c r="M3368">
        <v>8.2952759999999994</v>
      </c>
      <c r="N3368">
        <v>29</v>
      </c>
      <c r="O3368">
        <v>58</v>
      </c>
      <c r="P3368">
        <v>5</v>
      </c>
      <c r="Q3368">
        <v>6</v>
      </c>
      <c r="R3368">
        <v>28.398208</v>
      </c>
    </row>
    <row r="3369" spans="1:18" x14ac:dyDescent="0.25">
      <c r="A3369">
        <v>2019</v>
      </c>
      <c r="B3369" t="s">
        <v>4</v>
      </c>
      <c r="C3369" t="s">
        <v>37</v>
      </c>
      <c r="D3369" t="s">
        <v>1</v>
      </c>
      <c r="E3369" t="s">
        <v>44</v>
      </c>
      <c r="F3369">
        <v>30781</v>
      </c>
      <c r="G3369">
        <v>14031.161624</v>
      </c>
      <c r="H3369">
        <v>2800</v>
      </c>
      <c r="I3369" t="s">
        <v>39</v>
      </c>
      <c r="J3369" t="s">
        <v>149</v>
      </c>
      <c r="K3369">
        <v>30824</v>
      </c>
      <c r="L3369">
        <v>6691.6000359999998</v>
      </c>
      <c r="M3369">
        <v>6164.0856800000001</v>
      </c>
      <c r="N3369">
        <v>6192</v>
      </c>
      <c r="O3369">
        <v>1044</v>
      </c>
      <c r="P3369">
        <v>134</v>
      </c>
      <c r="Q3369">
        <v>67</v>
      </c>
      <c r="R3369">
        <v>14031.161624</v>
      </c>
    </row>
    <row r="3370" spans="1:18" x14ac:dyDescent="0.25">
      <c r="A3370">
        <v>2019</v>
      </c>
      <c r="B3370" t="s">
        <v>4</v>
      </c>
      <c r="C3370" t="s">
        <v>37</v>
      </c>
      <c r="D3370" t="s">
        <v>1</v>
      </c>
      <c r="E3370" t="s">
        <v>66</v>
      </c>
      <c r="F3370">
        <v>2060</v>
      </c>
      <c r="G3370" t="s">
        <v>62</v>
      </c>
      <c r="H3370">
        <v>22188.514999999999</v>
      </c>
      <c r="I3370" t="s">
        <v>39</v>
      </c>
      <c r="J3370" t="s">
        <v>149</v>
      </c>
      <c r="K3370">
        <v>9170</v>
      </c>
      <c r="L3370">
        <v>140.774146</v>
      </c>
      <c r="M3370">
        <v>89.324163999999996</v>
      </c>
      <c r="N3370">
        <v>170</v>
      </c>
      <c r="O3370">
        <v>569</v>
      </c>
      <c r="P3370">
        <v>40</v>
      </c>
      <c r="Q3370">
        <v>17</v>
      </c>
      <c r="R3370">
        <v>361.42683799999998</v>
      </c>
    </row>
    <row r="3371" spans="1:18" x14ac:dyDescent="0.25">
      <c r="A3371">
        <v>2019</v>
      </c>
      <c r="B3371" t="s">
        <v>4</v>
      </c>
      <c r="C3371" t="s">
        <v>37</v>
      </c>
      <c r="D3371" t="s">
        <v>1</v>
      </c>
      <c r="E3371" t="s">
        <v>44</v>
      </c>
      <c r="F3371">
        <v>23519</v>
      </c>
      <c r="G3371">
        <v>9168.6466110000001</v>
      </c>
      <c r="H3371">
        <v>2447.84</v>
      </c>
      <c r="I3371" t="s">
        <v>40</v>
      </c>
      <c r="J3371" t="s">
        <v>149</v>
      </c>
      <c r="K3371">
        <v>23584</v>
      </c>
      <c r="L3371">
        <v>4576.1157709999998</v>
      </c>
      <c r="M3371">
        <v>3809.4476030000001</v>
      </c>
      <c r="N3371">
        <v>7432</v>
      </c>
      <c r="O3371">
        <v>916</v>
      </c>
      <c r="P3371">
        <v>303</v>
      </c>
      <c r="Q3371">
        <v>181</v>
      </c>
      <c r="R3371">
        <v>9168.6466110000001</v>
      </c>
    </row>
    <row r="3372" spans="1:18" x14ac:dyDescent="0.25">
      <c r="A3372">
        <v>2019</v>
      </c>
      <c r="B3372" t="s">
        <v>4</v>
      </c>
      <c r="C3372" t="s">
        <v>37</v>
      </c>
      <c r="D3372" t="s">
        <v>1</v>
      </c>
      <c r="E3372" t="s">
        <v>66</v>
      </c>
      <c r="F3372">
        <v>2013</v>
      </c>
      <c r="G3372" t="s">
        <v>62</v>
      </c>
      <c r="H3372">
        <v>24519.98</v>
      </c>
      <c r="I3372" t="s">
        <v>40</v>
      </c>
      <c r="J3372" t="s">
        <v>149</v>
      </c>
      <c r="K3372">
        <v>11330</v>
      </c>
      <c r="L3372">
        <v>138.798755</v>
      </c>
      <c r="M3372">
        <v>62.240116999999998</v>
      </c>
      <c r="N3372">
        <v>194</v>
      </c>
      <c r="O3372">
        <v>603</v>
      </c>
      <c r="P3372">
        <v>124</v>
      </c>
      <c r="Q3372">
        <v>34</v>
      </c>
      <c r="R3372">
        <v>288.631778</v>
      </c>
    </row>
    <row r="3373" spans="1:18" x14ac:dyDescent="0.25">
      <c r="A3373">
        <v>2019</v>
      </c>
      <c r="B3373" t="s">
        <v>4</v>
      </c>
      <c r="C3373" t="s">
        <v>36</v>
      </c>
      <c r="D3373" t="s">
        <v>1</v>
      </c>
      <c r="E3373" t="s">
        <v>44</v>
      </c>
      <c r="F3373">
        <v>2099</v>
      </c>
      <c r="G3373">
        <v>1026.4838110000001</v>
      </c>
      <c r="H3373">
        <v>2699.42</v>
      </c>
      <c r="I3373" t="s">
        <v>39</v>
      </c>
      <c r="J3373" t="s">
        <v>148</v>
      </c>
      <c r="K3373">
        <v>2100</v>
      </c>
      <c r="L3373">
        <v>503.89638500000001</v>
      </c>
      <c r="M3373">
        <v>417.07799199999999</v>
      </c>
      <c r="N3373">
        <v>372</v>
      </c>
      <c r="O3373">
        <v>59</v>
      </c>
      <c r="P3373">
        <v>40</v>
      </c>
      <c r="Q3373">
        <v>10</v>
      </c>
      <c r="R3373">
        <v>1026.4838110000001</v>
      </c>
    </row>
    <row r="3374" spans="1:18" x14ac:dyDescent="0.25">
      <c r="A3374">
        <v>2019</v>
      </c>
      <c r="B3374" t="s">
        <v>4</v>
      </c>
      <c r="C3374" t="s">
        <v>36</v>
      </c>
      <c r="D3374" t="s">
        <v>1</v>
      </c>
      <c r="E3374" t="s">
        <v>66</v>
      </c>
      <c r="F3374">
        <v>170</v>
      </c>
      <c r="G3374" t="s">
        <v>62</v>
      </c>
      <c r="H3374">
        <v>22142.244999999999</v>
      </c>
      <c r="I3374" t="s">
        <v>39</v>
      </c>
      <c r="J3374" t="s">
        <v>148</v>
      </c>
      <c r="K3374">
        <v>630</v>
      </c>
      <c r="L3374">
        <v>14.372028</v>
      </c>
      <c r="M3374">
        <v>7.883985</v>
      </c>
      <c r="N3374">
        <v>15</v>
      </c>
      <c r="O3374">
        <v>11</v>
      </c>
      <c r="P3374">
        <v>1</v>
      </c>
      <c r="Q3374">
        <v>1</v>
      </c>
      <c r="R3374">
        <v>39.250796999999999</v>
      </c>
    </row>
    <row r="3375" spans="1:18" x14ac:dyDescent="0.25">
      <c r="A3375">
        <v>2019</v>
      </c>
      <c r="B3375" t="s">
        <v>4</v>
      </c>
      <c r="C3375" t="s">
        <v>36</v>
      </c>
      <c r="D3375" t="s">
        <v>1</v>
      </c>
      <c r="E3375" t="s">
        <v>44</v>
      </c>
      <c r="F3375">
        <v>1686</v>
      </c>
      <c r="G3375">
        <v>712.32096100000001</v>
      </c>
      <c r="H3375">
        <v>2475</v>
      </c>
      <c r="I3375" t="s">
        <v>40</v>
      </c>
      <c r="J3375" t="s">
        <v>148</v>
      </c>
      <c r="K3375">
        <v>1687</v>
      </c>
      <c r="L3375">
        <v>322.34702600000003</v>
      </c>
      <c r="M3375">
        <v>310.57187499999998</v>
      </c>
      <c r="N3375">
        <v>465</v>
      </c>
      <c r="O3375">
        <v>45</v>
      </c>
      <c r="P3375">
        <v>66</v>
      </c>
      <c r="Q3375">
        <v>21</v>
      </c>
      <c r="R3375">
        <v>712.32096100000001</v>
      </c>
    </row>
    <row r="3376" spans="1:18" x14ac:dyDescent="0.25">
      <c r="A3376">
        <v>2019</v>
      </c>
      <c r="B3376" t="s">
        <v>4</v>
      </c>
      <c r="C3376" t="s">
        <v>36</v>
      </c>
      <c r="D3376" t="s">
        <v>1</v>
      </c>
      <c r="E3376" t="s">
        <v>66</v>
      </c>
      <c r="F3376">
        <v>154</v>
      </c>
      <c r="G3376" t="s">
        <v>62</v>
      </c>
      <c r="H3376">
        <v>25641.505000000001</v>
      </c>
      <c r="I3376" t="s">
        <v>40</v>
      </c>
      <c r="J3376" t="s">
        <v>148</v>
      </c>
      <c r="K3376">
        <v>599</v>
      </c>
      <c r="L3376">
        <v>13.56756</v>
      </c>
      <c r="M3376">
        <v>5.5131170000000003</v>
      </c>
      <c r="N3376">
        <v>28</v>
      </c>
      <c r="O3376">
        <v>11</v>
      </c>
      <c r="P3376">
        <v>3</v>
      </c>
      <c r="Q3376">
        <v>2</v>
      </c>
      <c r="R3376">
        <v>28.883832999999999</v>
      </c>
    </row>
    <row r="3377" spans="1:18" x14ac:dyDescent="0.25">
      <c r="A3377">
        <v>2019</v>
      </c>
      <c r="B3377" t="s">
        <v>4</v>
      </c>
      <c r="C3377" t="s">
        <v>5</v>
      </c>
      <c r="D3377" t="s">
        <v>1</v>
      </c>
      <c r="E3377" t="s">
        <v>44</v>
      </c>
      <c r="F3377">
        <v>2211</v>
      </c>
      <c r="G3377">
        <v>1069.6147779999999</v>
      </c>
      <c r="H3377">
        <v>2832.05</v>
      </c>
      <c r="I3377" t="s">
        <v>39</v>
      </c>
      <c r="J3377" t="s">
        <v>148</v>
      </c>
      <c r="K3377">
        <v>2212</v>
      </c>
      <c r="L3377">
        <v>528.27646800000002</v>
      </c>
      <c r="M3377">
        <v>428.11516499999999</v>
      </c>
      <c r="N3377">
        <v>399</v>
      </c>
      <c r="O3377">
        <v>46</v>
      </c>
      <c r="P3377">
        <v>46</v>
      </c>
      <c r="Q3377">
        <v>11</v>
      </c>
      <c r="R3377">
        <v>1069.6147779999999</v>
      </c>
    </row>
    <row r="3378" spans="1:18" x14ac:dyDescent="0.25">
      <c r="A3378">
        <v>2019</v>
      </c>
      <c r="B3378" t="s">
        <v>4</v>
      </c>
      <c r="C3378" t="s">
        <v>5</v>
      </c>
      <c r="D3378" t="s">
        <v>1</v>
      </c>
      <c r="E3378" t="s">
        <v>66</v>
      </c>
      <c r="F3378">
        <v>155</v>
      </c>
      <c r="G3378" t="s">
        <v>62</v>
      </c>
      <c r="H3378">
        <v>21721.65</v>
      </c>
      <c r="I3378" t="s">
        <v>39</v>
      </c>
      <c r="J3378" t="s">
        <v>148</v>
      </c>
      <c r="K3378">
        <v>593</v>
      </c>
      <c r="L3378">
        <v>14.795054</v>
      </c>
      <c r="M3378">
        <v>9.4419350000000009</v>
      </c>
      <c r="N3378">
        <v>18</v>
      </c>
      <c r="O3378">
        <v>7</v>
      </c>
      <c r="P3378">
        <v>1</v>
      </c>
      <c r="Q3378">
        <v>0</v>
      </c>
      <c r="R3378">
        <v>39.50226</v>
      </c>
    </row>
    <row r="3379" spans="1:18" x14ac:dyDescent="0.25">
      <c r="A3379">
        <v>2019</v>
      </c>
      <c r="B3379" t="s">
        <v>4</v>
      </c>
      <c r="C3379" t="s">
        <v>5</v>
      </c>
      <c r="D3379" t="s">
        <v>1</v>
      </c>
      <c r="E3379" t="s">
        <v>44</v>
      </c>
      <c r="F3379">
        <v>2162</v>
      </c>
      <c r="G3379">
        <v>912.26443800000004</v>
      </c>
      <c r="H3379">
        <v>2508.8049999999998</v>
      </c>
      <c r="I3379" t="s">
        <v>40</v>
      </c>
      <c r="J3379" t="s">
        <v>148</v>
      </c>
      <c r="K3379">
        <v>2163</v>
      </c>
      <c r="L3379">
        <v>445.427817</v>
      </c>
      <c r="M3379">
        <v>370.62715900000001</v>
      </c>
      <c r="N3379">
        <v>590</v>
      </c>
      <c r="O3379">
        <v>63</v>
      </c>
      <c r="P3379">
        <v>71</v>
      </c>
      <c r="Q3379">
        <v>19</v>
      </c>
      <c r="R3379">
        <v>912.26443800000004</v>
      </c>
    </row>
    <row r="3380" spans="1:18" x14ac:dyDescent="0.25">
      <c r="A3380">
        <v>2019</v>
      </c>
      <c r="B3380" t="s">
        <v>4</v>
      </c>
      <c r="C3380" t="s">
        <v>5</v>
      </c>
      <c r="D3380" t="s">
        <v>1</v>
      </c>
      <c r="E3380" t="s">
        <v>66</v>
      </c>
      <c r="F3380">
        <v>153</v>
      </c>
      <c r="G3380" t="s">
        <v>62</v>
      </c>
      <c r="H3380">
        <v>25872</v>
      </c>
      <c r="I3380" t="s">
        <v>40</v>
      </c>
      <c r="J3380" t="s">
        <v>148</v>
      </c>
      <c r="K3380">
        <v>669</v>
      </c>
      <c r="L3380">
        <v>13.31306</v>
      </c>
      <c r="M3380">
        <v>8.1317789999999999</v>
      </c>
      <c r="N3380">
        <v>35</v>
      </c>
      <c r="O3380">
        <v>7</v>
      </c>
      <c r="P3380">
        <v>5</v>
      </c>
      <c r="Q3380">
        <v>0</v>
      </c>
      <c r="R3380">
        <v>28.655415999999999</v>
      </c>
    </row>
    <row r="3381" spans="1:18" x14ac:dyDescent="0.25">
      <c r="A3381">
        <v>2019</v>
      </c>
      <c r="B3381" t="s">
        <v>4</v>
      </c>
      <c r="C3381" t="s">
        <v>13</v>
      </c>
      <c r="D3381" t="s">
        <v>1</v>
      </c>
      <c r="E3381" t="s">
        <v>44</v>
      </c>
      <c r="F3381">
        <v>819</v>
      </c>
      <c r="G3381">
        <v>332.05104999999998</v>
      </c>
      <c r="H3381">
        <v>2946.6</v>
      </c>
      <c r="I3381" t="s">
        <v>39</v>
      </c>
      <c r="J3381" t="s">
        <v>148</v>
      </c>
      <c r="K3381">
        <v>820</v>
      </c>
      <c r="L3381">
        <v>167.827124</v>
      </c>
      <c r="M3381">
        <v>134.037297</v>
      </c>
      <c r="N3381">
        <v>159</v>
      </c>
      <c r="O3381">
        <v>30</v>
      </c>
      <c r="P3381">
        <v>54</v>
      </c>
      <c r="Q3381">
        <v>2</v>
      </c>
      <c r="R3381">
        <v>332.05104999999998</v>
      </c>
    </row>
    <row r="3382" spans="1:18" x14ac:dyDescent="0.25">
      <c r="A3382">
        <v>2019</v>
      </c>
      <c r="B3382" t="s">
        <v>4</v>
      </c>
      <c r="C3382" t="s">
        <v>13</v>
      </c>
      <c r="D3382" t="s">
        <v>1</v>
      </c>
      <c r="E3382" t="s">
        <v>66</v>
      </c>
      <c r="F3382">
        <v>69</v>
      </c>
      <c r="G3382" t="s">
        <v>62</v>
      </c>
      <c r="H3382">
        <v>22553.46</v>
      </c>
      <c r="I3382" t="s">
        <v>39</v>
      </c>
      <c r="J3382" t="s">
        <v>148</v>
      </c>
      <c r="K3382">
        <v>217</v>
      </c>
      <c r="L3382">
        <v>2.0031599999999998</v>
      </c>
      <c r="M3382">
        <v>2.292611</v>
      </c>
      <c r="N3382">
        <v>6</v>
      </c>
      <c r="O3382">
        <v>5</v>
      </c>
      <c r="P3382">
        <v>0</v>
      </c>
      <c r="Q3382">
        <v>0</v>
      </c>
      <c r="R3382">
        <v>7.6291039999999999</v>
      </c>
    </row>
    <row r="3383" spans="1:18" x14ac:dyDescent="0.25">
      <c r="A3383">
        <v>2019</v>
      </c>
      <c r="B3383" t="s">
        <v>4</v>
      </c>
      <c r="C3383" t="s">
        <v>13</v>
      </c>
      <c r="D3383" t="s">
        <v>1</v>
      </c>
      <c r="E3383" t="s">
        <v>44</v>
      </c>
      <c r="F3383">
        <v>750</v>
      </c>
      <c r="G3383">
        <v>275.01971300000002</v>
      </c>
      <c r="H3383">
        <v>2719.8649999999998</v>
      </c>
      <c r="I3383" t="s">
        <v>40</v>
      </c>
      <c r="J3383" t="s">
        <v>148</v>
      </c>
      <c r="K3383">
        <v>750</v>
      </c>
      <c r="L3383">
        <v>142.133194</v>
      </c>
      <c r="M3383">
        <v>107.368095</v>
      </c>
      <c r="N3383">
        <v>188</v>
      </c>
      <c r="O3383">
        <v>23</v>
      </c>
      <c r="P3383">
        <v>56</v>
      </c>
      <c r="Q3383">
        <v>5</v>
      </c>
      <c r="R3383">
        <v>275.01971300000002</v>
      </c>
    </row>
    <row r="3384" spans="1:18" x14ac:dyDescent="0.25">
      <c r="A3384">
        <v>2019</v>
      </c>
      <c r="B3384" t="s">
        <v>4</v>
      </c>
      <c r="C3384" t="s">
        <v>13</v>
      </c>
      <c r="D3384" t="s">
        <v>1</v>
      </c>
      <c r="E3384" t="s">
        <v>66</v>
      </c>
      <c r="F3384">
        <v>82</v>
      </c>
      <c r="G3384" t="s">
        <v>62</v>
      </c>
      <c r="H3384">
        <v>31459.294999999998</v>
      </c>
      <c r="I3384" t="s">
        <v>40</v>
      </c>
      <c r="J3384" t="s">
        <v>148</v>
      </c>
      <c r="K3384">
        <v>410</v>
      </c>
      <c r="L3384">
        <v>5.6482999999999999</v>
      </c>
      <c r="M3384">
        <v>1.6847529999999999</v>
      </c>
      <c r="N3384">
        <v>13</v>
      </c>
      <c r="O3384">
        <v>5</v>
      </c>
      <c r="P3384">
        <v>1</v>
      </c>
      <c r="Q3384">
        <v>0</v>
      </c>
      <c r="R3384">
        <v>10.075925</v>
      </c>
    </row>
    <row r="3385" spans="1:18" x14ac:dyDescent="0.25">
      <c r="A3385">
        <v>2019</v>
      </c>
      <c r="B3385" t="s">
        <v>4</v>
      </c>
      <c r="C3385" t="s">
        <v>37</v>
      </c>
      <c r="D3385" t="s">
        <v>1</v>
      </c>
      <c r="E3385" t="s">
        <v>44</v>
      </c>
      <c r="F3385">
        <v>7595</v>
      </c>
      <c r="G3385">
        <v>3388.9978190000002</v>
      </c>
      <c r="H3385">
        <v>2731.9</v>
      </c>
      <c r="I3385" t="s">
        <v>39</v>
      </c>
      <c r="J3385" t="s">
        <v>148</v>
      </c>
      <c r="K3385">
        <v>7604</v>
      </c>
      <c r="L3385">
        <v>1639.569606</v>
      </c>
      <c r="M3385">
        <v>1417.3075389999999</v>
      </c>
      <c r="N3385">
        <v>1372</v>
      </c>
      <c r="O3385">
        <v>272</v>
      </c>
      <c r="P3385">
        <v>321</v>
      </c>
      <c r="Q3385">
        <v>28</v>
      </c>
      <c r="R3385">
        <v>3388.9978190000002</v>
      </c>
    </row>
    <row r="3386" spans="1:18" x14ac:dyDescent="0.25">
      <c r="A3386">
        <v>2019</v>
      </c>
      <c r="B3386" t="s">
        <v>4</v>
      </c>
      <c r="C3386" t="s">
        <v>37</v>
      </c>
      <c r="D3386" t="s">
        <v>1</v>
      </c>
      <c r="E3386" t="s">
        <v>66</v>
      </c>
      <c r="F3386">
        <v>687</v>
      </c>
      <c r="G3386" t="s">
        <v>62</v>
      </c>
      <c r="H3386">
        <v>22725.32</v>
      </c>
      <c r="I3386" t="s">
        <v>39</v>
      </c>
      <c r="J3386" t="s">
        <v>148</v>
      </c>
      <c r="K3386">
        <v>2335</v>
      </c>
      <c r="L3386">
        <v>48.388210999999998</v>
      </c>
      <c r="M3386">
        <v>43.155954000000001</v>
      </c>
      <c r="N3386">
        <v>105</v>
      </c>
      <c r="O3386">
        <v>44</v>
      </c>
      <c r="P3386">
        <v>14</v>
      </c>
      <c r="Q3386">
        <v>3</v>
      </c>
      <c r="R3386">
        <v>133.452281</v>
      </c>
    </row>
    <row r="3387" spans="1:18" x14ac:dyDescent="0.25">
      <c r="A3387">
        <v>2019</v>
      </c>
      <c r="B3387" t="s">
        <v>4</v>
      </c>
      <c r="C3387" t="s">
        <v>37</v>
      </c>
      <c r="D3387" t="s">
        <v>1</v>
      </c>
      <c r="E3387" t="s">
        <v>44</v>
      </c>
      <c r="F3387">
        <v>6828</v>
      </c>
      <c r="G3387">
        <v>2363.680781</v>
      </c>
      <c r="H3387">
        <v>2521.88</v>
      </c>
      <c r="I3387" t="s">
        <v>40</v>
      </c>
      <c r="J3387" t="s">
        <v>148</v>
      </c>
      <c r="K3387">
        <v>6836</v>
      </c>
      <c r="L3387">
        <v>1217.222178</v>
      </c>
      <c r="M3387">
        <v>919.59281399999998</v>
      </c>
      <c r="N3387">
        <v>1938</v>
      </c>
      <c r="O3387">
        <v>282</v>
      </c>
      <c r="P3387">
        <v>470</v>
      </c>
      <c r="Q3387">
        <v>83</v>
      </c>
      <c r="R3387">
        <v>2363.680781</v>
      </c>
    </row>
    <row r="3388" spans="1:18" x14ac:dyDescent="0.25">
      <c r="A3388">
        <v>2019</v>
      </c>
      <c r="B3388" t="s">
        <v>4</v>
      </c>
      <c r="C3388" t="s">
        <v>37</v>
      </c>
      <c r="D3388" t="s">
        <v>1</v>
      </c>
      <c r="E3388" t="s">
        <v>66</v>
      </c>
      <c r="F3388">
        <v>707</v>
      </c>
      <c r="G3388" t="s">
        <v>62</v>
      </c>
      <c r="H3388">
        <v>25054.25</v>
      </c>
      <c r="I3388" t="s">
        <v>40</v>
      </c>
      <c r="J3388" t="s">
        <v>148</v>
      </c>
      <c r="K3388">
        <v>2916</v>
      </c>
      <c r="L3388">
        <v>53.344817999999997</v>
      </c>
      <c r="M3388">
        <v>26.257718000000001</v>
      </c>
      <c r="N3388">
        <v>160</v>
      </c>
      <c r="O3388">
        <v>44</v>
      </c>
      <c r="P3388">
        <v>40</v>
      </c>
      <c r="Q3388">
        <v>3</v>
      </c>
      <c r="R3388">
        <v>109.90439499999999</v>
      </c>
    </row>
    <row r="3389" spans="1:18" x14ac:dyDescent="0.25">
      <c r="A3389">
        <v>2019</v>
      </c>
      <c r="B3389" t="s">
        <v>4</v>
      </c>
      <c r="C3389" t="s">
        <v>36</v>
      </c>
      <c r="D3389" t="s">
        <v>2</v>
      </c>
      <c r="E3389" t="s">
        <v>44</v>
      </c>
      <c r="F3389">
        <v>2316</v>
      </c>
      <c r="G3389">
        <v>1195.7933780000001</v>
      </c>
      <c r="H3389">
        <v>2972.41</v>
      </c>
      <c r="I3389" t="s">
        <v>39</v>
      </c>
      <c r="J3389" t="s">
        <v>150</v>
      </c>
      <c r="K3389">
        <v>2320</v>
      </c>
      <c r="L3389">
        <v>517.61208899999997</v>
      </c>
      <c r="M3389">
        <v>553.98336800000004</v>
      </c>
      <c r="N3389">
        <v>499</v>
      </c>
      <c r="O3389">
        <v>25</v>
      </c>
      <c r="P3389">
        <v>7</v>
      </c>
      <c r="Q3389">
        <v>0</v>
      </c>
      <c r="R3389">
        <v>1195.7933780000001</v>
      </c>
    </row>
    <row r="3390" spans="1:18" x14ac:dyDescent="0.25">
      <c r="A3390">
        <v>2019</v>
      </c>
      <c r="B3390" t="s">
        <v>4</v>
      </c>
      <c r="C3390" t="s">
        <v>36</v>
      </c>
      <c r="D3390" t="s">
        <v>2</v>
      </c>
      <c r="E3390" t="s">
        <v>66</v>
      </c>
      <c r="F3390">
        <v>450</v>
      </c>
      <c r="G3390" t="s">
        <v>62</v>
      </c>
      <c r="H3390">
        <v>30120.06</v>
      </c>
      <c r="I3390" t="s">
        <v>39</v>
      </c>
      <c r="J3390" t="s">
        <v>150</v>
      </c>
      <c r="K3390">
        <v>2630</v>
      </c>
      <c r="L3390">
        <v>42.019799999999996</v>
      </c>
      <c r="M3390">
        <v>27.315913999999999</v>
      </c>
      <c r="N3390">
        <v>29</v>
      </c>
      <c r="O3390">
        <v>12</v>
      </c>
      <c r="P3390">
        <v>3</v>
      </c>
      <c r="Q3390">
        <v>1</v>
      </c>
      <c r="R3390">
        <v>99.250606000000005</v>
      </c>
    </row>
    <row r="3391" spans="1:18" x14ac:dyDescent="0.25">
      <c r="A3391">
        <v>2019</v>
      </c>
      <c r="B3391" t="s">
        <v>4</v>
      </c>
      <c r="C3391" t="s">
        <v>36</v>
      </c>
      <c r="D3391" t="s">
        <v>2</v>
      </c>
      <c r="E3391" t="s">
        <v>44</v>
      </c>
      <c r="F3391">
        <v>1523</v>
      </c>
      <c r="G3391">
        <v>744.84153100000003</v>
      </c>
      <c r="H3391">
        <v>2547.3000000000002</v>
      </c>
      <c r="I3391" t="s">
        <v>40</v>
      </c>
      <c r="J3391" t="s">
        <v>150</v>
      </c>
      <c r="K3391">
        <v>1526</v>
      </c>
      <c r="L3391">
        <v>321.47477900000001</v>
      </c>
      <c r="M3391">
        <v>328.82294400000001</v>
      </c>
      <c r="N3391">
        <v>338</v>
      </c>
      <c r="O3391">
        <v>9</v>
      </c>
      <c r="P3391">
        <v>36</v>
      </c>
      <c r="Q3391">
        <v>6</v>
      </c>
      <c r="R3391">
        <v>744.84153100000003</v>
      </c>
    </row>
    <row r="3392" spans="1:18" x14ac:dyDescent="0.25">
      <c r="A3392">
        <v>2019</v>
      </c>
      <c r="B3392" t="s">
        <v>4</v>
      </c>
      <c r="C3392" t="s">
        <v>36</v>
      </c>
      <c r="D3392" t="s">
        <v>2</v>
      </c>
      <c r="E3392" t="s">
        <v>66</v>
      </c>
      <c r="F3392">
        <v>367</v>
      </c>
      <c r="G3392" t="s">
        <v>62</v>
      </c>
      <c r="H3392">
        <v>31045.29</v>
      </c>
      <c r="I3392" t="s">
        <v>40</v>
      </c>
      <c r="J3392" t="s">
        <v>150</v>
      </c>
      <c r="K3392">
        <v>1924</v>
      </c>
      <c r="L3392">
        <v>32.162767000000002</v>
      </c>
      <c r="M3392">
        <v>23.586145999999999</v>
      </c>
      <c r="N3392">
        <v>28</v>
      </c>
      <c r="O3392">
        <v>5</v>
      </c>
      <c r="P3392">
        <v>9</v>
      </c>
      <c r="Q3392">
        <v>0</v>
      </c>
      <c r="R3392">
        <v>83.294004999999999</v>
      </c>
    </row>
    <row r="3393" spans="1:18" x14ac:dyDescent="0.25">
      <c r="A3393">
        <v>2019</v>
      </c>
      <c r="B3393" t="s">
        <v>4</v>
      </c>
      <c r="C3393" t="s">
        <v>5</v>
      </c>
      <c r="D3393" t="s">
        <v>2</v>
      </c>
      <c r="E3393" t="s">
        <v>44</v>
      </c>
      <c r="F3393">
        <v>2157</v>
      </c>
      <c r="G3393">
        <v>1064.662415</v>
      </c>
      <c r="H3393">
        <v>2799.51</v>
      </c>
      <c r="I3393" t="s">
        <v>39</v>
      </c>
      <c r="J3393" t="s">
        <v>150</v>
      </c>
      <c r="K3393">
        <v>2160</v>
      </c>
      <c r="L3393">
        <v>474.26813399999998</v>
      </c>
      <c r="M3393">
        <v>487.17037599999998</v>
      </c>
      <c r="N3393">
        <v>472</v>
      </c>
      <c r="O3393">
        <v>44</v>
      </c>
      <c r="P3393">
        <v>9</v>
      </c>
      <c r="Q3393">
        <v>3</v>
      </c>
      <c r="R3393">
        <v>1064.662415</v>
      </c>
    </row>
    <row r="3394" spans="1:18" x14ac:dyDescent="0.25">
      <c r="A3394">
        <v>2019</v>
      </c>
      <c r="B3394" t="s">
        <v>4</v>
      </c>
      <c r="C3394" t="s">
        <v>5</v>
      </c>
      <c r="D3394" t="s">
        <v>2</v>
      </c>
      <c r="E3394" t="s">
        <v>66</v>
      </c>
      <c r="F3394">
        <v>308</v>
      </c>
      <c r="G3394" t="s">
        <v>62</v>
      </c>
      <c r="H3394">
        <v>26087.32</v>
      </c>
      <c r="I3394" t="s">
        <v>39</v>
      </c>
      <c r="J3394" t="s">
        <v>150</v>
      </c>
      <c r="K3394">
        <v>1450</v>
      </c>
      <c r="L3394">
        <v>27.994419000000001</v>
      </c>
      <c r="M3394">
        <v>17.610911000000002</v>
      </c>
      <c r="N3394">
        <v>30</v>
      </c>
      <c r="O3394">
        <v>15</v>
      </c>
      <c r="P3394">
        <v>3</v>
      </c>
      <c r="Q3394">
        <v>0</v>
      </c>
      <c r="R3394">
        <v>67.446565000000007</v>
      </c>
    </row>
    <row r="3395" spans="1:18" x14ac:dyDescent="0.25">
      <c r="A3395">
        <v>2019</v>
      </c>
      <c r="B3395" t="s">
        <v>4</v>
      </c>
      <c r="C3395" t="s">
        <v>5</v>
      </c>
      <c r="D3395" t="s">
        <v>2</v>
      </c>
      <c r="E3395" t="s">
        <v>44</v>
      </c>
      <c r="F3395">
        <v>1746</v>
      </c>
      <c r="G3395">
        <v>758.82587899999999</v>
      </c>
      <c r="H3395">
        <v>2733.1350000000002</v>
      </c>
      <c r="I3395" t="s">
        <v>40</v>
      </c>
      <c r="J3395" t="s">
        <v>150</v>
      </c>
      <c r="K3395">
        <v>1748</v>
      </c>
      <c r="L3395">
        <v>358.54909300000003</v>
      </c>
      <c r="M3395">
        <v>311.26109500000001</v>
      </c>
      <c r="N3395">
        <v>444</v>
      </c>
      <c r="O3395">
        <v>26</v>
      </c>
      <c r="P3395">
        <v>34</v>
      </c>
      <c r="Q3395">
        <v>5</v>
      </c>
      <c r="R3395">
        <v>758.82587899999999</v>
      </c>
    </row>
    <row r="3396" spans="1:18" x14ac:dyDescent="0.25">
      <c r="A3396">
        <v>2019</v>
      </c>
      <c r="B3396" t="s">
        <v>4</v>
      </c>
      <c r="C3396" t="s">
        <v>5</v>
      </c>
      <c r="D3396" t="s">
        <v>2</v>
      </c>
      <c r="E3396" t="s">
        <v>66</v>
      </c>
      <c r="F3396">
        <v>329</v>
      </c>
      <c r="G3396" t="s">
        <v>62</v>
      </c>
      <c r="H3396">
        <v>29792.05</v>
      </c>
      <c r="I3396" t="s">
        <v>40</v>
      </c>
      <c r="J3396" t="s">
        <v>150</v>
      </c>
      <c r="K3396">
        <v>1918</v>
      </c>
      <c r="L3396">
        <v>25.813054000000001</v>
      </c>
      <c r="M3396">
        <v>10.439843</v>
      </c>
      <c r="N3396">
        <v>41</v>
      </c>
      <c r="O3396">
        <v>10</v>
      </c>
      <c r="P3396">
        <v>10</v>
      </c>
      <c r="Q3396">
        <v>3</v>
      </c>
      <c r="R3396">
        <v>50.600219000000003</v>
      </c>
    </row>
    <row r="3397" spans="1:18" x14ac:dyDescent="0.25">
      <c r="A3397">
        <v>2019</v>
      </c>
      <c r="B3397" t="s">
        <v>4</v>
      </c>
      <c r="C3397" t="s">
        <v>13</v>
      </c>
      <c r="D3397" t="s">
        <v>2</v>
      </c>
      <c r="E3397" t="s">
        <v>44</v>
      </c>
      <c r="F3397">
        <v>777</v>
      </c>
      <c r="G3397">
        <v>361.96947699999998</v>
      </c>
      <c r="H3397">
        <v>3118</v>
      </c>
      <c r="I3397" t="s">
        <v>39</v>
      </c>
      <c r="J3397" t="s">
        <v>150</v>
      </c>
      <c r="K3397">
        <v>780</v>
      </c>
      <c r="L3397">
        <v>155.20568599999999</v>
      </c>
      <c r="M3397">
        <v>171.99593899999999</v>
      </c>
      <c r="N3397">
        <v>219</v>
      </c>
      <c r="O3397">
        <v>13</v>
      </c>
      <c r="P3397">
        <v>8</v>
      </c>
      <c r="Q3397">
        <v>0</v>
      </c>
      <c r="R3397">
        <v>361.96947699999998</v>
      </c>
    </row>
    <row r="3398" spans="1:18" x14ac:dyDescent="0.25">
      <c r="A3398">
        <v>2019</v>
      </c>
      <c r="B3398" t="s">
        <v>4</v>
      </c>
      <c r="C3398" t="s">
        <v>13</v>
      </c>
      <c r="D3398" t="s">
        <v>2</v>
      </c>
      <c r="E3398" t="s">
        <v>66</v>
      </c>
      <c r="F3398">
        <v>156</v>
      </c>
      <c r="G3398" t="s">
        <v>62</v>
      </c>
      <c r="H3398">
        <v>26923.075000000001</v>
      </c>
      <c r="I3398" t="s">
        <v>39</v>
      </c>
      <c r="J3398" t="s">
        <v>150</v>
      </c>
      <c r="K3398">
        <v>731</v>
      </c>
      <c r="L3398">
        <v>15.510139000000001</v>
      </c>
      <c r="M3398">
        <v>7.3301959999999999</v>
      </c>
      <c r="N3398">
        <v>23</v>
      </c>
      <c r="O3398">
        <v>8</v>
      </c>
      <c r="P3398">
        <v>1</v>
      </c>
      <c r="Q3398">
        <v>1</v>
      </c>
      <c r="R3398">
        <v>34.641674000000002</v>
      </c>
    </row>
    <row r="3399" spans="1:18" x14ac:dyDescent="0.25">
      <c r="A3399">
        <v>2019</v>
      </c>
      <c r="B3399" t="s">
        <v>4</v>
      </c>
      <c r="C3399" t="s">
        <v>13</v>
      </c>
      <c r="D3399" t="s">
        <v>2</v>
      </c>
      <c r="E3399" t="s">
        <v>44</v>
      </c>
      <c r="F3399">
        <v>647</v>
      </c>
      <c r="G3399">
        <v>260.75757099999998</v>
      </c>
      <c r="H3399">
        <v>2762.3</v>
      </c>
      <c r="I3399" t="s">
        <v>40</v>
      </c>
      <c r="J3399" t="s">
        <v>150</v>
      </c>
      <c r="K3399">
        <v>647</v>
      </c>
      <c r="L3399">
        <v>127.76569600000001</v>
      </c>
      <c r="M3399">
        <v>112.059133</v>
      </c>
      <c r="N3399">
        <v>193</v>
      </c>
      <c r="O3399">
        <v>13</v>
      </c>
      <c r="P3399">
        <v>18</v>
      </c>
      <c r="Q3399">
        <v>1</v>
      </c>
      <c r="R3399">
        <v>260.75757099999998</v>
      </c>
    </row>
    <row r="3400" spans="1:18" x14ac:dyDescent="0.25">
      <c r="A3400">
        <v>2019</v>
      </c>
      <c r="B3400" t="s">
        <v>4</v>
      </c>
      <c r="C3400" t="s">
        <v>13</v>
      </c>
      <c r="D3400" t="s">
        <v>2</v>
      </c>
      <c r="E3400" t="s">
        <v>66</v>
      </c>
      <c r="F3400">
        <v>189</v>
      </c>
      <c r="G3400" t="s">
        <v>62</v>
      </c>
      <c r="H3400">
        <v>28778.79</v>
      </c>
      <c r="I3400" t="s">
        <v>40</v>
      </c>
      <c r="J3400" t="s">
        <v>150</v>
      </c>
      <c r="K3400">
        <v>932</v>
      </c>
      <c r="L3400">
        <v>19.220555000000001</v>
      </c>
      <c r="M3400">
        <v>12.810342</v>
      </c>
      <c r="N3400">
        <v>18</v>
      </c>
      <c r="O3400">
        <v>8</v>
      </c>
      <c r="P3400">
        <v>4</v>
      </c>
      <c r="Q3400">
        <v>0</v>
      </c>
      <c r="R3400">
        <v>47.753377999999998</v>
      </c>
    </row>
    <row r="3401" spans="1:18" x14ac:dyDescent="0.25">
      <c r="A3401">
        <v>2019</v>
      </c>
      <c r="B3401" t="s">
        <v>4</v>
      </c>
      <c r="C3401" t="s">
        <v>37</v>
      </c>
      <c r="D3401" t="s">
        <v>2</v>
      </c>
      <c r="E3401" t="s">
        <v>44</v>
      </c>
      <c r="F3401">
        <v>11922</v>
      </c>
      <c r="G3401">
        <v>4858.0093450000004</v>
      </c>
      <c r="H3401">
        <v>2817.21</v>
      </c>
      <c r="I3401" t="s">
        <v>39</v>
      </c>
      <c r="J3401" t="s">
        <v>150</v>
      </c>
      <c r="K3401">
        <v>11948</v>
      </c>
      <c r="L3401">
        <v>2318.0250940000001</v>
      </c>
      <c r="M3401">
        <v>2016.35259</v>
      </c>
      <c r="N3401">
        <v>3587</v>
      </c>
      <c r="O3401">
        <v>226</v>
      </c>
      <c r="P3401">
        <v>189</v>
      </c>
      <c r="Q3401">
        <v>24</v>
      </c>
      <c r="R3401">
        <v>4858.0093450000004</v>
      </c>
    </row>
    <row r="3402" spans="1:18" x14ac:dyDescent="0.25">
      <c r="A3402">
        <v>2019</v>
      </c>
      <c r="B3402" t="s">
        <v>4</v>
      </c>
      <c r="C3402" t="s">
        <v>37</v>
      </c>
      <c r="D3402" t="s">
        <v>2</v>
      </c>
      <c r="E3402" t="s">
        <v>66</v>
      </c>
      <c r="F3402">
        <v>2877</v>
      </c>
      <c r="G3402" t="s">
        <v>62</v>
      </c>
      <c r="H3402">
        <v>27309.39</v>
      </c>
      <c r="I3402" t="s">
        <v>39</v>
      </c>
      <c r="J3402" t="s">
        <v>150</v>
      </c>
      <c r="K3402">
        <v>13818</v>
      </c>
      <c r="L3402">
        <v>266.66324500000002</v>
      </c>
      <c r="M3402">
        <v>146.40475699999999</v>
      </c>
      <c r="N3402">
        <v>336</v>
      </c>
      <c r="O3402">
        <v>107</v>
      </c>
      <c r="P3402">
        <v>85</v>
      </c>
      <c r="Q3402">
        <v>5</v>
      </c>
      <c r="R3402">
        <v>614.10210400000005</v>
      </c>
    </row>
    <row r="3403" spans="1:18" x14ac:dyDescent="0.25">
      <c r="A3403">
        <v>2019</v>
      </c>
      <c r="B3403" t="s">
        <v>4</v>
      </c>
      <c r="C3403" t="s">
        <v>37</v>
      </c>
      <c r="D3403" t="s">
        <v>2</v>
      </c>
      <c r="E3403" t="s">
        <v>44</v>
      </c>
      <c r="F3403">
        <v>10268</v>
      </c>
      <c r="G3403">
        <v>3672.2779150000001</v>
      </c>
      <c r="H3403">
        <v>2839.915</v>
      </c>
      <c r="I3403" t="s">
        <v>40</v>
      </c>
      <c r="J3403" t="s">
        <v>150</v>
      </c>
      <c r="K3403">
        <v>10295</v>
      </c>
      <c r="L3403">
        <v>1866.446956</v>
      </c>
      <c r="M3403">
        <v>1398.009597</v>
      </c>
      <c r="N3403">
        <v>3162</v>
      </c>
      <c r="O3403">
        <v>163</v>
      </c>
      <c r="P3403">
        <v>288</v>
      </c>
      <c r="Q3403">
        <v>33</v>
      </c>
      <c r="R3403">
        <v>3672.2779150000001</v>
      </c>
    </row>
    <row r="3404" spans="1:18" x14ac:dyDescent="0.25">
      <c r="A3404">
        <v>2019</v>
      </c>
      <c r="B3404" t="s">
        <v>4</v>
      </c>
      <c r="C3404" t="s">
        <v>37</v>
      </c>
      <c r="D3404" t="s">
        <v>2</v>
      </c>
      <c r="E3404" t="s">
        <v>66</v>
      </c>
      <c r="F3404">
        <v>3455</v>
      </c>
      <c r="G3404" t="s">
        <v>62</v>
      </c>
      <c r="H3404">
        <v>28973.3</v>
      </c>
      <c r="I3404" t="s">
        <v>40</v>
      </c>
      <c r="J3404" t="s">
        <v>150</v>
      </c>
      <c r="K3404">
        <v>17093</v>
      </c>
      <c r="L3404">
        <v>354.45638100000002</v>
      </c>
      <c r="M3404">
        <v>138.851947</v>
      </c>
      <c r="N3404">
        <v>390</v>
      </c>
      <c r="O3404">
        <v>86</v>
      </c>
      <c r="P3404">
        <v>191</v>
      </c>
      <c r="Q3404">
        <v>5</v>
      </c>
      <c r="R3404">
        <v>676.30655000000002</v>
      </c>
    </row>
    <row r="3405" spans="1:18" x14ac:dyDescent="0.25">
      <c r="A3405">
        <v>2019</v>
      </c>
      <c r="B3405" t="s">
        <v>4</v>
      </c>
      <c r="C3405" t="s">
        <v>36</v>
      </c>
      <c r="D3405" t="s">
        <v>2</v>
      </c>
      <c r="E3405" t="s">
        <v>44</v>
      </c>
      <c r="F3405">
        <v>5055</v>
      </c>
      <c r="G3405">
        <v>2637.4159850000001</v>
      </c>
      <c r="H3405">
        <v>3132.1</v>
      </c>
      <c r="I3405" t="s">
        <v>39</v>
      </c>
      <c r="J3405" t="s">
        <v>149</v>
      </c>
      <c r="K3405">
        <v>5056</v>
      </c>
      <c r="L3405">
        <v>1107.826004</v>
      </c>
      <c r="M3405">
        <v>1256.140398</v>
      </c>
      <c r="N3405">
        <v>962</v>
      </c>
      <c r="O3405">
        <v>61</v>
      </c>
      <c r="P3405">
        <v>9</v>
      </c>
      <c r="Q3405">
        <v>4</v>
      </c>
      <c r="R3405">
        <v>2637.4159850000001</v>
      </c>
    </row>
    <row r="3406" spans="1:18" x14ac:dyDescent="0.25">
      <c r="A3406">
        <v>2019</v>
      </c>
      <c r="B3406" t="s">
        <v>4</v>
      </c>
      <c r="C3406" t="s">
        <v>36</v>
      </c>
      <c r="D3406" t="s">
        <v>2</v>
      </c>
      <c r="E3406" t="s">
        <v>66</v>
      </c>
      <c r="F3406">
        <v>624</v>
      </c>
      <c r="G3406" t="s">
        <v>62</v>
      </c>
      <c r="H3406">
        <v>29381.985000000001</v>
      </c>
      <c r="I3406" t="s">
        <v>39</v>
      </c>
      <c r="J3406" t="s">
        <v>149</v>
      </c>
      <c r="K3406">
        <v>3007</v>
      </c>
      <c r="L3406">
        <v>53.217067999999998</v>
      </c>
      <c r="M3406">
        <v>31.013907</v>
      </c>
      <c r="N3406">
        <v>48</v>
      </c>
      <c r="O3406">
        <v>35</v>
      </c>
      <c r="P3406">
        <v>5</v>
      </c>
      <c r="Q3406">
        <v>1</v>
      </c>
      <c r="R3406">
        <v>131.807121</v>
      </c>
    </row>
    <row r="3407" spans="1:18" x14ac:dyDescent="0.25">
      <c r="A3407">
        <v>2019</v>
      </c>
      <c r="B3407" t="s">
        <v>4</v>
      </c>
      <c r="C3407" t="s">
        <v>36</v>
      </c>
      <c r="D3407" t="s">
        <v>2</v>
      </c>
      <c r="E3407" t="s">
        <v>44</v>
      </c>
      <c r="F3407">
        <v>3512</v>
      </c>
      <c r="G3407">
        <v>1750.872104</v>
      </c>
      <c r="H3407">
        <v>2639.09</v>
      </c>
      <c r="I3407" t="s">
        <v>40</v>
      </c>
      <c r="J3407" t="s">
        <v>149</v>
      </c>
      <c r="K3407">
        <v>3516</v>
      </c>
      <c r="L3407">
        <v>748.45462799999996</v>
      </c>
      <c r="M3407">
        <v>821.499326</v>
      </c>
      <c r="N3407">
        <v>765</v>
      </c>
      <c r="O3407">
        <v>30</v>
      </c>
      <c r="P3407">
        <v>28</v>
      </c>
      <c r="Q3407">
        <v>13</v>
      </c>
      <c r="R3407">
        <v>1750.872104</v>
      </c>
    </row>
    <row r="3408" spans="1:18" x14ac:dyDescent="0.25">
      <c r="A3408">
        <v>2019</v>
      </c>
      <c r="B3408" t="s">
        <v>4</v>
      </c>
      <c r="C3408" t="s">
        <v>36</v>
      </c>
      <c r="D3408" t="s">
        <v>2</v>
      </c>
      <c r="E3408" t="s">
        <v>66</v>
      </c>
      <c r="F3408">
        <v>575</v>
      </c>
      <c r="G3408" t="s">
        <v>62</v>
      </c>
      <c r="H3408">
        <v>31524.31</v>
      </c>
      <c r="I3408" t="s">
        <v>40</v>
      </c>
      <c r="J3408" t="s">
        <v>149</v>
      </c>
      <c r="K3408">
        <v>3244</v>
      </c>
      <c r="L3408">
        <v>60.484426999999997</v>
      </c>
      <c r="M3408">
        <v>35.384683000000003</v>
      </c>
      <c r="N3408">
        <v>41</v>
      </c>
      <c r="O3408">
        <v>15</v>
      </c>
      <c r="P3408">
        <v>17</v>
      </c>
      <c r="Q3408">
        <v>1</v>
      </c>
      <c r="R3408">
        <v>130.550951</v>
      </c>
    </row>
    <row r="3409" spans="1:18" x14ac:dyDescent="0.25">
      <c r="A3409">
        <v>2019</v>
      </c>
      <c r="B3409" t="s">
        <v>4</v>
      </c>
      <c r="C3409" t="s">
        <v>5</v>
      </c>
      <c r="D3409" t="s">
        <v>2</v>
      </c>
      <c r="E3409" t="s">
        <v>44</v>
      </c>
      <c r="F3409">
        <v>4936</v>
      </c>
      <c r="G3409">
        <v>2576.0472239999999</v>
      </c>
      <c r="H3409">
        <v>3056.665</v>
      </c>
      <c r="I3409" t="s">
        <v>39</v>
      </c>
      <c r="J3409" t="s">
        <v>149</v>
      </c>
      <c r="K3409">
        <v>4942</v>
      </c>
      <c r="L3409">
        <v>1123.503252</v>
      </c>
      <c r="M3409">
        <v>1200.0592529999999</v>
      </c>
      <c r="N3409">
        <v>961</v>
      </c>
      <c r="O3409">
        <v>79</v>
      </c>
      <c r="P3409">
        <v>3</v>
      </c>
      <c r="Q3409">
        <v>3</v>
      </c>
      <c r="R3409">
        <v>2576.0472239999999</v>
      </c>
    </row>
    <row r="3410" spans="1:18" x14ac:dyDescent="0.25">
      <c r="A3410">
        <v>2019</v>
      </c>
      <c r="B3410" t="s">
        <v>4</v>
      </c>
      <c r="C3410" t="s">
        <v>5</v>
      </c>
      <c r="D3410" t="s">
        <v>2</v>
      </c>
      <c r="E3410" t="s">
        <v>66</v>
      </c>
      <c r="F3410">
        <v>416</v>
      </c>
      <c r="G3410" t="s">
        <v>62</v>
      </c>
      <c r="H3410">
        <v>28481.29</v>
      </c>
      <c r="I3410" t="s">
        <v>39</v>
      </c>
      <c r="J3410" t="s">
        <v>149</v>
      </c>
      <c r="K3410">
        <v>1939</v>
      </c>
      <c r="L3410">
        <v>41.176451</v>
      </c>
      <c r="M3410">
        <v>18.002006999999999</v>
      </c>
      <c r="N3410">
        <v>44</v>
      </c>
      <c r="O3410">
        <v>31</v>
      </c>
      <c r="P3410">
        <v>1</v>
      </c>
      <c r="Q3410">
        <v>1</v>
      </c>
      <c r="R3410">
        <v>89.440355999999994</v>
      </c>
    </row>
    <row r="3411" spans="1:18" x14ac:dyDescent="0.25">
      <c r="A3411">
        <v>2019</v>
      </c>
      <c r="B3411" t="s">
        <v>4</v>
      </c>
      <c r="C3411" t="s">
        <v>5</v>
      </c>
      <c r="D3411" t="s">
        <v>2</v>
      </c>
      <c r="E3411" t="s">
        <v>44</v>
      </c>
      <c r="F3411">
        <v>3785</v>
      </c>
      <c r="G3411">
        <v>1704.937267</v>
      </c>
      <c r="H3411">
        <v>2770.84</v>
      </c>
      <c r="I3411" t="s">
        <v>40</v>
      </c>
      <c r="J3411" t="s">
        <v>149</v>
      </c>
      <c r="K3411">
        <v>3796</v>
      </c>
      <c r="L3411">
        <v>791.87651300000005</v>
      </c>
      <c r="M3411">
        <v>738.30229799999995</v>
      </c>
      <c r="N3411">
        <v>1014</v>
      </c>
      <c r="O3411">
        <v>40</v>
      </c>
      <c r="P3411">
        <v>34</v>
      </c>
      <c r="Q3411">
        <v>5</v>
      </c>
      <c r="R3411">
        <v>1704.937267</v>
      </c>
    </row>
    <row r="3412" spans="1:18" x14ac:dyDescent="0.25">
      <c r="A3412">
        <v>2019</v>
      </c>
      <c r="B3412" t="s">
        <v>4</v>
      </c>
      <c r="C3412" t="s">
        <v>5</v>
      </c>
      <c r="D3412" t="s">
        <v>2</v>
      </c>
      <c r="E3412" t="s">
        <v>66</v>
      </c>
      <c r="F3412">
        <v>486</v>
      </c>
      <c r="G3412" t="s">
        <v>62</v>
      </c>
      <c r="H3412">
        <v>31549.78</v>
      </c>
      <c r="I3412" t="s">
        <v>40</v>
      </c>
      <c r="J3412" t="s">
        <v>149</v>
      </c>
      <c r="K3412">
        <v>2370</v>
      </c>
      <c r="L3412">
        <v>53.236615</v>
      </c>
      <c r="M3412">
        <v>24.251944999999999</v>
      </c>
      <c r="N3412">
        <v>46</v>
      </c>
      <c r="O3412">
        <v>28</v>
      </c>
      <c r="P3412">
        <v>20</v>
      </c>
      <c r="Q3412">
        <v>2</v>
      </c>
      <c r="R3412">
        <v>108.92920100000001</v>
      </c>
    </row>
    <row r="3413" spans="1:18" x14ac:dyDescent="0.25">
      <c r="A3413">
        <v>2019</v>
      </c>
      <c r="B3413" t="s">
        <v>4</v>
      </c>
      <c r="C3413" t="s">
        <v>13</v>
      </c>
      <c r="D3413" t="s">
        <v>2</v>
      </c>
      <c r="E3413" t="s">
        <v>44</v>
      </c>
      <c r="F3413">
        <v>1734</v>
      </c>
      <c r="G3413">
        <v>830.57626200000004</v>
      </c>
      <c r="H3413">
        <v>3189.11</v>
      </c>
      <c r="I3413" t="s">
        <v>39</v>
      </c>
      <c r="J3413" t="s">
        <v>149</v>
      </c>
      <c r="K3413">
        <v>1734</v>
      </c>
      <c r="L3413">
        <v>363.88338800000002</v>
      </c>
      <c r="M3413">
        <v>396.77464099999997</v>
      </c>
      <c r="N3413">
        <v>415</v>
      </c>
      <c r="O3413">
        <v>34</v>
      </c>
      <c r="P3413">
        <v>3</v>
      </c>
      <c r="Q3413">
        <v>1</v>
      </c>
      <c r="R3413">
        <v>830.57626200000004</v>
      </c>
    </row>
    <row r="3414" spans="1:18" x14ac:dyDescent="0.25">
      <c r="A3414">
        <v>2019</v>
      </c>
      <c r="B3414" t="s">
        <v>4</v>
      </c>
      <c r="C3414" t="s">
        <v>13</v>
      </c>
      <c r="D3414" t="s">
        <v>2</v>
      </c>
      <c r="E3414" t="s">
        <v>66</v>
      </c>
      <c r="F3414">
        <v>208</v>
      </c>
      <c r="G3414" t="s">
        <v>62</v>
      </c>
      <c r="H3414">
        <v>28064.98</v>
      </c>
      <c r="I3414" t="s">
        <v>39</v>
      </c>
      <c r="J3414" t="s">
        <v>149</v>
      </c>
      <c r="K3414">
        <v>932</v>
      </c>
      <c r="L3414">
        <v>17.363057000000001</v>
      </c>
      <c r="M3414">
        <v>12.785185999999999</v>
      </c>
      <c r="N3414">
        <v>20</v>
      </c>
      <c r="O3414">
        <v>16</v>
      </c>
      <c r="P3414">
        <v>2</v>
      </c>
      <c r="Q3414">
        <v>0</v>
      </c>
      <c r="R3414">
        <v>46.692954</v>
      </c>
    </row>
    <row r="3415" spans="1:18" x14ac:dyDescent="0.25">
      <c r="A3415">
        <v>2019</v>
      </c>
      <c r="B3415" t="s">
        <v>4</v>
      </c>
      <c r="C3415" t="s">
        <v>13</v>
      </c>
      <c r="D3415" t="s">
        <v>2</v>
      </c>
      <c r="E3415" t="s">
        <v>44</v>
      </c>
      <c r="F3415">
        <v>1452</v>
      </c>
      <c r="G3415">
        <v>656.76860099999999</v>
      </c>
      <c r="H3415">
        <v>3028.875</v>
      </c>
      <c r="I3415" t="s">
        <v>40</v>
      </c>
      <c r="J3415" t="s">
        <v>149</v>
      </c>
      <c r="K3415">
        <v>1453</v>
      </c>
      <c r="L3415">
        <v>295.455421</v>
      </c>
      <c r="M3415">
        <v>304.81145700000002</v>
      </c>
      <c r="N3415">
        <v>379</v>
      </c>
      <c r="O3415">
        <v>13</v>
      </c>
      <c r="P3415">
        <v>16</v>
      </c>
      <c r="Q3415">
        <v>2</v>
      </c>
      <c r="R3415">
        <v>656.76860099999999</v>
      </c>
    </row>
    <row r="3416" spans="1:18" x14ac:dyDescent="0.25">
      <c r="A3416">
        <v>2019</v>
      </c>
      <c r="B3416" t="s">
        <v>4</v>
      </c>
      <c r="C3416" t="s">
        <v>13</v>
      </c>
      <c r="D3416" t="s">
        <v>2</v>
      </c>
      <c r="E3416" t="s">
        <v>66</v>
      </c>
      <c r="F3416">
        <v>263</v>
      </c>
      <c r="G3416" t="s">
        <v>62</v>
      </c>
      <c r="H3416">
        <v>33242.49</v>
      </c>
      <c r="I3416" t="s">
        <v>40</v>
      </c>
      <c r="J3416" t="s">
        <v>149</v>
      </c>
      <c r="K3416">
        <v>1222</v>
      </c>
      <c r="L3416">
        <v>30.055655999999999</v>
      </c>
      <c r="M3416">
        <v>13.269342</v>
      </c>
      <c r="N3416">
        <v>18</v>
      </c>
      <c r="O3416">
        <v>10</v>
      </c>
      <c r="P3416">
        <v>10</v>
      </c>
      <c r="Q3416">
        <v>0</v>
      </c>
      <c r="R3416">
        <v>57.826855999999999</v>
      </c>
    </row>
    <row r="3417" spans="1:18" x14ac:dyDescent="0.25">
      <c r="A3417">
        <v>2019</v>
      </c>
      <c r="B3417" t="s">
        <v>4</v>
      </c>
      <c r="C3417" t="s">
        <v>37</v>
      </c>
      <c r="D3417" t="s">
        <v>2</v>
      </c>
      <c r="E3417" t="s">
        <v>44</v>
      </c>
      <c r="F3417">
        <v>29979</v>
      </c>
      <c r="G3417">
        <v>13480.820680999999</v>
      </c>
      <c r="H3417">
        <v>3098</v>
      </c>
      <c r="I3417" t="s">
        <v>39</v>
      </c>
      <c r="J3417" t="s">
        <v>149</v>
      </c>
      <c r="K3417">
        <v>30024</v>
      </c>
      <c r="L3417">
        <v>6430.9880519999997</v>
      </c>
      <c r="M3417">
        <v>5795.4654959999998</v>
      </c>
      <c r="N3417">
        <v>7255</v>
      </c>
      <c r="O3417">
        <v>549</v>
      </c>
      <c r="P3417">
        <v>216</v>
      </c>
      <c r="Q3417">
        <v>33</v>
      </c>
      <c r="R3417">
        <v>13480.820680999999</v>
      </c>
    </row>
    <row r="3418" spans="1:18" x14ac:dyDescent="0.25">
      <c r="A3418">
        <v>2019</v>
      </c>
      <c r="B3418" t="s">
        <v>4</v>
      </c>
      <c r="C3418" t="s">
        <v>37</v>
      </c>
      <c r="D3418" t="s">
        <v>2</v>
      </c>
      <c r="E3418" t="s">
        <v>66</v>
      </c>
      <c r="F3418">
        <v>4308</v>
      </c>
      <c r="G3418" t="s">
        <v>62</v>
      </c>
      <c r="H3418">
        <v>27208.94</v>
      </c>
      <c r="I3418" t="s">
        <v>39</v>
      </c>
      <c r="J3418" t="s">
        <v>149</v>
      </c>
      <c r="K3418">
        <v>19986</v>
      </c>
      <c r="L3418">
        <v>391.99714599999999</v>
      </c>
      <c r="M3418">
        <v>209.80251799999999</v>
      </c>
      <c r="N3418">
        <v>408</v>
      </c>
      <c r="O3418">
        <v>317</v>
      </c>
      <c r="P3418">
        <v>124</v>
      </c>
      <c r="Q3418">
        <v>9</v>
      </c>
      <c r="R3418">
        <v>873.63892699999997</v>
      </c>
    </row>
    <row r="3419" spans="1:18" x14ac:dyDescent="0.25">
      <c r="A3419">
        <v>2019</v>
      </c>
      <c r="B3419" t="s">
        <v>4</v>
      </c>
      <c r="C3419" t="s">
        <v>37</v>
      </c>
      <c r="D3419" t="s">
        <v>2</v>
      </c>
      <c r="E3419" t="s">
        <v>44</v>
      </c>
      <c r="F3419">
        <v>25299</v>
      </c>
      <c r="G3419">
        <v>10041.614973</v>
      </c>
      <c r="H3419">
        <v>2968.88</v>
      </c>
      <c r="I3419" t="s">
        <v>40</v>
      </c>
      <c r="J3419" t="s">
        <v>149</v>
      </c>
      <c r="K3419">
        <v>25351</v>
      </c>
      <c r="L3419">
        <v>4979.3847779999996</v>
      </c>
      <c r="M3419">
        <v>4055.4846670000002</v>
      </c>
      <c r="N3419">
        <v>6729</v>
      </c>
      <c r="O3419">
        <v>380</v>
      </c>
      <c r="P3419">
        <v>438</v>
      </c>
      <c r="Q3419">
        <v>49</v>
      </c>
      <c r="R3419">
        <v>10041.614973</v>
      </c>
    </row>
    <row r="3420" spans="1:18" x14ac:dyDescent="0.25">
      <c r="A3420">
        <v>2019</v>
      </c>
      <c r="B3420" t="s">
        <v>4</v>
      </c>
      <c r="C3420" t="s">
        <v>37</v>
      </c>
      <c r="D3420" t="s">
        <v>2</v>
      </c>
      <c r="E3420" t="s">
        <v>66</v>
      </c>
      <c r="F3420">
        <v>5282</v>
      </c>
      <c r="G3420" t="s">
        <v>62</v>
      </c>
      <c r="H3420">
        <v>29509.275000000001</v>
      </c>
      <c r="I3420" t="s">
        <v>40</v>
      </c>
      <c r="J3420" t="s">
        <v>149</v>
      </c>
      <c r="K3420">
        <v>25312</v>
      </c>
      <c r="L3420">
        <v>540.63649199999998</v>
      </c>
      <c r="M3420">
        <v>220.163229</v>
      </c>
      <c r="N3420">
        <v>476</v>
      </c>
      <c r="O3420">
        <v>281</v>
      </c>
      <c r="P3420">
        <v>276</v>
      </c>
      <c r="Q3420">
        <v>10</v>
      </c>
      <c r="R3420">
        <v>1060.7613229999999</v>
      </c>
    </row>
    <row r="3421" spans="1:18" x14ac:dyDescent="0.25">
      <c r="A3421">
        <v>2019</v>
      </c>
      <c r="B3421" t="s">
        <v>4</v>
      </c>
      <c r="C3421" t="s">
        <v>36</v>
      </c>
      <c r="D3421" t="s">
        <v>2</v>
      </c>
      <c r="E3421" t="s">
        <v>44</v>
      </c>
      <c r="F3421">
        <v>1250</v>
      </c>
      <c r="G3421">
        <v>689.24824999999998</v>
      </c>
      <c r="H3421">
        <v>3132.5</v>
      </c>
      <c r="I3421" t="s">
        <v>39</v>
      </c>
      <c r="J3421" t="s">
        <v>148</v>
      </c>
      <c r="K3421">
        <v>1250</v>
      </c>
      <c r="L3421">
        <v>291.87495899999999</v>
      </c>
      <c r="M3421">
        <v>317.73986000000002</v>
      </c>
      <c r="N3421">
        <v>206</v>
      </c>
      <c r="O3421">
        <v>18</v>
      </c>
      <c r="P3421">
        <v>6</v>
      </c>
      <c r="Q3421">
        <v>2</v>
      </c>
      <c r="R3421">
        <v>689.24824999999998</v>
      </c>
    </row>
    <row r="3422" spans="1:18" x14ac:dyDescent="0.25">
      <c r="A3422">
        <v>2019</v>
      </c>
      <c r="B3422" t="s">
        <v>4</v>
      </c>
      <c r="C3422" t="s">
        <v>36</v>
      </c>
      <c r="D3422" t="s">
        <v>2</v>
      </c>
      <c r="E3422" t="s">
        <v>66</v>
      </c>
      <c r="F3422">
        <v>265</v>
      </c>
      <c r="G3422" t="s">
        <v>62</v>
      </c>
      <c r="H3422">
        <v>28366.28</v>
      </c>
      <c r="I3422" t="s">
        <v>39</v>
      </c>
      <c r="J3422" t="s">
        <v>148</v>
      </c>
      <c r="K3422">
        <v>1458</v>
      </c>
      <c r="L3422">
        <v>23.739484000000001</v>
      </c>
      <c r="M3422">
        <v>12.358271</v>
      </c>
      <c r="N3422">
        <v>18</v>
      </c>
      <c r="O3422">
        <v>2</v>
      </c>
      <c r="P3422">
        <v>4</v>
      </c>
      <c r="Q3422">
        <v>1</v>
      </c>
      <c r="R3422">
        <v>62.240060999999997</v>
      </c>
    </row>
    <row r="3423" spans="1:18" x14ac:dyDescent="0.25">
      <c r="A3423">
        <v>2019</v>
      </c>
      <c r="B3423" t="s">
        <v>4</v>
      </c>
      <c r="C3423" t="s">
        <v>36</v>
      </c>
      <c r="D3423" t="s">
        <v>2</v>
      </c>
      <c r="E3423" t="s">
        <v>44</v>
      </c>
      <c r="F3423">
        <v>1033</v>
      </c>
      <c r="G3423">
        <v>530.83293600000002</v>
      </c>
      <c r="H3423">
        <v>2721.16</v>
      </c>
      <c r="I3423" t="s">
        <v>40</v>
      </c>
      <c r="J3423" t="s">
        <v>148</v>
      </c>
      <c r="K3423">
        <v>1033</v>
      </c>
      <c r="L3423">
        <v>241.87848299999999</v>
      </c>
      <c r="M3423">
        <v>223.25857300000001</v>
      </c>
      <c r="N3423">
        <v>204</v>
      </c>
      <c r="O3423">
        <v>4</v>
      </c>
      <c r="P3423">
        <v>18</v>
      </c>
      <c r="Q3423">
        <v>2</v>
      </c>
      <c r="R3423">
        <v>530.83293600000002</v>
      </c>
    </row>
    <row r="3424" spans="1:18" x14ac:dyDescent="0.25">
      <c r="A3424">
        <v>2019</v>
      </c>
      <c r="B3424" t="s">
        <v>4</v>
      </c>
      <c r="C3424" t="s">
        <v>36</v>
      </c>
      <c r="D3424" t="s">
        <v>2</v>
      </c>
      <c r="E3424" t="s">
        <v>66</v>
      </c>
      <c r="F3424">
        <v>234</v>
      </c>
      <c r="G3424" t="s">
        <v>62</v>
      </c>
      <c r="H3424">
        <v>31882.61</v>
      </c>
      <c r="I3424" t="s">
        <v>40</v>
      </c>
      <c r="J3424" t="s">
        <v>148</v>
      </c>
      <c r="K3424">
        <v>1144</v>
      </c>
      <c r="L3424">
        <v>14.825704999999999</v>
      </c>
      <c r="M3424">
        <v>11.997011000000001</v>
      </c>
      <c r="N3424">
        <v>20</v>
      </c>
      <c r="O3424">
        <v>0</v>
      </c>
      <c r="P3424">
        <v>4</v>
      </c>
      <c r="Q3424">
        <v>0</v>
      </c>
      <c r="R3424">
        <v>41.361607999999997</v>
      </c>
    </row>
    <row r="3425" spans="1:18" x14ac:dyDescent="0.25">
      <c r="A3425">
        <v>2019</v>
      </c>
      <c r="B3425" t="s">
        <v>4</v>
      </c>
      <c r="C3425" t="s">
        <v>5</v>
      </c>
      <c r="D3425" t="s">
        <v>2</v>
      </c>
      <c r="E3425" t="s">
        <v>44</v>
      </c>
      <c r="F3425">
        <v>1078</v>
      </c>
      <c r="G3425">
        <v>583.54642899999999</v>
      </c>
      <c r="H3425">
        <v>3239.4949999999999</v>
      </c>
      <c r="I3425" t="s">
        <v>39</v>
      </c>
      <c r="J3425" t="s">
        <v>148</v>
      </c>
      <c r="K3425">
        <v>1078</v>
      </c>
      <c r="L3425">
        <v>270.35638599999999</v>
      </c>
      <c r="M3425">
        <v>243.96768399999999</v>
      </c>
      <c r="N3425">
        <v>171</v>
      </c>
      <c r="O3425">
        <v>16</v>
      </c>
      <c r="P3425">
        <v>7</v>
      </c>
      <c r="Q3425">
        <v>4</v>
      </c>
      <c r="R3425">
        <v>583.54642899999999</v>
      </c>
    </row>
    <row r="3426" spans="1:18" x14ac:dyDescent="0.25">
      <c r="A3426">
        <v>2019</v>
      </c>
      <c r="B3426" t="s">
        <v>4</v>
      </c>
      <c r="C3426" t="s">
        <v>5</v>
      </c>
      <c r="D3426" t="s">
        <v>2</v>
      </c>
      <c r="E3426" t="s">
        <v>66</v>
      </c>
      <c r="F3426">
        <v>151</v>
      </c>
      <c r="G3426" t="s">
        <v>62</v>
      </c>
      <c r="H3426">
        <v>24818.81</v>
      </c>
      <c r="I3426" t="s">
        <v>39</v>
      </c>
      <c r="J3426" t="s">
        <v>148</v>
      </c>
      <c r="K3426">
        <v>581</v>
      </c>
      <c r="L3426">
        <v>16.248021000000001</v>
      </c>
      <c r="M3426">
        <v>9.8944989999999997</v>
      </c>
      <c r="N3426">
        <v>12</v>
      </c>
      <c r="O3426">
        <v>4</v>
      </c>
      <c r="P3426">
        <v>1</v>
      </c>
      <c r="Q3426">
        <v>0</v>
      </c>
      <c r="R3426">
        <v>40.996403999999998</v>
      </c>
    </row>
    <row r="3427" spans="1:18" x14ac:dyDescent="0.25">
      <c r="A3427">
        <v>2019</v>
      </c>
      <c r="B3427" t="s">
        <v>4</v>
      </c>
      <c r="C3427" t="s">
        <v>5</v>
      </c>
      <c r="D3427" t="s">
        <v>2</v>
      </c>
      <c r="E3427" t="s">
        <v>44</v>
      </c>
      <c r="F3427">
        <v>977</v>
      </c>
      <c r="G3427">
        <v>439.69099</v>
      </c>
      <c r="H3427">
        <v>3090.87</v>
      </c>
      <c r="I3427" t="s">
        <v>40</v>
      </c>
      <c r="J3427" t="s">
        <v>148</v>
      </c>
      <c r="K3427">
        <v>978</v>
      </c>
      <c r="L3427">
        <v>211.55650800000001</v>
      </c>
      <c r="M3427">
        <v>179.994574</v>
      </c>
      <c r="N3427">
        <v>184</v>
      </c>
      <c r="O3427">
        <v>8</v>
      </c>
      <c r="P3427">
        <v>22</v>
      </c>
      <c r="Q3427">
        <v>2</v>
      </c>
      <c r="R3427">
        <v>439.69099</v>
      </c>
    </row>
    <row r="3428" spans="1:18" x14ac:dyDescent="0.25">
      <c r="A3428">
        <v>2019</v>
      </c>
      <c r="B3428" t="s">
        <v>4</v>
      </c>
      <c r="C3428" t="s">
        <v>5</v>
      </c>
      <c r="D3428" t="s">
        <v>2</v>
      </c>
      <c r="E3428" t="s">
        <v>66</v>
      </c>
      <c r="F3428">
        <v>199</v>
      </c>
      <c r="G3428" t="s">
        <v>62</v>
      </c>
      <c r="H3428">
        <v>30846.93</v>
      </c>
      <c r="I3428" t="s">
        <v>40</v>
      </c>
      <c r="J3428" t="s">
        <v>148</v>
      </c>
      <c r="K3428">
        <v>939</v>
      </c>
      <c r="L3428">
        <v>19.220897000000001</v>
      </c>
      <c r="M3428">
        <v>8.893891</v>
      </c>
      <c r="N3428">
        <v>24</v>
      </c>
      <c r="O3428">
        <v>1</v>
      </c>
      <c r="P3428">
        <v>9</v>
      </c>
      <c r="Q3428">
        <v>1</v>
      </c>
      <c r="R3428">
        <v>36.637633000000001</v>
      </c>
    </row>
    <row r="3429" spans="1:18" x14ac:dyDescent="0.25">
      <c r="A3429">
        <v>2019</v>
      </c>
      <c r="B3429" t="s">
        <v>4</v>
      </c>
      <c r="C3429" t="s">
        <v>13</v>
      </c>
      <c r="D3429" t="s">
        <v>2</v>
      </c>
      <c r="E3429" t="s">
        <v>44</v>
      </c>
      <c r="F3429">
        <v>365</v>
      </c>
      <c r="G3429">
        <v>194.362528</v>
      </c>
      <c r="H3429">
        <v>3484.2</v>
      </c>
      <c r="I3429" t="s">
        <v>39</v>
      </c>
      <c r="J3429" t="s">
        <v>148</v>
      </c>
      <c r="K3429">
        <v>365</v>
      </c>
      <c r="L3429">
        <v>89.021968999999999</v>
      </c>
      <c r="M3429">
        <v>87.351470000000006</v>
      </c>
      <c r="N3429">
        <v>66</v>
      </c>
      <c r="O3429">
        <v>2</v>
      </c>
      <c r="P3429">
        <v>2</v>
      </c>
      <c r="Q3429">
        <v>0</v>
      </c>
      <c r="R3429">
        <v>194.362528</v>
      </c>
    </row>
    <row r="3430" spans="1:18" x14ac:dyDescent="0.25">
      <c r="A3430">
        <v>2019</v>
      </c>
      <c r="B3430" t="s">
        <v>4</v>
      </c>
      <c r="C3430" t="s">
        <v>13</v>
      </c>
      <c r="D3430" t="s">
        <v>2</v>
      </c>
      <c r="E3430" t="s">
        <v>66</v>
      </c>
      <c r="F3430">
        <v>106</v>
      </c>
      <c r="G3430" t="s">
        <v>62</v>
      </c>
      <c r="H3430">
        <v>32587.21</v>
      </c>
      <c r="I3430" t="s">
        <v>39</v>
      </c>
      <c r="J3430" t="s">
        <v>148</v>
      </c>
      <c r="K3430">
        <v>472</v>
      </c>
      <c r="L3430">
        <v>4.92598</v>
      </c>
      <c r="M3430">
        <v>4.1310060000000002</v>
      </c>
      <c r="N3430">
        <v>15</v>
      </c>
      <c r="O3430">
        <v>0</v>
      </c>
      <c r="P3430">
        <v>1</v>
      </c>
      <c r="Q3430">
        <v>1</v>
      </c>
      <c r="R3430">
        <v>12.221821</v>
      </c>
    </row>
    <row r="3431" spans="1:18" x14ac:dyDescent="0.25">
      <c r="A3431">
        <v>2019</v>
      </c>
      <c r="B3431" t="s">
        <v>4</v>
      </c>
      <c r="C3431" t="s">
        <v>13</v>
      </c>
      <c r="D3431" t="s">
        <v>2</v>
      </c>
      <c r="E3431" t="s">
        <v>44</v>
      </c>
      <c r="F3431">
        <v>351</v>
      </c>
      <c r="G3431">
        <v>150.82690700000001</v>
      </c>
      <c r="H3431">
        <v>3500</v>
      </c>
      <c r="I3431" t="s">
        <v>40</v>
      </c>
      <c r="J3431" t="s">
        <v>148</v>
      </c>
      <c r="K3431">
        <v>351</v>
      </c>
      <c r="L3431">
        <v>79.881467000000001</v>
      </c>
      <c r="M3431">
        <v>53.478757999999999</v>
      </c>
      <c r="N3431">
        <v>69</v>
      </c>
      <c r="O3431">
        <v>3</v>
      </c>
      <c r="P3431">
        <v>1</v>
      </c>
      <c r="Q3431">
        <v>1</v>
      </c>
      <c r="R3431">
        <v>150.82690700000001</v>
      </c>
    </row>
    <row r="3432" spans="1:18" x14ac:dyDescent="0.25">
      <c r="A3432">
        <v>2019</v>
      </c>
      <c r="B3432" t="s">
        <v>4</v>
      </c>
      <c r="C3432" t="s">
        <v>13</v>
      </c>
      <c r="D3432" t="s">
        <v>2</v>
      </c>
      <c r="E3432" t="s">
        <v>66</v>
      </c>
      <c r="F3432">
        <v>100</v>
      </c>
      <c r="G3432" t="s">
        <v>62</v>
      </c>
      <c r="H3432">
        <v>25290.294999999998</v>
      </c>
      <c r="I3432" t="s">
        <v>40</v>
      </c>
      <c r="J3432" t="s">
        <v>148</v>
      </c>
      <c r="K3432">
        <v>445</v>
      </c>
      <c r="L3432">
        <v>7.935886</v>
      </c>
      <c r="M3432">
        <v>2.9727269999999999</v>
      </c>
      <c r="N3432">
        <v>9</v>
      </c>
      <c r="O3432">
        <v>1</v>
      </c>
      <c r="P3432">
        <v>5</v>
      </c>
      <c r="Q3432">
        <v>0</v>
      </c>
      <c r="R3432">
        <v>14.206640999999999</v>
      </c>
    </row>
    <row r="3433" spans="1:18" x14ac:dyDescent="0.25">
      <c r="A3433">
        <v>2019</v>
      </c>
      <c r="B3433" t="s">
        <v>4</v>
      </c>
      <c r="C3433" t="s">
        <v>37</v>
      </c>
      <c r="D3433" t="s">
        <v>2</v>
      </c>
      <c r="E3433" t="s">
        <v>44</v>
      </c>
      <c r="F3433">
        <v>6305</v>
      </c>
      <c r="G3433">
        <v>2846.8517700000002</v>
      </c>
      <c r="H3433">
        <v>3119</v>
      </c>
      <c r="I3433" t="s">
        <v>39</v>
      </c>
      <c r="J3433" t="s">
        <v>148</v>
      </c>
      <c r="K3433">
        <v>6313</v>
      </c>
      <c r="L3433">
        <v>1374.811134</v>
      </c>
      <c r="M3433">
        <v>1192.4950710000001</v>
      </c>
      <c r="N3433">
        <v>1258</v>
      </c>
      <c r="O3433">
        <v>152</v>
      </c>
      <c r="P3433">
        <v>77</v>
      </c>
      <c r="Q3433">
        <v>7</v>
      </c>
      <c r="R3433">
        <v>2846.8517700000002</v>
      </c>
    </row>
    <row r="3434" spans="1:18" x14ac:dyDescent="0.25">
      <c r="A3434">
        <v>2019</v>
      </c>
      <c r="B3434" t="s">
        <v>4</v>
      </c>
      <c r="C3434" t="s">
        <v>37</v>
      </c>
      <c r="D3434" t="s">
        <v>2</v>
      </c>
      <c r="E3434" t="s">
        <v>66</v>
      </c>
      <c r="F3434">
        <v>1409</v>
      </c>
      <c r="G3434" t="s">
        <v>62</v>
      </c>
      <c r="H3434">
        <v>27327.19</v>
      </c>
      <c r="I3434" t="s">
        <v>39</v>
      </c>
      <c r="J3434" t="s">
        <v>148</v>
      </c>
      <c r="K3434">
        <v>5828</v>
      </c>
      <c r="L3434">
        <v>121.143743</v>
      </c>
      <c r="M3434">
        <v>57.194344999999998</v>
      </c>
      <c r="N3434">
        <v>161</v>
      </c>
      <c r="O3434">
        <v>15</v>
      </c>
      <c r="P3434">
        <v>48</v>
      </c>
      <c r="Q3434">
        <v>2</v>
      </c>
      <c r="R3434">
        <v>248.093109</v>
      </c>
    </row>
    <row r="3435" spans="1:18" x14ac:dyDescent="0.25">
      <c r="A3435">
        <v>2019</v>
      </c>
      <c r="B3435" t="s">
        <v>4</v>
      </c>
      <c r="C3435" t="s">
        <v>37</v>
      </c>
      <c r="D3435" t="s">
        <v>2</v>
      </c>
      <c r="E3435" t="s">
        <v>44</v>
      </c>
      <c r="F3435">
        <v>6349</v>
      </c>
      <c r="G3435">
        <v>2512.5294709999998</v>
      </c>
      <c r="H3435">
        <v>3173.06</v>
      </c>
      <c r="I3435" t="s">
        <v>40</v>
      </c>
      <c r="J3435" t="s">
        <v>148</v>
      </c>
      <c r="K3435">
        <v>6364</v>
      </c>
      <c r="L3435">
        <v>1300.9796329999999</v>
      </c>
      <c r="M3435">
        <v>956.97368300000005</v>
      </c>
      <c r="N3435">
        <v>1320</v>
      </c>
      <c r="O3435">
        <v>98</v>
      </c>
      <c r="P3435">
        <v>112</v>
      </c>
      <c r="Q3435">
        <v>16</v>
      </c>
      <c r="R3435">
        <v>2512.5294709999998</v>
      </c>
    </row>
    <row r="3436" spans="1:18" x14ac:dyDescent="0.25">
      <c r="A3436">
        <v>2019</v>
      </c>
      <c r="B3436" t="s">
        <v>4</v>
      </c>
      <c r="C3436" t="s">
        <v>37</v>
      </c>
      <c r="D3436" t="s">
        <v>2</v>
      </c>
      <c r="E3436" t="s">
        <v>66</v>
      </c>
      <c r="F3436">
        <v>1762</v>
      </c>
      <c r="G3436" t="s">
        <v>62</v>
      </c>
      <c r="H3436">
        <v>28881.525000000001</v>
      </c>
      <c r="I3436" t="s">
        <v>40</v>
      </c>
      <c r="J3436" t="s">
        <v>148</v>
      </c>
      <c r="K3436">
        <v>7406</v>
      </c>
      <c r="L3436">
        <v>138.24881600000001</v>
      </c>
      <c r="M3436">
        <v>60.110804999999999</v>
      </c>
      <c r="N3436">
        <v>190</v>
      </c>
      <c r="O3436">
        <v>22</v>
      </c>
      <c r="P3436">
        <v>99</v>
      </c>
      <c r="Q3436">
        <v>5</v>
      </c>
      <c r="R3436">
        <v>279.41345000000001</v>
      </c>
    </row>
    <row r="3437" spans="1:18" x14ac:dyDescent="0.25">
      <c r="A3437">
        <v>2019</v>
      </c>
      <c r="B3437" t="s">
        <v>4</v>
      </c>
      <c r="C3437" t="s">
        <v>37</v>
      </c>
      <c r="D3437" t="s">
        <v>3</v>
      </c>
      <c r="E3437" t="s">
        <v>44</v>
      </c>
      <c r="F3437">
        <v>1</v>
      </c>
      <c r="G3437">
        <v>0</v>
      </c>
      <c r="H3437">
        <v>0</v>
      </c>
      <c r="I3437" t="s">
        <v>40</v>
      </c>
      <c r="J3437" t="s">
        <v>62</v>
      </c>
      <c r="K3437" t="s">
        <v>62</v>
      </c>
      <c r="L3437">
        <v>0</v>
      </c>
      <c r="M3437">
        <v>0</v>
      </c>
      <c r="N3437">
        <v>0</v>
      </c>
      <c r="O3437">
        <v>0</v>
      </c>
      <c r="P3437">
        <v>0</v>
      </c>
      <c r="Q3437">
        <v>0</v>
      </c>
      <c r="R3437">
        <v>0</v>
      </c>
    </row>
    <row r="3438" spans="1:18" x14ac:dyDescent="0.25">
      <c r="A3438">
        <v>2019</v>
      </c>
      <c r="B3438" t="s">
        <v>4</v>
      </c>
      <c r="C3438" t="s">
        <v>36</v>
      </c>
      <c r="D3438" t="s">
        <v>3</v>
      </c>
      <c r="E3438" t="s">
        <v>44</v>
      </c>
      <c r="F3438">
        <v>195</v>
      </c>
      <c r="G3438">
        <v>89.857889</v>
      </c>
      <c r="H3438">
        <v>3610.93</v>
      </c>
      <c r="I3438" t="s">
        <v>39</v>
      </c>
      <c r="J3438" t="s">
        <v>150</v>
      </c>
      <c r="K3438">
        <v>195</v>
      </c>
      <c r="L3438">
        <v>35.474091000000001</v>
      </c>
      <c r="M3438">
        <v>45.514547</v>
      </c>
      <c r="N3438">
        <v>49</v>
      </c>
      <c r="O3438">
        <v>0</v>
      </c>
      <c r="P3438">
        <v>0</v>
      </c>
      <c r="Q3438">
        <v>0</v>
      </c>
      <c r="R3438">
        <v>89.857889</v>
      </c>
    </row>
    <row r="3439" spans="1:18" x14ac:dyDescent="0.25">
      <c r="A3439">
        <v>2019</v>
      </c>
      <c r="B3439" t="s">
        <v>4</v>
      </c>
      <c r="C3439" t="s">
        <v>36</v>
      </c>
      <c r="D3439" t="s">
        <v>3</v>
      </c>
      <c r="E3439" t="s">
        <v>66</v>
      </c>
      <c r="F3439">
        <v>110</v>
      </c>
      <c r="G3439" t="s">
        <v>62</v>
      </c>
      <c r="H3439">
        <v>31800.544999999998</v>
      </c>
      <c r="I3439" t="s">
        <v>39</v>
      </c>
      <c r="J3439" t="s">
        <v>150</v>
      </c>
      <c r="K3439">
        <v>639</v>
      </c>
      <c r="L3439">
        <v>11.623799</v>
      </c>
      <c r="M3439">
        <v>6.0413560000000004</v>
      </c>
      <c r="N3439">
        <v>6</v>
      </c>
      <c r="O3439">
        <v>1</v>
      </c>
      <c r="P3439">
        <v>0</v>
      </c>
      <c r="Q3439">
        <v>0</v>
      </c>
      <c r="R3439">
        <v>27.842006000000001</v>
      </c>
    </row>
    <row r="3440" spans="1:18" x14ac:dyDescent="0.25">
      <c r="A3440">
        <v>2019</v>
      </c>
      <c r="B3440" t="s">
        <v>4</v>
      </c>
      <c r="C3440" t="s">
        <v>36</v>
      </c>
      <c r="D3440" t="s">
        <v>3</v>
      </c>
      <c r="E3440" t="s">
        <v>44</v>
      </c>
      <c r="F3440">
        <v>211</v>
      </c>
      <c r="G3440">
        <v>93.050809999999998</v>
      </c>
      <c r="H3440">
        <v>2786.65</v>
      </c>
      <c r="I3440" t="s">
        <v>40</v>
      </c>
      <c r="J3440" t="s">
        <v>150</v>
      </c>
      <c r="K3440">
        <v>211</v>
      </c>
      <c r="L3440">
        <v>41.353309000000003</v>
      </c>
      <c r="M3440">
        <v>38.840848999999999</v>
      </c>
      <c r="N3440">
        <v>48</v>
      </c>
      <c r="O3440">
        <v>3</v>
      </c>
      <c r="P3440">
        <v>2</v>
      </c>
      <c r="Q3440">
        <v>2</v>
      </c>
      <c r="R3440">
        <v>93.050809999999998</v>
      </c>
    </row>
    <row r="3441" spans="1:18" x14ac:dyDescent="0.25">
      <c r="A3441">
        <v>2019</v>
      </c>
      <c r="B3441" t="s">
        <v>4</v>
      </c>
      <c r="C3441" t="s">
        <v>36</v>
      </c>
      <c r="D3441" t="s">
        <v>3</v>
      </c>
      <c r="E3441" t="s">
        <v>66</v>
      </c>
      <c r="F3441">
        <v>100</v>
      </c>
      <c r="G3441" t="s">
        <v>62</v>
      </c>
      <c r="H3441">
        <v>38110.154999999999</v>
      </c>
      <c r="I3441" t="s">
        <v>40</v>
      </c>
      <c r="J3441" t="s">
        <v>150</v>
      </c>
      <c r="K3441">
        <v>616</v>
      </c>
      <c r="L3441">
        <v>7.4258300000000004</v>
      </c>
      <c r="M3441">
        <v>5.56196</v>
      </c>
      <c r="N3441">
        <v>11</v>
      </c>
      <c r="O3441">
        <v>1</v>
      </c>
      <c r="P3441">
        <v>1</v>
      </c>
      <c r="Q3441">
        <v>0</v>
      </c>
      <c r="R3441">
        <v>16.714562000000001</v>
      </c>
    </row>
    <row r="3442" spans="1:18" x14ac:dyDescent="0.25">
      <c r="A3442">
        <v>2019</v>
      </c>
      <c r="B3442" t="s">
        <v>4</v>
      </c>
      <c r="C3442" t="s">
        <v>5</v>
      </c>
      <c r="D3442" t="s">
        <v>3</v>
      </c>
      <c r="E3442" t="s">
        <v>44</v>
      </c>
      <c r="F3442">
        <v>215</v>
      </c>
      <c r="G3442">
        <v>114.394153</v>
      </c>
      <c r="H3442">
        <v>3574.52</v>
      </c>
      <c r="I3442" t="s">
        <v>39</v>
      </c>
      <c r="J3442" t="s">
        <v>150</v>
      </c>
      <c r="K3442">
        <v>217</v>
      </c>
      <c r="L3442">
        <v>42.877799000000003</v>
      </c>
      <c r="M3442">
        <v>49.767907999999998</v>
      </c>
      <c r="N3442">
        <v>53</v>
      </c>
      <c r="O3442">
        <v>4</v>
      </c>
      <c r="P3442">
        <v>0</v>
      </c>
      <c r="Q3442">
        <v>1</v>
      </c>
      <c r="R3442">
        <v>114.394153</v>
      </c>
    </row>
    <row r="3443" spans="1:18" x14ac:dyDescent="0.25">
      <c r="A3443">
        <v>2019</v>
      </c>
      <c r="B3443" t="s">
        <v>4</v>
      </c>
      <c r="C3443" t="s">
        <v>5</v>
      </c>
      <c r="D3443" t="s">
        <v>3</v>
      </c>
      <c r="E3443" t="s">
        <v>66</v>
      </c>
      <c r="F3443">
        <v>61</v>
      </c>
      <c r="G3443" t="s">
        <v>62</v>
      </c>
      <c r="H3443">
        <v>35290.300000000003</v>
      </c>
      <c r="I3443" t="s">
        <v>39</v>
      </c>
      <c r="J3443" t="s">
        <v>150</v>
      </c>
      <c r="K3443">
        <v>320</v>
      </c>
      <c r="L3443">
        <v>7.9838269999999998</v>
      </c>
      <c r="M3443">
        <v>3.3634270000000002</v>
      </c>
      <c r="N3443">
        <v>8</v>
      </c>
      <c r="O3443">
        <v>2</v>
      </c>
      <c r="P3443">
        <v>0</v>
      </c>
      <c r="Q3443">
        <v>0</v>
      </c>
      <c r="R3443">
        <v>15.554532999999999</v>
      </c>
    </row>
    <row r="3444" spans="1:18" x14ac:dyDescent="0.25">
      <c r="A3444">
        <v>2019</v>
      </c>
      <c r="B3444" t="s">
        <v>4</v>
      </c>
      <c r="C3444" t="s">
        <v>5</v>
      </c>
      <c r="D3444" t="s">
        <v>3</v>
      </c>
      <c r="E3444" t="s">
        <v>44</v>
      </c>
      <c r="F3444">
        <v>167</v>
      </c>
      <c r="G3444">
        <v>74.251733999999999</v>
      </c>
      <c r="H3444">
        <v>3169</v>
      </c>
      <c r="I3444" t="s">
        <v>40</v>
      </c>
      <c r="J3444" t="s">
        <v>150</v>
      </c>
      <c r="K3444">
        <v>168</v>
      </c>
      <c r="L3444">
        <v>35.914572999999997</v>
      </c>
      <c r="M3444">
        <v>30.119064999999999</v>
      </c>
      <c r="N3444">
        <v>45</v>
      </c>
      <c r="O3444">
        <v>1</v>
      </c>
      <c r="P3444">
        <v>5</v>
      </c>
      <c r="Q3444">
        <v>0</v>
      </c>
      <c r="R3444">
        <v>74.251733999999999</v>
      </c>
    </row>
    <row r="3445" spans="1:18" x14ac:dyDescent="0.25">
      <c r="A3445">
        <v>2019</v>
      </c>
      <c r="B3445" t="s">
        <v>4</v>
      </c>
      <c r="C3445" t="s">
        <v>5</v>
      </c>
      <c r="D3445" t="s">
        <v>3</v>
      </c>
      <c r="E3445" t="s">
        <v>66</v>
      </c>
      <c r="F3445">
        <v>80</v>
      </c>
      <c r="G3445" t="s">
        <v>62</v>
      </c>
      <c r="H3445">
        <v>33448.425000000003</v>
      </c>
      <c r="I3445" t="s">
        <v>40</v>
      </c>
      <c r="J3445" t="s">
        <v>150</v>
      </c>
      <c r="K3445">
        <v>488</v>
      </c>
      <c r="L3445">
        <v>8.0464509999999994</v>
      </c>
      <c r="M3445">
        <v>3.0518519999999998</v>
      </c>
      <c r="N3445">
        <v>6</v>
      </c>
      <c r="O3445">
        <v>1</v>
      </c>
      <c r="P3445">
        <v>0</v>
      </c>
      <c r="Q3445">
        <v>0</v>
      </c>
      <c r="R3445">
        <v>14.774359</v>
      </c>
    </row>
    <row r="3446" spans="1:18" x14ac:dyDescent="0.25">
      <c r="A3446">
        <v>2019</v>
      </c>
      <c r="B3446" t="s">
        <v>4</v>
      </c>
      <c r="C3446" t="s">
        <v>13</v>
      </c>
      <c r="D3446" t="s">
        <v>3</v>
      </c>
      <c r="E3446" t="s">
        <v>44</v>
      </c>
      <c r="F3446">
        <v>93</v>
      </c>
      <c r="G3446">
        <v>35.429737000000003</v>
      </c>
      <c r="H3446">
        <v>3595.53</v>
      </c>
      <c r="I3446" t="s">
        <v>39</v>
      </c>
      <c r="J3446" t="s">
        <v>150</v>
      </c>
      <c r="K3446">
        <v>93</v>
      </c>
      <c r="L3446">
        <v>12.870365</v>
      </c>
      <c r="M3446">
        <v>18.968025000000001</v>
      </c>
      <c r="N3446">
        <v>36</v>
      </c>
      <c r="O3446">
        <v>0</v>
      </c>
      <c r="P3446">
        <v>0</v>
      </c>
      <c r="Q3446">
        <v>0</v>
      </c>
      <c r="R3446">
        <v>35.429737000000003</v>
      </c>
    </row>
    <row r="3447" spans="1:18" x14ac:dyDescent="0.25">
      <c r="A3447">
        <v>2019</v>
      </c>
      <c r="B3447" t="s">
        <v>4</v>
      </c>
      <c r="C3447" t="s">
        <v>13</v>
      </c>
      <c r="D3447" t="s">
        <v>3</v>
      </c>
      <c r="E3447" t="s">
        <v>66</v>
      </c>
      <c r="F3447">
        <v>40</v>
      </c>
      <c r="G3447" t="s">
        <v>62</v>
      </c>
      <c r="H3447">
        <v>39890.800000000003</v>
      </c>
      <c r="I3447" t="s">
        <v>39</v>
      </c>
      <c r="J3447" t="s">
        <v>150</v>
      </c>
      <c r="K3447">
        <v>212</v>
      </c>
      <c r="L3447">
        <v>3.77244</v>
      </c>
      <c r="M3447">
        <v>1.538829</v>
      </c>
      <c r="N3447">
        <v>9</v>
      </c>
      <c r="O3447">
        <v>1</v>
      </c>
      <c r="P3447">
        <v>0</v>
      </c>
      <c r="Q3447">
        <v>0</v>
      </c>
      <c r="R3447">
        <v>8.1923080000000006</v>
      </c>
    </row>
    <row r="3448" spans="1:18" x14ac:dyDescent="0.25">
      <c r="A3448">
        <v>2019</v>
      </c>
      <c r="B3448" t="s">
        <v>4</v>
      </c>
      <c r="C3448" t="s">
        <v>13</v>
      </c>
      <c r="D3448" t="s">
        <v>3</v>
      </c>
      <c r="E3448" t="s">
        <v>44</v>
      </c>
      <c r="F3448">
        <v>101</v>
      </c>
      <c r="G3448">
        <v>36.670782000000003</v>
      </c>
      <c r="H3448">
        <v>3376.3</v>
      </c>
      <c r="I3448" t="s">
        <v>40</v>
      </c>
      <c r="J3448" t="s">
        <v>150</v>
      </c>
      <c r="K3448">
        <v>101</v>
      </c>
      <c r="L3448">
        <v>20.23217</v>
      </c>
      <c r="M3448">
        <v>11.839430999999999</v>
      </c>
      <c r="N3448">
        <v>32</v>
      </c>
      <c r="O3448">
        <v>0</v>
      </c>
      <c r="P3448">
        <v>1</v>
      </c>
      <c r="Q3448">
        <v>0</v>
      </c>
      <c r="R3448">
        <v>36.670782000000003</v>
      </c>
    </row>
    <row r="3449" spans="1:18" x14ac:dyDescent="0.25">
      <c r="A3449">
        <v>2019</v>
      </c>
      <c r="B3449" t="s">
        <v>4</v>
      </c>
      <c r="C3449" t="s">
        <v>13</v>
      </c>
      <c r="D3449" t="s">
        <v>3</v>
      </c>
      <c r="E3449" t="s">
        <v>66</v>
      </c>
      <c r="F3449">
        <v>48</v>
      </c>
      <c r="G3449" t="s">
        <v>62</v>
      </c>
      <c r="H3449">
        <v>35224.184999999998</v>
      </c>
      <c r="I3449" t="s">
        <v>40</v>
      </c>
      <c r="J3449" t="s">
        <v>150</v>
      </c>
      <c r="K3449">
        <v>242</v>
      </c>
      <c r="L3449">
        <v>4.6060090000000002</v>
      </c>
      <c r="M3449">
        <v>2.9047800000000001</v>
      </c>
      <c r="N3449">
        <v>6</v>
      </c>
      <c r="O3449">
        <v>0</v>
      </c>
      <c r="P3449">
        <v>0</v>
      </c>
      <c r="Q3449">
        <v>0</v>
      </c>
      <c r="R3449">
        <v>8.9192140000000002</v>
      </c>
    </row>
    <row r="3450" spans="1:18" x14ac:dyDescent="0.25">
      <c r="A3450">
        <v>2019</v>
      </c>
      <c r="B3450" t="s">
        <v>4</v>
      </c>
      <c r="C3450" t="s">
        <v>37</v>
      </c>
      <c r="D3450" t="s">
        <v>3</v>
      </c>
      <c r="E3450" t="s">
        <v>44</v>
      </c>
      <c r="F3450">
        <v>1788</v>
      </c>
      <c r="G3450">
        <v>642.91542200000004</v>
      </c>
      <c r="H3450">
        <v>3400.5</v>
      </c>
      <c r="I3450" t="s">
        <v>39</v>
      </c>
      <c r="J3450" t="s">
        <v>150</v>
      </c>
      <c r="K3450">
        <v>1803</v>
      </c>
      <c r="L3450">
        <v>275.67883799999998</v>
      </c>
      <c r="M3450">
        <v>282.731561</v>
      </c>
      <c r="N3450">
        <v>655</v>
      </c>
      <c r="O3450">
        <v>25</v>
      </c>
      <c r="P3450">
        <v>10</v>
      </c>
      <c r="Q3450">
        <v>2</v>
      </c>
      <c r="R3450">
        <v>642.91542200000004</v>
      </c>
    </row>
    <row r="3451" spans="1:18" x14ac:dyDescent="0.25">
      <c r="A3451">
        <v>2019</v>
      </c>
      <c r="B3451" t="s">
        <v>4</v>
      </c>
      <c r="C3451" t="s">
        <v>37</v>
      </c>
      <c r="D3451" t="s">
        <v>3</v>
      </c>
      <c r="E3451" t="s">
        <v>66</v>
      </c>
      <c r="F3451">
        <v>868</v>
      </c>
      <c r="G3451" t="s">
        <v>62</v>
      </c>
      <c r="H3451">
        <v>33547.81</v>
      </c>
      <c r="I3451" t="s">
        <v>39</v>
      </c>
      <c r="J3451" t="s">
        <v>150</v>
      </c>
      <c r="K3451">
        <v>4614</v>
      </c>
      <c r="L3451">
        <v>88.024484999999999</v>
      </c>
      <c r="M3451">
        <v>40.132128999999999</v>
      </c>
      <c r="N3451">
        <v>118</v>
      </c>
      <c r="O3451">
        <v>21</v>
      </c>
      <c r="P3451">
        <v>5</v>
      </c>
      <c r="Q3451">
        <v>1</v>
      </c>
      <c r="R3451">
        <v>192.72688500000001</v>
      </c>
    </row>
    <row r="3452" spans="1:18" x14ac:dyDescent="0.25">
      <c r="A3452">
        <v>2019</v>
      </c>
      <c r="B3452" t="s">
        <v>4</v>
      </c>
      <c r="C3452" t="s">
        <v>37</v>
      </c>
      <c r="D3452" t="s">
        <v>3</v>
      </c>
      <c r="E3452" t="s">
        <v>44</v>
      </c>
      <c r="F3452">
        <v>1803</v>
      </c>
      <c r="G3452">
        <v>631.49607300000002</v>
      </c>
      <c r="H3452">
        <v>3079.4</v>
      </c>
      <c r="I3452" t="s">
        <v>40</v>
      </c>
      <c r="J3452" t="s">
        <v>150</v>
      </c>
      <c r="K3452">
        <v>1810</v>
      </c>
      <c r="L3452">
        <v>321.13067000000001</v>
      </c>
      <c r="M3452">
        <v>237.74863400000001</v>
      </c>
      <c r="N3452">
        <v>564</v>
      </c>
      <c r="O3452">
        <v>30</v>
      </c>
      <c r="P3452">
        <v>48</v>
      </c>
      <c r="Q3452">
        <v>0</v>
      </c>
      <c r="R3452">
        <v>631.49607300000002</v>
      </c>
    </row>
    <row r="3453" spans="1:18" x14ac:dyDescent="0.25">
      <c r="A3453">
        <v>2019</v>
      </c>
      <c r="B3453" t="s">
        <v>4</v>
      </c>
      <c r="C3453" t="s">
        <v>37</v>
      </c>
      <c r="D3453" t="s">
        <v>3</v>
      </c>
      <c r="E3453" t="s">
        <v>66</v>
      </c>
      <c r="F3453">
        <v>1155</v>
      </c>
      <c r="G3453" t="s">
        <v>62</v>
      </c>
      <c r="H3453">
        <v>33952</v>
      </c>
      <c r="I3453" t="s">
        <v>40</v>
      </c>
      <c r="J3453" t="s">
        <v>150</v>
      </c>
      <c r="K3453">
        <v>6683</v>
      </c>
      <c r="L3453">
        <v>107.94573200000001</v>
      </c>
      <c r="M3453">
        <v>53.599350999999999</v>
      </c>
      <c r="N3453">
        <v>133</v>
      </c>
      <c r="O3453">
        <v>19</v>
      </c>
      <c r="P3453">
        <v>15</v>
      </c>
      <c r="Q3453">
        <v>1</v>
      </c>
      <c r="R3453">
        <v>233.479242</v>
      </c>
    </row>
    <row r="3454" spans="1:18" x14ac:dyDescent="0.25">
      <c r="A3454">
        <v>2019</v>
      </c>
      <c r="B3454" t="s">
        <v>4</v>
      </c>
      <c r="C3454" t="s">
        <v>36</v>
      </c>
      <c r="D3454" t="s">
        <v>3</v>
      </c>
      <c r="E3454" t="s">
        <v>44</v>
      </c>
      <c r="F3454">
        <v>671</v>
      </c>
      <c r="G3454">
        <v>334.47338000000002</v>
      </c>
      <c r="H3454">
        <v>3127.7</v>
      </c>
      <c r="I3454" t="s">
        <v>39</v>
      </c>
      <c r="J3454" t="s">
        <v>149</v>
      </c>
      <c r="K3454">
        <v>682</v>
      </c>
      <c r="L3454">
        <v>133.27759499999999</v>
      </c>
      <c r="M3454">
        <v>163.097207</v>
      </c>
      <c r="N3454">
        <v>154</v>
      </c>
      <c r="O3454">
        <v>7</v>
      </c>
      <c r="P3454">
        <v>1</v>
      </c>
      <c r="Q3454">
        <v>0</v>
      </c>
      <c r="R3454">
        <v>334.47338000000002</v>
      </c>
    </row>
    <row r="3455" spans="1:18" x14ac:dyDescent="0.25">
      <c r="A3455">
        <v>2019</v>
      </c>
      <c r="B3455" t="s">
        <v>4</v>
      </c>
      <c r="C3455" t="s">
        <v>36</v>
      </c>
      <c r="D3455" t="s">
        <v>3</v>
      </c>
      <c r="E3455" t="s">
        <v>66</v>
      </c>
      <c r="F3455">
        <v>175</v>
      </c>
      <c r="G3455" t="s">
        <v>62</v>
      </c>
      <c r="H3455">
        <v>31250.41</v>
      </c>
      <c r="I3455" t="s">
        <v>39</v>
      </c>
      <c r="J3455" t="s">
        <v>149</v>
      </c>
      <c r="K3455">
        <v>864</v>
      </c>
      <c r="L3455">
        <v>15.828493</v>
      </c>
      <c r="M3455">
        <v>11.729272999999999</v>
      </c>
      <c r="N3455">
        <v>6</v>
      </c>
      <c r="O3455">
        <v>7</v>
      </c>
      <c r="P3455">
        <v>5</v>
      </c>
      <c r="Q3455">
        <v>1</v>
      </c>
      <c r="R3455">
        <v>40.302526999999998</v>
      </c>
    </row>
    <row r="3456" spans="1:18" x14ac:dyDescent="0.25">
      <c r="A3456">
        <v>2019</v>
      </c>
      <c r="B3456" t="s">
        <v>4</v>
      </c>
      <c r="C3456" t="s">
        <v>36</v>
      </c>
      <c r="D3456" t="s">
        <v>3</v>
      </c>
      <c r="E3456" t="s">
        <v>44</v>
      </c>
      <c r="F3456">
        <v>531</v>
      </c>
      <c r="G3456">
        <v>246.89441299999999</v>
      </c>
      <c r="H3456">
        <v>3088</v>
      </c>
      <c r="I3456" t="s">
        <v>40</v>
      </c>
      <c r="J3456" t="s">
        <v>149</v>
      </c>
      <c r="K3456">
        <v>533</v>
      </c>
      <c r="L3456">
        <v>113.328727</v>
      </c>
      <c r="M3456">
        <v>106.026161</v>
      </c>
      <c r="N3456">
        <v>106</v>
      </c>
      <c r="O3456">
        <v>4</v>
      </c>
      <c r="P3456">
        <v>3</v>
      </c>
      <c r="Q3456">
        <v>0</v>
      </c>
      <c r="R3456">
        <v>246.89441299999999</v>
      </c>
    </row>
    <row r="3457" spans="1:18" x14ac:dyDescent="0.25">
      <c r="A3457">
        <v>2019</v>
      </c>
      <c r="B3457" t="s">
        <v>4</v>
      </c>
      <c r="C3457" t="s">
        <v>36</v>
      </c>
      <c r="D3457" t="s">
        <v>3</v>
      </c>
      <c r="E3457" t="s">
        <v>66</v>
      </c>
      <c r="F3457">
        <v>189</v>
      </c>
      <c r="G3457" t="s">
        <v>62</v>
      </c>
      <c r="H3457">
        <v>30400.16</v>
      </c>
      <c r="I3457" t="s">
        <v>40</v>
      </c>
      <c r="J3457" t="s">
        <v>149</v>
      </c>
      <c r="K3457">
        <v>1041</v>
      </c>
      <c r="L3457">
        <v>14.093588</v>
      </c>
      <c r="M3457">
        <v>12.945830000000001</v>
      </c>
      <c r="N3457">
        <v>10</v>
      </c>
      <c r="O3457">
        <v>4</v>
      </c>
      <c r="P3457">
        <v>2</v>
      </c>
      <c r="Q3457">
        <v>0</v>
      </c>
      <c r="R3457">
        <v>39.971809</v>
      </c>
    </row>
    <row r="3458" spans="1:18" x14ac:dyDescent="0.25">
      <c r="A3458">
        <v>2019</v>
      </c>
      <c r="B3458" t="s">
        <v>4</v>
      </c>
      <c r="C3458" t="s">
        <v>5</v>
      </c>
      <c r="D3458" t="s">
        <v>3</v>
      </c>
      <c r="E3458" t="s">
        <v>44</v>
      </c>
      <c r="F3458">
        <v>502</v>
      </c>
      <c r="G3458">
        <v>258.09641599999998</v>
      </c>
      <c r="H3458">
        <v>3298.0050000000001</v>
      </c>
      <c r="I3458" t="s">
        <v>39</v>
      </c>
      <c r="J3458" t="s">
        <v>149</v>
      </c>
      <c r="K3458">
        <v>504</v>
      </c>
      <c r="L3458">
        <v>106.64809700000001</v>
      </c>
      <c r="M3458">
        <v>122.043307</v>
      </c>
      <c r="N3458">
        <v>103</v>
      </c>
      <c r="O3458">
        <v>8</v>
      </c>
      <c r="P3458">
        <v>0</v>
      </c>
      <c r="Q3458">
        <v>1</v>
      </c>
      <c r="R3458">
        <v>258.09641599999998</v>
      </c>
    </row>
    <row r="3459" spans="1:18" x14ac:dyDescent="0.25">
      <c r="A3459">
        <v>2019</v>
      </c>
      <c r="B3459" t="s">
        <v>4</v>
      </c>
      <c r="C3459" t="s">
        <v>5</v>
      </c>
      <c r="D3459" t="s">
        <v>3</v>
      </c>
      <c r="E3459" t="s">
        <v>66</v>
      </c>
      <c r="F3459">
        <v>97</v>
      </c>
      <c r="G3459" t="s">
        <v>62</v>
      </c>
      <c r="H3459">
        <v>28215.58</v>
      </c>
      <c r="I3459" t="s">
        <v>39</v>
      </c>
      <c r="J3459" t="s">
        <v>149</v>
      </c>
      <c r="K3459">
        <v>553</v>
      </c>
      <c r="L3459">
        <v>12.692710999999999</v>
      </c>
      <c r="M3459">
        <v>4.994326</v>
      </c>
      <c r="N3459">
        <v>8</v>
      </c>
      <c r="O3459">
        <v>4</v>
      </c>
      <c r="P3459">
        <v>0</v>
      </c>
      <c r="Q3459">
        <v>0</v>
      </c>
      <c r="R3459">
        <v>29.520879000000001</v>
      </c>
    </row>
    <row r="3460" spans="1:18" x14ac:dyDescent="0.25">
      <c r="A3460">
        <v>2019</v>
      </c>
      <c r="B3460" t="s">
        <v>4</v>
      </c>
      <c r="C3460" t="s">
        <v>5</v>
      </c>
      <c r="D3460" t="s">
        <v>3</v>
      </c>
      <c r="E3460" t="s">
        <v>44</v>
      </c>
      <c r="F3460">
        <v>481</v>
      </c>
      <c r="G3460">
        <v>223.061365</v>
      </c>
      <c r="H3460">
        <v>3020.6</v>
      </c>
      <c r="I3460" t="s">
        <v>40</v>
      </c>
      <c r="J3460" t="s">
        <v>149</v>
      </c>
      <c r="K3460">
        <v>493</v>
      </c>
      <c r="L3460">
        <v>98.911465000000007</v>
      </c>
      <c r="M3460">
        <v>101.413849</v>
      </c>
      <c r="N3460">
        <v>108</v>
      </c>
      <c r="O3460">
        <v>5</v>
      </c>
      <c r="P3460">
        <v>3</v>
      </c>
      <c r="Q3460">
        <v>2</v>
      </c>
      <c r="R3460">
        <v>223.061365</v>
      </c>
    </row>
    <row r="3461" spans="1:18" x14ac:dyDescent="0.25">
      <c r="A3461">
        <v>2019</v>
      </c>
      <c r="B3461" t="s">
        <v>4</v>
      </c>
      <c r="C3461" t="s">
        <v>5</v>
      </c>
      <c r="D3461" t="s">
        <v>3</v>
      </c>
      <c r="E3461" t="s">
        <v>66</v>
      </c>
      <c r="F3461">
        <v>113</v>
      </c>
      <c r="G3461" t="s">
        <v>62</v>
      </c>
      <c r="H3461">
        <v>33229.72</v>
      </c>
      <c r="I3461" t="s">
        <v>40</v>
      </c>
      <c r="J3461" t="s">
        <v>149</v>
      </c>
      <c r="K3461">
        <v>573</v>
      </c>
      <c r="L3461">
        <v>13.107837</v>
      </c>
      <c r="M3461">
        <v>5.1908209999999997</v>
      </c>
      <c r="N3461">
        <v>6</v>
      </c>
      <c r="O3461">
        <v>5</v>
      </c>
      <c r="P3461">
        <v>2</v>
      </c>
      <c r="Q3461">
        <v>0</v>
      </c>
      <c r="R3461">
        <v>29.015995</v>
      </c>
    </row>
    <row r="3462" spans="1:18" x14ac:dyDescent="0.25">
      <c r="A3462">
        <v>2019</v>
      </c>
      <c r="B3462" t="s">
        <v>4</v>
      </c>
      <c r="C3462" t="s">
        <v>13</v>
      </c>
      <c r="D3462" t="s">
        <v>3</v>
      </c>
      <c r="E3462" t="s">
        <v>44</v>
      </c>
      <c r="F3462">
        <v>226</v>
      </c>
      <c r="G3462">
        <v>101.726911</v>
      </c>
      <c r="H3462">
        <v>3800.5</v>
      </c>
      <c r="I3462" t="s">
        <v>39</v>
      </c>
      <c r="J3462" t="s">
        <v>149</v>
      </c>
      <c r="K3462">
        <v>226</v>
      </c>
      <c r="L3462">
        <v>47.314458999999999</v>
      </c>
      <c r="M3462">
        <v>42.415467999999997</v>
      </c>
      <c r="N3462">
        <v>61</v>
      </c>
      <c r="O3462">
        <v>3</v>
      </c>
      <c r="P3462">
        <v>0</v>
      </c>
      <c r="Q3462">
        <v>0</v>
      </c>
      <c r="R3462">
        <v>101.726911</v>
      </c>
    </row>
    <row r="3463" spans="1:18" x14ac:dyDescent="0.25">
      <c r="A3463">
        <v>2019</v>
      </c>
      <c r="B3463" t="s">
        <v>4</v>
      </c>
      <c r="C3463" t="s">
        <v>13</v>
      </c>
      <c r="D3463" t="s">
        <v>3</v>
      </c>
      <c r="E3463" t="s">
        <v>66</v>
      </c>
      <c r="F3463">
        <v>58</v>
      </c>
      <c r="G3463" t="s">
        <v>62</v>
      </c>
      <c r="H3463">
        <v>31827.634999999998</v>
      </c>
      <c r="I3463" t="s">
        <v>39</v>
      </c>
      <c r="J3463" t="s">
        <v>149</v>
      </c>
      <c r="K3463">
        <v>356</v>
      </c>
      <c r="L3463">
        <v>7.5764199999999997</v>
      </c>
      <c r="M3463">
        <v>5.4882</v>
      </c>
      <c r="N3463">
        <v>8</v>
      </c>
      <c r="O3463">
        <v>1</v>
      </c>
      <c r="P3463">
        <v>0</v>
      </c>
      <c r="Q3463">
        <v>0</v>
      </c>
      <c r="R3463">
        <v>19.10641</v>
      </c>
    </row>
    <row r="3464" spans="1:18" x14ac:dyDescent="0.25">
      <c r="A3464">
        <v>2019</v>
      </c>
      <c r="B3464" t="s">
        <v>4</v>
      </c>
      <c r="C3464" t="s">
        <v>13</v>
      </c>
      <c r="D3464" t="s">
        <v>3</v>
      </c>
      <c r="E3464" t="s">
        <v>44</v>
      </c>
      <c r="F3464">
        <v>245</v>
      </c>
      <c r="G3464">
        <v>93.911529000000002</v>
      </c>
      <c r="H3464">
        <v>3352.13</v>
      </c>
      <c r="I3464" t="s">
        <v>40</v>
      </c>
      <c r="J3464" t="s">
        <v>149</v>
      </c>
      <c r="K3464">
        <v>245</v>
      </c>
      <c r="L3464">
        <v>43.321542000000001</v>
      </c>
      <c r="M3464">
        <v>42.768928000000002</v>
      </c>
      <c r="N3464">
        <v>68</v>
      </c>
      <c r="O3464">
        <v>2</v>
      </c>
      <c r="P3464">
        <v>1</v>
      </c>
      <c r="Q3464">
        <v>0</v>
      </c>
      <c r="R3464">
        <v>93.911529000000002</v>
      </c>
    </row>
    <row r="3465" spans="1:18" x14ac:dyDescent="0.25">
      <c r="A3465">
        <v>2019</v>
      </c>
      <c r="B3465" t="s">
        <v>4</v>
      </c>
      <c r="C3465" t="s">
        <v>13</v>
      </c>
      <c r="D3465" t="s">
        <v>3</v>
      </c>
      <c r="E3465" t="s">
        <v>66</v>
      </c>
      <c r="F3465">
        <v>72</v>
      </c>
      <c r="G3465" t="s">
        <v>62</v>
      </c>
      <c r="H3465">
        <v>38790.695</v>
      </c>
      <c r="I3465" t="s">
        <v>40</v>
      </c>
      <c r="J3465" t="s">
        <v>149</v>
      </c>
      <c r="K3465">
        <v>442</v>
      </c>
      <c r="L3465">
        <v>8.2204689999999996</v>
      </c>
      <c r="M3465">
        <v>3.4897800000000001</v>
      </c>
      <c r="N3465">
        <v>8</v>
      </c>
      <c r="O3465">
        <v>1</v>
      </c>
      <c r="P3465">
        <v>0</v>
      </c>
      <c r="Q3465">
        <v>0</v>
      </c>
      <c r="R3465">
        <v>15.129604</v>
      </c>
    </row>
    <row r="3466" spans="1:18" x14ac:dyDescent="0.25">
      <c r="A3466">
        <v>2019</v>
      </c>
      <c r="B3466" t="s">
        <v>4</v>
      </c>
      <c r="C3466" t="s">
        <v>37</v>
      </c>
      <c r="D3466" t="s">
        <v>3</v>
      </c>
      <c r="E3466" t="s">
        <v>44</v>
      </c>
      <c r="F3466">
        <v>5504</v>
      </c>
      <c r="G3466">
        <v>2339.2727100000002</v>
      </c>
      <c r="H3466">
        <v>3318.12</v>
      </c>
      <c r="I3466" t="s">
        <v>39</v>
      </c>
      <c r="J3466" t="s">
        <v>149</v>
      </c>
      <c r="K3466">
        <v>5530</v>
      </c>
      <c r="L3466">
        <v>1072.201386</v>
      </c>
      <c r="M3466">
        <v>987.18149400000004</v>
      </c>
      <c r="N3466">
        <v>1623</v>
      </c>
      <c r="O3466">
        <v>79</v>
      </c>
      <c r="P3466">
        <v>12</v>
      </c>
      <c r="Q3466">
        <v>5</v>
      </c>
      <c r="R3466">
        <v>2339.2727100000002</v>
      </c>
    </row>
    <row r="3467" spans="1:18" x14ac:dyDescent="0.25">
      <c r="A3467">
        <v>2019</v>
      </c>
      <c r="B3467" t="s">
        <v>4</v>
      </c>
      <c r="C3467" t="s">
        <v>37</v>
      </c>
      <c r="D3467" t="s">
        <v>3</v>
      </c>
      <c r="E3467" t="s">
        <v>66</v>
      </c>
      <c r="F3467">
        <v>1486</v>
      </c>
      <c r="G3467" t="s">
        <v>62</v>
      </c>
      <c r="H3467">
        <v>31839.455000000002</v>
      </c>
      <c r="I3467" t="s">
        <v>39</v>
      </c>
      <c r="J3467" t="s">
        <v>149</v>
      </c>
      <c r="K3467">
        <v>7565</v>
      </c>
      <c r="L3467">
        <v>156.45937599999999</v>
      </c>
      <c r="M3467">
        <v>90.067548000000002</v>
      </c>
      <c r="N3467">
        <v>145</v>
      </c>
      <c r="O3467">
        <v>72</v>
      </c>
      <c r="P3467">
        <v>7</v>
      </c>
      <c r="Q3467">
        <v>1</v>
      </c>
      <c r="R3467">
        <v>368.777331</v>
      </c>
    </row>
    <row r="3468" spans="1:18" x14ac:dyDescent="0.25">
      <c r="A3468">
        <v>2019</v>
      </c>
      <c r="B3468" t="s">
        <v>4</v>
      </c>
      <c r="C3468" t="s">
        <v>37</v>
      </c>
      <c r="D3468" t="s">
        <v>3</v>
      </c>
      <c r="E3468" t="s">
        <v>44</v>
      </c>
      <c r="F3468">
        <v>5170</v>
      </c>
      <c r="G3468">
        <v>1979.940912</v>
      </c>
      <c r="H3468">
        <v>3213.5</v>
      </c>
      <c r="I3468" t="s">
        <v>40</v>
      </c>
      <c r="J3468" t="s">
        <v>149</v>
      </c>
      <c r="K3468">
        <v>5182</v>
      </c>
      <c r="L3468">
        <v>961.34657100000004</v>
      </c>
      <c r="M3468">
        <v>787.89884199999995</v>
      </c>
      <c r="N3468">
        <v>1493</v>
      </c>
      <c r="O3468">
        <v>47</v>
      </c>
      <c r="P3468">
        <v>34</v>
      </c>
      <c r="Q3468">
        <v>4</v>
      </c>
      <c r="R3468">
        <v>1979.940912</v>
      </c>
    </row>
    <row r="3469" spans="1:18" x14ac:dyDescent="0.25">
      <c r="A3469">
        <v>2019</v>
      </c>
      <c r="B3469" t="s">
        <v>4</v>
      </c>
      <c r="C3469" t="s">
        <v>37</v>
      </c>
      <c r="D3469" t="s">
        <v>3</v>
      </c>
      <c r="E3469" t="s">
        <v>66</v>
      </c>
      <c r="F3469">
        <v>1873</v>
      </c>
      <c r="G3469" t="s">
        <v>62</v>
      </c>
      <c r="H3469">
        <v>35282</v>
      </c>
      <c r="I3469" t="s">
        <v>40</v>
      </c>
      <c r="J3469" t="s">
        <v>149</v>
      </c>
      <c r="K3469">
        <v>9825</v>
      </c>
      <c r="L3469">
        <v>176.47306599999999</v>
      </c>
      <c r="M3469">
        <v>96.942097000000004</v>
      </c>
      <c r="N3469">
        <v>194</v>
      </c>
      <c r="O3469">
        <v>45</v>
      </c>
      <c r="P3469">
        <v>27</v>
      </c>
      <c r="Q3469">
        <v>2</v>
      </c>
      <c r="R3469">
        <v>388.041357</v>
      </c>
    </row>
    <row r="3470" spans="1:18" x14ac:dyDescent="0.25">
      <c r="A3470">
        <v>2019</v>
      </c>
      <c r="B3470" t="s">
        <v>4</v>
      </c>
      <c r="C3470" t="s">
        <v>36</v>
      </c>
      <c r="D3470" t="s">
        <v>3</v>
      </c>
      <c r="E3470" t="s">
        <v>44</v>
      </c>
      <c r="F3470">
        <v>125</v>
      </c>
      <c r="G3470">
        <v>65.215553999999997</v>
      </c>
      <c r="H3470">
        <v>3124</v>
      </c>
      <c r="I3470" t="s">
        <v>39</v>
      </c>
      <c r="J3470" t="s">
        <v>148</v>
      </c>
      <c r="K3470">
        <v>125</v>
      </c>
      <c r="L3470">
        <v>28.649625</v>
      </c>
      <c r="M3470">
        <v>24.869636</v>
      </c>
      <c r="N3470">
        <v>22</v>
      </c>
      <c r="O3470">
        <v>1</v>
      </c>
      <c r="P3470">
        <v>0</v>
      </c>
      <c r="Q3470">
        <v>0</v>
      </c>
      <c r="R3470">
        <v>65.215553999999997</v>
      </c>
    </row>
    <row r="3471" spans="1:18" x14ac:dyDescent="0.25">
      <c r="A3471">
        <v>2019</v>
      </c>
      <c r="B3471" t="s">
        <v>4</v>
      </c>
      <c r="C3471" t="s">
        <v>36</v>
      </c>
      <c r="D3471" t="s">
        <v>3</v>
      </c>
      <c r="E3471" t="s">
        <v>66</v>
      </c>
      <c r="F3471">
        <v>58</v>
      </c>
      <c r="G3471" t="s">
        <v>62</v>
      </c>
      <c r="H3471">
        <v>36606.519999999997</v>
      </c>
      <c r="I3471" t="s">
        <v>39</v>
      </c>
      <c r="J3471" t="s">
        <v>148</v>
      </c>
      <c r="K3471">
        <v>352</v>
      </c>
      <c r="L3471">
        <v>6.7725600000000004</v>
      </c>
      <c r="M3471">
        <v>3.2035840000000002</v>
      </c>
      <c r="N3471">
        <v>6</v>
      </c>
      <c r="O3471">
        <v>0</v>
      </c>
      <c r="P3471">
        <v>1</v>
      </c>
      <c r="Q3471">
        <v>0</v>
      </c>
      <c r="R3471">
        <v>16.426922999999999</v>
      </c>
    </row>
    <row r="3472" spans="1:18" x14ac:dyDescent="0.25">
      <c r="A3472">
        <v>2019</v>
      </c>
      <c r="B3472" t="s">
        <v>4</v>
      </c>
      <c r="C3472" t="s">
        <v>36</v>
      </c>
      <c r="D3472" t="s">
        <v>3</v>
      </c>
      <c r="E3472" t="s">
        <v>44</v>
      </c>
      <c r="F3472">
        <v>127</v>
      </c>
      <c r="G3472">
        <v>70.295551000000003</v>
      </c>
      <c r="H3472">
        <v>2799</v>
      </c>
      <c r="I3472" t="s">
        <v>40</v>
      </c>
      <c r="J3472" t="s">
        <v>148</v>
      </c>
      <c r="K3472">
        <v>130</v>
      </c>
      <c r="L3472">
        <v>36.205939000000001</v>
      </c>
      <c r="M3472">
        <v>27.659670999999999</v>
      </c>
      <c r="N3472">
        <v>14</v>
      </c>
      <c r="O3472">
        <v>1</v>
      </c>
      <c r="P3472">
        <v>0</v>
      </c>
      <c r="Q3472">
        <v>1</v>
      </c>
      <c r="R3472">
        <v>70.295551000000003</v>
      </c>
    </row>
    <row r="3473" spans="1:18" x14ac:dyDescent="0.25">
      <c r="A3473">
        <v>2019</v>
      </c>
      <c r="B3473" t="s">
        <v>4</v>
      </c>
      <c r="C3473" t="s">
        <v>36</v>
      </c>
      <c r="D3473" t="s">
        <v>3</v>
      </c>
      <c r="E3473" t="s">
        <v>66</v>
      </c>
      <c r="F3473">
        <v>72</v>
      </c>
      <c r="G3473" t="s">
        <v>62</v>
      </c>
      <c r="H3473">
        <v>36331.294999999998</v>
      </c>
      <c r="I3473" t="s">
        <v>40</v>
      </c>
      <c r="J3473" t="s">
        <v>148</v>
      </c>
      <c r="K3473">
        <v>423</v>
      </c>
      <c r="L3473">
        <v>5.0168429999999997</v>
      </c>
      <c r="M3473">
        <v>1.4361839999999999</v>
      </c>
      <c r="N3473">
        <v>6</v>
      </c>
      <c r="O3473">
        <v>0</v>
      </c>
      <c r="P3473">
        <v>0</v>
      </c>
      <c r="Q3473">
        <v>0</v>
      </c>
      <c r="R3473">
        <v>10.334066</v>
      </c>
    </row>
    <row r="3474" spans="1:18" x14ac:dyDescent="0.25">
      <c r="A3474">
        <v>2019</v>
      </c>
      <c r="B3474" t="s">
        <v>4</v>
      </c>
      <c r="C3474" t="s">
        <v>5</v>
      </c>
      <c r="D3474" t="s">
        <v>3</v>
      </c>
      <c r="E3474" t="s">
        <v>44</v>
      </c>
      <c r="F3474">
        <v>85</v>
      </c>
      <c r="G3474">
        <v>50.823034</v>
      </c>
      <c r="H3474">
        <v>3126.19</v>
      </c>
      <c r="I3474" t="s">
        <v>39</v>
      </c>
      <c r="J3474" t="s">
        <v>148</v>
      </c>
      <c r="K3474">
        <v>85</v>
      </c>
      <c r="L3474">
        <v>18.800543000000001</v>
      </c>
      <c r="M3474">
        <v>23.562304999999999</v>
      </c>
      <c r="N3474">
        <v>9</v>
      </c>
      <c r="O3474">
        <v>2</v>
      </c>
      <c r="P3474">
        <v>0</v>
      </c>
      <c r="Q3474">
        <v>0</v>
      </c>
      <c r="R3474">
        <v>50.823034</v>
      </c>
    </row>
    <row r="3475" spans="1:18" x14ac:dyDescent="0.25">
      <c r="A3475">
        <v>2019</v>
      </c>
      <c r="B3475" t="s">
        <v>4</v>
      </c>
      <c r="C3475" t="s">
        <v>5</v>
      </c>
      <c r="D3475" t="s">
        <v>3</v>
      </c>
      <c r="E3475" t="s">
        <v>66</v>
      </c>
      <c r="F3475">
        <v>36</v>
      </c>
      <c r="G3475" t="s">
        <v>62</v>
      </c>
      <c r="H3475">
        <v>20625.43</v>
      </c>
      <c r="I3475" t="s">
        <v>39</v>
      </c>
      <c r="J3475" t="s">
        <v>148</v>
      </c>
      <c r="K3475">
        <v>141</v>
      </c>
      <c r="L3475">
        <v>5.6837549999999997</v>
      </c>
      <c r="M3475">
        <v>2.7591580000000002</v>
      </c>
      <c r="N3475">
        <v>3</v>
      </c>
      <c r="O3475">
        <v>2</v>
      </c>
      <c r="P3475">
        <v>0</v>
      </c>
      <c r="Q3475">
        <v>0</v>
      </c>
      <c r="R3475">
        <v>12.170624</v>
      </c>
    </row>
    <row r="3476" spans="1:18" x14ac:dyDescent="0.25">
      <c r="A3476">
        <v>2019</v>
      </c>
      <c r="B3476" t="s">
        <v>4</v>
      </c>
      <c r="C3476" t="s">
        <v>5</v>
      </c>
      <c r="D3476" t="s">
        <v>3</v>
      </c>
      <c r="E3476" t="s">
        <v>44</v>
      </c>
      <c r="F3476">
        <v>87</v>
      </c>
      <c r="G3476">
        <v>41.643714000000003</v>
      </c>
      <c r="H3476">
        <v>3565</v>
      </c>
      <c r="I3476" t="s">
        <v>40</v>
      </c>
      <c r="J3476" t="s">
        <v>148</v>
      </c>
      <c r="K3476">
        <v>87</v>
      </c>
      <c r="L3476">
        <v>20.280999000000001</v>
      </c>
      <c r="M3476">
        <v>11.193338000000001</v>
      </c>
      <c r="N3476">
        <v>13</v>
      </c>
      <c r="O3476">
        <v>3</v>
      </c>
      <c r="P3476">
        <v>1</v>
      </c>
      <c r="Q3476">
        <v>0</v>
      </c>
      <c r="R3476">
        <v>41.643714000000003</v>
      </c>
    </row>
    <row r="3477" spans="1:18" x14ac:dyDescent="0.25">
      <c r="A3477">
        <v>2019</v>
      </c>
      <c r="B3477" t="s">
        <v>4</v>
      </c>
      <c r="C3477" t="s">
        <v>5</v>
      </c>
      <c r="D3477" t="s">
        <v>3</v>
      </c>
      <c r="E3477" t="s">
        <v>66</v>
      </c>
      <c r="F3477">
        <v>41</v>
      </c>
      <c r="G3477" t="s">
        <v>62</v>
      </c>
      <c r="H3477">
        <v>28317.15</v>
      </c>
      <c r="I3477" t="s">
        <v>40</v>
      </c>
      <c r="J3477" t="s">
        <v>148</v>
      </c>
      <c r="K3477">
        <v>236</v>
      </c>
      <c r="L3477">
        <v>3.9815109999999998</v>
      </c>
      <c r="M3477">
        <v>4.1063270000000003</v>
      </c>
      <c r="N3477">
        <v>5</v>
      </c>
      <c r="O3477">
        <v>0</v>
      </c>
      <c r="P3477">
        <v>1</v>
      </c>
      <c r="Q3477">
        <v>0</v>
      </c>
      <c r="R3477">
        <v>11.109291000000001</v>
      </c>
    </row>
    <row r="3478" spans="1:18" x14ac:dyDescent="0.25">
      <c r="A3478">
        <v>2019</v>
      </c>
      <c r="B3478" t="s">
        <v>4</v>
      </c>
      <c r="C3478" t="s">
        <v>13</v>
      </c>
      <c r="D3478" t="s">
        <v>3</v>
      </c>
      <c r="E3478" t="s">
        <v>44</v>
      </c>
      <c r="F3478">
        <v>45</v>
      </c>
      <c r="G3478">
        <v>21.906473999999999</v>
      </c>
      <c r="H3478">
        <v>3562.05</v>
      </c>
      <c r="I3478" t="s">
        <v>39</v>
      </c>
      <c r="J3478" t="s">
        <v>148</v>
      </c>
      <c r="K3478">
        <v>46</v>
      </c>
      <c r="L3478">
        <v>8.298311</v>
      </c>
      <c r="M3478">
        <v>12.248302000000001</v>
      </c>
      <c r="N3478">
        <v>11</v>
      </c>
      <c r="O3478">
        <v>1</v>
      </c>
      <c r="P3478">
        <v>0</v>
      </c>
      <c r="Q3478">
        <v>0</v>
      </c>
      <c r="R3478">
        <v>21.906473999999999</v>
      </c>
    </row>
    <row r="3479" spans="1:18" x14ac:dyDescent="0.25">
      <c r="A3479">
        <v>2019</v>
      </c>
      <c r="B3479" t="s">
        <v>4</v>
      </c>
      <c r="C3479" t="s">
        <v>13</v>
      </c>
      <c r="D3479" t="s">
        <v>3</v>
      </c>
      <c r="E3479" t="s">
        <v>66</v>
      </c>
      <c r="F3479">
        <v>22</v>
      </c>
      <c r="G3479" t="s">
        <v>62</v>
      </c>
      <c r="H3479">
        <v>40354.949999999997</v>
      </c>
      <c r="I3479" t="s">
        <v>39</v>
      </c>
      <c r="J3479" t="s">
        <v>148</v>
      </c>
      <c r="K3479">
        <v>122</v>
      </c>
      <c r="L3479">
        <v>2.7192620000000001</v>
      </c>
      <c r="M3479">
        <v>1.439762</v>
      </c>
      <c r="N3479">
        <v>6</v>
      </c>
      <c r="O3479">
        <v>0</v>
      </c>
      <c r="P3479">
        <v>0</v>
      </c>
      <c r="Q3479">
        <v>0</v>
      </c>
      <c r="R3479">
        <v>5.3776219999999997</v>
      </c>
    </row>
    <row r="3480" spans="1:18" x14ac:dyDescent="0.25">
      <c r="A3480">
        <v>2019</v>
      </c>
      <c r="B3480" t="s">
        <v>4</v>
      </c>
      <c r="C3480" t="s">
        <v>13</v>
      </c>
      <c r="D3480" t="s">
        <v>3</v>
      </c>
      <c r="E3480" t="s">
        <v>44</v>
      </c>
      <c r="F3480">
        <v>49</v>
      </c>
      <c r="G3480">
        <v>21.240677000000002</v>
      </c>
      <c r="H3480">
        <v>3149.74</v>
      </c>
      <c r="I3480" t="s">
        <v>40</v>
      </c>
      <c r="J3480" t="s">
        <v>148</v>
      </c>
      <c r="K3480">
        <v>53</v>
      </c>
      <c r="L3480">
        <v>12.573603</v>
      </c>
      <c r="M3480">
        <v>7.298845</v>
      </c>
      <c r="N3480">
        <v>6</v>
      </c>
      <c r="O3480">
        <v>3</v>
      </c>
      <c r="P3480">
        <v>0</v>
      </c>
      <c r="Q3480">
        <v>0</v>
      </c>
      <c r="R3480">
        <v>21.240677000000002</v>
      </c>
    </row>
    <row r="3481" spans="1:18" x14ac:dyDescent="0.25">
      <c r="A3481">
        <v>2019</v>
      </c>
      <c r="B3481" t="s">
        <v>4</v>
      </c>
      <c r="C3481" t="s">
        <v>13</v>
      </c>
      <c r="D3481" t="s">
        <v>3</v>
      </c>
      <c r="E3481" t="s">
        <v>66</v>
      </c>
      <c r="F3481">
        <v>30</v>
      </c>
      <c r="G3481" t="s">
        <v>62</v>
      </c>
      <c r="H3481">
        <v>31386.965</v>
      </c>
      <c r="I3481" t="s">
        <v>40</v>
      </c>
      <c r="J3481" t="s">
        <v>148</v>
      </c>
      <c r="K3481">
        <v>133</v>
      </c>
      <c r="L3481">
        <v>4.4763849999999996</v>
      </c>
      <c r="M3481">
        <v>2.3685589999999999</v>
      </c>
      <c r="N3481">
        <v>3</v>
      </c>
      <c r="O3481">
        <v>0</v>
      </c>
      <c r="P3481">
        <v>0</v>
      </c>
      <c r="Q3481">
        <v>0</v>
      </c>
      <c r="R3481">
        <v>7.7963800000000001</v>
      </c>
    </row>
    <row r="3482" spans="1:18" x14ac:dyDescent="0.25">
      <c r="A3482">
        <v>2019</v>
      </c>
      <c r="B3482" t="s">
        <v>4</v>
      </c>
      <c r="C3482" t="s">
        <v>37</v>
      </c>
      <c r="D3482" t="s">
        <v>3</v>
      </c>
      <c r="E3482" t="s">
        <v>44</v>
      </c>
      <c r="F3482">
        <v>976</v>
      </c>
      <c r="G3482">
        <v>435.40979499999997</v>
      </c>
      <c r="H3482">
        <v>3659.1950000000002</v>
      </c>
      <c r="I3482" t="s">
        <v>39</v>
      </c>
      <c r="J3482" t="s">
        <v>148</v>
      </c>
      <c r="K3482">
        <v>979</v>
      </c>
      <c r="L3482">
        <v>206.34367599999999</v>
      </c>
      <c r="M3482">
        <v>185.85722699999999</v>
      </c>
      <c r="N3482">
        <v>233</v>
      </c>
      <c r="O3482">
        <v>20</v>
      </c>
      <c r="P3482">
        <v>4</v>
      </c>
      <c r="Q3482">
        <v>1</v>
      </c>
      <c r="R3482">
        <v>435.40979499999997</v>
      </c>
    </row>
    <row r="3483" spans="1:18" x14ac:dyDescent="0.25">
      <c r="A3483">
        <v>2019</v>
      </c>
      <c r="B3483" t="s">
        <v>4</v>
      </c>
      <c r="C3483" t="s">
        <v>37</v>
      </c>
      <c r="D3483" t="s">
        <v>3</v>
      </c>
      <c r="E3483" t="s">
        <v>66</v>
      </c>
      <c r="F3483">
        <v>448</v>
      </c>
      <c r="G3483" t="s">
        <v>62</v>
      </c>
      <c r="H3483">
        <v>33519.885000000002</v>
      </c>
      <c r="I3483" t="s">
        <v>39</v>
      </c>
      <c r="J3483" t="s">
        <v>148</v>
      </c>
      <c r="K3483">
        <v>2119</v>
      </c>
      <c r="L3483">
        <v>45.790303000000002</v>
      </c>
      <c r="M3483">
        <v>22.512727999999999</v>
      </c>
      <c r="N3483">
        <v>61</v>
      </c>
      <c r="O3483">
        <v>0</v>
      </c>
      <c r="P3483">
        <v>5</v>
      </c>
      <c r="Q3483">
        <v>0</v>
      </c>
      <c r="R3483">
        <v>98.827168</v>
      </c>
    </row>
    <row r="3484" spans="1:18" x14ac:dyDescent="0.25">
      <c r="A3484">
        <v>2019</v>
      </c>
      <c r="B3484" t="s">
        <v>4</v>
      </c>
      <c r="C3484" t="s">
        <v>37</v>
      </c>
      <c r="D3484" t="s">
        <v>3</v>
      </c>
      <c r="E3484" t="s">
        <v>44</v>
      </c>
      <c r="F3484">
        <v>1169</v>
      </c>
      <c r="G3484">
        <v>457.15686199999999</v>
      </c>
      <c r="H3484">
        <v>3474</v>
      </c>
      <c r="I3484" t="s">
        <v>40</v>
      </c>
      <c r="J3484" t="s">
        <v>148</v>
      </c>
      <c r="K3484">
        <v>1169</v>
      </c>
      <c r="L3484">
        <v>240.12614300000001</v>
      </c>
      <c r="M3484">
        <v>166.014475</v>
      </c>
      <c r="N3484">
        <v>228</v>
      </c>
      <c r="O3484">
        <v>18</v>
      </c>
      <c r="P3484">
        <v>6</v>
      </c>
      <c r="Q3484">
        <v>0</v>
      </c>
      <c r="R3484">
        <v>457.15686199999999</v>
      </c>
    </row>
    <row r="3485" spans="1:18" x14ac:dyDescent="0.25">
      <c r="A3485">
        <v>2019</v>
      </c>
      <c r="B3485" t="s">
        <v>4</v>
      </c>
      <c r="C3485" t="s">
        <v>37</v>
      </c>
      <c r="D3485" t="s">
        <v>3</v>
      </c>
      <c r="E3485" t="s">
        <v>66</v>
      </c>
      <c r="F3485">
        <v>583</v>
      </c>
      <c r="G3485" t="s">
        <v>62</v>
      </c>
      <c r="H3485">
        <v>30714.33</v>
      </c>
      <c r="I3485" t="s">
        <v>40</v>
      </c>
      <c r="J3485" t="s">
        <v>148</v>
      </c>
      <c r="K3485">
        <v>2838</v>
      </c>
      <c r="L3485">
        <v>62.069522999999997</v>
      </c>
      <c r="M3485">
        <v>24.973766000000001</v>
      </c>
      <c r="N3485">
        <v>66</v>
      </c>
      <c r="O3485">
        <v>4</v>
      </c>
      <c r="P3485">
        <v>10</v>
      </c>
      <c r="Q3485">
        <v>2</v>
      </c>
      <c r="R3485">
        <v>119.12200799999999</v>
      </c>
    </row>
    <row r="3486" spans="1:18" x14ac:dyDescent="0.25">
      <c r="A3486">
        <v>2019</v>
      </c>
      <c r="B3486" t="s">
        <v>35</v>
      </c>
      <c r="C3486" t="s">
        <v>36</v>
      </c>
      <c r="D3486" t="s">
        <v>0</v>
      </c>
      <c r="E3486" t="s">
        <v>44</v>
      </c>
      <c r="F3486">
        <v>410</v>
      </c>
      <c r="G3486">
        <v>217.408029</v>
      </c>
      <c r="H3486">
        <v>1503.64</v>
      </c>
      <c r="I3486" t="s">
        <v>39</v>
      </c>
      <c r="J3486" t="s">
        <v>150</v>
      </c>
      <c r="K3486">
        <v>417</v>
      </c>
      <c r="L3486">
        <v>86.466739000000004</v>
      </c>
      <c r="M3486">
        <v>106.040284</v>
      </c>
      <c r="N3486">
        <v>115</v>
      </c>
      <c r="O3486">
        <v>11</v>
      </c>
      <c r="P3486">
        <v>0</v>
      </c>
      <c r="Q3486">
        <v>0</v>
      </c>
      <c r="R3486">
        <v>217.408029</v>
      </c>
    </row>
    <row r="3487" spans="1:18" x14ac:dyDescent="0.25">
      <c r="A3487">
        <v>2019</v>
      </c>
      <c r="B3487" t="s">
        <v>35</v>
      </c>
      <c r="C3487" t="s">
        <v>36</v>
      </c>
      <c r="D3487" t="s">
        <v>0</v>
      </c>
      <c r="E3487" t="s">
        <v>66</v>
      </c>
      <c r="F3487">
        <v>4</v>
      </c>
      <c r="G3487" t="s">
        <v>62</v>
      </c>
      <c r="H3487">
        <v>21104.055</v>
      </c>
      <c r="I3487" t="s">
        <v>39</v>
      </c>
      <c r="J3487" t="s">
        <v>150</v>
      </c>
      <c r="K3487">
        <v>12</v>
      </c>
      <c r="L3487">
        <v>1.8867999999999999E-2</v>
      </c>
      <c r="M3487">
        <v>0.33333299999999999</v>
      </c>
      <c r="N3487">
        <v>1</v>
      </c>
      <c r="O3487">
        <v>0</v>
      </c>
      <c r="P3487">
        <v>0</v>
      </c>
      <c r="Q3487">
        <v>0</v>
      </c>
      <c r="R3487">
        <v>2</v>
      </c>
    </row>
    <row r="3488" spans="1:18" x14ac:dyDescent="0.25">
      <c r="A3488">
        <v>2019</v>
      </c>
      <c r="B3488" t="s">
        <v>35</v>
      </c>
      <c r="C3488" t="s">
        <v>36</v>
      </c>
      <c r="D3488" t="s">
        <v>0</v>
      </c>
      <c r="E3488" t="s">
        <v>65</v>
      </c>
      <c r="F3488">
        <v>1</v>
      </c>
      <c r="G3488" t="s">
        <v>62</v>
      </c>
      <c r="H3488">
        <v>8351.09</v>
      </c>
      <c r="I3488" t="s">
        <v>39</v>
      </c>
      <c r="J3488" t="s">
        <v>150</v>
      </c>
      <c r="K3488">
        <v>2</v>
      </c>
      <c r="L3488" t="s">
        <v>62</v>
      </c>
      <c r="M3488" t="s">
        <v>62</v>
      </c>
      <c r="N3488" t="s">
        <v>62</v>
      </c>
      <c r="O3488" t="s">
        <v>62</v>
      </c>
      <c r="P3488" t="s">
        <v>62</v>
      </c>
      <c r="Q3488" t="s">
        <v>62</v>
      </c>
      <c r="R3488" t="s">
        <v>62</v>
      </c>
    </row>
    <row r="3489" spans="1:18" x14ac:dyDescent="0.25">
      <c r="A3489">
        <v>2019</v>
      </c>
      <c r="B3489" t="s">
        <v>35</v>
      </c>
      <c r="C3489" t="s">
        <v>36</v>
      </c>
      <c r="D3489" t="s">
        <v>0</v>
      </c>
      <c r="E3489" t="s">
        <v>44</v>
      </c>
      <c r="F3489">
        <v>390</v>
      </c>
      <c r="G3489">
        <v>171.802268</v>
      </c>
      <c r="H3489">
        <v>1744.9849999999999</v>
      </c>
      <c r="I3489" t="s">
        <v>40</v>
      </c>
      <c r="J3489" t="s">
        <v>150</v>
      </c>
      <c r="K3489">
        <v>392</v>
      </c>
      <c r="L3489">
        <v>72.070274999999995</v>
      </c>
      <c r="M3489">
        <v>79.457532999999998</v>
      </c>
      <c r="N3489">
        <v>123</v>
      </c>
      <c r="O3489">
        <v>5</v>
      </c>
      <c r="P3489">
        <v>1</v>
      </c>
      <c r="Q3489">
        <v>0</v>
      </c>
      <c r="R3489">
        <v>171.802268</v>
      </c>
    </row>
    <row r="3490" spans="1:18" x14ac:dyDescent="0.25">
      <c r="A3490">
        <v>2019</v>
      </c>
      <c r="B3490" t="s">
        <v>35</v>
      </c>
      <c r="C3490" t="s">
        <v>36</v>
      </c>
      <c r="D3490" t="s">
        <v>0</v>
      </c>
      <c r="E3490" t="s">
        <v>66</v>
      </c>
      <c r="F3490">
        <v>5</v>
      </c>
      <c r="G3490" t="s">
        <v>62</v>
      </c>
      <c r="H3490">
        <v>15646.59</v>
      </c>
      <c r="I3490" t="s">
        <v>40</v>
      </c>
      <c r="J3490" t="s">
        <v>150</v>
      </c>
      <c r="K3490">
        <v>7</v>
      </c>
      <c r="L3490">
        <v>0</v>
      </c>
      <c r="M3490">
        <v>1.6666669999999999</v>
      </c>
      <c r="N3490">
        <v>1</v>
      </c>
      <c r="O3490">
        <v>0</v>
      </c>
      <c r="P3490">
        <v>0</v>
      </c>
      <c r="Q3490">
        <v>0</v>
      </c>
      <c r="R3490">
        <v>1.6666669999999999</v>
      </c>
    </row>
    <row r="3491" spans="1:18" x14ac:dyDescent="0.25">
      <c r="A3491">
        <v>2019</v>
      </c>
      <c r="B3491" t="s">
        <v>35</v>
      </c>
      <c r="C3491" t="s">
        <v>5</v>
      </c>
      <c r="D3491" t="s">
        <v>0</v>
      </c>
      <c r="E3491" t="s">
        <v>44</v>
      </c>
      <c r="F3491">
        <v>1185</v>
      </c>
      <c r="G3491">
        <v>656.26471400000003</v>
      </c>
      <c r="H3491">
        <v>1923.78</v>
      </c>
      <c r="I3491" t="s">
        <v>39</v>
      </c>
      <c r="J3491" t="s">
        <v>150</v>
      </c>
      <c r="K3491">
        <v>1187</v>
      </c>
      <c r="L3491">
        <v>329.37313899999998</v>
      </c>
      <c r="M3491">
        <v>267.55146300000001</v>
      </c>
      <c r="N3491">
        <v>269</v>
      </c>
      <c r="O3491">
        <v>22</v>
      </c>
      <c r="P3491">
        <v>0</v>
      </c>
      <c r="Q3491">
        <v>2</v>
      </c>
      <c r="R3491">
        <v>656.26471400000003</v>
      </c>
    </row>
    <row r="3492" spans="1:18" x14ac:dyDescent="0.25">
      <c r="A3492">
        <v>2019</v>
      </c>
      <c r="B3492" t="s">
        <v>35</v>
      </c>
      <c r="C3492" t="s">
        <v>5</v>
      </c>
      <c r="D3492" t="s">
        <v>0</v>
      </c>
      <c r="E3492" t="s">
        <v>66</v>
      </c>
      <c r="F3492">
        <v>11</v>
      </c>
      <c r="G3492" t="s">
        <v>62</v>
      </c>
      <c r="H3492">
        <v>14531.66</v>
      </c>
      <c r="I3492" t="s">
        <v>39</v>
      </c>
      <c r="J3492" t="s">
        <v>150</v>
      </c>
      <c r="K3492">
        <v>26</v>
      </c>
      <c r="L3492">
        <v>1.534483</v>
      </c>
      <c r="M3492">
        <v>0.5</v>
      </c>
      <c r="N3492">
        <v>1</v>
      </c>
      <c r="O3492">
        <v>1</v>
      </c>
      <c r="P3492">
        <v>0</v>
      </c>
      <c r="Q3492">
        <v>0</v>
      </c>
      <c r="R3492">
        <v>2.0344829999999998</v>
      </c>
    </row>
    <row r="3493" spans="1:18" x14ac:dyDescent="0.25">
      <c r="A3493">
        <v>2019</v>
      </c>
      <c r="B3493" t="s">
        <v>35</v>
      </c>
      <c r="C3493" t="s">
        <v>5</v>
      </c>
      <c r="D3493" t="s">
        <v>0</v>
      </c>
      <c r="E3493" t="s">
        <v>44</v>
      </c>
      <c r="F3493">
        <v>1252</v>
      </c>
      <c r="G3493">
        <v>681.67177000000004</v>
      </c>
      <c r="H3493">
        <v>1878</v>
      </c>
      <c r="I3493" t="s">
        <v>40</v>
      </c>
      <c r="J3493" t="s">
        <v>150</v>
      </c>
      <c r="K3493">
        <v>1253</v>
      </c>
      <c r="L3493">
        <v>317.42783600000001</v>
      </c>
      <c r="M3493">
        <v>287.77490899999998</v>
      </c>
      <c r="N3493">
        <v>331</v>
      </c>
      <c r="O3493">
        <v>11</v>
      </c>
      <c r="P3493">
        <v>2</v>
      </c>
      <c r="Q3493">
        <v>0</v>
      </c>
      <c r="R3493">
        <v>681.67177000000004</v>
      </c>
    </row>
    <row r="3494" spans="1:18" x14ac:dyDescent="0.25">
      <c r="A3494">
        <v>2019</v>
      </c>
      <c r="B3494" t="s">
        <v>35</v>
      </c>
      <c r="C3494" t="s">
        <v>5</v>
      </c>
      <c r="D3494" t="s">
        <v>0</v>
      </c>
      <c r="E3494" t="s">
        <v>66</v>
      </c>
      <c r="F3494">
        <v>12</v>
      </c>
      <c r="G3494" t="s">
        <v>62</v>
      </c>
      <c r="H3494">
        <v>20875.32</v>
      </c>
      <c r="I3494" t="s">
        <v>40</v>
      </c>
      <c r="J3494" t="s">
        <v>150</v>
      </c>
      <c r="K3494">
        <v>30</v>
      </c>
      <c r="L3494">
        <v>0.57262299999999999</v>
      </c>
      <c r="M3494">
        <v>0.72079800000000005</v>
      </c>
      <c r="N3494">
        <v>4</v>
      </c>
      <c r="O3494">
        <v>0</v>
      </c>
      <c r="P3494">
        <v>0</v>
      </c>
      <c r="Q3494">
        <v>0</v>
      </c>
      <c r="R3494">
        <v>5.8846150000000002</v>
      </c>
    </row>
    <row r="3495" spans="1:18" x14ac:dyDescent="0.25">
      <c r="A3495">
        <v>2019</v>
      </c>
      <c r="B3495" t="s">
        <v>35</v>
      </c>
      <c r="C3495" t="s">
        <v>13</v>
      </c>
      <c r="D3495" t="s">
        <v>0</v>
      </c>
      <c r="E3495" t="s">
        <v>44</v>
      </c>
      <c r="F3495">
        <v>162</v>
      </c>
      <c r="G3495">
        <v>75.408361999999997</v>
      </c>
      <c r="H3495">
        <v>1807</v>
      </c>
      <c r="I3495" t="s">
        <v>39</v>
      </c>
      <c r="J3495" t="s">
        <v>150</v>
      </c>
      <c r="K3495">
        <v>162</v>
      </c>
      <c r="L3495">
        <v>33.020153000000001</v>
      </c>
      <c r="M3495">
        <v>32.791488999999999</v>
      </c>
      <c r="N3495">
        <v>51</v>
      </c>
      <c r="O3495">
        <v>1</v>
      </c>
      <c r="P3495">
        <v>0</v>
      </c>
      <c r="Q3495">
        <v>1</v>
      </c>
      <c r="R3495">
        <v>75.408361999999997</v>
      </c>
    </row>
    <row r="3496" spans="1:18" x14ac:dyDescent="0.25">
      <c r="A3496">
        <v>2019</v>
      </c>
      <c r="B3496" t="s">
        <v>35</v>
      </c>
      <c r="C3496" t="s">
        <v>13</v>
      </c>
      <c r="D3496" t="s">
        <v>0</v>
      </c>
      <c r="E3496" t="s">
        <v>66</v>
      </c>
      <c r="F3496">
        <v>3</v>
      </c>
      <c r="G3496" t="s">
        <v>62</v>
      </c>
      <c r="H3496">
        <v>15702.05</v>
      </c>
      <c r="I3496" t="s">
        <v>39</v>
      </c>
      <c r="J3496" t="s">
        <v>150</v>
      </c>
      <c r="K3496">
        <v>5</v>
      </c>
      <c r="L3496">
        <v>0.33333299999999999</v>
      </c>
      <c r="M3496">
        <v>0</v>
      </c>
      <c r="N3496">
        <v>0</v>
      </c>
      <c r="O3496">
        <v>0</v>
      </c>
      <c r="P3496">
        <v>0</v>
      </c>
      <c r="Q3496">
        <v>0</v>
      </c>
      <c r="R3496">
        <v>1</v>
      </c>
    </row>
    <row r="3497" spans="1:18" x14ac:dyDescent="0.25">
      <c r="A3497">
        <v>2019</v>
      </c>
      <c r="B3497" t="s">
        <v>35</v>
      </c>
      <c r="C3497" t="s">
        <v>13</v>
      </c>
      <c r="D3497" t="s">
        <v>0</v>
      </c>
      <c r="E3497" t="s">
        <v>44</v>
      </c>
      <c r="F3497">
        <v>180</v>
      </c>
      <c r="G3497">
        <v>81.421173999999993</v>
      </c>
      <c r="H3497">
        <v>1610.76</v>
      </c>
      <c r="I3497" t="s">
        <v>40</v>
      </c>
      <c r="J3497" t="s">
        <v>150</v>
      </c>
      <c r="K3497">
        <v>180</v>
      </c>
      <c r="L3497">
        <v>35.442210000000003</v>
      </c>
      <c r="M3497">
        <v>37.063524000000001</v>
      </c>
      <c r="N3497">
        <v>52</v>
      </c>
      <c r="O3497">
        <v>2</v>
      </c>
      <c r="P3497">
        <v>1</v>
      </c>
      <c r="Q3497">
        <v>1</v>
      </c>
      <c r="R3497">
        <v>81.421173999999993</v>
      </c>
    </row>
    <row r="3498" spans="1:18" x14ac:dyDescent="0.25">
      <c r="A3498">
        <v>2019</v>
      </c>
      <c r="B3498" t="s">
        <v>35</v>
      </c>
      <c r="C3498" t="s">
        <v>13</v>
      </c>
      <c r="D3498" t="s">
        <v>0</v>
      </c>
      <c r="E3498" t="s">
        <v>66</v>
      </c>
      <c r="F3498">
        <v>2</v>
      </c>
      <c r="G3498" t="s">
        <v>62</v>
      </c>
      <c r="H3498">
        <v>18692.224999999999</v>
      </c>
      <c r="I3498" t="s">
        <v>40</v>
      </c>
      <c r="J3498" t="s">
        <v>150</v>
      </c>
      <c r="K3498">
        <v>4</v>
      </c>
      <c r="L3498">
        <v>0.35714299999999999</v>
      </c>
      <c r="M3498">
        <v>0.25</v>
      </c>
      <c r="N3498">
        <v>1</v>
      </c>
      <c r="O3498">
        <v>0</v>
      </c>
      <c r="P3498">
        <v>0</v>
      </c>
      <c r="Q3498">
        <v>0</v>
      </c>
      <c r="R3498">
        <v>0.60714299999999999</v>
      </c>
    </row>
    <row r="3499" spans="1:18" x14ac:dyDescent="0.25">
      <c r="A3499">
        <v>2019</v>
      </c>
      <c r="B3499" t="s">
        <v>35</v>
      </c>
      <c r="C3499" t="s">
        <v>37</v>
      </c>
      <c r="D3499" t="s">
        <v>0</v>
      </c>
      <c r="E3499" t="s">
        <v>44</v>
      </c>
      <c r="F3499">
        <v>479</v>
      </c>
      <c r="G3499">
        <v>212.804225</v>
      </c>
      <c r="H3499">
        <v>1502.67</v>
      </c>
      <c r="I3499" t="s">
        <v>39</v>
      </c>
      <c r="J3499" t="s">
        <v>150</v>
      </c>
      <c r="K3499">
        <v>486</v>
      </c>
      <c r="L3499">
        <v>94.242940000000004</v>
      </c>
      <c r="M3499">
        <v>97.342663999999999</v>
      </c>
      <c r="N3499">
        <v>167</v>
      </c>
      <c r="O3499">
        <v>19</v>
      </c>
      <c r="P3499">
        <v>2</v>
      </c>
      <c r="Q3499">
        <v>0</v>
      </c>
      <c r="R3499">
        <v>212.804225</v>
      </c>
    </row>
    <row r="3500" spans="1:18" x14ac:dyDescent="0.25">
      <c r="A3500">
        <v>2019</v>
      </c>
      <c r="B3500" t="s">
        <v>35</v>
      </c>
      <c r="C3500" t="s">
        <v>37</v>
      </c>
      <c r="D3500" t="s">
        <v>0</v>
      </c>
      <c r="E3500" t="s">
        <v>66</v>
      </c>
      <c r="F3500">
        <v>11</v>
      </c>
      <c r="G3500" t="s">
        <v>62</v>
      </c>
      <c r="H3500">
        <v>13351.33</v>
      </c>
      <c r="I3500" t="s">
        <v>39</v>
      </c>
      <c r="J3500" t="s">
        <v>150</v>
      </c>
      <c r="K3500">
        <v>62</v>
      </c>
      <c r="L3500">
        <v>3.056648</v>
      </c>
      <c r="M3500">
        <v>0.95048699999999997</v>
      </c>
      <c r="N3500">
        <v>1</v>
      </c>
      <c r="O3500">
        <v>0</v>
      </c>
      <c r="P3500">
        <v>0</v>
      </c>
      <c r="Q3500">
        <v>0</v>
      </c>
      <c r="R3500">
        <v>5.069725</v>
      </c>
    </row>
    <row r="3501" spans="1:18" x14ac:dyDescent="0.25">
      <c r="A3501">
        <v>2019</v>
      </c>
      <c r="B3501" t="s">
        <v>35</v>
      </c>
      <c r="C3501" t="s">
        <v>37</v>
      </c>
      <c r="D3501" t="s">
        <v>0</v>
      </c>
      <c r="E3501" t="s">
        <v>44</v>
      </c>
      <c r="F3501">
        <v>475</v>
      </c>
      <c r="G3501">
        <v>179.63062400000001</v>
      </c>
      <c r="H3501">
        <v>1479.99</v>
      </c>
      <c r="I3501" t="s">
        <v>40</v>
      </c>
      <c r="J3501" t="s">
        <v>150</v>
      </c>
      <c r="K3501">
        <v>475</v>
      </c>
      <c r="L3501">
        <v>86.395499000000001</v>
      </c>
      <c r="M3501">
        <v>76.449214999999995</v>
      </c>
      <c r="N3501">
        <v>181</v>
      </c>
      <c r="O3501">
        <v>10</v>
      </c>
      <c r="P3501">
        <v>2</v>
      </c>
      <c r="Q3501">
        <v>1</v>
      </c>
      <c r="R3501">
        <v>179.63062400000001</v>
      </c>
    </row>
    <row r="3502" spans="1:18" x14ac:dyDescent="0.25">
      <c r="A3502">
        <v>2019</v>
      </c>
      <c r="B3502" t="s">
        <v>35</v>
      </c>
      <c r="C3502" t="s">
        <v>37</v>
      </c>
      <c r="D3502" t="s">
        <v>0</v>
      </c>
      <c r="E3502" t="s">
        <v>66</v>
      </c>
      <c r="F3502">
        <v>11</v>
      </c>
      <c r="G3502" t="s">
        <v>62</v>
      </c>
      <c r="H3502">
        <v>31749.67</v>
      </c>
      <c r="I3502" t="s">
        <v>40</v>
      </c>
      <c r="J3502" t="s">
        <v>150</v>
      </c>
      <c r="K3502">
        <v>41</v>
      </c>
      <c r="L3502">
        <v>1.420593</v>
      </c>
      <c r="M3502">
        <v>1.5</v>
      </c>
      <c r="N3502">
        <v>4</v>
      </c>
      <c r="O3502">
        <v>1</v>
      </c>
      <c r="P3502">
        <v>0</v>
      </c>
      <c r="Q3502">
        <v>0</v>
      </c>
      <c r="R3502">
        <v>3.5</v>
      </c>
    </row>
    <row r="3503" spans="1:18" x14ac:dyDescent="0.25">
      <c r="A3503">
        <v>2019</v>
      </c>
      <c r="B3503" t="s">
        <v>35</v>
      </c>
      <c r="C3503" t="s">
        <v>36</v>
      </c>
      <c r="D3503" t="s">
        <v>0</v>
      </c>
      <c r="E3503" t="s">
        <v>44</v>
      </c>
      <c r="F3503">
        <v>598</v>
      </c>
      <c r="G3503">
        <v>302.36591299999998</v>
      </c>
      <c r="H3503">
        <v>1678</v>
      </c>
      <c r="I3503" t="s">
        <v>39</v>
      </c>
      <c r="J3503" t="s">
        <v>149</v>
      </c>
      <c r="K3503">
        <v>598</v>
      </c>
      <c r="L3503">
        <v>139.58378400000001</v>
      </c>
      <c r="M3503">
        <v>135.68341599999999</v>
      </c>
      <c r="N3503">
        <v>153</v>
      </c>
      <c r="O3503">
        <v>17</v>
      </c>
      <c r="P3503">
        <v>0</v>
      </c>
      <c r="Q3503">
        <v>1</v>
      </c>
      <c r="R3503">
        <v>302.36591299999998</v>
      </c>
    </row>
    <row r="3504" spans="1:18" x14ac:dyDescent="0.25">
      <c r="A3504">
        <v>2019</v>
      </c>
      <c r="B3504" t="s">
        <v>35</v>
      </c>
      <c r="C3504" t="s">
        <v>36</v>
      </c>
      <c r="D3504" t="s">
        <v>0</v>
      </c>
      <c r="E3504" t="s">
        <v>66</v>
      </c>
      <c r="F3504">
        <v>11</v>
      </c>
      <c r="G3504" t="s">
        <v>62</v>
      </c>
      <c r="H3504">
        <v>25165.599999999999</v>
      </c>
      <c r="I3504" t="s">
        <v>39</v>
      </c>
      <c r="J3504" t="s">
        <v>149</v>
      </c>
      <c r="K3504">
        <v>55</v>
      </c>
      <c r="L3504">
        <v>1.5</v>
      </c>
      <c r="M3504">
        <v>0.5</v>
      </c>
      <c r="N3504">
        <v>0</v>
      </c>
      <c r="O3504">
        <v>3</v>
      </c>
      <c r="P3504">
        <v>0</v>
      </c>
      <c r="Q3504">
        <v>1</v>
      </c>
      <c r="R3504">
        <v>3.5</v>
      </c>
    </row>
    <row r="3505" spans="1:18" x14ac:dyDescent="0.25">
      <c r="A3505">
        <v>2019</v>
      </c>
      <c r="B3505" t="s">
        <v>35</v>
      </c>
      <c r="C3505" t="s">
        <v>36</v>
      </c>
      <c r="D3505" t="s">
        <v>0</v>
      </c>
      <c r="E3505" t="s">
        <v>44</v>
      </c>
      <c r="F3505">
        <v>611</v>
      </c>
      <c r="G3505">
        <v>274.65259800000001</v>
      </c>
      <c r="H3505">
        <v>1602.01</v>
      </c>
      <c r="I3505" t="s">
        <v>40</v>
      </c>
      <c r="J3505" t="s">
        <v>149</v>
      </c>
      <c r="K3505">
        <v>611</v>
      </c>
      <c r="L3505">
        <v>121.72636900000001</v>
      </c>
      <c r="M3505">
        <v>120.38594399999999</v>
      </c>
      <c r="N3505">
        <v>188</v>
      </c>
      <c r="O3505">
        <v>14</v>
      </c>
      <c r="P3505">
        <v>0</v>
      </c>
      <c r="Q3505">
        <v>1</v>
      </c>
      <c r="R3505">
        <v>274.65259800000001</v>
      </c>
    </row>
    <row r="3506" spans="1:18" x14ac:dyDescent="0.25">
      <c r="A3506">
        <v>2019</v>
      </c>
      <c r="B3506" t="s">
        <v>35</v>
      </c>
      <c r="C3506" t="s">
        <v>36</v>
      </c>
      <c r="D3506" t="s">
        <v>0</v>
      </c>
      <c r="E3506" t="s">
        <v>66</v>
      </c>
      <c r="F3506">
        <v>1</v>
      </c>
      <c r="G3506" t="s">
        <v>62</v>
      </c>
      <c r="H3506">
        <v>9145.1</v>
      </c>
      <c r="I3506" t="s">
        <v>40</v>
      </c>
      <c r="J3506" t="s">
        <v>149</v>
      </c>
      <c r="K3506">
        <v>1</v>
      </c>
      <c r="L3506">
        <v>1.8867999999999999E-2</v>
      </c>
      <c r="M3506">
        <v>0</v>
      </c>
      <c r="N3506">
        <v>0</v>
      </c>
      <c r="O3506">
        <v>0</v>
      </c>
      <c r="P3506">
        <v>0</v>
      </c>
      <c r="Q3506">
        <v>0</v>
      </c>
      <c r="R3506">
        <v>1</v>
      </c>
    </row>
    <row r="3507" spans="1:18" x14ac:dyDescent="0.25">
      <c r="A3507">
        <v>2019</v>
      </c>
      <c r="B3507" t="s">
        <v>35</v>
      </c>
      <c r="C3507" t="s">
        <v>5</v>
      </c>
      <c r="D3507" t="s">
        <v>0</v>
      </c>
      <c r="E3507" t="s">
        <v>44</v>
      </c>
      <c r="F3507">
        <v>1482</v>
      </c>
      <c r="G3507">
        <v>804.05145600000003</v>
      </c>
      <c r="H3507">
        <v>1902.41</v>
      </c>
      <c r="I3507" t="s">
        <v>39</v>
      </c>
      <c r="J3507" t="s">
        <v>149</v>
      </c>
      <c r="K3507">
        <v>1484</v>
      </c>
      <c r="L3507">
        <v>376.76687199999998</v>
      </c>
      <c r="M3507">
        <v>352.128918</v>
      </c>
      <c r="N3507">
        <v>337</v>
      </c>
      <c r="O3507">
        <v>35</v>
      </c>
      <c r="P3507">
        <v>0</v>
      </c>
      <c r="Q3507">
        <v>1</v>
      </c>
      <c r="R3507">
        <v>804.05145600000003</v>
      </c>
    </row>
    <row r="3508" spans="1:18" x14ac:dyDescent="0.25">
      <c r="A3508">
        <v>2019</v>
      </c>
      <c r="B3508" t="s">
        <v>35</v>
      </c>
      <c r="C3508" t="s">
        <v>5</v>
      </c>
      <c r="D3508" t="s">
        <v>0</v>
      </c>
      <c r="E3508" t="s">
        <v>66</v>
      </c>
      <c r="F3508">
        <v>12</v>
      </c>
      <c r="G3508" t="s">
        <v>62</v>
      </c>
      <c r="H3508">
        <v>16133.735000000001</v>
      </c>
      <c r="I3508" t="s">
        <v>39</v>
      </c>
      <c r="J3508" t="s">
        <v>149</v>
      </c>
      <c r="K3508">
        <v>30</v>
      </c>
      <c r="L3508">
        <v>1.8867999999999999E-2</v>
      </c>
      <c r="M3508">
        <v>0</v>
      </c>
      <c r="N3508">
        <v>0</v>
      </c>
      <c r="O3508">
        <v>2</v>
      </c>
      <c r="P3508">
        <v>0</v>
      </c>
      <c r="Q3508">
        <v>0</v>
      </c>
      <c r="R3508">
        <v>1</v>
      </c>
    </row>
    <row r="3509" spans="1:18" x14ac:dyDescent="0.25">
      <c r="A3509">
        <v>2019</v>
      </c>
      <c r="B3509" t="s">
        <v>35</v>
      </c>
      <c r="C3509" t="s">
        <v>5</v>
      </c>
      <c r="D3509" t="s">
        <v>0</v>
      </c>
      <c r="E3509" t="s">
        <v>65</v>
      </c>
      <c r="F3509">
        <v>1</v>
      </c>
      <c r="G3509" t="s">
        <v>62</v>
      </c>
      <c r="H3509">
        <v>9895.5300000000007</v>
      </c>
      <c r="I3509" t="s">
        <v>39</v>
      </c>
      <c r="J3509" t="s">
        <v>149</v>
      </c>
      <c r="K3509">
        <v>1</v>
      </c>
      <c r="L3509" t="s">
        <v>62</v>
      </c>
      <c r="M3509" t="s">
        <v>62</v>
      </c>
      <c r="N3509" t="s">
        <v>62</v>
      </c>
      <c r="O3509" t="s">
        <v>62</v>
      </c>
      <c r="P3509" t="s">
        <v>62</v>
      </c>
      <c r="Q3509" t="s">
        <v>62</v>
      </c>
      <c r="R3509" t="s">
        <v>62</v>
      </c>
    </row>
    <row r="3510" spans="1:18" x14ac:dyDescent="0.25">
      <c r="A3510">
        <v>2019</v>
      </c>
      <c r="B3510" t="s">
        <v>35</v>
      </c>
      <c r="C3510" t="s">
        <v>5</v>
      </c>
      <c r="D3510" t="s">
        <v>0</v>
      </c>
      <c r="E3510" t="s">
        <v>44</v>
      </c>
      <c r="F3510">
        <v>1739</v>
      </c>
      <c r="G3510">
        <v>878.377835</v>
      </c>
      <c r="H3510">
        <v>1843</v>
      </c>
      <c r="I3510" t="s">
        <v>40</v>
      </c>
      <c r="J3510" t="s">
        <v>149</v>
      </c>
      <c r="K3510">
        <v>1740</v>
      </c>
      <c r="L3510">
        <v>389.16771299999999</v>
      </c>
      <c r="M3510">
        <v>393.14982199999997</v>
      </c>
      <c r="N3510">
        <v>473</v>
      </c>
      <c r="O3510">
        <v>44</v>
      </c>
      <c r="P3510">
        <v>3</v>
      </c>
      <c r="Q3510">
        <v>4</v>
      </c>
      <c r="R3510">
        <v>878.377835</v>
      </c>
    </row>
    <row r="3511" spans="1:18" x14ac:dyDescent="0.25">
      <c r="A3511">
        <v>2019</v>
      </c>
      <c r="B3511" t="s">
        <v>35</v>
      </c>
      <c r="C3511" t="s">
        <v>5</v>
      </c>
      <c r="D3511" t="s">
        <v>0</v>
      </c>
      <c r="E3511" t="s">
        <v>66</v>
      </c>
      <c r="F3511">
        <v>10</v>
      </c>
      <c r="G3511" t="s">
        <v>62</v>
      </c>
      <c r="H3511">
        <v>32399.705000000002</v>
      </c>
      <c r="I3511" t="s">
        <v>40</v>
      </c>
      <c r="J3511" t="s">
        <v>149</v>
      </c>
      <c r="K3511">
        <v>73</v>
      </c>
      <c r="L3511">
        <v>0.65818900000000002</v>
      </c>
      <c r="M3511">
        <v>0.61290299999999998</v>
      </c>
      <c r="N3511">
        <v>0</v>
      </c>
      <c r="O3511">
        <v>0</v>
      </c>
      <c r="P3511">
        <v>0</v>
      </c>
      <c r="Q3511">
        <v>0</v>
      </c>
      <c r="R3511">
        <v>2.230769</v>
      </c>
    </row>
    <row r="3512" spans="1:18" x14ac:dyDescent="0.25">
      <c r="A3512">
        <v>2019</v>
      </c>
      <c r="B3512" t="s">
        <v>35</v>
      </c>
      <c r="C3512" t="s">
        <v>13</v>
      </c>
      <c r="D3512" t="s">
        <v>0</v>
      </c>
      <c r="E3512" t="s">
        <v>44</v>
      </c>
      <c r="F3512">
        <v>223</v>
      </c>
      <c r="G3512">
        <v>109.266515</v>
      </c>
      <c r="H3512">
        <v>1878</v>
      </c>
      <c r="I3512" t="s">
        <v>39</v>
      </c>
      <c r="J3512" t="s">
        <v>149</v>
      </c>
      <c r="K3512">
        <v>225</v>
      </c>
      <c r="L3512">
        <v>51.963309000000002</v>
      </c>
      <c r="M3512">
        <v>44.045704999999998</v>
      </c>
      <c r="N3512">
        <v>56</v>
      </c>
      <c r="O3512">
        <v>8</v>
      </c>
      <c r="P3512">
        <v>0</v>
      </c>
      <c r="Q3512">
        <v>0</v>
      </c>
      <c r="R3512">
        <v>109.266515</v>
      </c>
    </row>
    <row r="3513" spans="1:18" x14ac:dyDescent="0.25">
      <c r="A3513">
        <v>2019</v>
      </c>
      <c r="B3513" t="s">
        <v>35</v>
      </c>
      <c r="C3513" t="s">
        <v>13</v>
      </c>
      <c r="D3513" t="s">
        <v>0</v>
      </c>
      <c r="E3513" t="s">
        <v>66</v>
      </c>
      <c r="F3513">
        <v>8</v>
      </c>
      <c r="G3513" t="s">
        <v>62</v>
      </c>
      <c r="H3513">
        <v>11979</v>
      </c>
      <c r="I3513" t="s">
        <v>39</v>
      </c>
      <c r="J3513" t="s">
        <v>149</v>
      </c>
      <c r="K3513">
        <v>21</v>
      </c>
      <c r="L3513">
        <v>0.33333299999999999</v>
      </c>
      <c r="M3513">
        <v>1.3333330000000001</v>
      </c>
      <c r="N3513">
        <v>0</v>
      </c>
      <c r="O3513">
        <v>0</v>
      </c>
      <c r="P3513">
        <v>0</v>
      </c>
      <c r="Q3513">
        <v>0</v>
      </c>
      <c r="R3513">
        <v>3</v>
      </c>
    </row>
    <row r="3514" spans="1:18" x14ac:dyDescent="0.25">
      <c r="A3514">
        <v>2019</v>
      </c>
      <c r="B3514" t="s">
        <v>35</v>
      </c>
      <c r="C3514" t="s">
        <v>13</v>
      </c>
      <c r="D3514" t="s">
        <v>0</v>
      </c>
      <c r="E3514" t="s">
        <v>44</v>
      </c>
      <c r="F3514">
        <v>254</v>
      </c>
      <c r="G3514">
        <v>116.461789</v>
      </c>
      <c r="H3514">
        <v>1461</v>
      </c>
      <c r="I3514" t="s">
        <v>40</v>
      </c>
      <c r="J3514" t="s">
        <v>149</v>
      </c>
      <c r="K3514">
        <v>254</v>
      </c>
      <c r="L3514">
        <v>52.520767999999997</v>
      </c>
      <c r="M3514">
        <v>56.149563000000001</v>
      </c>
      <c r="N3514">
        <v>78</v>
      </c>
      <c r="O3514">
        <v>6</v>
      </c>
      <c r="P3514">
        <v>0</v>
      </c>
      <c r="Q3514">
        <v>0</v>
      </c>
      <c r="R3514">
        <v>116.461789</v>
      </c>
    </row>
    <row r="3515" spans="1:18" x14ac:dyDescent="0.25">
      <c r="A3515">
        <v>2019</v>
      </c>
      <c r="B3515" t="s">
        <v>35</v>
      </c>
      <c r="C3515" t="s">
        <v>13</v>
      </c>
      <c r="D3515" t="s">
        <v>0</v>
      </c>
      <c r="E3515" t="s">
        <v>66</v>
      </c>
      <c r="F3515">
        <v>5</v>
      </c>
      <c r="G3515" t="s">
        <v>62</v>
      </c>
      <c r="H3515">
        <v>13334.65</v>
      </c>
      <c r="I3515" t="s">
        <v>40</v>
      </c>
      <c r="J3515" t="s">
        <v>149</v>
      </c>
      <c r="K3515">
        <v>8</v>
      </c>
      <c r="L3515">
        <v>1.26529</v>
      </c>
      <c r="M3515">
        <v>0.43137300000000001</v>
      </c>
      <c r="N3515">
        <v>1</v>
      </c>
      <c r="O3515">
        <v>0</v>
      </c>
      <c r="P3515">
        <v>0</v>
      </c>
      <c r="Q3515">
        <v>0</v>
      </c>
      <c r="R3515">
        <v>2.034691</v>
      </c>
    </row>
    <row r="3516" spans="1:18" x14ac:dyDescent="0.25">
      <c r="A3516">
        <v>2019</v>
      </c>
      <c r="B3516" t="s">
        <v>35</v>
      </c>
      <c r="C3516" t="s">
        <v>37</v>
      </c>
      <c r="D3516" t="s">
        <v>0</v>
      </c>
      <c r="E3516" t="s">
        <v>44</v>
      </c>
      <c r="F3516">
        <v>673</v>
      </c>
      <c r="G3516">
        <v>260.00199700000002</v>
      </c>
      <c r="H3516">
        <v>1582.35</v>
      </c>
      <c r="I3516" t="s">
        <v>39</v>
      </c>
      <c r="J3516" t="s">
        <v>149</v>
      </c>
      <c r="K3516">
        <v>674</v>
      </c>
      <c r="L3516">
        <v>125.04137900000001</v>
      </c>
      <c r="M3516">
        <v>110.360512</v>
      </c>
      <c r="N3516">
        <v>248</v>
      </c>
      <c r="O3516">
        <v>29</v>
      </c>
      <c r="P3516">
        <v>0</v>
      </c>
      <c r="Q3516">
        <v>0</v>
      </c>
      <c r="R3516">
        <v>260.00199700000002</v>
      </c>
    </row>
    <row r="3517" spans="1:18" x14ac:dyDescent="0.25">
      <c r="A3517">
        <v>2019</v>
      </c>
      <c r="B3517" t="s">
        <v>35</v>
      </c>
      <c r="C3517" t="s">
        <v>37</v>
      </c>
      <c r="D3517" t="s">
        <v>0</v>
      </c>
      <c r="E3517" t="s">
        <v>66</v>
      </c>
      <c r="F3517">
        <v>14</v>
      </c>
      <c r="G3517" t="s">
        <v>62</v>
      </c>
      <c r="H3517">
        <v>20707.154999999999</v>
      </c>
      <c r="I3517" t="s">
        <v>39</v>
      </c>
      <c r="J3517" t="s">
        <v>149</v>
      </c>
      <c r="K3517">
        <v>53</v>
      </c>
      <c r="L3517">
        <v>1.0744959999999999</v>
      </c>
      <c r="M3517">
        <v>2.5077919999999998</v>
      </c>
      <c r="N3517">
        <v>1</v>
      </c>
      <c r="O3517">
        <v>2</v>
      </c>
      <c r="P3517">
        <v>0</v>
      </c>
      <c r="Q3517">
        <v>0</v>
      </c>
      <c r="R3517">
        <v>5.9800870000000002</v>
      </c>
    </row>
    <row r="3518" spans="1:18" x14ac:dyDescent="0.25">
      <c r="A3518">
        <v>2019</v>
      </c>
      <c r="B3518" t="s">
        <v>35</v>
      </c>
      <c r="C3518" t="s">
        <v>37</v>
      </c>
      <c r="D3518" t="s">
        <v>0</v>
      </c>
      <c r="E3518" t="s">
        <v>44</v>
      </c>
      <c r="F3518">
        <v>715</v>
      </c>
      <c r="G3518">
        <v>296.67580400000003</v>
      </c>
      <c r="H3518">
        <v>1568.64</v>
      </c>
      <c r="I3518" t="s">
        <v>40</v>
      </c>
      <c r="J3518" t="s">
        <v>149</v>
      </c>
      <c r="K3518">
        <v>716</v>
      </c>
      <c r="L3518">
        <v>129.82223099999999</v>
      </c>
      <c r="M3518">
        <v>134.03036399999999</v>
      </c>
      <c r="N3518">
        <v>278</v>
      </c>
      <c r="O3518">
        <v>28</v>
      </c>
      <c r="P3518">
        <v>0</v>
      </c>
      <c r="Q3518">
        <v>2</v>
      </c>
      <c r="R3518">
        <v>296.67580400000003</v>
      </c>
    </row>
    <row r="3519" spans="1:18" x14ac:dyDescent="0.25">
      <c r="A3519">
        <v>2019</v>
      </c>
      <c r="B3519" t="s">
        <v>35</v>
      </c>
      <c r="C3519" t="s">
        <v>37</v>
      </c>
      <c r="D3519" t="s">
        <v>0</v>
      </c>
      <c r="E3519" t="s">
        <v>66</v>
      </c>
      <c r="F3519">
        <v>15</v>
      </c>
      <c r="G3519" t="s">
        <v>62</v>
      </c>
      <c r="H3519">
        <v>19239.05</v>
      </c>
      <c r="I3519" t="s">
        <v>40</v>
      </c>
      <c r="J3519" t="s">
        <v>149</v>
      </c>
      <c r="K3519">
        <v>28</v>
      </c>
      <c r="L3519">
        <v>1.76529</v>
      </c>
      <c r="M3519">
        <v>1.931373</v>
      </c>
      <c r="N3519">
        <v>1</v>
      </c>
      <c r="O3519">
        <v>0</v>
      </c>
      <c r="P3519">
        <v>0</v>
      </c>
      <c r="Q3519">
        <v>0</v>
      </c>
      <c r="R3519">
        <v>4.0346909999999996</v>
      </c>
    </row>
    <row r="3520" spans="1:18" x14ac:dyDescent="0.25">
      <c r="A3520">
        <v>2019</v>
      </c>
      <c r="B3520" t="s">
        <v>35</v>
      </c>
      <c r="C3520" t="s">
        <v>36</v>
      </c>
      <c r="D3520" t="s">
        <v>0</v>
      </c>
      <c r="E3520" t="s">
        <v>44</v>
      </c>
      <c r="F3520">
        <v>145</v>
      </c>
      <c r="G3520">
        <v>76.070801000000003</v>
      </c>
      <c r="H3520">
        <v>1811.59</v>
      </c>
      <c r="I3520" t="s">
        <v>39</v>
      </c>
      <c r="J3520" t="s">
        <v>148</v>
      </c>
      <c r="K3520">
        <v>145</v>
      </c>
      <c r="L3520">
        <v>37.042408999999999</v>
      </c>
      <c r="M3520">
        <v>27.110023000000002</v>
      </c>
      <c r="N3520">
        <v>32</v>
      </c>
      <c r="O3520">
        <v>4</v>
      </c>
      <c r="P3520">
        <v>0</v>
      </c>
      <c r="Q3520">
        <v>0</v>
      </c>
      <c r="R3520">
        <v>76.070801000000003</v>
      </c>
    </row>
    <row r="3521" spans="1:18" x14ac:dyDescent="0.25">
      <c r="A3521">
        <v>2019</v>
      </c>
      <c r="B3521" t="s">
        <v>35</v>
      </c>
      <c r="C3521" t="s">
        <v>36</v>
      </c>
      <c r="D3521" t="s">
        <v>0</v>
      </c>
      <c r="E3521" t="s">
        <v>66</v>
      </c>
      <c r="F3521">
        <v>6</v>
      </c>
      <c r="G3521" t="s">
        <v>62</v>
      </c>
      <c r="H3521">
        <v>28557.16</v>
      </c>
      <c r="I3521" t="s">
        <v>39</v>
      </c>
      <c r="J3521" t="s">
        <v>148</v>
      </c>
      <c r="K3521">
        <v>24</v>
      </c>
      <c r="L3521">
        <v>0.661972</v>
      </c>
      <c r="M3521">
        <v>0.5</v>
      </c>
      <c r="N3521">
        <v>1</v>
      </c>
      <c r="O3521">
        <v>0</v>
      </c>
      <c r="P3521">
        <v>0</v>
      </c>
      <c r="Q3521">
        <v>0</v>
      </c>
      <c r="R3521">
        <v>2.5</v>
      </c>
    </row>
    <row r="3522" spans="1:18" x14ac:dyDescent="0.25">
      <c r="A3522">
        <v>2019</v>
      </c>
      <c r="B3522" t="s">
        <v>35</v>
      </c>
      <c r="C3522" t="s">
        <v>36</v>
      </c>
      <c r="D3522" t="s">
        <v>0</v>
      </c>
      <c r="E3522" t="s">
        <v>44</v>
      </c>
      <c r="F3522">
        <v>149</v>
      </c>
      <c r="G3522">
        <v>88.599912000000003</v>
      </c>
      <c r="H3522">
        <v>1479.99</v>
      </c>
      <c r="I3522" t="s">
        <v>40</v>
      </c>
      <c r="J3522" t="s">
        <v>148</v>
      </c>
      <c r="K3522">
        <v>149</v>
      </c>
      <c r="L3522">
        <v>42.943537999999997</v>
      </c>
      <c r="M3522">
        <v>27.942094999999998</v>
      </c>
      <c r="N3522">
        <v>24</v>
      </c>
      <c r="O3522">
        <v>0</v>
      </c>
      <c r="P3522">
        <v>0</v>
      </c>
      <c r="Q3522">
        <v>0</v>
      </c>
      <c r="R3522">
        <v>88.599912000000003</v>
      </c>
    </row>
    <row r="3523" spans="1:18" x14ac:dyDescent="0.25">
      <c r="A3523">
        <v>2019</v>
      </c>
      <c r="B3523" t="s">
        <v>35</v>
      </c>
      <c r="C3523" t="s">
        <v>36</v>
      </c>
      <c r="D3523" t="s">
        <v>0</v>
      </c>
      <c r="E3523" t="s">
        <v>66</v>
      </c>
      <c r="F3523">
        <v>5</v>
      </c>
      <c r="G3523" t="s">
        <v>62</v>
      </c>
      <c r="H3523">
        <v>12801.61</v>
      </c>
      <c r="I3523" t="s">
        <v>40</v>
      </c>
      <c r="J3523" t="s">
        <v>148</v>
      </c>
      <c r="K3523">
        <v>11</v>
      </c>
      <c r="L3523">
        <v>0.99635899999999999</v>
      </c>
      <c r="M3523">
        <v>1.3028010000000001</v>
      </c>
      <c r="N3523">
        <v>2</v>
      </c>
      <c r="O3523">
        <v>0</v>
      </c>
      <c r="P3523">
        <v>0</v>
      </c>
      <c r="Q3523">
        <v>0</v>
      </c>
      <c r="R3523">
        <v>2.2991600000000001</v>
      </c>
    </row>
    <row r="3524" spans="1:18" x14ac:dyDescent="0.25">
      <c r="A3524">
        <v>2019</v>
      </c>
      <c r="B3524" t="s">
        <v>35</v>
      </c>
      <c r="C3524" t="s">
        <v>5</v>
      </c>
      <c r="D3524" t="s">
        <v>0</v>
      </c>
      <c r="E3524" t="s">
        <v>44</v>
      </c>
      <c r="F3524">
        <v>409</v>
      </c>
      <c r="G3524">
        <v>254.463616</v>
      </c>
      <c r="H3524">
        <v>2024.36</v>
      </c>
      <c r="I3524" t="s">
        <v>39</v>
      </c>
      <c r="J3524" t="s">
        <v>148</v>
      </c>
      <c r="K3524">
        <v>409</v>
      </c>
      <c r="L3524">
        <v>121.708303</v>
      </c>
      <c r="M3524">
        <v>109.20858800000001</v>
      </c>
      <c r="N3524">
        <v>60</v>
      </c>
      <c r="O3524">
        <v>4</v>
      </c>
      <c r="P3524">
        <v>4</v>
      </c>
      <c r="Q3524">
        <v>1</v>
      </c>
      <c r="R3524">
        <v>254.463616</v>
      </c>
    </row>
    <row r="3525" spans="1:18" x14ac:dyDescent="0.25">
      <c r="A3525">
        <v>2019</v>
      </c>
      <c r="B3525" t="s">
        <v>35</v>
      </c>
      <c r="C3525" t="s">
        <v>5</v>
      </c>
      <c r="D3525" t="s">
        <v>0</v>
      </c>
      <c r="E3525" t="s">
        <v>66</v>
      </c>
      <c r="F3525">
        <v>12</v>
      </c>
      <c r="G3525" t="s">
        <v>62</v>
      </c>
      <c r="H3525">
        <v>17105.09</v>
      </c>
      <c r="I3525" t="s">
        <v>39</v>
      </c>
      <c r="J3525" t="s">
        <v>148</v>
      </c>
      <c r="K3525">
        <v>23</v>
      </c>
      <c r="L3525">
        <v>1.5042800000000001</v>
      </c>
      <c r="M3525">
        <v>1.4318599999999999</v>
      </c>
      <c r="N3525">
        <v>0</v>
      </c>
      <c r="O3525">
        <v>1</v>
      </c>
      <c r="P3525">
        <v>0</v>
      </c>
      <c r="Q3525">
        <v>0</v>
      </c>
      <c r="R3525">
        <v>4.6418340000000002</v>
      </c>
    </row>
    <row r="3526" spans="1:18" x14ac:dyDescent="0.25">
      <c r="A3526">
        <v>2019</v>
      </c>
      <c r="B3526" t="s">
        <v>35</v>
      </c>
      <c r="C3526" t="s">
        <v>5</v>
      </c>
      <c r="D3526" t="s">
        <v>0</v>
      </c>
      <c r="E3526" t="s">
        <v>44</v>
      </c>
      <c r="F3526">
        <v>423</v>
      </c>
      <c r="G3526">
        <v>270.75236599999999</v>
      </c>
      <c r="H3526">
        <v>1960.28</v>
      </c>
      <c r="I3526" t="s">
        <v>40</v>
      </c>
      <c r="J3526" t="s">
        <v>148</v>
      </c>
      <c r="K3526">
        <v>423</v>
      </c>
      <c r="L3526">
        <v>125.272935</v>
      </c>
      <c r="M3526">
        <v>117.588211</v>
      </c>
      <c r="N3526">
        <v>43</v>
      </c>
      <c r="O3526">
        <v>2</v>
      </c>
      <c r="P3526">
        <v>2</v>
      </c>
      <c r="Q3526">
        <v>2</v>
      </c>
      <c r="R3526">
        <v>270.75236599999999</v>
      </c>
    </row>
    <row r="3527" spans="1:18" x14ac:dyDescent="0.25">
      <c r="A3527">
        <v>2019</v>
      </c>
      <c r="B3527" t="s">
        <v>35</v>
      </c>
      <c r="C3527" t="s">
        <v>5</v>
      </c>
      <c r="D3527" t="s">
        <v>0</v>
      </c>
      <c r="E3527" t="s">
        <v>66</v>
      </c>
      <c r="F3527">
        <v>12</v>
      </c>
      <c r="G3527" t="s">
        <v>62</v>
      </c>
      <c r="H3527">
        <v>17982.34</v>
      </c>
      <c r="I3527" t="s">
        <v>40</v>
      </c>
      <c r="J3527" t="s">
        <v>148</v>
      </c>
      <c r="K3527">
        <v>28</v>
      </c>
      <c r="L3527">
        <v>0.25960899999999998</v>
      </c>
      <c r="M3527">
        <v>9.2592999999999995E-2</v>
      </c>
      <c r="N3527">
        <v>4</v>
      </c>
      <c r="O3527">
        <v>0</v>
      </c>
      <c r="P3527">
        <v>0</v>
      </c>
      <c r="Q3527">
        <v>0</v>
      </c>
      <c r="R3527">
        <v>2</v>
      </c>
    </row>
    <row r="3528" spans="1:18" x14ac:dyDescent="0.25">
      <c r="A3528">
        <v>2019</v>
      </c>
      <c r="B3528" t="s">
        <v>35</v>
      </c>
      <c r="C3528" t="s">
        <v>13</v>
      </c>
      <c r="D3528" t="s">
        <v>0</v>
      </c>
      <c r="E3528" t="s">
        <v>44</v>
      </c>
      <c r="F3528">
        <v>45</v>
      </c>
      <c r="G3528">
        <v>32.329037999999997</v>
      </c>
      <c r="H3528">
        <v>1654</v>
      </c>
      <c r="I3528" t="s">
        <v>39</v>
      </c>
      <c r="J3528" t="s">
        <v>148</v>
      </c>
      <c r="K3528">
        <v>45</v>
      </c>
      <c r="L3528">
        <v>17.497029999999999</v>
      </c>
      <c r="M3528">
        <v>11.929252</v>
      </c>
      <c r="N3528">
        <v>4</v>
      </c>
      <c r="O3528">
        <v>0</v>
      </c>
      <c r="P3528">
        <v>1</v>
      </c>
      <c r="Q3528">
        <v>0</v>
      </c>
      <c r="R3528">
        <v>32.329037999999997</v>
      </c>
    </row>
    <row r="3529" spans="1:18" x14ac:dyDescent="0.25">
      <c r="A3529">
        <v>2019</v>
      </c>
      <c r="B3529" t="s">
        <v>35</v>
      </c>
      <c r="C3529" t="s">
        <v>13</v>
      </c>
      <c r="D3529" t="s">
        <v>0</v>
      </c>
      <c r="E3529" t="s">
        <v>65</v>
      </c>
      <c r="F3529">
        <v>1</v>
      </c>
      <c r="G3529" t="s">
        <v>62</v>
      </c>
      <c r="H3529">
        <v>5050.6499999999996</v>
      </c>
      <c r="I3529" t="s">
        <v>39</v>
      </c>
      <c r="J3529" t="s">
        <v>148</v>
      </c>
      <c r="K3529">
        <v>1</v>
      </c>
      <c r="L3529" t="s">
        <v>62</v>
      </c>
      <c r="M3529" t="s">
        <v>62</v>
      </c>
      <c r="N3529" t="s">
        <v>62</v>
      </c>
      <c r="O3529" t="s">
        <v>62</v>
      </c>
      <c r="P3529" t="s">
        <v>62</v>
      </c>
      <c r="Q3529" t="s">
        <v>62</v>
      </c>
      <c r="R3529" t="s">
        <v>62</v>
      </c>
    </row>
    <row r="3530" spans="1:18" x14ac:dyDescent="0.25">
      <c r="A3530">
        <v>2019</v>
      </c>
      <c r="B3530" t="s">
        <v>35</v>
      </c>
      <c r="C3530" t="s">
        <v>13</v>
      </c>
      <c r="D3530" t="s">
        <v>0</v>
      </c>
      <c r="E3530" t="s">
        <v>44</v>
      </c>
      <c r="F3530">
        <v>61</v>
      </c>
      <c r="G3530">
        <v>34.19755</v>
      </c>
      <c r="H3530">
        <v>1887.36</v>
      </c>
      <c r="I3530" t="s">
        <v>40</v>
      </c>
      <c r="J3530" t="s">
        <v>148</v>
      </c>
      <c r="K3530">
        <v>61</v>
      </c>
      <c r="L3530">
        <v>16.587831999999999</v>
      </c>
      <c r="M3530">
        <v>12.286656000000001</v>
      </c>
      <c r="N3530">
        <v>9</v>
      </c>
      <c r="O3530">
        <v>0</v>
      </c>
      <c r="P3530">
        <v>1</v>
      </c>
      <c r="Q3530">
        <v>0</v>
      </c>
      <c r="R3530">
        <v>34.19755</v>
      </c>
    </row>
    <row r="3531" spans="1:18" x14ac:dyDescent="0.25">
      <c r="A3531">
        <v>2019</v>
      </c>
      <c r="B3531" t="s">
        <v>35</v>
      </c>
      <c r="C3531" t="s">
        <v>13</v>
      </c>
      <c r="D3531" t="s">
        <v>0</v>
      </c>
      <c r="E3531" t="s">
        <v>66</v>
      </c>
      <c r="F3531">
        <v>1</v>
      </c>
      <c r="G3531" t="s">
        <v>62</v>
      </c>
      <c r="H3531">
        <v>10727.48</v>
      </c>
      <c r="I3531" t="s">
        <v>40</v>
      </c>
      <c r="J3531" t="s">
        <v>148</v>
      </c>
      <c r="K3531">
        <v>1</v>
      </c>
      <c r="L3531">
        <v>0.28421099999999999</v>
      </c>
      <c r="M3531">
        <v>0.65789500000000001</v>
      </c>
      <c r="N3531">
        <v>0</v>
      </c>
      <c r="O3531">
        <v>0</v>
      </c>
      <c r="P3531">
        <v>0</v>
      </c>
      <c r="Q3531">
        <v>0</v>
      </c>
      <c r="R3531">
        <v>1</v>
      </c>
    </row>
    <row r="3532" spans="1:18" x14ac:dyDescent="0.25">
      <c r="A3532">
        <v>2019</v>
      </c>
      <c r="B3532" t="s">
        <v>35</v>
      </c>
      <c r="C3532" t="s">
        <v>37</v>
      </c>
      <c r="D3532" t="s">
        <v>0</v>
      </c>
      <c r="E3532" t="s">
        <v>44</v>
      </c>
      <c r="F3532">
        <v>119</v>
      </c>
      <c r="G3532">
        <v>71.600506999999993</v>
      </c>
      <c r="H3532">
        <v>1461</v>
      </c>
      <c r="I3532" t="s">
        <v>39</v>
      </c>
      <c r="J3532" t="s">
        <v>148</v>
      </c>
      <c r="K3532">
        <v>119</v>
      </c>
      <c r="L3532">
        <v>35.390596000000002</v>
      </c>
      <c r="M3532">
        <v>25.234560999999999</v>
      </c>
      <c r="N3532">
        <v>14</v>
      </c>
      <c r="O3532">
        <v>5</v>
      </c>
      <c r="P3532">
        <v>0</v>
      </c>
      <c r="Q3532">
        <v>0</v>
      </c>
      <c r="R3532">
        <v>71.600506999999993</v>
      </c>
    </row>
    <row r="3533" spans="1:18" x14ac:dyDescent="0.25">
      <c r="A3533">
        <v>2019</v>
      </c>
      <c r="B3533" t="s">
        <v>35</v>
      </c>
      <c r="C3533" t="s">
        <v>37</v>
      </c>
      <c r="D3533" t="s">
        <v>0</v>
      </c>
      <c r="E3533" t="s">
        <v>66</v>
      </c>
      <c r="F3533">
        <v>2</v>
      </c>
      <c r="G3533" t="s">
        <v>62</v>
      </c>
      <c r="H3533">
        <v>11982.92</v>
      </c>
      <c r="I3533" t="s">
        <v>39</v>
      </c>
      <c r="J3533" t="s">
        <v>148</v>
      </c>
      <c r="K3533">
        <v>2</v>
      </c>
      <c r="L3533">
        <v>0</v>
      </c>
      <c r="M3533">
        <v>0.5</v>
      </c>
      <c r="N3533">
        <v>0</v>
      </c>
      <c r="O3533">
        <v>0</v>
      </c>
      <c r="P3533">
        <v>0</v>
      </c>
      <c r="Q3533">
        <v>0</v>
      </c>
      <c r="R3533">
        <v>0.5</v>
      </c>
    </row>
    <row r="3534" spans="1:18" x14ac:dyDescent="0.25">
      <c r="A3534">
        <v>2019</v>
      </c>
      <c r="B3534" t="s">
        <v>35</v>
      </c>
      <c r="C3534" t="s">
        <v>37</v>
      </c>
      <c r="D3534" t="s">
        <v>0</v>
      </c>
      <c r="E3534" t="s">
        <v>44</v>
      </c>
      <c r="F3534">
        <v>139</v>
      </c>
      <c r="G3534">
        <v>84.40025</v>
      </c>
      <c r="H3534">
        <v>1621.04</v>
      </c>
      <c r="I3534" t="s">
        <v>40</v>
      </c>
      <c r="J3534" t="s">
        <v>148</v>
      </c>
      <c r="K3534">
        <v>139</v>
      </c>
      <c r="L3534">
        <v>39.786051</v>
      </c>
      <c r="M3534">
        <v>33.860300000000002</v>
      </c>
      <c r="N3534">
        <v>15</v>
      </c>
      <c r="O3534">
        <v>2</v>
      </c>
      <c r="P3534">
        <v>2</v>
      </c>
      <c r="Q3534">
        <v>1</v>
      </c>
      <c r="R3534">
        <v>84.40025</v>
      </c>
    </row>
    <row r="3535" spans="1:18" x14ac:dyDescent="0.25">
      <c r="A3535">
        <v>2019</v>
      </c>
      <c r="B3535" t="s">
        <v>35</v>
      </c>
      <c r="C3535" t="s">
        <v>37</v>
      </c>
      <c r="D3535" t="s">
        <v>0</v>
      </c>
      <c r="E3535" t="s">
        <v>66</v>
      </c>
      <c r="F3535">
        <v>6</v>
      </c>
      <c r="G3535" t="s">
        <v>62</v>
      </c>
      <c r="H3535">
        <v>26661.544999999998</v>
      </c>
      <c r="I3535" t="s">
        <v>40</v>
      </c>
      <c r="J3535" t="s">
        <v>148</v>
      </c>
      <c r="K3535">
        <v>13</v>
      </c>
      <c r="L3535">
        <v>0</v>
      </c>
      <c r="M3535">
        <v>0.5</v>
      </c>
      <c r="N3535">
        <v>3</v>
      </c>
      <c r="O3535">
        <v>0</v>
      </c>
      <c r="P3535">
        <v>0</v>
      </c>
      <c r="Q3535">
        <v>0</v>
      </c>
      <c r="R3535">
        <v>1.5</v>
      </c>
    </row>
    <row r="3536" spans="1:18" x14ac:dyDescent="0.25">
      <c r="A3536">
        <v>2019</v>
      </c>
      <c r="B3536" t="s">
        <v>35</v>
      </c>
      <c r="C3536" t="s">
        <v>5</v>
      </c>
      <c r="D3536" t="s">
        <v>1</v>
      </c>
      <c r="E3536" t="s">
        <v>44</v>
      </c>
      <c r="F3536">
        <v>1</v>
      </c>
      <c r="G3536">
        <v>0</v>
      </c>
      <c r="H3536">
        <v>1674.66</v>
      </c>
      <c r="I3536" t="s">
        <v>40</v>
      </c>
      <c r="J3536" t="s">
        <v>62</v>
      </c>
      <c r="K3536">
        <v>1</v>
      </c>
      <c r="L3536">
        <v>0</v>
      </c>
      <c r="M3536">
        <v>0</v>
      </c>
      <c r="N3536">
        <v>1</v>
      </c>
      <c r="O3536">
        <v>0</v>
      </c>
      <c r="P3536">
        <v>0</v>
      </c>
      <c r="Q3536">
        <v>0</v>
      </c>
      <c r="R3536">
        <v>0</v>
      </c>
    </row>
    <row r="3537" spans="1:18" x14ac:dyDescent="0.25">
      <c r="A3537">
        <v>2019</v>
      </c>
      <c r="B3537" t="s">
        <v>35</v>
      </c>
      <c r="C3537" t="s">
        <v>36</v>
      </c>
      <c r="D3537" t="s">
        <v>1</v>
      </c>
      <c r="E3537" t="s">
        <v>44</v>
      </c>
      <c r="F3537">
        <v>1390</v>
      </c>
      <c r="G3537">
        <v>684.86970799999995</v>
      </c>
      <c r="H3537">
        <v>2485.1799999999998</v>
      </c>
      <c r="I3537" t="s">
        <v>39</v>
      </c>
      <c r="J3537" t="s">
        <v>150</v>
      </c>
      <c r="K3537">
        <v>1391</v>
      </c>
      <c r="L3537">
        <v>307.38220899999999</v>
      </c>
      <c r="M3537">
        <v>308.79100699999998</v>
      </c>
      <c r="N3537">
        <v>283</v>
      </c>
      <c r="O3537">
        <v>28</v>
      </c>
      <c r="P3537">
        <v>18</v>
      </c>
      <c r="Q3537">
        <v>6</v>
      </c>
      <c r="R3537">
        <v>684.86970799999995</v>
      </c>
    </row>
    <row r="3538" spans="1:18" x14ac:dyDescent="0.25">
      <c r="A3538">
        <v>2019</v>
      </c>
      <c r="B3538" t="s">
        <v>35</v>
      </c>
      <c r="C3538" t="s">
        <v>36</v>
      </c>
      <c r="D3538" t="s">
        <v>1</v>
      </c>
      <c r="E3538" t="s">
        <v>66</v>
      </c>
      <c r="F3538">
        <v>57</v>
      </c>
      <c r="G3538" t="s">
        <v>62</v>
      </c>
      <c r="H3538">
        <v>26581.83</v>
      </c>
      <c r="I3538" t="s">
        <v>39</v>
      </c>
      <c r="J3538" t="s">
        <v>150</v>
      </c>
      <c r="K3538">
        <v>305</v>
      </c>
      <c r="L3538">
        <v>3.8888410000000002</v>
      </c>
      <c r="M3538">
        <v>3.4917579999999999</v>
      </c>
      <c r="N3538">
        <v>4</v>
      </c>
      <c r="O3538">
        <v>8</v>
      </c>
      <c r="P3538">
        <v>2</v>
      </c>
      <c r="Q3538">
        <v>1</v>
      </c>
      <c r="R3538">
        <v>8.2551120000000004</v>
      </c>
    </row>
    <row r="3539" spans="1:18" x14ac:dyDescent="0.25">
      <c r="A3539">
        <v>2019</v>
      </c>
      <c r="B3539" t="s">
        <v>35</v>
      </c>
      <c r="C3539" t="s">
        <v>36</v>
      </c>
      <c r="D3539" t="s">
        <v>1</v>
      </c>
      <c r="E3539" t="s">
        <v>44</v>
      </c>
      <c r="F3539">
        <v>2054</v>
      </c>
      <c r="G3539">
        <v>869.84400700000003</v>
      </c>
      <c r="H3539">
        <v>2282.0149999999999</v>
      </c>
      <c r="I3539" t="s">
        <v>40</v>
      </c>
      <c r="J3539" t="s">
        <v>150</v>
      </c>
      <c r="K3539">
        <v>2063</v>
      </c>
      <c r="L3539">
        <v>384.86217099999999</v>
      </c>
      <c r="M3539">
        <v>372.973501</v>
      </c>
      <c r="N3539">
        <v>624</v>
      </c>
      <c r="O3539">
        <v>65</v>
      </c>
      <c r="P3539">
        <v>69</v>
      </c>
      <c r="Q3539">
        <v>36</v>
      </c>
      <c r="R3539">
        <v>869.84400700000003</v>
      </c>
    </row>
    <row r="3540" spans="1:18" x14ac:dyDescent="0.25">
      <c r="A3540">
        <v>2019</v>
      </c>
      <c r="B3540" t="s">
        <v>35</v>
      </c>
      <c r="C3540" t="s">
        <v>36</v>
      </c>
      <c r="D3540" t="s">
        <v>1</v>
      </c>
      <c r="E3540" t="s">
        <v>66</v>
      </c>
      <c r="F3540">
        <v>60</v>
      </c>
      <c r="G3540" t="s">
        <v>62</v>
      </c>
      <c r="H3540">
        <v>28067.744999999999</v>
      </c>
      <c r="I3540" t="s">
        <v>40</v>
      </c>
      <c r="J3540" t="s">
        <v>150</v>
      </c>
      <c r="K3540">
        <v>285</v>
      </c>
      <c r="L3540">
        <v>2.7777080000000001</v>
      </c>
      <c r="M3540">
        <v>2.5064280000000001</v>
      </c>
      <c r="N3540">
        <v>11</v>
      </c>
      <c r="O3540">
        <v>8</v>
      </c>
      <c r="P3540">
        <v>2</v>
      </c>
      <c r="Q3540">
        <v>0</v>
      </c>
      <c r="R3540">
        <v>9.9827510000000004</v>
      </c>
    </row>
    <row r="3541" spans="1:18" x14ac:dyDescent="0.25">
      <c r="A3541">
        <v>2019</v>
      </c>
      <c r="B3541" t="s">
        <v>35</v>
      </c>
      <c r="C3541" t="s">
        <v>36</v>
      </c>
      <c r="D3541" t="s">
        <v>1</v>
      </c>
      <c r="E3541" t="s">
        <v>44</v>
      </c>
      <c r="F3541">
        <v>1</v>
      </c>
      <c r="G3541">
        <v>5.8824000000000001E-2</v>
      </c>
      <c r="H3541">
        <v>4296.8599999999997</v>
      </c>
      <c r="I3541" t="s">
        <v>41</v>
      </c>
      <c r="J3541" t="s">
        <v>150</v>
      </c>
      <c r="K3541">
        <v>1</v>
      </c>
      <c r="L3541">
        <v>5.8824000000000001E-2</v>
      </c>
      <c r="M3541">
        <v>0</v>
      </c>
      <c r="N3541">
        <v>0</v>
      </c>
      <c r="O3541">
        <v>0</v>
      </c>
      <c r="P3541">
        <v>0</v>
      </c>
      <c r="Q3541">
        <v>0</v>
      </c>
      <c r="R3541">
        <v>5.8824000000000001E-2</v>
      </c>
    </row>
    <row r="3542" spans="1:18" x14ac:dyDescent="0.25">
      <c r="A3542">
        <v>2019</v>
      </c>
      <c r="B3542" t="s">
        <v>35</v>
      </c>
      <c r="C3542" t="s">
        <v>5</v>
      </c>
      <c r="D3542" t="s">
        <v>1</v>
      </c>
      <c r="E3542" t="s">
        <v>44</v>
      </c>
      <c r="F3542">
        <v>3638</v>
      </c>
      <c r="G3542">
        <v>1870.44327</v>
      </c>
      <c r="H3542">
        <v>2913.29</v>
      </c>
      <c r="I3542" t="s">
        <v>39</v>
      </c>
      <c r="J3542" t="s">
        <v>150</v>
      </c>
      <c r="K3542">
        <v>3640</v>
      </c>
      <c r="L3542">
        <v>886.53924500000005</v>
      </c>
      <c r="M3542">
        <v>807.91255200000001</v>
      </c>
      <c r="N3542">
        <v>571</v>
      </c>
      <c r="O3542">
        <v>86</v>
      </c>
      <c r="P3542">
        <v>36</v>
      </c>
      <c r="Q3542">
        <v>4</v>
      </c>
      <c r="R3542">
        <v>1870.44327</v>
      </c>
    </row>
    <row r="3543" spans="1:18" x14ac:dyDescent="0.25">
      <c r="A3543">
        <v>2019</v>
      </c>
      <c r="B3543" t="s">
        <v>35</v>
      </c>
      <c r="C3543" t="s">
        <v>5</v>
      </c>
      <c r="D3543" t="s">
        <v>1</v>
      </c>
      <c r="E3543" t="s">
        <v>66</v>
      </c>
      <c r="F3543">
        <v>139</v>
      </c>
      <c r="G3543" t="s">
        <v>62</v>
      </c>
      <c r="H3543">
        <v>26345.51</v>
      </c>
      <c r="I3543" t="s">
        <v>39</v>
      </c>
      <c r="J3543" t="s">
        <v>150</v>
      </c>
      <c r="K3543">
        <v>577</v>
      </c>
      <c r="L3543">
        <v>13.305778999999999</v>
      </c>
      <c r="M3543">
        <v>9.4384990000000002</v>
      </c>
      <c r="N3543">
        <v>10</v>
      </c>
      <c r="O3543">
        <v>5</v>
      </c>
      <c r="P3543">
        <v>4</v>
      </c>
      <c r="Q3543">
        <v>2</v>
      </c>
      <c r="R3543">
        <v>31.956842000000002</v>
      </c>
    </row>
    <row r="3544" spans="1:18" x14ac:dyDescent="0.25">
      <c r="A3544">
        <v>2019</v>
      </c>
      <c r="B3544" t="s">
        <v>35</v>
      </c>
      <c r="C3544" t="s">
        <v>5</v>
      </c>
      <c r="D3544" t="s">
        <v>1</v>
      </c>
      <c r="E3544" t="s">
        <v>44</v>
      </c>
      <c r="F3544">
        <v>4735</v>
      </c>
      <c r="G3544">
        <v>1856.6380919999999</v>
      </c>
      <c r="H3544">
        <v>2448.98</v>
      </c>
      <c r="I3544" t="s">
        <v>40</v>
      </c>
      <c r="J3544" t="s">
        <v>150</v>
      </c>
      <c r="K3544">
        <v>4743</v>
      </c>
      <c r="L3544">
        <v>866.64620300000001</v>
      </c>
      <c r="M3544">
        <v>815.96652300000005</v>
      </c>
      <c r="N3544">
        <v>1358</v>
      </c>
      <c r="O3544">
        <v>101</v>
      </c>
      <c r="P3544">
        <v>429</v>
      </c>
      <c r="Q3544">
        <v>56</v>
      </c>
      <c r="R3544">
        <v>1856.6380919999999</v>
      </c>
    </row>
    <row r="3545" spans="1:18" x14ac:dyDescent="0.25">
      <c r="A3545">
        <v>2019</v>
      </c>
      <c r="B3545" t="s">
        <v>35</v>
      </c>
      <c r="C3545" t="s">
        <v>5</v>
      </c>
      <c r="D3545" t="s">
        <v>1</v>
      </c>
      <c r="E3545" t="s">
        <v>66</v>
      </c>
      <c r="F3545">
        <v>225</v>
      </c>
      <c r="G3545" t="s">
        <v>62</v>
      </c>
      <c r="H3545">
        <v>25533.53</v>
      </c>
      <c r="I3545" t="s">
        <v>40</v>
      </c>
      <c r="J3545" t="s">
        <v>150</v>
      </c>
      <c r="K3545">
        <v>931</v>
      </c>
      <c r="L3545">
        <v>20.169319999999999</v>
      </c>
      <c r="M3545">
        <v>7.3454030000000001</v>
      </c>
      <c r="N3545">
        <v>28</v>
      </c>
      <c r="O3545">
        <v>11</v>
      </c>
      <c r="P3545">
        <v>28</v>
      </c>
      <c r="Q3545">
        <v>2</v>
      </c>
      <c r="R3545">
        <v>39.976053</v>
      </c>
    </row>
    <row r="3546" spans="1:18" x14ac:dyDescent="0.25">
      <c r="A3546">
        <v>2019</v>
      </c>
      <c r="B3546" t="s">
        <v>35</v>
      </c>
      <c r="C3546" t="s">
        <v>13</v>
      </c>
      <c r="D3546" t="s">
        <v>1</v>
      </c>
      <c r="E3546" t="s">
        <v>44</v>
      </c>
      <c r="F3546">
        <v>491</v>
      </c>
      <c r="G3546">
        <v>221.35716300000001</v>
      </c>
      <c r="H3546">
        <v>2624.78</v>
      </c>
      <c r="I3546" t="s">
        <v>39</v>
      </c>
      <c r="J3546" t="s">
        <v>150</v>
      </c>
      <c r="K3546">
        <v>492</v>
      </c>
      <c r="L3546">
        <v>98.769375999999994</v>
      </c>
      <c r="M3546">
        <v>96.735647999999998</v>
      </c>
      <c r="N3546">
        <v>91</v>
      </c>
      <c r="O3546">
        <v>16</v>
      </c>
      <c r="P3546">
        <v>12</v>
      </c>
      <c r="Q3546">
        <v>3</v>
      </c>
      <c r="R3546">
        <v>221.35716300000001</v>
      </c>
    </row>
    <row r="3547" spans="1:18" x14ac:dyDescent="0.25">
      <c r="A3547">
        <v>2019</v>
      </c>
      <c r="B3547" t="s">
        <v>35</v>
      </c>
      <c r="C3547" t="s">
        <v>13</v>
      </c>
      <c r="D3547" t="s">
        <v>1</v>
      </c>
      <c r="E3547" t="s">
        <v>66</v>
      </c>
      <c r="F3547">
        <v>15</v>
      </c>
      <c r="G3547" t="s">
        <v>62</v>
      </c>
      <c r="H3547">
        <v>17164.259999999998</v>
      </c>
      <c r="I3547" t="s">
        <v>39</v>
      </c>
      <c r="J3547" t="s">
        <v>150</v>
      </c>
      <c r="K3547">
        <v>53</v>
      </c>
      <c r="L3547">
        <v>1.5544800000000001</v>
      </c>
      <c r="M3547">
        <v>9.2592999999999995E-2</v>
      </c>
      <c r="N3547">
        <v>2</v>
      </c>
      <c r="O3547">
        <v>1</v>
      </c>
      <c r="P3547">
        <v>0</v>
      </c>
      <c r="Q3547">
        <v>0</v>
      </c>
      <c r="R3547">
        <v>4.7948719999999998</v>
      </c>
    </row>
    <row r="3548" spans="1:18" x14ac:dyDescent="0.25">
      <c r="A3548">
        <v>2019</v>
      </c>
      <c r="B3548" t="s">
        <v>35</v>
      </c>
      <c r="C3548" t="s">
        <v>13</v>
      </c>
      <c r="D3548" t="s">
        <v>1</v>
      </c>
      <c r="E3548" t="s">
        <v>44</v>
      </c>
      <c r="F3548">
        <v>622</v>
      </c>
      <c r="G3548">
        <v>226.582626</v>
      </c>
      <c r="H3548">
        <v>2132</v>
      </c>
      <c r="I3548" t="s">
        <v>40</v>
      </c>
      <c r="J3548" t="s">
        <v>150</v>
      </c>
      <c r="K3548">
        <v>622</v>
      </c>
      <c r="L3548">
        <v>106.66800600000001</v>
      </c>
      <c r="M3548">
        <v>101.617268</v>
      </c>
      <c r="N3548">
        <v>195</v>
      </c>
      <c r="O3548">
        <v>17</v>
      </c>
      <c r="P3548">
        <v>48</v>
      </c>
      <c r="Q3548">
        <v>7</v>
      </c>
      <c r="R3548">
        <v>226.582626</v>
      </c>
    </row>
    <row r="3549" spans="1:18" x14ac:dyDescent="0.25">
      <c r="A3549">
        <v>2019</v>
      </c>
      <c r="B3549" t="s">
        <v>35</v>
      </c>
      <c r="C3549" t="s">
        <v>13</v>
      </c>
      <c r="D3549" t="s">
        <v>1</v>
      </c>
      <c r="E3549" t="s">
        <v>66</v>
      </c>
      <c r="F3549">
        <v>23</v>
      </c>
      <c r="G3549" t="s">
        <v>62</v>
      </c>
      <c r="H3549">
        <v>28876.639999999999</v>
      </c>
      <c r="I3549" t="s">
        <v>40</v>
      </c>
      <c r="J3549" t="s">
        <v>150</v>
      </c>
      <c r="K3549">
        <v>65</v>
      </c>
      <c r="L3549">
        <v>1.1784699999999999</v>
      </c>
      <c r="M3549">
        <v>0.55413100000000004</v>
      </c>
      <c r="N3549">
        <v>4</v>
      </c>
      <c r="O3549">
        <v>0</v>
      </c>
      <c r="P3549">
        <v>0</v>
      </c>
      <c r="Q3549">
        <v>0</v>
      </c>
      <c r="R3549">
        <v>4.2307689999999996</v>
      </c>
    </row>
    <row r="3550" spans="1:18" x14ac:dyDescent="0.25">
      <c r="A3550">
        <v>2019</v>
      </c>
      <c r="B3550" t="s">
        <v>35</v>
      </c>
      <c r="C3550" t="s">
        <v>37</v>
      </c>
      <c r="D3550" t="s">
        <v>1</v>
      </c>
      <c r="E3550" t="s">
        <v>44</v>
      </c>
      <c r="F3550">
        <v>1962</v>
      </c>
      <c r="G3550">
        <v>822.25887999999998</v>
      </c>
      <c r="H3550">
        <v>2288.855</v>
      </c>
      <c r="I3550" t="s">
        <v>39</v>
      </c>
      <c r="J3550" t="s">
        <v>150</v>
      </c>
      <c r="K3550">
        <v>1962</v>
      </c>
      <c r="L3550">
        <v>385.05552999999998</v>
      </c>
      <c r="M3550">
        <v>330.60959400000002</v>
      </c>
      <c r="N3550">
        <v>523</v>
      </c>
      <c r="O3550">
        <v>78</v>
      </c>
      <c r="P3550">
        <v>68</v>
      </c>
      <c r="Q3550">
        <v>18</v>
      </c>
      <c r="R3550">
        <v>822.25887999999998</v>
      </c>
    </row>
    <row r="3551" spans="1:18" x14ac:dyDescent="0.25">
      <c r="A3551">
        <v>2019</v>
      </c>
      <c r="B3551" t="s">
        <v>35</v>
      </c>
      <c r="C3551" t="s">
        <v>37</v>
      </c>
      <c r="D3551" t="s">
        <v>1</v>
      </c>
      <c r="E3551" t="s">
        <v>66</v>
      </c>
      <c r="F3551">
        <v>87</v>
      </c>
      <c r="G3551" t="s">
        <v>62</v>
      </c>
      <c r="H3551">
        <v>29800.91</v>
      </c>
      <c r="I3551" t="s">
        <v>39</v>
      </c>
      <c r="J3551" t="s">
        <v>150</v>
      </c>
      <c r="K3551">
        <v>348</v>
      </c>
      <c r="L3551">
        <v>5.9703480000000004</v>
      </c>
      <c r="M3551">
        <v>4.3398269999999997</v>
      </c>
      <c r="N3551">
        <v>11</v>
      </c>
      <c r="O3551">
        <v>6</v>
      </c>
      <c r="P3551">
        <v>3</v>
      </c>
      <c r="Q3551">
        <v>2</v>
      </c>
      <c r="R3551">
        <v>15.973421</v>
      </c>
    </row>
    <row r="3552" spans="1:18" x14ac:dyDescent="0.25">
      <c r="A3552">
        <v>2019</v>
      </c>
      <c r="B3552" t="s">
        <v>35</v>
      </c>
      <c r="C3552" t="s">
        <v>37</v>
      </c>
      <c r="D3552" t="s">
        <v>1</v>
      </c>
      <c r="E3552" t="s">
        <v>44</v>
      </c>
      <c r="F3552">
        <v>2702</v>
      </c>
      <c r="G3552">
        <v>905.260805</v>
      </c>
      <c r="H3552">
        <v>2144.8850000000002</v>
      </c>
      <c r="I3552" t="s">
        <v>40</v>
      </c>
      <c r="J3552" t="s">
        <v>150</v>
      </c>
      <c r="K3552">
        <v>2709</v>
      </c>
      <c r="L3552">
        <v>437.33412700000002</v>
      </c>
      <c r="M3552">
        <v>356.89617099999998</v>
      </c>
      <c r="N3552">
        <v>952</v>
      </c>
      <c r="O3552">
        <v>113</v>
      </c>
      <c r="P3552">
        <v>168</v>
      </c>
      <c r="Q3552">
        <v>58</v>
      </c>
      <c r="R3552">
        <v>905.260805</v>
      </c>
    </row>
    <row r="3553" spans="1:18" x14ac:dyDescent="0.25">
      <c r="A3553">
        <v>2019</v>
      </c>
      <c r="B3553" t="s">
        <v>35</v>
      </c>
      <c r="C3553" t="s">
        <v>37</v>
      </c>
      <c r="D3553" t="s">
        <v>1</v>
      </c>
      <c r="E3553" t="s">
        <v>66</v>
      </c>
      <c r="F3553">
        <v>132</v>
      </c>
      <c r="G3553" t="s">
        <v>62</v>
      </c>
      <c r="H3553">
        <v>18989.23</v>
      </c>
      <c r="I3553" t="s">
        <v>40</v>
      </c>
      <c r="J3553" t="s">
        <v>150</v>
      </c>
      <c r="K3553">
        <v>450</v>
      </c>
      <c r="L3553">
        <v>10.878558</v>
      </c>
      <c r="M3553">
        <v>2.485185</v>
      </c>
      <c r="N3553">
        <v>27</v>
      </c>
      <c r="O3553">
        <v>17</v>
      </c>
      <c r="P3553">
        <v>11</v>
      </c>
      <c r="Q3553">
        <v>1</v>
      </c>
      <c r="R3553">
        <v>20.592224000000002</v>
      </c>
    </row>
    <row r="3554" spans="1:18" x14ac:dyDescent="0.25">
      <c r="A3554">
        <v>2019</v>
      </c>
      <c r="B3554" t="s">
        <v>35</v>
      </c>
      <c r="C3554" t="s">
        <v>36</v>
      </c>
      <c r="D3554" t="s">
        <v>1</v>
      </c>
      <c r="E3554" t="s">
        <v>44</v>
      </c>
      <c r="F3554">
        <v>2631</v>
      </c>
      <c r="G3554">
        <v>1381.85644</v>
      </c>
      <c r="H3554">
        <v>2440.4</v>
      </c>
      <c r="I3554" t="s">
        <v>39</v>
      </c>
      <c r="J3554" t="s">
        <v>149</v>
      </c>
      <c r="K3554">
        <v>2634</v>
      </c>
      <c r="L3554">
        <v>592.47261600000002</v>
      </c>
      <c r="M3554">
        <v>656.56313799999998</v>
      </c>
      <c r="N3554">
        <v>484</v>
      </c>
      <c r="O3554">
        <v>76</v>
      </c>
      <c r="P3554">
        <v>15</v>
      </c>
      <c r="Q3554">
        <v>15</v>
      </c>
      <c r="R3554">
        <v>1381.85644</v>
      </c>
    </row>
    <row r="3555" spans="1:18" x14ac:dyDescent="0.25">
      <c r="A3555">
        <v>2019</v>
      </c>
      <c r="B3555" t="s">
        <v>35</v>
      </c>
      <c r="C3555" t="s">
        <v>36</v>
      </c>
      <c r="D3555" t="s">
        <v>1</v>
      </c>
      <c r="E3555" t="s">
        <v>66</v>
      </c>
      <c r="F3555">
        <v>78</v>
      </c>
      <c r="G3555" t="s">
        <v>62</v>
      </c>
      <c r="H3555">
        <v>25653.1</v>
      </c>
      <c r="I3555" t="s">
        <v>39</v>
      </c>
      <c r="J3555" t="s">
        <v>149</v>
      </c>
      <c r="K3555">
        <v>471</v>
      </c>
      <c r="L3555">
        <v>5.6543200000000002</v>
      </c>
      <c r="M3555">
        <v>3.7518340000000001</v>
      </c>
      <c r="N3555">
        <v>4</v>
      </c>
      <c r="O3555">
        <v>26</v>
      </c>
      <c r="P3555">
        <v>1</v>
      </c>
      <c r="Q3555">
        <v>0</v>
      </c>
      <c r="R3555">
        <v>15.102370000000001</v>
      </c>
    </row>
    <row r="3556" spans="1:18" x14ac:dyDescent="0.25">
      <c r="A3556">
        <v>2019</v>
      </c>
      <c r="B3556" t="s">
        <v>35</v>
      </c>
      <c r="C3556" t="s">
        <v>36</v>
      </c>
      <c r="D3556" t="s">
        <v>1</v>
      </c>
      <c r="E3556" t="s">
        <v>44</v>
      </c>
      <c r="F3556">
        <v>3420</v>
      </c>
      <c r="G3556">
        <v>1621.186344</v>
      </c>
      <c r="H3556">
        <v>2143.1149999999998</v>
      </c>
      <c r="I3556" t="s">
        <v>40</v>
      </c>
      <c r="J3556" t="s">
        <v>149</v>
      </c>
      <c r="K3556">
        <v>3427</v>
      </c>
      <c r="L3556">
        <v>703.34028499999999</v>
      </c>
      <c r="M3556">
        <v>761.663138</v>
      </c>
      <c r="N3556">
        <v>892</v>
      </c>
      <c r="O3556">
        <v>83</v>
      </c>
      <c r="P3556">
        <v>40</v>
      </c>
      <c r="Q3556">
        <v>34</v>
      </c>
      <c r="R3556">
        <v>1621.186344</v>
      </c>
    </row>
    <row r="3557" spans="1:18" x14ac:dyDescent="0.25">
      <c r="A3557">
        <v>2019</v>
      </c>
      <c r="B3557" t="s">
        <v>35</v>
      </c>
      <c r="C3557" t="s">
        <v>36</v>
      </c>
      <c r="D3557" t="s">
        <v>1</v>
      </c>
      <c r="E3557" t="s">
        <v>66</v>
      </c>
      <c r="F3557">
        <v>117</v>
      </c>
      <c r="G3557" t="s">
        <v>62</v>
      </c>
      <c r="H3557">
        <v>22759.9</v>
      </c>
      <c r="I3557" t="s">
        <v>40</v>
      </c>
      <c r="J3557" t="s">
        <v>149</v>
      </c>
      <c r="K3557">
        <v>426</v>
      </c>
      <c r="L3557">
        <v>8.3733059999999995</v>
      </c>
      <c r="M3557">
        <v>6.0271059999999999</v>
      </c>
      <c r="N3557">
        <v>12</v>
      </c>
      <c r="O3557">
        <v>26</v>
      </c>
      <c r="P3557">
        <v>3</v>
      </c>
      <c r="Q3557">
        <v>4</v>
      </c>
      <c r="R3557">
        <v>24.356959</v>
      </c>
    </row>
    <row r="3558" spans="1:18" x14ac:dyDescent="0.25">
      <c r="A3558">
        <v>2019</v>
      </c>
      <c r="B3558" t="s">
        <v>35</v>
      </c>
      <c r="C3558" t="s">
        <v>5</v>
      </c>
      <c r="D3558" t="s">
        <v>1</v>
      </c>
      <c r="E3558" t="s">
        <v>44</v>
      </c>
      <c r="F3558">
        <v>5835</v>
      </c>
      <c r="G3558">
        <v>3034.0231140000001</v>
      </c>
      <c r="H3558">
        <v>2874.33</v>
      </c>
      <c r="I3558" t="s">
        <v>39</v>
      </c>
      <c r="J3558" t="s">
        <v>149</v>
      </c>
      <c r="K3558">
        <v>5840</v>
      </c>
      <c r="L3558">
        <v>1400.860414</v>
      </c>
      <c r="M3558">
        <v>1343.1647399999999</v>
      </c>
      <c r="N3558">
        <v>887</v>
      </c>
      <c r="O3558">
        <v>104</v>
      </c>
      <c r="P3558">
        <v>19</v>
      </c>
      <c r="Q3558">
        <v>11</v>
      </c>
      <c r="R3558">
        <v>3034.0231140000001</v>
      </c>
    </row>
    <row r="3559" spans="1:18" x14ac:dyDescent="0.25">
      <c r="A3559">
        <v>2019</v>
      </c>
      <c r="B3559" t="s">
        <v>35</v>
      </c>
      <c r="C3559" t="s">
        <v>5</v>
      </c>
      <c r="D3559" t="s">
        <v>1</v>
      </c>
      <c r="E3559" t="s">
        <v>66</v>
      </c>
      <c r="F3559">
        <v>150</v>
      </c>
      <c r="G3559" t="s">
        <v>62</v>
      </c>
      <c r="H3559">
        <v>24554.12</v>
      </c>
      <c r="I3559" t="s">
        <v>39</v>
      </c>
      <c r="J3559" t="s">
        <v>149</v>
      </c>
      <c r="K3559">
        <v>561</v>
      </c>
      <c r="L3559">
        <v>12.280571</v>
      </c>
      <c r="M3559">
        <v>8.9093239999999998</v>
      </c>
      <c r="N3559">
        <v>6</v>
      </c>
      <c r="O3559">
        <v>14</v>
      </c>
      <c r="P3559">
        <v>4</v>
      </c>
      <c r="Q3559">
        <v>0</v>
      </c>
      <c r="R3559">
        <v>32.754272</v>
      </c>
    </row>
    <row r="3560" spans="1:18" x14ac:dyDescent="0.25">
      <c r="A3560">
        <v>2019</v>
      </c>
      <c r="B3560" t="s">
        <v>35</v>
      </c>
      <c r="C3560" t="s">
        <v>5</v>
      </c>
      <c r="D3560" t="s">
        <v>1</v>
      </c>
      <c r="E3560" t="s">
        <v>44</v>
      </c>
      <c r="F3560">
        <v>7639</v>
      </c>
      <c r="G3560">
        <v>3410.8537200000001</v>
      </c>
      <c r="H3560">
        <v>2375</v>
      </c>
      <c r="I3560" t="s">
        <v>40</v>
      </c>
      <c r="J3560" t="s">
        <v>149</v>
      </c>
      <c r="K3560">
        <v>7651</v>
      </c>
      <c r="L3560">
        <v>1579.931934</v>
      </c>
      <c r="M3560">
        <v>1516.27287</v>
      </c>
      <c r="N3560">
        <v>2059</v>
      </c>
      <c r="O3560">
        <v>135</v>
      </c>
      <c r="P3560">
        <v>410</v>
      </c>
      <c r="Q3560">
        <v>55</v>
      </c>
      <c r="R3560">
        <v>3410.8537200000001</v>
      </c>
    </row>
    <row r="3561" spans="1:18" x14ac:dyDescent="0.25">
      <c r="A3561">
        <v>2019</v>
      </c>
      <c r="B3561" t="s">
        <v>35</v>
      </c>
      <c r="C3561" t="s">
        <v>5</v>
      </c>
      <c r="D3561" t="s">
        <v>1</v>
      </c>
      <c r="E3561" t="s">
        <v>66</v>
      </c>
      <c r="F3561">
        <v>344</v>
      </c>
      <c r="G3561" t="s">
        <v>62</v>
      </c>
      <c r="H3561">
        <v>24840.37</v>
      </c>
      <c r="I3561" t="s">
        <v>40</v>
      </c>
      <c r="J3561" t="s">
        <v>149</v>
      </c>
      <c r="K3561">
        <v>1516</v>
      </c>
      <c r="L3561">
        <v>32.932245999999999</v>
      </c>
      <c r="M3561">
        <v>16.056524</v>
      </c>
      <c r="N3561">
        <v>47</v>
      </c>
      <c r="O3561">
        <v>36</v>
      </c>
      <c r="P3561">
        <v>36</v>
      </c>
      <c r="Q3561">
        <v>1</v>
      </c>
      <c r="R3561">
        <v>67.093783999999999</v>
      </c>
    </row>
    <row r="3562" spans="1:18" x14ac:dyDescent="0.25">
      <c r="A3562">
        <v>2019</v>
      </c>
      <c r="B3562" t="s">
        <v>35</v>
      </c>
      <c r="C3562" t="s">
        <v>13</v>
      </c>
      <c r="D3562" t="s">
        <v>1</v>
      </c>
      <c r="E3562" t="s">
        <v>44</v>
      </c>
      <c r="F3562">
        <v>874</v>
      </c>
      <c r="G3562">
        <v>408.55775399999999</v>
      </c>
      <c r="H3562">
        <v>2672.4</v>
      </c>
      <c r="I3562" t="s">
        <v>39</v>
      </c>
      <c r="J3562" t="s">
        <v>149</v>
      </c>
      <c r="K3562">
        <v>875</v>
      </c>
      <c r="L3562">
        <v>204.19645199999999</v>
      </c>
      <c r="M3562">
        <v>171.85386399999999</v>
      </c>
      <c r="N3562">
        <v>166</v>
      </c>
      <c r="O3562">
        <v>27</v>
      </c>
      <c r="P3562">
        <v>3</v>
      </c>
      <c r="Q3562">
        <v>5</v>
      </c>
      <c r="R3562">
        <v>408.55775399999999</v>
      </c>
    </row>
    <row r="3563" spans="1:18" x14ac:dyDescent="0.25">
      <c r="A3563">
        <v>2019</v>
      </c>
      <c r="B3563" t="s">
        <v>35</v>
      </c>
      <c r="C3563" t="s">
        <v>13</v>
      </c>
      <c r="D3563" t="s">
        <v>1</v>
      </c>
      <c r="E3563" t="s">
        <v>66</v>
      </c>
      <c r="F3563">
        <v>27</v>
      </c>
      <c r="G3563" t="s">
        <v>62</v>
      </c>
      <c r="H3563">
        <v>26119.46</v>
      </c>
      <c r="I3563" t="s">
        <v>39</v>
      </c>
      <c r="J3563" t="s">
        <v>149</v>
      </c>
      <c r="K3563">
        <v>170</v>
      </c>
      <c r="L3563">
        <v>1.484604</v>
      </c>
      <c r="M3563">
        <v>0.828704</v>
      </c>
      <c r="N3563">
        <v>1</v>
      </c>
      <c r="O3563">
        <v>7</v>
      </c>
      <c r="P3563">
        <v>0</v>
      </c>
      <c r="Q3563">
        <v>0</v>
      </c>
      <c r="R3563">
        <v>5.1196580000000003</v>
      </c>
    </row>
    <row r="3564" spans="1:18" x14ac:dyDescent="0.25">
      <c r="A3564">
        <v>2019</v>
      </c>
      <c r="B3564" t="s">
        <v>35</v>
      </c>
      <c r="C3564" t="s">
        <v>13</v>
      </c>
      <c r="D3564" t="s">
        <v>1</v>
      </c>
      <c r="E3564" t="s">
        <v>44</v>
      </c>
      <c r="F3564">
        <v>975</v>
      </c>
      <c r="G3564">
        <v>384.42784999999998</v>
      </c>
      <c r="H3564">
        <v>2280.5</v>
      </c>
      <c r="I3564" t="s">
        <v>40</v>
      </c>
      <c r="J3564" t="s">
        <v>149</v>
      </c>
      <c r="K3564">
        <v>977</v>
      </c>
      <c r="L3564">
        <v>178.684967</v>
      </c>
      <c r="M3564">
        <v>173.35676699999999</v>
      </c>
      <c r="N3564">
        <v>276</v>
      </c>
      <c r="O3564">
        <v>34</v>
      </c>
      <c r="P3564">
        <v>38</v>
      </c>
      <c r="Q3564">
        <v>9</v>
      </c>
      <c r="R3564">
        <v>384.42784999999998</v>
      </c>
    </row>
    <row r="3565" spans="1:18" x14ac:dyDescent="0.25">
      <c r="A3565">
        <v>2019</v>
      </c>
      <c r="B3565" t="s">
        <v>35</v>
      </c>
      <c r="C3565" t="s">
        <v>13</v>
      </c>
      <c r="D3565" t="s">
        <v>1</v>
      </c>
      <c r="E3565" t="s">
        <v>66</v>
      </c>
      <c r="F3565">
        <v>51</v>
      </c>
      <c r="G3565" t="s">
        <v>62</v>
      </c>
      <c r="H3565">
        <v>30322.34</v>
      </c>
      <c r="I3565" t="s">
        <v>40</v>
      </c>
      <c r="J3565" t="s">
        <v>149</v>
      </c>
      <c r="K3565">
        <v>274</v>
      </c>
      <c r="L3565">
        <v>2.5492249999999999</v>
      </c>
      <c r="M3565">
        <v>1.1000000000000001</v>
      </c>
      <c r="N3565">
        <v>5</v>
      </c>
      <c r="O3565">
        <v>13</v>
      </c>
      <c r="P3565">
        <v>1</v>
      </c>
      <c r="Q3565">
        <v>2</v>
      </c>
      <c r="R3565">
        <v>6.9472529999999999</v>
      </c>
    </row>
    <row r="3566" spans="1:18" x14ac:dyDescent="0.25">
      <c r="A3566">
        <v>2019</v>
      </c>
      <c r="B3566" t="s">
        <v>35</v>
      </c>
      <c r="C3566" t="s">
        <v>37</v>
      </c>
      <c r="D3566" t="s">
        <v>1</v>
      </c>
      <c r="E3566" t="s">
        <v>44</v>
      </c>
      <c r="F3566">
        <v>3419</v>
      </c>
      <c r="G3566">
        <v>1571.450372</v>
      </c>
      <c r="H3566">
        <v>2303</v>
      </c>
      <c r="I3566" t="s">
        <v>39</v>
      </c>
      <c r="J3566" t="s">
        <v>149</v>
      </c>
      <c r="K3566">
        <v>3420</v>
      </c>
      <c r="L3566">
        <v>720.77040599999998</v>
      </c>
      <c r="M3566">
        <v>683.28381300000001</v>
      </c>
      <c r="N3566">
        <v>866</v>
      </c>
      <c r="O3566">
        <v>121</v>
      </c>
      <c r="P3566">
        <v>46</v>
      </c>
      <c r="Q3566">
        <v>23</v>
      </c>
      <c r="R3566">
        <v>1571.450372</v>
      </c>
    </row>
    <row r="3567" spans="1:18" x14ac:dyDescent="0.25">
      <c r="A3567">
        <v>2019</v>
      </c>
      <c r="B3567" t="s">
        <v>35</v>
      </c>
      <c r="C3567" t="s">
        <v>37</v>
      </c>
      <c r="D3567" t="s">
        <v>1</v>
      </c>
      <c r="E3567" t="s">
        <v>66</v>
      </c>
      <c r="F3567">
        <v>122</v>
      </c>
      <c r="G3567" t="s">
        <v>62</v>
      </c>
      <c r="H3567">
        <v>20950.669999999998</v>
      </c>
      <c r="I3567" t="s">
        <v>39</v>
      </c>
      <c r="J3567" t="s">
        <v>149</v>
      </c>
      <c r="K3567">
        <v>514</v>
      </c>
      <c r="L3567">
        <v>8.1419300000000003</v>
      </c>
      <c r="M3567">
        <v>3.4925929999999998</v>
      </c>
      <c r="N3567">
        <v>10</v>
      </c>
      <c r="O3567">
        <v>29</v>
      </c>
      <c r="P3567">
        <v>8</v>
      </c>
      <c r="Q3567">
        <v>4</v>
      </c>
      <c r="R3567">
        <v>22.602755999999999</v>
      </c>
    </row>
    <row r="3568" spans="1:18" x14ac:dyDescent="0.25">
      <c r="A3568">
        <v>2019</v>
      </c>
      <c r="B3568" t="s">
        <v>35</v>
      </c>
      <c r="C3568" t="s">
        <v>37</v>
      </c>
      <c r="D3568" t="s">
        <v>1</v>
      </c>
      <c r="E3568" t="s">
        <v>44</v>
      </c>
      <c r="F3568">
        <v>4693</v>
      </c>
      <c r="G3568">
        <v>1819.802731</v>
      </c>
      <c r="H3568">
        <v>2068.1999999999998</v>
      </c>
      <c r="I3568" t="s">
        <v>40</v>
      </c>
      <c r="J3568" t="s">
        <v>149</v>
      </c>
      <c r="K3568">
        <v>4710</v>
      </c>
      <c r="L3568">
        <v>891.03232200000002</v>
      </c>
      <c r="M3568">
        <v>715.572138</v>
      </c>
      <c r="N3568">
        <v>1588</v>
      </c>
      <c r="O3568">
        <v>201</v>
      </c>
      <c r="P3568">
        <v>107</v>
      </c>
      <c r="Q3568">
        <v>67</v>
      </c>
      <c r="R3568">
        <v>1819.802731</v>
      </c>
    </row>
    <row r="3569" spans="1:18" x14ac:dyDescent="0.25">
      <c r="A3569">
        <v>2019</v>
      </c>
      <c r="B3569" t="s">
        <v>35</v>
      </c>
      <c r="C3569" t="s">
        <v>37</v>
      </c>
      <c r="D3569" t="s">
        <v>1</v>
      </c>
      <c r="E3569" t="s">
        <v>66</v>
      </c>
      <c r="F3569">
        <v>173</v>
      </c>
      <c r="G3569" t="s">
        <v>62</v>
      </c>
      <c r="H3569">
        <v>21232.42</v>
      </c>
      <c r="I3569" t="s">
        <v>40</v>
      </c>
      <c r="J3569" t="s">
        <v>149</v>
      </c>
      <c r="K3569">
        <v>719</v>
      </c>
      <c r="L3569">
        <v>13.381938999999999</v>
      </c>
      <c r="M3569">
        <v>4.9504869999999999</v>
      </c>
      <c r="N3569">
        <v>20</v>
      </c>
      <c r="O3569">
        <v>49</v>
      </c>
      <c r="P3569">
        <v>16</v>
      </c>
      <c r="Q3569">
        <v>8</v>
      </c>
      <c r="R3569">
        <v>25.482955</v>
      </c>
    </row>
    <row r="3570" spans="1:18" x14ac:dyDescent="0.25">
      <c r="A3570">
        <v>2019</v>
      </c>
      <c r="B3570" t="s">
        <v>35</v>
      </c>
      <c r="C3570" t="s">
        <v>36</v>
      </c>
      <c r="D3570" t="s">
        <v>1</v>
      </c>
      <c r="E3570" t="s">
        <v>44</v>
      </c>
      <c r="F3570">
        <v>701</v>
      </c>
      <c r="G3570">
        <v>327.87499500000001</v>
      </c>
      <c r="H3570">
        <v>2800</v>
      </c>
      <c r="I3570" t="s">
        <v>39</v>
      </c>
      <c r="J3570" t="s">
        <v>148</v>
      </c>
      <c r="K3570">
        <v>702</v>
      </c>
      <c r="L3570">
        <v>151.80139399999999</v>
      </c>
      <c r="M3570">
        <v>141.32941400000001</v>
      </c>
      <c r="N3570">
        <v>142</v>
      </c>
      <c r="O3570">
        <v>20</v>
      </c>
      <c r="P3570">
        <v>29</v>
      </c>
      <c r="Q3570">
        <v>5</v>
      </c>
      <c r="R3570">
        <v>327.87499500000001</v>
      </c>
    </row>
    <row r="3571" spans="1:18" x14ac:dyDescent="0.25">
      <c r="A3571">
        <v>2019</v>
      </c>
      <c r="B3571" t="s">
        <v>35</v>
      </c>
      <c r="C3571" t="s">
        <v>36</v>
      </c>
      <c r="D3571" t="s">
        <v>1</v>
      </c>
      <c r="E3571" t="s">
        <v>66</v>
      </c>
      <c r="F3571">
        <v>40</v>
      </c>
      <c r="G3571" t="s">
        <v>62</v>
      </c>
      <c r="H3571">
        <v>16054.56</v>
      </c>
      <c r="I3571" t="s">
        <v>39</v>
      </c>
      <c r="J3571" t="s">
        <v>148</v>
      </c>
      <c r="K3571">
        <v>83</v>
      </c>
      <c r="L3571">
        <v>4.3011200000000001</v>
      </c>
      <c r="M3571">
        <v>3.4336829999999998</v>
      </c>
      <c r="N3571">
        <v>4</v>
      </c>
      <c r="O3571">
        <v>0</v>
      </c>
      <c r="P3571">
        <v>1</v>
      </c>
      <c r="Q3571">
        <v>0</v>
      </c>
      <c r="R3571">
        <v>11.828383000000001</v>
      </c>
    </row>
    <row r="3572" spans="1:18" x14ac:dyDescent="0.25">
      <c r="A3572">
        <v>2019</v>
      </c>
      <c r="B3572" t="s">
        <v>35</v>
      </c>
      <c r="C3572" t="s">
        <v>36</v>
      </c>
      <c r="D3572" t="s">
        <v>1</v>
      </c>
      <c r="E3572" t="s">
        <v>44</v>
      </c>
      <c r="F3572">
        <v>1258</v>
      </c>
      <c r="G3572">
        <v>529.86081300000001</v>
      </c>
      <c r="H3572">
        <v>2407.09</v>
      </c>
      <c r="I3572" t="s">
        <v>40</v>
      </c>
      <c r="J3572" t="s">
        <v>148</v>
      </c>
      <c r="K3572">
        <v>1258</v>
      </c>
      <c r="L3572">
        <v>232.668296</v>
      </c>
      <c r="M3572">
        <v>224.658016</v>
      </c>
      <c r="N3572">
        <v>328</v>
      </c>
      <c r="O3572">
        <v>38</v>
      </c>
      <c r="P3572">
        <v>72</v>
      </c>
      <c r="Q3572">
        <v>22</v>
      </c>
      <c r="R3572">
        <v>529.86081300000001</v>
      </c>
    </row>
    <row r="3573" spans="1:18" x14ac:dyDescent="0.25">
      <c r="A3573">
        <v>2019</v>
      </c>
      <c r="B3573" t="s">
        <v>35</v>
      </c>
      <c r="C3573" t="s">
        <v>36</v>
      </c>
      <c r="D3573" t="s">
        <v>1</v>
      </c>
      <c r="E3573" t="s">
        <v>66</v>
      </c>
      <c r="F3573">
        <v>53</v>
      </c>
      <c r="G3573" t="s">
        <v>62</v>
      </c>
      <c r="H3573">
        <v>21244.91</v>
      </c>
      <c r="I3573" t="s">
        <v>40</v>
      </c>
      <c r="J3573" t="s">
        <v>148</v>
      </c>
      <c r="K3573">
        <v>132</v>
      </c>
      <c r="L3573">
        <v>4.5298800000000004</v>
      </c>
      <c r="M3573">
        <v>2.9542660000000001</v>
      </c>
      <c r="N3573">
        <v>10</v>
      </c>
      <c r="O3573">
        <v>1</v>
      </c>
      <c r="P3573">
        <v>3</v>
      </c>
      <c r="Q3573">
        <v>0</v>
      </c>
      <c r="R3573">
        <v>10.716426</v>
      </c>
    </row>
    <row r="3574" spans="1:18" x14ac:dyDescent="0.25">
      <c r="A3574">
        <v>2019</v>
      </c>
      <c r="B3574" t="s">
        <v>35</v>
      </c>
      <c r="C3574" t="s">
        <v>5</v>
      </c>
      <c r="D3574" t="s">
        <v>1</v>
      </c>
      <c r="E3574" t="s">
        <v>44</v>
      </c>
      <c r="F3574">
        <v>1605</v>
      </c>
      <c r="G3574">
        <v>743.69307500000002</v>
      </c>
      <c r="H3574">
        <v>3078.74</v>
      </c>
      <c r="I3574" t="s">
        <v>39</v>
      </c>
      <c r="J3574" t="s">
        <v>148</v>
      </c>
      <c r="K3574">
        <v>1605</v>
      </c>
      <c r="L3574">
        <v>355.17248899999998</v>
      </c>
      <c r="M3574">
        <v>298.71713999999997</v>
      </c>
      <c r="N3574">
        <v>276</v>
      </c>
      <c r="O3574">
        <v>49</v>
      </c>
      <c r="P3574">
        <v>64</v>
      </c>
      <c r="Q3574">
        <v>4</v>
      </c>
      <c r="R3574">
        <v>743.69307500000002</v>
      </c>
    </row>
    <row r="3575" spans="1:18" x14ac:dyDescent="0.25">
      <c r="A3575">
        <v>2019</v>
      </c>
      <c r="B3575" t="s">
        <v>35</v>
      </c>
      <c r="C3575" t="s">
        <v>5</v>
      </c>
      <c r="D3575" t="s">
        <v>1</v>
      </c>
      <c r="E3575" t="s">
        <v>66</v>
      </c>
      <c r="F3575">
        <v>113</v>
      </c>
      <c r="G3575" t="s">
        <v>62</v>
      </c>
      <c r="H3575">
        <v>22872.17</v>
      </c>
      <c r="I3575" t="s">
        <v>39</v>
      </c>
      <c r="J3575" t="s">
        <v>148</v>
      </c>
      <c r="K3575">
        <v>278</v>
      </c>
      <c r="L3575">
        <v>11.202603</v>
      </c>
      <c r="M3575">
        <v>7.6387229999999997</v>
      </c>
      <c r="N3575">
        <v>13</v>
      </c>
      <c r="O3575">
        <v>1</v>
      </c>
      <c r="P3575">
        <v>0</v>
      </c>
      <c r="Q3575">
        <v>0</v>
      </c>
      <c r="R3575">
        <v>23.613616</v>
      </c>
    </row>
    <row r="3576" spans="1:18" x14ac:dyDescent="0.25">
      <c r="A3576">
        <v>2019</v>
      </c>
      <c r="B3576" t="s">
        <v>35</v>
      </c>
      <c r="C3576" t="s">
        <v>5</v>
      </c>
      <c r="D3576" t="s">
        <v>1</v>
      </c>
      <c r="E3576" t="s">
        <v>44</v>
      </c>
      <c r="F3576">
        <v>2696</v>
      </c>
      <c r="G3576">
        <v>955.31253700000002</v>
      </c>
      <c r="H3576">
        <v>2756.415</v>
      </c>
      <c r="I3576" t="s">
        <v>40</v>
      </c>
      <c r="J3576" t="s">
        <v>148</v>
      </c>
      <c r="K3576">
        <v>2704</v>
      </c>
      <c r="L3576">
        <v>479.39787200000001</v>
      </c>
      <c r="M3576">
        <v>367.41905600000001</v>
      </c>
      <c r="N3576">
        <v>699</v>
      </c>
      <c r="O3576">
        <v>67</v>
      </c>
      <c r="P3576">
        <v>371</v>
      </c>
      <c r="Q3576">
        <v>31</v>
      </c>
      <c r="R3576">
        <v>955.31253700000002</v>
      </c>
    </row>
    <row r="3577" spans="1:18" x14ac:dyDescent="0.25">
      <c r="A3577">
        <v>2019</v>
      </c>
      <c r="B3577" t="s">
        <v>35</v>
      </c>
      <c r="C3577" t="s">
        <v>5</v>
      </c>
      <c r="D3577" t="s">
        <v>1</v>
      </c>
      <c r="E3577" t="s">
        <v>66</v>
      </c>
      <c r="F3577">
        <v>165</v>
      </c>
      <c r="G3577" t="s">
        <v>62</v>
      </c>
      <c r="H3577">
        <v>26311.72</v>
      </c>
      <c r="I3577" t="s">
        <v>40</v>
      </c>
      <c r="J3577" t="s">
        <v>148</v>
      </c>
      <c r="K3577">
        <v>611</v>
      </c>
      <c r="L3577">
        <v>10.616739000000001</v>
      </c>
      <c r="M3577">
        <v>7.9750810000000003</v>
      </c>
      <c r="N3577">
        <v>28</v>
      </c>
      <c r="O3577">
        <v>4</v>
      </c>
      <c r="P3577">
        <v>21</v>
      </c>
      <c r="Q3577">
        <v>1</v>
      </c>
      <c r="R3577">
        <v>26.647489</v>
      </c>
    </row>
    <row r="3578" spans="1:18" x14ac:dyDescent="0.25">
      <c r="A3578">
        <v>2019</v>
      </c>
      <c r="B3578" t="s">
        <v>35</v>
      </c>
      <c r="C3578" t="s">
        <v>13</v>
      </c>
      <c r="D3578" t="s">
        <v>1</v>
      </c>
      <c r="E3578" t="s">
        <v>44</v>
      </c>
      <c r="F3578">
        <v>295</v>
      </c>
      <c r="G3578">
        <v>114.788464</v>
      </c>
      <c r="H3578">
        <v>2589.6999999999998</v>
      </c>
      <c r="I3578" t="s">
        <v>39</v>
      </c>
      <c r="J3578" t="s">
        <v>148</v>
      </c>
      <c r="K3578">
        <v>295</v>
      </c>
      <c r="L3578">
        <v>57.164673000000001</v>
      </c>
      <c r="M3578">
        <v>47.367123999999997</v>
      </c>
      <c r="N3578">
        <v>56</v>
      </c>
      <c r="O3578">
        <v>11</v>
      </c>
      <c r="P3578">
        <v>33</v>
      </c>
      <c r="Q3578">
        <v>3</v>
      </c>
      <c r="R3578">
        <v>114.788464</v>
      </c>
    </row>
    <row r="3579" spans="1:18" x14ac:dyDescent="0.25">
      <c r="A3579">
        <v>2019</v>
      </c>
      <c r="B3579" t="s">
        <v>35</v>
      </c>
      <c r="C3579" t="s">
        <v>13</v>
      </c>
      <c r="D3579" t="s">
        <v>1</v>
      </c>
      <c r="E3579" t="s">
        <v>66</v>
      </c>
      <c r="F3579">
        <v>18</v>
      </c>
      <c r="G3579" t="s">
        <v>62</v>
      </c>
      <c r="H3579">
        <v>18619.27</v>
      </c>
      <c r="I3579" t="s">
        <v>39</v>
      </c>
      <c r="J3579" t="s">
        <v>148</v>
      </c>
      <c r="K3579">
        <v>32</v>
      </c>
      <c r="L3579">
        <v>0.75471299999999997</v>
      </c>
      <c r="M3579">
        <v>0.2</v>
      </c>
      <c r="N3579">
        <v>2</v>
      </c>
      <c r="O3579">
        <v>0</v>
      </c>
      <c r="P3579">
        <v>1</v>
      </c>
      <c r="Q3579">
        <v>1</v>
      </c>
      <c r="R3579">
        <v>1.9547129999999999</v>
      </c>
    </row>
    <row r="3580" spans="1:18" x14ac:dyDescent="0.25">
      <c r="A3580">
        <v>2019</v>
      </c>
      <c r="B3580" t="s">
        <v>35</v>
      </c>
      <c r="C3580" t="s">
        <v>13</v>
      </c>
      <c r="D3580" t="s">
        <v>1</v>
      </c>
      <c r="E3580" t="s">
        <v>44</v>
      </c>
      <c r="F3580">
        <v>360</v>
      </c>
      <c r="G3580">
        <v>116.516492</v>
      </c>
      <c r="H3580">
        <v>2460.085</v>
      </c>
      <c r="I3580" t="s">
        <v>40</v>
      </c>
      <c r="J3580" t="s">
        <v>148</v>
      </c>
      <c r="K3580">
        <v>360</v>
      </c>
      <c r="L3580">
        <v>56.632702000000002</v>
      </c>
      <c r="M3580">
        <v>48.937046000000002</v>
      </c>
      <c r="N3580">
        <v>85</v>
      </c>
      <c r="O3580">
        <v>13</v>
      </c>
      <c r="P3580">
        <v>55</v>
      </c>
      <c r="Q3580">
        <v>5</v>
      </c>
      <c r="R3580">
        <v>116.516492</v>
      </c>
    </row>
    <row r="3581" spans="1:18" x14ac:dyDescent="0.25">
      <c r="A3581">
        <v>2019</v>
      </c>
      <c r="B3581" t="s">
        <v>35</v>
      </c>
      <c r="C3581" t="s">
        <v>13</v>
      </c>
      <c r="D3581" t="s">
        <v>1</v>
      </c>
      <c r="E3581" t="s">
        <v>66</v>
      </c>
      <c r="F3581">
        <v>18</v>
      </c>
      <c r="G3581" t="s">
        <v>62</v>
      </c>
      <c r="H3581">
        <v>25144.785</v>
      </c>
      <c r="I3581" t="s">
        <v>40</v>
      </c>
      <c r="J3581" t="s">
        <v>148</v>
      </c>
      <c r="K3581">
        <v>45</v>
      </c>
      <c r="L3581">
        <v>1.119375</v>
      </c>
      <c r="M3581">
        <v>1.1194329999999999</v>
      </c>
      <c r="N3581">
        <v>3</v>
      </c>
      <c r="O3581">
        <v>1</v>
      </c>
      <c r="P3581">
        <v>1</v>
      </c>
      <c r="Q3581">
        <v>0</v>
      </c>
      <c r="R3581">
        <v>3.461538</v>
      </c>
    </row>
    <row r="3582" spans="1:18" x14ac:dyDescent="0.25">
      <c r="A3582">
        <v>2019</v>
      </c>
      <c r="B3582" t="s">
        <v>35</v>
      </c>
      <c r="C3582" t="s">
        <v>37</v>
      </c>
      <c r="D3582" t="s">
        <v>1</v>
      </c>
      <c r="E3582" t="s">
        <v>44</v>
      </c>
      <c r="F3582">
        <v>998</v>
      </c>
      <c r="G3582">
        <v>383.81685800000002</v>
      </c>
      <c r="H3582">
        <v>2429.8049999999998</v>
      </c>
      <c r="I3582" t="s">
        <v>39</v>
      </c>
      <c r="J3582" t="s">
        <v>148</v>
      </c>
      <c r="K3582">
        <v>999</v>
      </c>
      <c r="L3582">
        <v>178.41260199999999</v>
      </c>
      <c r="M3582">
        <v>160.716331</v>
      </c>
      <c r="N3582">
        <v>243</v>
      </c>
      <c r="O3582">
        <v>51</v>
      </c>
      <c r="P3582">
        <v>89</v>
      </c>
      <c r="Q3582">
        <v>12</v>
      </c>
      <c r="R3582">
        <v>383.81685800000002</v>
      </c>
    </row>
    <row r="3583" spans="1:18" x14ac:dyDescent="0.25">
      <c r="A3583">
        <v>2019</v>
      </c>
      <c r="B3583" t="s">
        <v>35</v>
      </c>
      <c r="C3583" t="s">
        <v>37</v>
      </c>
      <c r="D3583" t="s">
        <v>1</v>
      </c>
      <c r="E3583" t="s">
        <v>66</v>
      </c>
      <c r="F3583">
        <v>57</v>
      </c>
      <c r="G3583" t="s">
        <v>62</v>
      </c>
      <c r="H3583">
        <v>20473.77</v>
      </c>
      <c r="I3583" t="s">
        <v>39</v>
      </c>
      <c r="J3583" t="s">
        <v>148</v>
      </c>
      <c r="K3583">
        <v>168</v>
      </c>
      <c r="L3583">
        <v>6.8404780000000001</v>
      </c>
      <c r="M3583">
        <v>1.920798</v>
      </c>
      <c r="N3583">
        <v>12</v>
      </c>
      <c r="O3583">
        <v>0</v>
      </c>
      <c r="P3583">
        <v>4</v>
      </c>
      <c r="Q3583">
        <v>1</v>
      </c>
      <c r="R3583">
        <v>12.524065</v>
      </c>
    </row>
    <row r="3584" spans="1:18" x14ac:dyDescent="0.25">
      <c r="A3584">
        <v>2019</v>
      </c>
      <c r="B3584" t="s">
        <v>35</v>
      </c>
      <c r="C3584" t="s">
        <v>37</v>
      </c>
      <c r="D3584" t="s">
        <v>1</v>
      </c>
      <c r="E3584" t="s">
        <v>44</v>
      </c>
      <c r="F3584">
        <v>1556</v>
      </c>
      <c r="G3584">
        <v>522.57391199999995</v>
      </c>
      <c r="H3584">
        <v>2193.12</v>
      </c>
      <c r="I3584" t="s">
        <v>40</v>
      </c>
      <c r="J3584" t="s">
        <v>148</v>
      </c>
      <c r="K3584">
        <v>1558</v>
      </c>
      <c r="L3584">
        <v>264.18508800000001</v>
      </c>
      <c r="M3584">
        <v>185.16451000000001</v>
      </c>
      <c r="N3584">
        <v>460</v>
      </c>
      <c r="O3584">
        <v>71</v>
      </c>
      <c r="P3584">
        <v>155</v>
      </c>
      <c r="Q3584">
        <v>40</v>
      </c>
      <c r="R3584">
        <v>522.57391199999995</v>
      </c>
    </row>
    <row r="3585" spans="1:18" x14ac:dyDescent="0.25">
      <c r="A3585">
        <v>2019</v>
      </c>
      <c r="B3585" t="s">
        <v>35</v>
      </c>
      <c r="C3585" t="s">
        <v>37</v>
      </c>
      <c r="D3585" t="s">
        <v>1</v>
      </c>
      <c r="E3585" t="s">
        <v>66</v>
      </c>
      <c r="F3585">
        <v>75</v>
      </c>
      <c r="G3585" t="s">
        <v>62</v>
      </c>
      <c r="H3585">
        <v>19841.259999999998</v>
      </c>
      <c r="I3585" t="s">
        <v>40</v>
      </c>
      <c r="J3585" t="s">
        <v>148</v>
      </c>
      <c r="K3585">
        <v>169</v>
      </c>
      <c r="L3585">
        <v>6.2973330000000001</v>
      </c>
      <c r="M3585">
        <v>9.2592999999999995E-2</v>
      </c>
      <c r="N3585">
        <v>25</v>
      </c>
      <c r="O3585">
        <v>4</v>
      </c>
      <c r="P3585">
        <v>5</v>
      </c>
      <c r="Q3585">
        <v>0</v>
      </c>
      <c r="R3585">
        <v>10.389837</v>
      </c>
    </row>
    <row r="3586" spans="1:18" x14ac:dyDescent="0.25">
      <c r="A3586">
        <v>2019</v>
      </c>
      <c r="B3586" t="s">
        <v>35</v>
      </c>
      <c r="C3586" t="s">
        <v>36</v>
      </c>
      <c r="D3586" t="s">
        <v>2</v>
      </c>
      <c r="E3586" t="s">
        <v>44</v>
      </c>
      <c r="F3586">
        <v>502</v>
      </c>
      <c r="G3586">
        <v>247.248862</v>
      </c>
      <c r="H3586">
        <v>2751.2</v>
      </c>
      <c r="I3586" t="s">
        <v>39</v>
      </c>
      <c r="J3586" t="s">
        <v>150</v>
      </c>
      <c r="K3586">
        <v>505</v>
      </c>
      <c r="L3586">
        <v>103.62696</v>
      </c>
      <c r="M3586">
        <v>115.33176400000001</v>
      </c>
      <c r="N3586">
        <v>127</v>
      </c>
      <c r="O3586">
        <v>7</v>
      </c>
      <c r="P3586">
        <v>7</v>
      </c>
      <c r="Q3586">
        <v>1</v>
      </c>
      <c r="R3586">
        <v>247.248862</v>
      </c>
    </row>
    <row r="3587" spans="1:18" x14ac:dyDescent="0.25">
      <c r="A3587">
        <v>2019</v>
      </c>
      <c r="B3587" t="s">
        <v>35</v>
      </c>
      <c r="C3587" t="s">
        <v>36</v>
      </c>
      <c r="D3587" t="s">
        <v>2</v>
      </c>
      <c r="E3587" t="s">
        <v>66</v>
      </c>
      <c r="F3587">
        <v>61</v>
      </c>
      <c r="G3587" t="s">
        <v>62</v>
      </c>
      <c r="H3587">
        <v>33800.769999999997</v>
      </c>
      <c r="I3587" t="s">
        <v>39</v>
      </c>
      <c r="J3587" t="s">
        <v>150</v>
      </c>
      <c r="K3587">
        <v>385</v>
      </c>
      <c r="L3587">
        <v>5.5461580000000001</v>
      </c>
      <c r="M3587">
        <v>0.80341499999999999</v>
      </c>
      <c r="N3587">
        <v>6</v>
      </c>
      <c r="O3587">
        <v>3</v>
      </c>
      <c r="P3587">
        <v>0</v>
      </c>
      <c r="Q3587">
        <v>0</v>
      </c>
      <c r="R3587">
        <v>12.583342999999999</v>
      </c>
    </row>
    <row r="3588" spans="1:18" x14ac:dyDescent="0.25">
      <c r="A3588">
        <v>2019</v>
      </c>
      <c r="B3588" t="s">
        <v>35</v>
      </c>
      <c r="C3588" t="s">
        <v>36</v>
      </c>
      <c r="D3588" t="s">
        <v>2</v>
      </c>
      <c r="E3588" t="s">
        <v>44</v>
      </c>
      <c r="F3588">
        <v>534</v>
      </c>
      <c r="G3588">
        <v>216.93782400000001</v>
      </c>
      <c r="H3588">
        <v>2523.7350000000001</v>
      </c>
      <c r="I3588" t="s">
        <v>40</v>
      </c>
      <c r="J3588" t="s">
        <v>150</v>
      </c>
      <c r="K3588">
        <v>534</v>
      </c>
      <c r="L3588">
        <v>83.245508999999998</v>
      </c>
      <c r="M3588">
        <v>99.370232999999999</v>
      </c>
      <c r="N3588">
        <v>122</v>
      </c>
      <c r="O3588">
        <v>10</v>
      </c>
      <c r="P3588">
        <v>47</v>
      </c>
      <c r="Q3588">
        <v>17</v>
      </c>
      <c r="R3588">
        <v>216.93782400000001</v>
      </c>
    </row>
    <row r="3589" spans="1:18" x14ac:dyDescent="0.25">
      <c r="A3589">
        <v>2019</v>
      </c>
      <c r="B3589" t="s">
        <v>35</v>
      </c>
      <c r="C3589" t="s">
        <v>36</v>
      </c>
      <c r="D3589" t="s">
        <v>2</v>
      </c>
      <c r="E3589" t="s">
        <v>66</v>
      </c>
      <c r="F3589">
        <v>69</v>
      </c>
      <c r="G3589" t="s">
        <v>62</v>
      </c>
      <c r="H3589">
        <v>29968.39</v>
      </c>
      <c r="I3589" t="s">
        <v>40</v>
      </c>
      <c r="J3589" t="s">
        <v>150</v>
      </c>
      <c r="K3589">
        <v>507</v>
      </c>
      <c r="L3589">
        <v>5.3924029999999998</v>
      </c>
      <c r="M3589">
        <v>2.0259260000000001</v>
      </c>
      <c r="N3589">
        <v>8</v>
      </c>
      <c r="O3589">
        <v>3</v>
      </c>
      <c r="P3589">
        <v>1</v>
      </c>
      <c r="Q3589">
        <v>0</v>
      </c>
      <c r="R3589">
        <v>11.909708</v>
      </c>
    </row>
    <row r="3590" spans="1:18" x14ac:dyDescent="0.25">
      <c r="A3590">
        <v>2019</v>
      </c>
      <c r="B3590" t="s">
        <v>35</v>
      </c>
      <c r="C3590" t="s">
        <v>5</v>
      </c>
      <c r="D3590" t="s">
        <v>2</v>
      </c>
      <c r="E3590" t="s">
        <v>44</v>
      </c>
      <c r="F3590">
        <v>1013</v>
      </c>
      <c r="G3590">
        <v>559.050791</v>
      </c>
      <c r="H3590">
        <v>3426.03</v>
      </c>
      <c r="I3590" t="s">
        <v>39</v>
      </c>
      <c r="J3590" t="s">
        <v>150</v>
      </c>
      <c r="K3590">
        <v>1016</v>
      </c>
      <c r="L3590">
        <v>234.676726</v>
      </c>
      <c r="M3590">
        <v>260.09942999999998</v>
      </c>
      <c r="N3590">
        <v>169</v>
      </c>
      <c r="O3590">
        <v>21</v>
      </c>
      <c r="P3590">
        <v>7</v>
      </c>
      <c r="Q3590">
        <v>3</v>
      </c>
      <c r="R3590">
        <v>559.050791</v>
      </c>
    </row>
    <row r="3591" spans="1:18" x14ac:dyDescent="0.25">
      <c r="A3591">
        <v>2019</v>
      </c>
      <c r="B3591" t="s">
        <v>35</v>
      </c>
      <c r="C3591" t="s">
        <v>5</v>
      </c>
      <c r="D3591" t="s">
        <v>2</v>
      </c>
      <c r="E3591" t="s">
        <v>66</v>
      </c>
      <c r="F3591">
        <v>76</v>
      </c>
      <c r="G3591" t="s">
        <v>62</v>
      </c>
      <c r="H3591">
        <v>28883.195</v>
      </c>
      <c r="I3591" t="s">
        <v>39</v>
      </c>
      <c r="J3591" t="s">
        <v>150</v>
      </c>
      <c r="K3591">
        <v>414</v>
      </c>
      <c r="L3591">
        <v>9.4478010000000001</v>
      </c>
      <c r="M3591">
        <v>2.568092</v>
      </c>
      <c r="N3591">
        <v>4</v>
      </c>
      <c r="O3591">
        <v>2</v>
      </c>
      <c r="P3591">
        <v>1</v>
      </c>
      <c r="Q3591">
        <v>0</v>
      </c>
      <c r="R3591">
        <v>20.061326999999999</v>
      </c>
    </row>
    <row r="3592" spans="1:18" x14ac:dyDescent="0.25">
      <c r="A3592">
        <v>2019</v>
      </c>
      <c r="B3592" t="s">
        <v>35</v>
      </c>
      <c r="C3592" t="s">
        <v>5</v>
      </c>
      <c r="D3592" t="s">
        <v>2</v>
      </c>
      <c r="E3592" t="s">
        <v>44</v>
      </c>
      <c r="F3592">
        <v>1362</v>
      </c>
      <c r="G3592">
        <v>478.47109499999999</v>
      </c>
      <c r="H3592">
        <v>2844.9450000000002</v>
      </c>
      <c r="I3592" t="s">
        <v>40</v>
      </c>
      <c r="J3592" t="s">
        <v>150</v>
      </c>
      <c r="K3592">
        <v>1366</v>
      </c>
      <c r="L3592">
        <v>215.26791499999999</v>
      </c>
      <c r="M3592">
        <v>198.91359800000001</v>
      </c>
      <c r="N3592">
        <v>295</v>
      </c>
      <c r="O3592">
        <v>23</v>
      </c>
      <c r="P3592">
        <v>286</v>
      </c>
      <c r="Q3592">
        <v>10</v>
      </c>
      <c r="R3592">
        <v>478.47109499999999</v>
      </c>
    </row>
    <row r="3593" spans="1:18" x14ac:dyDescent="0.25">
      <c r="A3593">
        <v>2019</v>
      </c>
      <c r="B3593" t="s">
        <v>35</v>
      </c>
      <c r="C3593" t="s">
        <v>5</v>
      </c>
      <c r="D3593" t="s">
        <v>2</v>
      </c>
      <c r="E3593" t="s">
        <v>66</v>
      </c>
      <c r="F3593">
        <v>149</v>
      </c>
      <c r="G3593" t="s">
        <v>62</v>
      </c>
      <c r="H3593">
        <v>29212.27</v>
      </c>
      <c r="I3593" t="s">
        <v>40</v>
      </c>
      <c r="J3593" t="s">
        <v>150</v>
      </c>
      <c r="K3593">
        <v>801</v>
      </c>
      <c r="L3593">
        <v>13.208731999999999</v>
      </c>
      <c r="M3593">
        <v>7.1773790000000002</v>
      </c>
      <c r="N3593">
        <v>16</v>
      </c>
      <c r="O3593">
        <v>0</v>
      </c>
      <c r="P3593">
        <v>16</v>
      </c>
      <c r="Q3593">
        <v>0</v>
      </c>
      <c r="R3593">
        <v>30.116541999999999</v>
      </c>
    </row>
    <row r="3594" spans="1:18" x14ac:dyDescent="0.25">
      <c r="A3594">
        <v>2019</v>
      </c>
      <c r="B3594" t="s">
        <v>35</v>
      </c>
      <c r="C3594" t="s">
        <v>13</v>
      </c>
      <c r="D3594" t="s">
        <v>2</v>
      </c>
      <c r="E3594" t="s">
        <v>44</v>
      </c>
      <c r="F3594">
        <v>203</v>
      </c>
      <c r="G3594">
        <v>93.025621000000001</v>
      </c>
      <c r="H3594">
        <v>2794.95</v>
      </c>
      <c r="I3594" t="s">
        <v>39</v>
      </c>
      <c r="J3594" t="s">
        <v>150</v>
      </c>
      <c r="K3594">
        <v>203</v>
      </c>
      <c r="L3594">
        <v>39.434144000000003</v>
      </c>
      <c r="M3594">
        <v>41.261443999999997</v>
      </c>
      <c r="N3594">
        <v>42</v>
      </c>
      <c r="O3594">
        <v>3</v>
      </c>
      <c r="P3594">
        <v>6</v>
      </c>
      <c r="Q3594">
        <v>0</v>
      </c>
      <c r="R3594">
        <v>93.025621000000001</v>
      </c>
    </row>
    <row r="3595" spans="1:18" x14ac:dyDescent="0.25">
      <c r="A3595">
        <v>2019</v>
      </c>
      <c r="B3595" t="s">
        <v>35</v>
      </c>
      <c r="C3595" t="s">
        <v>13</v>
      </c>
      <c r="D3595" t="s">
        <v>2</v>
      </c>
      <c r="E3595" t="s">
        <v>66</v>
      </c>
      <c r="F3595">
        <v>25</v>
      </c>
      <c r="G3595" t="s">
        <v>62</v>
      </c>
      <c r="H3595">
        <v>32633.83</v>
      </c>
      <c r="I3595" t="s">
        <v>39</v>
      </c>
      <c r="J3595" t="s">
        <v>150</v>
      </c>
      <c r="K3595">
        <v>139</v>
      </c>
      <c r="L3595">
        <v>2.447146</v>
      </c>
      <c r="M3595">
        <v>1.6258060000000001</v>
      </c>
      <c r="N3595">
        <v>4</v>
      </c>
      <c r="O3595">
        <v>3</v>
      </c>
      <c r="P3595">
        <v>0</v>
      </c>
      <c r="Q3595">
        <v>0</v>
      </c>
      <c r="R3595">
        <v>4.4923080000000004</v>
      </c>
    </row>
    <row r="3596" spans="1:18" x14ac:dyDescent="0.25">
      <c r="A3596">
        <v>2019</v>
      </c>
      <c r="B3596" t="s">
        <v>35</v>
      </c>
      <c r="C3596" t="s">
        <v>13</v>
      </c>
      <c r="D3596" t="s">
        <v>2</v>
      </c>
      <c r="E3596" t="s">
        <v>44</v>
      </c>
      <c r="F3596">
        <v>227</v>
      </c>
      <c r="G3596">
        <v>84.475941000000006</v>
      </c>
      <c r="H3596">
        <v>3029.74</v>
      </c>
      <c r="I3596" t="s">
        <v>40</v>
      </c>
      <c r="J3596" t="s">
        <v>150</v>
      </c>
      <c r="K3596">
        <v>230</v>
      </c>
      <c r="L3596">
        <v>37.636442000000002</v>
      </c>
      <c r="M3596">
        <v>33.852651999999999</v>
      </c>
      <c r="N3596">
        <v>58</v>
      </c>
      <c r="O3596">
        <v>6</v>
      </c>
      <c r="P3596">
        <v>18</v>
      </c>
      <c r="Q3596">
        <v>3</v>
      </c>
      <c r="R3596">
        <v>84.475941000000006</v>
      </c>
    </row>
    <row r="3597" spans="1:18" x14ac:dyDescent="0.25">
      <c r="A3597">
        <v>2019</v>
      </c>
      <c r="B3597" t="s">
        <v>35</v>
      </c>
      <c r="C3597" t="s">
        <v>13</v>
      </c>
      <c r="D3597" t="s">
        <v>2</v>
      </c>
      <c r="E3597" t="s">
        <v>66</v>
      </c>
      <c r="F3597">
        <v>33</v>
      </c>
      <c r="G3597" t="s">
        <v>62</v>
      </c>
      <c r="H3597">
        <v>30515.62</v>
      </c>
      <c r="I3597" t="s">
        <v>40</v>
      </c>
      <c r="J3597" t="s">
        <v>150</v>
      </c>
      <c r="K3597">
        <v>150</v>
      </c>
      <c r="L3597">
        <v>2.839531</v>
      </c>
      <c r="M3597">
        <v>2.98563</v>
      </c>
      <c r="N3597">
        <v>2</v>
      </c>
      <c r="O3597">
        <v>3</v>
      </c>
      <c r="P3597">
        <v>2</v>
      </c>
      <c r="Q3597">
        <v>0</v>
      </c>
      <c r="R3597">
        <v>8.3519810000000003</v>
      </c>
    </row>
    <row r="3598" spans="1:18" x14ac:dyDescent="0.25">
      <c r="A3598">
        <v>2019</v>
      </c>
      <c r="B3598" t="s">
        <v>35</v>
      </c>
      <c r="C3598" t="s">
        <v>37</v>
      </c>
      <c r="D3598" t="s">
        <v>2</v>
      </c>
      <c r="E3598" t="s">
        <v>44</v>
      </c>
      <c r="F3598">
        <v>860</v>
      </c>
      <c r="G3598">
        <v>363.38192299999997</v>
      </c>
      <c r="H3598">
        <v>2593.96</v>
      </c>
      <c r="I3598" t="s">
        <v>39</v>
      </c>
      <c r="J3598" t="s">
        <v>150</v>
      </c>
      <c r="K3598">
        <v>861</v>
      </c>
      <c r="L3598">
        <v>159.62601900000001</v>
      </c>
      <c r="M3598">
        <v>163.042889</v>
      </c>
      <c r="N3598">
        <v>231</v>
      </c>
      <c r="O3598">
        <v>27</v>
      </c>
      <c r="P3598">
        <v>48</v>
      </c>
      <c r="Q3598">
        <v>1</v>
      </c>
      <c r="R3598">
        <v>363.38192299999997</v>
      </c>
    </row>
    <row r="3599" spans="1:18" x14ac:dyDescent="0.25">
      <c r="A3599">
        <v>2019</v>
      </c>
      <c r="B3599" t="s">
        <v>35</v>
      </c>
      <c r="C3599" t="s">
        <v>37</v>
      </c>
      <c r="D3599" t="s">
        <v>2</v>
      </c>
      <c r="E3599" t="s">
        <v>66</v>
      </c>
      <c r="F3599">
        <v>104</v>
      </c>
      <c r="G3599" t="s">
        <v>62</v>
      </c>
      <c r="H3599">
        <v>29404.465</v>
      </c>
      <c r="I3599" t="s">
        <v>39</v>
      </c>
      <c r="J3599" t="s">
        <v>150</v>
      </c>
      <c r="K3599">
        <v>479</v>
      </c>
      <c r="L3599">
        <v>10.463444000000001</v>
      </c>
      <c r="M3599">
        <v>3.187433</v>
      </c>
      <c r="N3599">
        <v>10</v>
      </c>
      <c r="O3599">
        <v>7</v>
      </c>
      <c r="P3599">
        <v>9</v>
      </c>
      <c r="Q3599">
        <v>1</v>
      </c>
      <c r="R3599">
        <v>21.823423999999999</v>
      </c>
    </row>
    <row r="3600" spans="1:18" x14ac:dyDescent="0.25">
      <c r="A3600">
        <v>2019</v>
      </c>
      <c r="B3600" t="s">
        <v>35</v>
      </c>
      <c r="C3600" t="s">
        <v>37</v>
      </c>
      <c r="D3600" t="s">
        <v>2</v>
      </c>
      <c r="E3600" t="s">
        <v>44</v>
      </c>
      <c r="F3600">
        <v>1126</v>
      </c>
      <c r="G3600">
        <v>357.89775900000001</v>
      </c>
      <c r="H3600">
        <v>2566.9299999999998</v>
      </c>
      <c r="I3600" t="s">
        <v>40</v>
      </c>
      <c r="J3600" t="s">
        <v>150</v>
      </c>
      <c r="K3600">
        <v>1134</v>
      </c>
      <c r="L3600">
        <v>170.424983</v>
      </c>
      <c r="M3600">
        <v>137.76852400000001</v>
      </c>
      <c r="N3600">
        <v>311</v>
      </c>
      <c r="O3600">
        <v>37</v>
      </c>
      <c r="P3600">
        <v>158</v>
      </c>
      <c r="Q3600">
        <v>10</v>
      </c>
      <c r="R3600">
        <v>357.89775900000001</v>
      </c>
    </row>
    <row r="3601" spans="1:18" x14ac:dyDescent="0.25">
      <c r="A3601">
        <v>2019</v>
      </c>
      <c r="B3601" t="s">
        <v>35</v>
      </c>
      <c r="C3601" t="s">
        <v>37</v>
      </c>
      <c r="D3601" t="s">
        <v>2</v>
      </c>
      <c r="E3601" t="s">
        <v>66</v>
      </c>
      <c r="F3601">
        <v>258</v>
      </c>
      <c r="G3601" t="s">
        <v>62</v>
      </c>
      <c r="H3601">
        <v>30206.07</v>
      </c>
      <c r="I3601" t="s">
        <v>40</v>
      </c>
      <c r="J3601" t="s">
        <v>150</v>
      </c>
      <c r="K3601">
        <v>1157</v>
      </c>
      <c r="L3601">
        <v>24.31025</v>
      </c>
      <c r="M3601">
        <v>4.161924</v>
      </c>
      <c r="N3601">
        <v>32</v>
      </c>
      <c r="O3601">
        <v>5</v>
      </c>
      <c r="P3601">
        <v>23</v>
      </c>
      <c r="Q3601">
        <v>1</v>
      </c>
      <c r="R3601">
        <v>43.530475000000003</v>
      </c>
    </row>
    <row r="3602" spans="1:18" x14ac:dyDescent="0.25">
      <c r="A3602">
        <v>2019</v>
      </c>
      <c r="B3602" t="s">
        <v>35</v>
      </c>
      <c r="C3602" t="s">
        <v>36</v>
      </c>
      <c r="D3602" t="s">
        <v>2</v>
      </c>
      <c r="E3602" t="s">
        <v>44</v>
      </c>
      <c r="F3602">
        <v>1105</v>
      </c>
      <c r="G3602">
        <v>586.72855400000003</v>
      </c>
      <c r="H3602">
        <v>2870.82</v>
      </c>
      <c r="I3602" t="s">
        <v>39</v>
      </c>
      <c r="J3602" t="s">
        <v>149</v>
      </c>
      <c r="K3602">
        <v>1106</v>
      </c>
      <c r="L3602">
        <v>235.559213</v>
      </c>
      <c r="M3602">
        <v>279.91603199999997</v>
      </c>
      <c r="N3602">
        <v>222</v>
      </c>
      <c r="O3602">
        <v>23</v>
      </c>
      <c r="P3602">
        <v>5</v>
      </c>
      <c r="Q3602">
        <v>2</v>
      </c>
      <c r="R3602">
        <v>586.72855400000003</v>
      </c>
    </row>
    <row r="3603" spans="1:18" x14ac:dyDescent="0.25">
      <c r="A3603">
        <v>2019</v>
      </c>
      <c r="B3603" t="s">
        <v>35</v>
      </c>
      <c r="C3603" t="s">
        <v>36</v>
      </c>
      <c r="D3603" t="s">
        <v>2</v>
      </c>
      <c r="E3603" t="s">
        <v>66</v>
      </c>
      <c r="F3603">
        <v>115</v>
      </c>
      <c r="G3603" t="s">
        <v>62</v>
      </c>
      <c r="H3603">
        <v>28234.33</v>
      </c>
      <c r="I3603" t="s">
        <v>39</v>
      </c>
      <c r="J3603" t="s">
        <v>149</v>
      </c>
      <c r="K3603">
        <v>677</v>
      </c>
      <c r="L3603">
        <v>10.180389999999999</v>
      </c>
      <c r="M3603">
        <v>6.1585939999999999</v>
      </c>
      <c r="N3603">
        <v>6</v>
      </c>
      <c r="O3603">
        <v>9</v>
      </c>
      <c r="P3603">
        <v>1</v>
      </c>
      <c r="Q3603">
        <v>1</v>
      </c>
      <c r="R3603">
        <v>25.443594999999998</v>
      </c>
    </row>
    <row r="3604" spans="1:18" x14ac:dyDescent="0.25">
      <c r="A3604">
        <v>2019</v>
      </c>
      <c r="B3604" t="s">
        <v>35</v>
      </c>
      <c r="C3604" t="s">
        <v>36</v>
      </c>
      <c r="D3604" t="s">
        <v>2</v>
      </c>
      <c r="E3604" t="s">
        <v>44</v>
      </c>
      <c r="F3604">
        <v>1164</v>
      </c>
      <c r="G3604">
        <v>534.81768999999997</v>
      </c>
      <c r="H3604">
        <v>2532.5</v>
      </c>
      <c r="I3604" t="s">
        <v>40</v>
      </c>
      <c r="J3604" t="s">
        <v>149</v>
      </c>
      <c r="K3604">
        <v>1171</v>
      </c>
      <c r="L3604">
        <v>207.27828</v>
      </c>
      <c r="M3604">
        <v>257.75610999999998</v>
      </c>
      <c r="N3604">
        <v>281</v>
      </c>
      <c r="O3604">
        <v>21</v>
      </c>
      <c r="P3604">
        <v>30</v>
      </c>
      <c r="Q3604">
        <v>13</v>
      </c>
      <c r="R3604">
        <v>534.81768999999997</v>
      </c>
    </row>
    <row r="3605" spans="1:18" x14ac:dyDescent="0.25">
      <c r="A3605">
        <v>2019</v>
      </c>
      <c r="B3605" t="s">
        <v>35</v>
      </c>
      <c r="C3605" t="s">
        <v>36</v>
      </c>
      <c r="D3605" t="s">
        <v>2</v>
      </c>
      <c r="E3605" t="s">
        <v>66</v>
      </c>
      <c r="F3605">
        <v>105</v>
      </c>
      <c r="G3605" t="s">
        <v>62</v>
      </c>
      <c r="H3605">
        <v>27297.73</v>
      </c>
      <c r="I3605" t="s">
        <v>40</v>
      </c>
      <c r="J3605" t="s">
        <v>149</v>
      </c>
      <c r="K3605">
        <v>529</v>
      </c>
      <c r="L3605">
        <v>8.7256090000000004</v>
      </c>
      <c r="M3605">
        <v>3.5464850000000001</v>
      </c>
      <c r="N3605">
        <v>11</v>
      </c>
      <c r="O3605">
        <v>9</v>
      </c>
      <c r="P3605">
        <v>6</v>
      </c>
      <c r="Q3605">
        <v>0</v>
      </c>
      <c r="R3605">
        <v>20.638901000000001</v>
      </c>
    </row>
    <row r="3606" spans="1:18" x14ac:dyDescent="0.25">
      <c r="A3606">
        <v>2019</v>
      </c>
      <c r="B3606" t="s">
        <v>35</v>
      </c>
      <c r="C3606" t="s">
        <v>5</v>
      </c>
      <c r="D3606" t="s">
        <v>2</v>
      </c>
      <c r="E3606" t="s">
        <v>44</v>
      </c>
      <c r="F3606">
        <v>2057</v>
      </c>
      <c r="G3606">
        <v>1142.9678650000001</v>
      </c>
      <c r="H3606">
        <v>3141.96</v>
      </c>
      <c r="I3606" t="s">
        <v>39</v>
      </c>
      <c r="J3606" t="s">
        <v>149</v>
      </c>
      <c r="K3606">
        <v>2058</v>
      </c>
      <c r="L3606">
        <v>488.35931399999998</v>
      </c>
      <c r="M3606">
        <v>541.20920999999998</v>
      </c>
      <c r="N3606">
        <v>356</v>
      </c>
      <c r="O3606">
        <v>28</v>
      </c>
      <c r="P3606">
        <v>5</v>
      </c>
      <c r="Q3606">
        <v>3</v>
      </c>
      <c r="R3606">
        <v>1142.9678650000001</v>
      </c>
    </row>
    <row r="3607" spans="1:18" x14ac:dyDescent="0.25">
      <c r="A3607">
        <v>2019</v>
      </c>
      <c r="B3607" t="s">
        <v>35</v>
      </c>
      <c r="C3607" t="s">
        <v>5</v>
      </c>
      <c r="D3607" t="s">
        <v>2</v>
      </c>
      <c r="E3607" t="s">
        <v>66</v>
      </c>
      <c r="F3607">
        <v>108</v>
      </c>
      <c r="G3607" t="s">
        <v>62</v>
      </c>
      <c r="H3607">
        <v>30313.064999999999</v>
      </c>
      <c r="I3607" t="s">
        <v>39</v>
      </c>
      <c r="J3607" t="s">
        <v>149</v>
      </c>
      <c r="K3607">
        <v>590</v>
      </c>
      <c r="L3607">
        <v>12.896274999999999</v>
      </c>
      <c r="M3607">
        <v>7.2854109999999999</v>
      </c>
      <c r="N3607">
        <v>9</v>
      </c>
      <c r="O3607">
        <v>8</v>
      </c>
      <c r="P3607">
        <v>1</v>
      </c>
      <c r="Q3607">
        <v>0</v>
      </c>
      <c r="R3607">
        <v>27.341270000000002</v>
      </c>
    </row>
    <row r="3608" spans="1:18" x14ac:dyDescent="0.25">
      <c r="A3608">
        <v>2019</v>
      </c>
      <c r="B3608" t="s">
        <v>35</v>
      </c>
      <c r="C3608" t="s">
        <v>5</v>
      </c>
      <c r="D3608" t="s">
        <v>2</v>
      </c>
      <c r="E3608" t="s">
        <v>44</v>
      </c>
      <c r="F3608">
        <v>2608</v>
      </c>
      <c r="G3608">
        <v>1084.958558</v>
      </c>
      <c r="H3608">
        <v>2714.9</v>
      </c>
      <c r="I3608" t="s">
        <v>40</v>
      </c>
      <c r="J3608" t="s">
        <v>149</v>
      </c>
      <c r="K3608">
        <v>2611</v>
      </c>
      <c r="L3608">
        <v>468.304351</v>
      </c>
      <c r="M3608">
        <v>469.55539700000003</v>
      </c>
      <c r="N3608">
        <v>569</v>
      </c>
      <c r="O3608">
        <v>38</v>
      </c>
      <c r="P3608">
        <v>356</v>
      </c>
      <c r="Q3608">
        <v>15</v>
      </c>
      <c r="R3608">
        <v>1084.958558</v>
      </c>
    </row>
    <row r="3609" spans="1:18" x14ac:dyDescent="0.25">
      <c r="A3609">
        <v>2019</v>
      </c>
      <c r="B3609" t="s">
        <v>35</v>
      </c>
      <c r="C3609" t="s">
        <v>5</v>
      </c>
      <c r="D3609" t="s">
        <v>2</v>
      </c>
      <c r="E3609" t="s">
        <v>66</v>
      </c>
      <c r="F3609">
        <v>219</v>
      </c>
      <c r="G3609" t="s">
        <v>62</v>
      </c>
      <c r="H3609">
        <v>30611.96</v>
      </c>
      <c r="I3609" t="s">
        <v>40</v>
      </c>
      <c r="J3609" t="s">
        <v>149</v>
      </c>
      <c r="K3609">
        <v>1032</v>
      </c>
      <c r="L3609">
        <v>21.670542999999999</v>
      </c>
      <c r="M3609">
        <v>10.472519</v>
      </c>
      <c r="N3609">
        <v>16</v>
      </c>
      <c r="O3609">
        <v>8</v>
      </c>
      <c r="P3609">
        <v>41</v>
      </c>
      <c r="Q3609">
        <v>1</v>
      </c>
      <c r="R3609">
        <v>52.522092000000001</v>
      </c>
    </row>
    <row r="3610" spans="1:18" x14ac:dyDescent="0.25">
      <c r="A3610">
        <v>2019</v>
      </c>
      <c r="B3610" t="s">
        <v>35</v>
      </c>
      <c r="C3610" t="s">
        <v>13</v>
      </c>
      <c r="D3610" t="s">
        <v>2</v>
      </c>
      <c r="E3610" t="s">
        <v>44</v>
      </c>
      <c r="F3610">
        <v>354</v>
      </c>
      <c r="G3610">
        <v>187.957155</v>
      </c>
      <c r="H3610">
        <v>3073.9650000000001</v>
      </c>
      <c r="I3610" t="s">
        <v>39</v>
      </c>
      <c r="J3610" t="s">
        <v>149</v>
      </c>
      <c r="K3610">
        <v>354</v>
      </c>
      <c r="L3610">
        <v>76.467122000000003</v>
      </c>
      <c r="M3610">
        <v>94.892543000000003</v>
      </c>
      <c r="N3610">
        <v>67</v>
      </c>
      <c r="O3610">
        <v>8</v>
      </c>
      <c r="P3610">
        <v>1</v>
      </c>
      <c r="Q3610">
        <v>0</v>
      </c>
      <c r="R3610">
        <v>187.957155</v>
      </c>
    </row>
    <row r="3611" spans="1:18" x14ac:dyDescent="0.25">
      <c r="A3611">
        <v>2019</v>
      </c>
      <c r="B3611" t="s">
        <v>35</v>
      </c>
      <c r="C3611" t="s">
        <v>13</v>
      </c>
      <c r="D3611" t="s">
        <v>2</v>
      </c>
      <c r="E3611" t="s">
        <v>66</v>
      </c>
      <c r="F3611">
        <v>31</v>
      </c>
      <c r="G3611" t="s">
        <v>62</v>
      </c>
      <c r="H3611">
        <v>35759.589999999997</v>
      </c>
      <c r="I3611" t="s">
        <v>39</v>
      </c>
      <c r="J3611" t="s">
        <v>149</v>
      </c>
      <c r="K3611">
        <v>190</v>
      </c>
      <c r="L3611">
        <v>1.4822630000000001</v>
      </c>
      <c r="M3611">
        <v>2.2054960000000001</v>
      </c>
      <c r="N3611">
        <v>3</v>
      </c>
      <c r="O3611">
        <v>4</v>
      </c>
      <c r="P3611">
        <v>0</v>
      </c>
      <c r="Q3611">
        <v>0</v>
      </c>
      <c r="R3611">
        <v>6.8974359999999999</v>
      </c>
    </row>
    <row r="3612" spans="1:18" x14ac:dyDescent="0.25">
      <c r="A3612">
        <v>2019</v>
      </c>
      <c r="B3612" t="s">
        <v>35</v>
      </c>
      <c r="C3612" t="s">
        <v>13</v>
      </c>
      <c r="D3612" t="s">
        <v>2</v>
      </c>
      <c r="E3612" t="s">
        <v>44</v>
      </c>
      <c r="F3612">
        <v>429</v>
      </c>
      <c r="G3612">
        <v>188.246825</v>
      </c>
      <c r="H3612">
        <v>2713.34</v>
      </c>
      <c r="I3612" t="s">
        <v>40</v>
      </c>
      <c r="J3612" t="s">
        <v>149</v>
      </c>
      <c r="K3612">
        <v>430</v>
      </c>
      <c r="L3612">
        <v>79.698201999999995</v>
      </c>
      <c r="M3612">
        <v>89.147250999999997</v>
      </c>
      <c r="N3612">
        <v>103</v>
      </c>
      <c r="O3612">
        <v>8</v>
      </c>
      <c r="P3612">
        <v>21</v>
      </c>
      <c r="Q3612">
        <v>5</v>
      </c>
      <c r="R3612">
        <v>188.246825</v>
      </c>
    </row>
    <row r="3613" spans="1:18" x14ac:dyDescent="0.25">
      <c r="A3613">
        <v>2019</v>
      </c>
      <c r="B3613" t="s">
        <v>35</v>
      </c>
      <c r="C3613" t="s">
        <v>13</v>
      </c>
      <c r="D3613" t="s">
        <v>2</v>
      </c>
      <c r="E3613" t="s">
        <v>66</v>
      </c>
      <c r="F3613">
        <v>42</v>
      </c>
      <c r="G3613" t="s">
        <v>62</v>
      </c>
      <c r="H3613">
        <v>54850.16</v>
      </c>
      <c r="I3613" t="s">
        <v>40</v>
      </c>
      <c r="J3613" t="s">
        <v>149</v>
      </c>
      <c r="K3613">
        <v>304</v>
      </c>
      <c r="L3613">
        <v>4.7720640000000003</v>
      </c>
      <c r="M3613">
        <v>1.044276</v>
      </c>
      <c r="N3613">
        <v>5</v>
      </c>
      <c r="O3613">
        <v>2</v>
      </c>
      <c r="P3613">
        <v>5</v>
      </c>
      <c r="Q3613">
        <v>0</v>
      </c>
      <c r="R3613">
        <v>8.0307119999999994</v>
      </c>
    </row>
    <row r="3614" spans="1:18" x14ac:dyDescent="0.25">
      <c r="A3614">
        <v>2019</v>
      </c>
      <c r="B3614" t="s">
        <v>35</v>
      </c>
      <c r="C3614" t="s">
        <v>37</v>
      </c>
      <c r="D3614" t="s">
        <v>2</v>
      </c>
      <c r="E3614" t="s">
        <v>44</v>
      </c>
      <c r="F3614">
        <v>2075</v>
      </c>
      <c r="G3614">
        <v>936.51591900000005</v>
      </c>
      <c r="H3614">
        <v>2659</v>
      </c>
      <c r="I3614" t="s">
        <v>39</v>
      </c>
      <c r="J3614" t="s">
        <v>149</v>
      </c>
      <c r="K3614">
        <v>2082</v>
      </c>
      <c r="L3614">
        <v>399.80596100000002</v>
      </c>
      <c r="M3614">
        <v>422.47053499999998</v>
      </c>
      <c r="N3614">
        <v>539</v>
      </c>
      <c r="O3614">
        <v>62</v>
      </c>
      <c r="P3614">
        <v>42</v>
      </c>
      <c r="Q3614">
        <v>8</v>
      </c>
      <c r="R3614">
        <v>936.51591900000005</v>
      </c>
    </row>
    <row r="3615" spans="1:18" x14ac:dyDescent="0.25">
      <c r="A3615">
        <v>2019</v>
      </c>
      <c r="B3615" t="s">
        <v>35</v>
      </c>
      <c r="C3615" t="s">
        <v>37</v>
      </c>
      <c r="D3615" t="s">
        <v>2</v>
      </c>
      <c r="E3615" t="s">
        <v>66</v>
      </c>
      <c r="F3615">
        <v>217</v>
      </c>
      <c r="G3615" t="s">
        <v>62</v>
      </c>
      <c r="H3615">
        <v>27057</v>
      </c>
      <c r="I3615" t="s">
        <v>39</v>
      </c>
      <c r="J3615" t="s">
        <v>149</v>
      </c>
      <c r="K3615">
        <v>978</v>
      </c>
      <c r="L3615">
        <v>23.513055000000001</v>
      </c>
      <c r="M3615">
        <v>12.754614</v>
      </c>
      <c r="N3615">
        <v>19</v>
      </c>
      <c r="O3615">
        <v>18</v>
      </c>
      <c r="P3615">
        <v>16</v>
      </c>
      <c r="Q3615">
        <v>0</v>
      </c>
      <c r="R3615">
        <v>52.427922000000002</v>
      </c>
    </row>
    <row r="3616" spans="1:18" x14ac:dyDescent="0.25">
      <c r="A3616">
        <v>2019</v>
      </c>
      <c r="B3616" t="s">
        <v>35</v>
      </c>
      <c r="C3616" t="s">
        <v>37</v>
      </c>
      <c r="D3616" t="s">
        <v>2</v>
      </c>
      <c r="E3616" t="s">
        <v>44</v>
      </c>
      <c r="F3616">
        <v>2612</v>
      </c>
      <c r="G3616">
        <v>943.72490400000004</v>
      </c>
      <c r="H3616">
        <v>2606.94</v>
      </c>
      <c r="I3616" t="s">
        <v>40</v>
      </c>
      <c r="J3616" t="s">
        <v>149</v>
      </c>
      <c r="K3616">
        <v>2617</v>
      </c>
      <c r="L3616">
        <v>430.84389800000002</v>
      </c>
      <c r="M3616">
        <v>398.26236</v>
      </c>
      <c r="N3616">
        <v>742</v>
      </c>
      <c r="O3616">
        <v>67</v>
      </c>
      <c r="P3616">
        <v>148</v>
      </c>
      <c r="Q3616">
        <v>12</v>
      </c>
      <c r="R3616">
        <v>943.72490400000004</v>
      </c>
    </row>
    <row r="3617" spans="1:18" x14ac:dyDescent="0.25">
      <c r="A3617">
        <v>2019</v>
      </c>
      <c r="B3617" t="s">
        <v>35</v>
      </c>
      <c r="C3617" t="s">
        <v>37</v>
      </c>
      <c r="D3617" t="s">
        <v>2</v>
      </c>
      <c r="E3617" t="s">
        <v>66</v>
      </c>
      <c r="F3617">
        <v>344</v>
      </c>
      <c r="G3617" t="s">
        <v>62</v>
      </c>
      <c r="H3617">
        <v>27277.825000000001</v>
      </c>
      <c r="I3617" t="s">
        <v>40</v>
      </c>
      <c r="J3617" t="s">
        <v>149</v>
      </c>
      <c r="K3617">
        <v>2114</v>
      </c>
      <c r="L3617">
        <v>36.037880999999999</v>
      </c>
      <c r="M3617">
        <v>11.14152</v>
      </c>
      <c r="N3617">
        <v>29</v>
      </c>
      <c r="O3617">
        <v>27</v>
      </c>
      <c r="P3617">
        <v>33</v>
      </c>
      <c r="Q3617">
        <v>0</v>
      </c>
      <c r="R3617">
        <v>72.192171999999999</v>
      </c>
    </row>
    <row r="3618" spans="1:18" x14ac:dyDescent="0.25">
      <c r="A3618">
        <v>2019</v>
      </c>
      <c r="B3618" t="s">
        <v>35</v>
      </c>
      <c r="C3618" t="s">
        <v>36</v>
      </c>
      <c r="D3618" t="s">
        <v>2</v>
      </c>
      <c r="E3618" t="s">
        <v>44</v>
      </c>
      <c r="F3618">
        <v>264</v>
      </c>
      <c r="G3618">
        <v>144.29744099999999</v>
      </c>
      <c r="H3618">
        <v>3148.62</v>
      </c>
      <c r="I3618" t="s">
        <v>39</v>
      </c>
      <c r="J3618" t="s">
        <v>148</v>
      </c>
      <c r="K3618">
        <v>264</v>
      </c>
      <c r="L3618">
        <v>64.555209000000005</v>
      </c>
      <c r="M3618">
        <v>62.092142000000003</v>
      </c>
      <c r="N3618">
        <v>36</v>
      </c>
      <c r="O3618">
        <v>6</v>
      </c>
      <c r="P3618">
        <v>4</v>
      </c>
      <c r="Q3618">
        <v>0</v>
      </c>
      <c r="R3618">
        <v>144.29744099999999</v>
      </c>
    </row>
    <row r="3619" spans="1:18" x14ac:dyDescent="0.25">
      <c r="A3619">
        <v>2019</v>
      </c>
      <c r="B3619" t="s">
        <v>35</v>
      </c>
      <c r="C3619" t="s">
        <v>36</v>
      </c>
      <c r="D3619" t="s">
        <v>2</v>
      </c>
      <c r="E3619" t="s">
        <v>66</v>
      </c>
      <c r="F3619">
        <v>53</v>
      </c>
      <c r="G3619" t="s">
        <v>62</v>
      </c>
      <c r="H3619">
        <v>31274.87</v>
      </c>
      <c r="I3619" t="s">
        <v>39</v>
      </c>
      <c r="J3619" t="s">
        <v>148</v>
      </c>
      <c r="K3619">
        <v>269</v>
      </c>
      <c r="L3619">
        <v>6.0419470000000004</v>
      </c>
      <c r="M3619">
        <v>6.2220610000000001</v>
      </c>
      <c r="N3619">
        <v>3</v>
      </c>
      <c r="O3619">
        <v>0</v>
      </c>
      <c r="P3619">
        <v>0</v>
      </c>
      <c r="Q3619">
        <v>0</v>
      </c>
      <c r="R3619">
        <v>17.567366</v>
      </c>
    </row>
    <row r="3620" spans="1:18" x14ac:dyDescent="0.25">
      <c r="A3620">
        <v>2019</v>
      </c>
      <c r="B3620" t="s">
        <v>35</v>
      </c>
      <c r="C3620" t="s">
        <v>36</v>
      </c>
      <c r="D3620" t="s">
        <v>2</v>
      </c>
      <c r="E3620" t="s">
        <v>44</v>
      </c>
      <c r="F3620">
        <v>376</v>
      </c>
      <c r="G3620">
        <v>165.64006000000001</v>
      </c>
      <c r="H3620">
        <v>2609</v>
      </c>
      <c r="I3620" t="s">
        <v>40</v>
      </c>
      <c r="J3620" t="s">
        <v>148</v>
      </c>
      <c r="K3620">
        <v>376</v>
      </c>
      <c r="L3620">
        <v>78.724614000000003</v>
      </c>
      <c r="M3620">
        <v>69.355056000000005</v>
      </c>
      <c r="N3620">
        <v>64</v>
      </c>
      <c r="O3620">
        <v>17</v>
      </c>
      <c r="P3620">
        <v>20</v>
      </c>
      <c r="Q3620">
        <v>7</v>
      </c>
      <c r="R3620">
        <v>165.64006000000001</v>
      </c>
    </row>
    <row r="3621" spans="1:18" x14ac:dyDescent="0.25">
      <c r="A3621">
        <v>2019</v>
      </c>
      <c r="B3621" t="s">
        <v>35</v>
      </c>
      <c r="C3621" t="s">
        <v>36</v>
      </c>
      <c r="D3621" t="s">
        <v>2</v>
      </c>
      <c r="E3621" t="s">
        <v>66</v>
      </c>
      <c r="F3621">
        <v>49</v>
      </c>
      <c r="G3621" t="s">
        <v>62</v>
      </c>
      <c r="H3621">
        <v>19909.080000000002</v>
      </c>
      <c r="I3621" t="s">
        <v>40</v>
      </c>
      <c r="J3621" t="s">
        <v>148</v>
      </c>
      <c r="K3621">
        <v>148</v>
      </c>
      <c r="L3621">
        <v>8.6924989999999998</v>
      </c>
      <c r="M3621">
        <v>4.2596270000000001</v>
      </c>
      <c r="N3621">
        <v>4</v>
      </c>
      <c r="O3621">
        <v>0</v>
      </c>
      <c r="P3621">
        <v>2</v>
      </c>
      <c r="Q3621">
        <v>1</v>
      </c>
      <c r="R3621">
        <v>20.461538000000001</v>
      </c>
    </row>
    <row r="3622" spans="1:18" x14ac:dyDescent="0.25">
      <c r="A3622">
        <v>2019</v>
      </c>
      <c r="B3622" t="s">
        <v>35</v>
      </c>
      <c r="C3622" t="s">
        <v>5</v>
      </c>
      <c r="D3622" t="s">
        <v>2</v>
      </c>
      <c r="E3622" t="s">
        <v>44</v>
      </c>
      <c r="F3622">
        <v>456</v>
      </c>
      <c r="G3622">
        <v>255.17147499999999</v>
      </c>
      <c r="H3622">
        <v>3224.6849999999999</v>
      </c>
      <c r="I3622" t="s">
        <v>39</v>
      </c>
      <c r="J3622" t="s">
        <v>148</v>
      </c>
      <c r="K3622">
        <v>456</v>
      </c>
      <c r="L3622">
        <v>114.152688</v>
      </c>
      <c r="M3622">
        <v>111.437045</v>
      </c>
      <c r="N3622">
        <v>52</v>
      </c>
      <c r="O3622">
        <v>11</v>
      </c>
      <c r="P3622">
        <v>6</v>
      </c>
      <c r="Q3622">
        <v>3</v>
      </c>
      <c r="R3622">
        <v>255.17147499999999</v>
      </c>
    </row>
    <row r="3623" spans="1:18" x14ac:dyDescent="0.25">
      <c r="A3623">
        <v>2019</v>
      </c>
      <c r="B3623" t="s">
        <v>35</v>
      </c>
      <c r="C3623" t="s">
        <v>5</v>
      </c>
      <c r="D3623" t="s">
        <v>2</v>
      </c>
      <c r="E3623" t="s">
        <v>66</v>
      </c>
      <c r="F3623">
        <v>46</v>
      </c>
      <c r="G3623" t="s">
        <v>62</v>
      </c>
      <c r="H3623">
        <v>27702.695</v>
      </c>
      <c r="I3623" t="s">
        <v>39</v>
      </c>
      <c r="J3623" t="s">
        <v>148</v>
      </c>
      <c r="K3623">
        <v>155</v>
      </c>
      <c r="L3623">
        <v>7.3987610000000004</v>
      </c>
      <c r="M3623">
        <v>4.3391970000000004</v>
      </c>
      <c r="N3623">
        <v>4</v>
      </c>
      <c r="O3623">
        <v>0</v>
      </c>
      <c r="P3623">
        <v>0</v>
      </c>
      <c r="Q3623">
        <v>0</v>
      </c>
      <c r="R3623">
        <v>17.889593000000001</v>
      </c>
    </row>
    <row r="3624" spans="1:18" x14ac:dyDescent="0.25">
      <c r="A3624">
        <v>2019</v>
      </c>
      <c r="B3624" t="s">
        <v>35</v>
      </c>
      <c r="C3624" t="s">
        <v>5</v>
      </c>
      <c r="D3624" t="s">
        <v>2</v>
      </c>
      <c r="E3624" t="s">
        <v>44</v>
      </c>
      <c r="F3624">
        <v>649</v>
      </c>
      <c r="G3624">
        <v>252.20799299999999</v>
      </c>
      <c r="H3624">
        <v>2937.18</v>
      </c>
      <c r="I3624" t="s">
        <v>40</v>
      </c>
      <c r="J3624" t="s">
        <v>148</v>
      </c>
      <c r="K3624">
        <v>652</v>
      </c>
      <c r="L3624">
        <v>123.65994000000001</v>
      </c>
      <c r="M3624">
        <v>96.932862</v>
      </c>
      <c r="N3624">
        <v>113</v>
      </c>
      <c r="O3624">
        <v>11</v>
      </c>
      <c r="P3624">
        <v>106</v>
      </c>
      <c r="Q3624">
        <v>4</v>
      </c>
      <c r="R3624">
        <v>252.20799299999999</v>
      </c>
    </row>
    <row r="3625" spans="1:18" x14ac:dyDescent="0.25">
      <c r="A3625">
        <v>2019</v>
      </c>
      <c r="B3625" t="s">
        <v>35</v>
      </c>
      <c r="C3625" t="s">
        <v>5</v>
      </c>
      <c r="D3625" t="s">
        <v>2</v>
      </c>
      <c r="E3625" t="s">
        <v>66</v>
      </c>
      <c r="F3625">
        <v>96</v>
      </c>
      <c r="G3625" t="s">
        <v>62</v>
      </c>
      <c r="H3625">
        <v>22997.924999999999</v>
      </c>
      <c r="I3625" t="s">
        <v>40</v>
      </c>
      <c r="J3625" t="s">
        <v>148</v>
      </c>
      <c r="K3625">
        <v>571</v>
      </c>
      <c r="L3625">
        <v>5.1063470000000004</v>
      </c>
      <c r="M3625">
        <v>4.4032960000000001</v>
      </c>
      <c r="N3625">
        <v>9</v>
      </c>
      <c r="O3625">
        <v>0</v>
      </c>
      <c r="P3625">
        <v>17</v>
      </c>
      <c r="Q3625">
        <v>0</v>
      </c>
      <c r="R3625">
        <v>14.224595000000001</v>
      </c>
    </row>
    <row r="3626" spans="1:18" x14ac:dyDescent="0.25">
      <c r="A3626">
        <v>2019</v>
      </c>
      <c r="B3626" t="s">
        <v>35</v>
      </c>
      <c r="C3626" t="s">
        <v>13</v>
      </c>
      <c r="D3626" t="s">
        <v>2</v>
      </c>
      <c r="E3626" t="s">
        <v>44</v>
      </c>
      <c r="F3626">
        <v>81</v>
      </c>
      <c r="G3626">
        <v>40.982616999999998</v>
      </c>
      <c r="H3626">
        <v>3607.31</v>
      </c>
      <c r="I3626" t="s">
        <v>39</v>
      </c>
      <c r="J3626" t="s">
        <v>148</v>
      </c>
      <c r="K3626">
        <v>81</v>
      </c>
      <c r="L3626">
        <v>19.867294000000001</v>
      </c>
      <c r="M3626">
        <v>17.130413999999998</v>
      </c>
      <c r="N3626">
        <v>14</v>
      </c>
      <c r="O3626">
        <v>4</v>
      </c>
      <c r="P3626">
        <v>1</v>
      </c>
      <c r="Q3626">
        <v>0</v>
      </c>
      <c r="R3626">
        <v>40.982616999999998</v>
      </c>
    </row>
    <row r="3627" spans="1:18" x14ac:dyDescent="0.25">
      <c r="A3627">
        <v>2019</v>
      </c>
      <c r="B3627" t="s">
        <v>35</v>
      </c>
      <c r="C3627" t="s">
        <v>13</v>
      </c>
      <c r="D3627" t="s">
        <v>2</v>
      </c>
      <c r="E3627" t="s">
        <v>66</v>
      </c>
      <c r="F3627">
        <v>16</v>
      </c>
      <c r="G3627" t="s">
        <v>62</v>
      </c>
      <c r="H3627">
        <v>23706.154999999999</v>
      </c>
      <c r="I3627" t="s">
        <v>39</v>
      </c>
      <c r="J3627" t="s">
        <v>148</v>
      </c>
      <c r="K3627">
        <v>54</v>
      </c>
      <c r="L3627">
        <v>0.59743599999999997</v>
      </c>
      <c r="M3627">
        <v>1.1000000000000001</v>
      </c>
      <c r="N3627">
        <v>4</v>
      </c>
      <c r="O3627">
        <v>0</v>
      </c>
      <c r="P3627">
        <v>0</v>
      </c>
      <c r="Q3627">
        <v>0</v>
      </c>
      <c r="R3627">
        <v>2.3641030000000001</v>
      </c>
    </row>
    <row r="3628" spans="1:18" x14ac:dyDescent="0.25">
      <c r="A3628">
        <v>2019</v>
      </c>
      <c r="B3628" t="s">
        <v>35</v>
      </c>
      <c r="C3628" t="s">
        <v>13</v>
      </c>
      <c r="D3628" t="s">
        <v>2</v>
      </c>
      <c r="E3628" t="s">
        <v>44</v>
      </c>
      <c r="F3628">
        <v>131</v>
      </c>
      <c r="G3628">
        <v>45.686760999999997</v>
      </c>
      <c r="H3628">
        <v>2749.69</v>
      </c>
      <c r="I3628" t="s">
        <v>40</v>
      </c>
      <c r="J3628" t="s">
        <v>148</v>
      </c>
      <c r="K3628">
        <v>131</v>
      </c>
      <c r="L3628">
        <v>19.843139999999998</v>
      </c>
      <c r="M3628">
        <v>20.715122999999998</v>
      </c>
      <c r="N3628">
        <v>29</v>
      </c>
      <c r="O3628">
        <v>5</v>
      </c>
      <c r="P3628">
        <v>15</v>
      </c>
      <c r="Q3628">
        <v>2</v>
      </c>
      <c r="R3628">
        <v>45.686760999999997</v>
      </c>
    </row>
    <row r="3629" spans="1:18" x14ac:dyDescent="0.25">
      <c r="A3629">
        <v>2019</v>
      </c>
      <c r="B3629" t="s">
        <v>35</v>
      </c>
      <c r="C3629" t="s">
        <v>13</v>
      </c>
      <c r="D3629" t="s">
        <v>2</v>
      </c>
      <c r="E3629" t="s">
        <v>66</v>
      </c>
      <c r="F3629">
        <v>20</v>
      </c>
      <c r="G3629" t="s">
        <v>62</v>
      </c>
      <c r="H3629">
        <v>27907.764999999999</v>
      </c>
      <c r="I3629" t="s">
        <v>40</v>
      </c>
      <c r="J3629" t="s">
        <v>148</v>
      </c>
      <c r="K3629">
        <v>73</v>
      </c>
      <c r="L3629">
        <v>1.5158370000000001</v>
      </c>
      <c r="M3629">
        <v>0</v>
      </c>
      <c r="N3629">
        <v>2</v>
      </c>
      <c r="O3629">
        <v>0</v>
      </c>
      <c r="P3629">
        <v>1</v>
      </c>
      <c r="Q3629">
        <v>0</v>
      </c>
      <c r="R3629">
        <v>1.5158370000000001</v>
      </c>
    </row>
    <row r="3630" spans="1:18" x14ac:dyDescent="0.25">
      <c r="A3630">
        <v>2019</v>
      </c>
      <c r="B3630" t="s">
        <v>35</v>
      </c>
      <c r="C3630" t="s">
        <v>37</v>
      </c>
      <c r="D3630" t="s">
        <v>2</v>
      </c>
      <c r="E3630" t="s">
        <v>44</v>
      </c>
      <c r="F3630">
        <v>415</v>
      </c>
      <c r="G3630">
        <v>176.557784</v>
      </c>
      <c r="H3630">
        <v>2570.12</v>
      </c>
      <c r="I3630" t="s">
        <v>39</v>
      </c>
      <c r="J3630" t="s">
        <v>148</v>
      </c>
      <c r="K3630">
        <v>422</v>
      </c>
      <c r="L3630">
        <v>90.590695999999994</v>
      </c>
      <c r="M3630">
        <v>66.095563999999996</v>
      </c>
      <c r="N3630">
        <v>90</v>
      </c>
      <c r="O3630">
        <v>8</v>
      </c>
      <c r="P3630">
        <v>21</v>
      </c>
      <c r="Q3630">
        <v>2</v>
      </c>
      <c r="R3630">
        <v>176.557784</v>
      </c>
    </row>
    <row r="3631" spans="1:18" x14ac:dyDescent="0.25">
      <c r="A3631">
        <v>2019</v>
      </c>
      <c r="B3631" t="s">
        <v>35</v>
      </c>
      <c r="C3631" t="s">
        <v>37</v>
      </c>
      <c r="D3631" t="s">
        <v>2</v>
      </c>
      <c r="E3631" t="s">
        <v>66</v>
      </c>
      <c r="F3631">
        <v>84</v>
      </c>
      <c r="G3631" t="s">
        <v>62</v>
      </c>
      <c r="H3631">
        <v>23270.22</v>
      </c>
      <c r="I3631" t="s">
        <v>39</v>
      </c>
      <c r="J3631" t="s">
        <v>148</v>
      </c>
      <c r="K3631">
        <v>368</v>
      </c>
      <c r="L3631">
        <v>8.6520569999999992</v>
      </c>
      <c r="M3631">
        <v>2.8370980000000001</v>
      </c>
      <c r="N3631">
        <v>5</v>
      </c>
      <c r="O3631">
        <v>3</v>
      </c>
      <c r="P3631">
        <v>1</v>
      </c>
      <c r="Q3631">
        <v>0</v>
      </c>
      <c r="R3631">
        <v>14.980708</v>
      </c>
    </row>
    <row r="3632" spans="1:18" x14ac:dyDescent="0.25">
      <c r="A3632">
        <v>2019</v>
      </c>
      <c r="B3632" t="s">
        <v>35</v>
      </c>
      <c r="C3632" t="s">
        <v>37</v>
      </c>
      <c r="D3632" t="s">
        <v>2</v>
      </c>
      <c r="E3632" t="s">
        <v>44</v>
      </c>
      <c r="F3632">
        <v>634</v>
      </c>
      <c r="G3632">
        <v>230.117977</v>
      </c>
      <c r="H3632">
        <v>2833.61</v>
      </c>
      <c r="I3632" t="s">
        <v>40</v>
      </c>
      <c r="J3632" t="s">
        <v>148</v>
      </c>
      <c r="K3632">
        <v>635</v>
      </c>
      <c r="L3632">
        <v>117.325406</v>
      </c>
      <c r="M3632">
        <v>77.712777000000003</v>
      </c>
      <c r="N3632">
        <v>145</v>
      </c>
      <c r="O3632">
        <v>18</v>
      </c>
      <c r="P3632">
        <v>53</v>
      </c>
      <c r="Q3632">
        <v>9</v>
      </c>
      <c r="R3632">
        <v>230.117977</v>
      </c>
    </row>
    <row r="3633" spans="1:18" x14ac:dyDescent="0.25">
      <c r="A3633">
        <v>2019</v>
      </c>
      <c r="B3633" t="s">
        <v>35</v>
      </c>
      <c r="C3633" t="s">
        <v>37</v>
      </c>
      <c r="D3633" t="s">
        <v>2</v>
      </c>
      <c r="E3633" t="s">
        <v>66</v>
      </c>
      <c r="F3633">
        <v>119</v>
      </c>
      <c r="G3633" t="s">
        <v>62</v>
      </c>
      <c r="H3633">
        <v>28426.92</v>
      </c>
      <c r="I3633" t="s">
        <v>40</v>
      </c>
      <c r="J3633" t="s">
        <v>148</v>
      </c>
      <c r="K3633">
        <v>509</v>
      </c>
      <c r="L3633">
        <v>9.3207599999999999</v>
      </c>
      <c r="M3633">
        <v>2.149003</v>
      </c>
      <c r="N3633">
        <v>12</v>
      </c>
      <c r="O3633">
        <v>1</v>
      </c>
      <c r="P3633">
        <v>11</v>
      </c>
      <c r="Q3633">
        <v>0</v>
      </c>
      <c r="R3633">
        <v>19.680793999999999</v>
      </c>
    </row>
    <row r="3634" spans="1:18" x14ac:dyDescent="0.25">
      <c r="A3634">
        <v>2019</v>
      </c>
      <c r="B3634" t="s">
        <v>35</v>
      </c>
      <c r="C3634" t="s">
        <v>13</v>
      </c>
      <c r="D3634" t="s">
        <v>3</v>
      </c>
      <c r="E3634" t="s">
        <v>44</v>
      </c>
      <c r="F3634">
        <v>1</v>
      </c>
      <c r="G3634">
        <v>0.9375</v>
      </c>
      <c r="H3634">
        <v>0</v>
      </c>
      <c r="I3634" t="s">
        <v>39</v>
      </c>
      <c r="J3634" t="s">
        <v>62</v>
      </c>
      <c r="K3634" t="s">
        <v>62</v>
      </c>
      <c r="L3634">
        <v>0</v>
      </c>
      <c r="M3634">
        <v>0.9375</v>
      </c>
      <c r="N3634">
        <v>0</v>
      </c>
      <c r="O3634">
        <v>0</v>
      </c>
      <c r="P3634">
        <v>0</v>
      </c>
      <c r="Q3634">
        <v>0</v>
      </c>
      <c r="R3634">
        <v>0.9375</v>
      </c>
    </row>
    <row r="3635" spans="1:18" x14ac:dyDescent="0.25">
      <c r="A3635">
        <v>2019</v>
      </c>
      <c r="B3635" t="s">
        <v>35</v>
      </c>
      <c r="C3635" t="s">
        <v>36</v>
      </c>
      <c r="D3635" t="s">
        <v>3</v>
      </c>
      <c r="E3635" t="s">
        <v>44</v>
      </c>
      <c r="F3635">
        <v>77</v>
      </c>
      <c r="G3635">
        <v>42.662740999999997</v>
      </c>
      <c r="H3635">
        <v>3851</v>
      </c>
      <c r="I3635" t="s">
        <v>39</v>
      </c>
      <c r="J3635" t="s">
        <v>150</v>
      </c>
      <c r="K3635">
        <v>77</v>
      </c>
      <c r="L3635">
        <v>16.026198000000001</v>
      </c>
      <c r="M3635">
        <v>20.527692999999999</v>
      </c>
      <c r="N3635">
        <v>13</v>
      </c>
      <c r="O3635">
        <v>2</v>
      </c>
      <c r="P3635">
        <v>0</v>
      </c>
      <c r="Q3635">
        <v>0</v>
      </c>
      <c r="R3635">
        <v>42.662740999999997</v>
      </c>
    </row>
    <row r="3636" spans="1:18" x14ac:dyDescent="0.25">
      <c r="A3636">
        <v>2019</v>
      </c>
      <c r="B3636" t="s">
        <v>35</v>
      </c>
      <c r="C3636" t="s">
        <v>36</v>
      </c>
      <c r="D3636" t="s">
        <v>3</v>
      </c>
      <c r="E3636" t="s">
        <v>66</v>
      </c>
      <c r="F3636">
        <v>25</v>
      </c>
      <c r="G3636" t="s">
        <v>62</v>
      </c>
      <c r="H3636">
        <v>26670.45</v>
      </c>
      <c r="I3636" t="s">
        <v>39</v>
      </c>
      <c r="J3636" t="s">
        <v>150</v>
      </c>
      <c r="K3636">
        <v>226</v>
      </c>
      <c r="L3636">
        <v>2.6086260000000001</v>
      </c>
      <c r="M3636">
        <v>1.8721620000000001</v>
      </c>
      <c r="N3636">
        <v>0</v>
      </c>
      <c r="O3636">
        <v>0</v>
      </c>
      <c r="P3636">
        <v>0</v>
      </c>
      <c r="Q3636">
        <v>0</v>
      </c>
      <c r="R3636">
        <v>7.0237990000000003</v>
      </c>
    </row>
    <row r="3637" spans="1:18" x14ac:dyDescent="0.25">
      <c r="A3637">
        <v>2019</v>
      </c>
      <c r="B3637" t="s">
        <v>35</v>
      </c>
      <c r="C3637" t="s">
        <v>36</v>
      </c>
      <c r="D3637" t="s">
        <v>3</v>
      </c>
      <c r="E3637" t="s">
        <v>44</v>
      </c>
      <c r="F3637">
        <v>70</v>
      </c>
      <c r="G3637">
        <v>32.812615999999998</v>
      </c>
      <c r="H3637">
        <v>2972.2550000000001</v>
      </c>
      <c r="I3637" t="s">
        <v>40</v>
      </c>
      <c r="J3637" t="s">
        <v>150</v>
      </c>
      <c r="K3637">
        <v>71</v>
      </c>
      <c r="L3637">
        <v>11.372605</v>
      </c>
      <c r="M3637">
        <v>14.35575</v>
      </c>
      <c r="N3637">
        <v>7</v>
      </c>
      <c r="O3637">
        <v>1</v>
      </c>
      <c r="P3637">
        <v>8</v>
      </c>
      <c r="Q3637">
        <v>0</v>
      </c>
      <c r="R3637">
        <v>32.812615999999998</v>
      </c>
    </row>
    <row r="3638" spans="1:18" x14ac:dyDescent="0.25">
      <c r="A3638">
        <v>2019</v>
      </c>
      <c r="B3638" t="s">
        <v>35</v>
      </c>
      <c r="C3638" t="s">
        <v>36</v>
      </c>
      <c r="D3638" t="s">
        <v>3</v>
      </c>
      <c r="E3638" t="s">
        <v>66</v>
      </c>
      <c r="F3638">
        <v>18</v>
      </c>
      <c r="G3638" t="s">
        <v>62</v>
      </c>
      <c r="H3638">
        <v>43327.735000000001</v>
      </c>
      <c r="I3638" t="s">
        <v>40</v>
      </c>
      <c r="J3638" t="s">
        <v>150</v>
      </c>
      <c r="K3638">
        <v>142</v>
      </c>
      <c r="L3638">
        <v>0.79487200000000002</v>
      </c>
      <c r="M3638">
        <v>0</v>
      </c>
      <c r="N3638">
        <v>3</v>
      </c>
      <c r="O3638">
        <v>0</v>
      </c>
      <c r="P3638">
        <v>0</v>
      </c>
      <c r="Q3638">
        <v>0</v>
      </c>
      <c r="R3638">
        <v>1.461538</v>
      </c>
    </row>
    <row r="3639" spans="1:18" x14ac:dyDescent="0.25">
      <c r="A3639">
        <v>2019</v>
      </c>
      <c r="B3639" t="s">
        <v>35</v>
      </c>
      <c r="C3639" t="s">
        <v>5</v>
      </c>
      <c r="D3639" t="s">
        <v>3</v>
      </c>
      <c r="E3639" t="s">
        <v>44</v>
      </c>
      <c r="F3639">
        <v>128</v>
      </c>
      <c r="G3639">
        <v>71.716980000000007</v>
      </c>
      <c r="H3639">
        <v>4131.085</v>
      </c>
      <c r="I3639" t="s">
        <v>39</v>
      </c>
      <c r="J3639" t="s">
        <v>150</v>
      </c>
      <c r="K3639">
        <v>128</v>
      </c>
      <c r="L3639">
        <v>31.266653000000002</v>
      </c>
      <c r="M3639">
        <v>28.807310000000001</v>
      </c>
      <c r="N3639">
        <v>22</v>
      </c>
      <c r="O3639">
        <v>2</v>
      </c>
      <c r="P3639">
        <v>1</v>
      </c>
      <c r="Q3639">
        <v>0</v>
      </c>
      <c r="R3639">
        <v>71.716980000000007</v>
      </c>
    </row>
    <row r="3640" spans="1:18" x14ac:dyDescent="0.25">
      <c r="A3640">
        <v>2019</v>
      </c>
      <c r="B3640" t="s">
        <v>35</v>
      </c>
      <c r="C3640" t="s">
        <v>5</v>
      </c>
      <c r="D3640" t="s">
        <v>3</v>
      </c>
      <c r="E3640" t="s">
        <v>66</v>
      </c>
      <c r="F3640">
        <v>38</v>
      </c>
      <c r="G3640" t="s">
        <v>62</v>
      </c>
      <c r="H3640">
        <v>21590.28</v>
      </c>
      <c r="I3640" t="s">
        <v>39</v>
      </c>
      <c r="J3640" t="s">
        <v>150</v>
      </c>
      <c r="K3640">
        <v>244</v>
      </c>
      <c r="L3640">
        <v>4.5774739999999996</v>
      </c>
      <c r="M3640">
        <v>3.9470499999999999</v>
      </c>
      <c r="N3640">
        <v>2</v>
      </c>
      <c r="O3640">
        <v>0</v>
      </c>
      <c r="P3640">
        <v>0</v>
      </c>
      <c r="Q3640">
        <v>0</v>
      </c>
      <c r="R3640">
        <v>12.378489</v>
      </c>
    </row>
    <row r="3641" spans="1:18" x14ac:dyDescent="0.25">
      <c r="A3641">
        <v>2019</v>
      </c>
      <c r="B3641" t="s">
        <v>35</v>
      </c>
      <c r="C3641" t="s">
        <v>5</v>
      </c>
      <c r="D3641" t="s">
        <v>3</v>
      </c>
      <c r="E3641" t="s">
        <v>44</v>
      </c>
      <c r="F3641">
        <v>137</v>
      </c>
      <c r="G3641">
        <v>58.581994000000002</v>
      </c>
      <c r="H3641">
        <v>3312.87</v>
      </c>
      <c r="I3641" t="s">
        <v>40</v>
      </c>
      <c r="J3641" t="s">
        <v>150</v>
      </c>
      <c r="K3641">
        <v>137</v>
      </c>
      <c r="L3641">
        <v>23.694417999999999</v>
      </c>
      <c r="M3641">
        <v>26.707518</v>
      </c>
      <c r="N3641">
        <v>18</v>
      </c>
      <c r="O3641">
        <v>1</v>
      </c>
      <c r="P3641">
        <v>26</v>
      </c>
      <c r="Q3641">
        <v>0</v>
      </c>
      <c r="R3641">
        <v>58.581994000000002</v>
      </c>
    </row>
    <row r="3642" spans="1:18" x14ac:dyDescent="0.25">
      <c r="A3642">
        <v>2019</v>
      </c>
      <c r="B3642" t="s">
        <v>35</v>
      </c>
      <c r="C3642" t="s">
        <v>5</v>
      </c>
      <c r="D3642" t="s">
        <v>3</v>
      </c>
      <c r="E3642" t="s">
        <v>66</v>
      </c>
      <c r="F3642">
        <v>31</v>
      </c>
      <c r="G3642" t="s">
        <v>62</v>
      </c>
      <c r="H3642">
        <v>30632.14</v>
      </c>
      <c r="I3642" t="s">
        <v>40</v>
      </c>
      <c r="J3642" t="s">
        <v>150</v>
      </c>
      <c r="K3642">
        <v>168</v>
      </c>
      <c r="L3642">
        <v>3.3589699999999998</v>
      </c>
      <c r="M3642">
        <v>2.610992</v>
      </c>
      <c r="N3642">
        <v>4</v>
      </c>
      <c r="O3642">
        <v>0</v>
      </c>
      <c r="P3642">
        <v>1</v>
      </c>
      <c r="Q3642">
        <v>0</v>
      </c>
      <c r="R3642">
        <v>7.7226499999999998</v>
      </c>
    </row>
    <row r="3643" spans="1:18" x14ac:dyDescent="0.25">
      <c r="A3643">
        <v>2019</v>
      </c>
      <c r="B3643" t="s">
        <v>35</v>
      </c>
      <c r="C3643" t="s">
        <v>13</v>
      </c>
      <c r="D3643" t="s">
        <v>3</v>
      </c>
      <c r="E3643" t="s">
        <v>44</v>
      </c>
      <c r="F3643">
        <v>58</v>
      </c>
      <c r="G3643">
        <v>28.510456999999999</v>
      </c>
      <c r="H3643">
        <v>2937</v>
      </c>
      <c r="I3643" t="s">
        <v>39</v>
      </c>
      <c r="J3643" t="s">
        <v>150</v>
      </c>
      <c r="K3643">
        <v>58</v>
      </c>
      <c r="L3643">
        <v>13.774986</v>
      </c>
      <c r="M3643">
        <v>10.919682</v>
      </c>
      <c r="N3643">
        <v>10</v>
      </c>
      <c r="O3643">
        <v>3</v>
      </c>
      <c r="P3643">
        <v>0</v>
      </c>
      <c r="Q3643">
        <v>0</v>
      </c>
      <c r="R3643">
        <v>28.510456999999999</v>
      </c>
    </row>
    <row r="3644" spans="1:18" x14ac:dyDescent="0.25">
      <c r="A3644">
        <v>2019</v>
      </c>
      <c r="B3644" t="s">
        <v>35</v>
      </c>
      <c r="C3644" t="s">
        <v>13</v>
      </c>
      <c r="D3644" t="s">
        <v>3</v>
      </c>
      <c r="E3644" t="s">
        <v>66</v>
      </c>
      <c r="F3644">
        <v>16</v>
      </c>
      <c r="G3644" t="s">
        <v>62</v>
      </c>
      <c r="H3644">
        <v>30628.83</v>
      </c>
      <c r="I3644" t="s">
        <v>39</v>
      </c>
      <c r="J3644" t="s">
        <v>150</v>
      </c>
      <c r="K3644">
        <v>87</v>
      </c>
      <c r="L3644">
        <v>1.5279720000000001</v>
      </c>
      <c r="M3644">
        <v>1.3479019999999999</v>
      </c>
      <c r="N3644">
        <v>3</v>
      </c>
      <c r="O3644">
        <v>0</v>
      </c>
      <c r="P3644">
        <v>0</v>
      </c>
      <c r="Q3644">
        <v>0</v>
      </c>
      <c r="R3644">
        <v>3.117632</v>
      </c>
    </row>
    <row r="3645" spans="1:18" x14ac:dyDescent="0.25">
      <c r="A3645">
        <v>2019</v>
      </c>
      <c r="B3645" t="s">
        <v>35</v>
      </c>
      <c r="C3645" t="s">
        <v>13</v>
      </c>
      <c r="D3645" t="s">
        <v>3</v>
      </c>
      <c r="E3645" t="s">
        <v>44</v>
      </c>
      <c r="F3645">
        <v>52</v>
      </c>
      <c r="G3645">
        <v>17.157340000000001</v>
      </c>
      <c r="H3645">
        <v>2836.4650000000001</v>
      </c>
      <c r="I3645" t="s">
        <v>40</v>
      </c>
      <c r="J3645" t="s">
        <v>150</v>
      </c>
      <c r="K3645">
        <v>54</v>
      </c>
      <c r="L3645">
        <v>7.6873420000000001</v>
      </c>
      <c r="M3645">
        <v>6.2488570000000001</v>
      </c>
      <c r="N3645">
        <v>9</v>
      </c>
      <c r="O3645">
        <v>1</v>
      </c>
      <c r="P3645">
        <v>2</v>
      </c>
      <c r="Q3645">
        <v>0</v>
      </c>
      <c r="R3645">
        <v>17.157340000000001</v>
      </c>
    </row>
    <row r="3646" spans="1:18" x14ac:dyDescent="0.25">
      <c r="A3646">
        <v>2019</v>
      </c>
      <c r="B3646" t="s">
        <v>35</v>
      </c>
      <c r="C3646" t="s">
        <v>13</v>
      </c>
      <c r="D3646" t="s">
        <v>3</v>
      </c>
      <c r="E3646" t="s">
        <v>66</v>
      </c>
      <c r="F3646">
        <v>9</v>
      </c>
      <c r="G3646" t="s">
        <v>62</v>
      </c>
      <c r="H3646">
        <v>31745.54</v>
      </c>
      <c r="I3646" t="s">
        <v>40</v>
      </c>
      <c r="J3646" t="s">
        <v>150</v>
      </c>
      <c r="K3646">
        <v>61</v>
      </c>
      <c r="L3646">
        <v>0.40818900000000002</v>
      </c>
      <c r="M3646">
        <v>0.61290299999999998</v>
      </c>
      <c r="N3646">
        <v>1</v>
      </c>
      <c r="O3646">
        <v>0</v>
      </c>
      <c r="P3646">
        <v>0</v>
      </c>
      <c r="Q3646">
        <v>0</v>
      </c>
      <c r="R3646">
        <v>1.230769</v>
      </c>
    </row>
    <row r="3647" spans="1:18" x14ac:dyDescent="0.25">
      <c r="A3647">
        <v>2019</v>
      </c>
      <c r="B3647" t="s">
        <v>35</v>
      </c>
      <c r="C3647" t="s">
        <v>37</v>
      </c>
      <c r="D3647" t="s">
        <v>3</v>
      </c>
      <c r="E3647" t="s">
        <v>44</v>
      </c>
      <c r="F3647">
        <v>119</v>
      </c>
      <c r="G3647">
        <v>40.998134999999998</v>
      </c>
      <c r="H3647">
        <v>3320.16</v>
      </c>
      <c r="I3647" t="s">
        <v>39</v>
      </c>
      <c r="J3647" t="s">
        <v>150</v>
      </c>
      <c r="K3647">
        <v>119</v>
      </c>
      <c r="L3647">
        <v>17.311143000000001</v>
      </c>
      <c r="M3647">
        <v>18.282646</v>
      </c>
      <c r="N3647">
        <v>38</v>
      </c>
      <c r="O3647">
        <v>3</v>
      </c>
      <c r="P3647">
        <v>4</v>
      </c>
      <c r="Q3647">
        <v>0</v>
      </c>
      <c r="R3647">
        <v>40.998134999999998</v>
      </c>
    </row>
    <row r="3648" spans="1:18" x14ac:dyDescent="0.25">
      <c r="A3648">
        <v>2019</v>
      </c>
      <c r="B3648" t="s">
        <v>35</v>
      </c>
      <c r="C3648" t="s">
        <v>37</v>
      </c>
      <c r="D3648" t="s">
        <v>3</v>
      </c>
      <c r="E3648" t="s">
        <v>66</v>
      </c>
      <c r="F3648">
        <v>35</v>
      </c>
      <c r="G3648" t="s">
        <v>62</v>
      </c>
      <c r="H3648">
        <v>28304.82</v>
      </c>
      <c r="I3648" t="s">
        <v>39</v>
      </c>
      <c r="J3648" t="s">
        <v>150</v>
      </c>
      <c r="K3648">
        <v>162</v>
      </c>
      <c r="L3648">
        <v>4.4215720000000003</v>
      </c>
      <c r="M3648">
        <v>2.6104219999999998</v>
      </c>
      <c r="N3648">
        <v>8</v>
      </c>
      <c r="O3648">
        <v>1</v>
      </c>
      <c r="P3648">
        <v>0</v>
      </c>
      <c r="Q3648">
        <v>0</v>
      </c>
      <c r="R3648">
        <v>9.4615379999999991</v>
      </c>
    </row>
    <row r="3649" spans="1:18" x14ac:dyDescent="0.25">
      <c r="A3649">
        <v>2019</v>
      </c>
      <c r="B3649" t="s">
        <v>35</v>
      </c>
      <c r="C3649" t="s">
        <v>37</v>
      </c>
      <c r="D3649" t="s">
        <v>3</v>
      </c>
      <c r="E3649" t="s">
        <v>44</v>
      </c>
      <c r="F3649">
        <v>139</v>
      </c>
      <c r="G3649">
        <v>41.202779999999997</v>
      </c>
      <c r="H3649">
        <v>3461</v>
      </c>
      <c r="I3649" t="s">
        <v>40</v>
      </c>
      <c r="J3649" t="s">
        <v>150</v>
      </c>
      <c r="K3649">
        <v>139</v>
      </c>
      <c r="L3649">
        <v>16.406127999999999</v>
      </c>
      <c r="M3649">
        <v>17.088853</v>
      </c>
      <c r="N3649">
        <v>50</v>
      </c>
      <c r="O3649">
        <v>5</v>
      </c>
      <c r="P3649">
        <v>3</v>
      </c>
      <c r="Q3649">
        <v>0</v>
      </c>
      <c r="R3649">
        <v>41.202779999999997</v>
      </c>
    </row>
    <row r="3650" spans="1:18" x14ac:dyDescent="0.25">
      <c r="A3650">
        <v>2019</v>
      </c>
      <c r="B3650" t="s">
        <v>35</v>
      </c>
      <c r="C3650" t="s">
        <v>37</v>
      </c>
      <c r="D3650" t="s">
        <v>3</v>
      </c>
      <c r="E3650" t="s">
        <v>66</v>
      </c>
      <c r="F3650">
        <v>54</v>
      </c>
      <c r="G3650" t="s">
        <v>62</v>
      </c>
      <c r="H3650">
        <v>27975.205000000002</v>
      </c>
      <c r="I3650" t="s">
        <v>40</v>
      </c>
      <c r="J3650" t="s">
        <v>150</v>
      </c>
      <c r="K3650">
        <v>301</v>
      </c>
      <c r="L3650">
        <v>4.2094500000000004</v>
      </c>
      <c r="M3650">
        <v>2.6262940000000001</v>
      </c>
      <c r="N3650">
        <v>9</v>
      </c>
      <c r="O3650">
        <v>2</v>
      </c>
      <c r="P3650">
        <v>1</v>
      </c>
      <c r="Q3650">
        <v>0</v>
      </c>
      <c r="R3650">
        <v>10.620513000000001</v>
      </c>
    </row>
    <row r="3651" spans="1:18" x14ac:dyDescent="0.25">
      <c r="A3651">
        <v>2019</v>
      </c>
      <c r="B3651" t="s">
        <v>35</v>
      </c>
      <c r="C3651" t="s">
        <v>36</v>
      </c>
      <c r="D3651" t="s">
        <v>3</v>
      </c>
      <c r="E3651" t="s">
        <v>44</v>
      </c>
      <c r="F3651">
        <v>214</v>
      </c>
      <c r="G3651">
        <v>105.457796</v>
      </c>
      <c r="H3651">
        <v>3321.165</v>
      </c>
      <c r="I3651" t="s">
        <v>39</v>
      </c>
      <c r="J3651" t="s">
        <v>149</v>
      </c>
      <c r="K3651">
        <v>218</v>
      </c>
      <c r="L3651">
        <v>41.856886000000003</v>
      </c>
      <c r="M3651">
        <v>45.48724</v>
      </c>
      <c r="N3651">
        <v>51</v>
      </c>
      <c r="O3651">
        <v>1</v>
      </c>
      <c r="P3651">
        <v>1</v>
      </c>
      <c r="Q3651">
        <v>0</v>
      </c>
      <c r="R3651">
        <v>105.457796</v>
      </c>
    </row>
    <row r="3652" spans="1:18" x14ac:dyDescent="0.25">
      <c r="A3652">
        <v>2019</v>
      </c>
      <c r="B3652" t="s">
        <v>35</v>
      </c>
      <c r="C3652" t="s">
        <v>36</v>
      </c>
      <c r="D3652" t="s">
        <v>3</v>
      </c>
      <c r="E3652" t="s">
        <v>66</v>
      </c>
      <c r="F3652">
        <v>45</v>
      </c>
      <c r="G3652" t="s">
        <v>62</v>
      </c>
      <c r="H3652">
        <v>29539.1</v>
      </c>
      <c r="I3652" t="s">
        <v>39</v>
      </c>
      <c r="J3652" t="s">
        <v>149</v>
      </c>
      <c r="K3652">
        <v>230</v>
      </c>
      <c r="L3652">
        <v>3.0770569999999999</v>
      </c>
      <c r="M3652">
        <v>2.4616210000000001</v>
      </c>
      <c r="N3652">
        <v>4</v>
      </c>
      <c r="O3652">
        <v>2</v>
      </c>
      <c r="P3652">
        <v>0</v>
      </c>
      <c r="Q3652">
        <v>0</v>
      </c>
      <c r="R3652">
        <v>7.3961540000000001</v>
      </c>
    </row>
    <row r="3653" spans="1:18" x14ac:dyDescent="0.25">
      <c r="A3653">
        <v>2019</v>
      </c>
      <c r="B3653" t="s">
        <v>35</v>
      </c>
      <c r="C3653" t="s">
        <v>36</v>
      </c>
      <c r="D3653" t="s">
        <v>3</v>
      </c>
      <c r="E3653" t="s">
        <v>44</v>
      </c>
      <c r="F3653">
        <v>139</v>
      </c>
      <c r="G3653">
        <v>70.263195999999994</v>
      </c>
      <c r="H3653">
        <v>3139.39</v>
      </c>
      <c r="I3653" t="s">
        <v>40</v>
      </c>
      <c r="J3653" t="s">
        <v>149</v>
      </c>
      <c r="K3653">
        <v>139</v>
      </c>
      <c r="L3653">
        <v>27.836791000000002</v>
      </c>
      <c r="M3653">
        <v>32.015839999999997</v>
      </c>
      <c r="N3653">
        <v>27</v>
      </c>
      <c r="O3653">
        <v>1</v>
      </c>
      <c r="P3653">
        <v>2</v>
      </c>
      <c r="Q3653">
        <v>0</v>
      </c>
      <c r="R3653">
        <v>70.263195999999994</v>
      </c>
    </row>
    <row r="3654" spans="1:18" x14ac:dyDescent="0.25">
      <c r="A3654">
        <v>2019</v>
      </c>
      <c r="B3654" t="s">
        <v>35</v>
      </c>
      <c r="C3654" t="s">
        <v>36</v>
      </c>
      <c r="D3654" t="s">
        <v>3</v>
      </c>
      <c r="E3654" t="s">
        <v>66</v>
      </c>
      <c r="F3654">
        <v>44</v>
      </c>
      <c r="G3654" t="s">
        <v>62</v>
      </c>
      <c r="H3654">
        <v>38663.224999999999</v>
      </c>
      <c r="I3654" t="s">
        <v>40</v>
      </c>
      <c r="J3654" t="s">
        <v>149</v>
      </c>
      <c r="K3654">
        <v>366</v>
      </c>
      <c r="L3654">
        <v>3.2016200000000001</v>
      </c>
      <c r="M3654">
        <v>3.3387150000000001</v>
      </c>
      <c r="N3654">
        <v>6</v>
      </c>
      <c r="O3654">
        <v>3</v>
      </c>
      <c r="P3654">
        <v>1</v>
      </c>
      <c r="Q3654">
        <v>0</v>
      </c>
      <c r="R3654">
        <v>10.265610000000001</v>
      </c>
    </row>
    <row r="3655" spans="1:18" x14ac:dyDescent="0.25">
      <c r="A3655">
        <v>2019</v>
      </c>
      <c r="B3655" t="s">
        <v>35</v>
      </c>
      <c r="C3655" t="s">
        <v>5</v>
      </c>
      <c r="D3655" t="s">
        <v>3</v>
      </c>
      <c r="E3655" t="s">
        <v>44</v>
      </c>
      <c r="F3655">
        <v>335</v>
      </c>
      <c r="G3655">
        <v>182.758466</v>
      </c>
      <c r="H3655">
        <v>3544.91</v>
      </c>
      <c r="I3655" t="s">
        <v>39</v>
      </c>
      <c r="J3655" t="s">
        <v>149</v>
      </c>
      <c r="K3655">
        <v>351</v>
      </c>
      <c r="L3655">
        <v>69.396550000000005</v>
      </c>
      <c r="M3655">
        <v>87.897857000000002</v>
      </c>
      <c r="N3655">
        <v>56</v>
      </c>
      <c r="O3655">
        <v>5</v>
      </c>
      <c r="P3655">
        <v>1</v>
      </c>
      <c r="Q3655">
        <v>0</v>
      </c>
      <c r="R3655">
        <v>182.758466</v>
      </c>
    </row>
    <row r="3656" spans="1:18" x14ac:dyDescent="0.25">
      <c r="A3656">
        <v>2019</v>
      </c>
      <c r="B3656" t="s">
        <v>35</v>
      </c>
      <c r="C3656" t="s">
        <v>5</v>
      </c>
      <c r="D3656" t="s">
        <v>3</v>
      </c>
      <c r="E3656" t="s">
        <v>66</v>
      </c>
      <c r="F3656">
        <v>60</v>
      </c>
      <c r="G3656" t="s">
        <v>62</v>
      </c>
      <c r="H3656">
        <v>29464.264999999999</v>
      </c>
      <c r="I3656" t="s">
        <v>39</v>
      </c>
      <c r="J3656" t="s">
        <v>149</v>
      </c>
      <c r="K3656">
        <v>281</v>
      </c>
      <c r="L3656">
        <v>5.4624940000000004</v>
      </c>
      <c r="M3656">
        <v>2.4708160000000001</v>
      </c>
      <c r="N3656">
        <v>4</v>
      </c>
      <c r="O3656">
        <v>1</v>
      </c>
      <c r="P3656">
        <v>0</v>
      </c>
      <c r="Q3656">
        <v>0</v>
      </c>
      <c r="R3656">
        <v>10.791159</v>
      </c>
    </row>
    <row r="3657" spans="1:18" x14ac:dyDescent="0.25">
      <c r="A3657">
        <v>2019</v>
      </c>
      <c r="B3657" t="s">
        <v>35</v>
      </c>
      <c r="C3657" t="s">
        <v>5</v>
      </c>
      <c r="D3657" t="s">
        <v>3</v>
      </c>
      <c r="E3657" t="s">
        <v>44</v>
      </c>
      <c r="F3657">
        <v>302</v>
      </c>
      <c r="G3657">
        <v>154.288735</v>
      </c>
      <c r="H3657">
        <v>3168.085</v>
      </c>
      <c r="I3657" t="s">
        <v>40</v>
      </c>
      <c r="J3657" t="s">
        <v>149</v>
      </c>
      <c r="K3657">
        <v>302</v>
      </c>
      <c r="L3657">
        <v>66.554331000000005</v>
      </c>
      <c r="M3657">
        <v>66.845663999999999</v>
      </c>
      <c r="N3657">
        <v>58</v>
      </c>
      <c r="O3657">
        <v>1</v>
      </c>
      <c r="P3657">
        <v>11</v>
      </c>
      <c r="Q3657">
        <v>1</v>
      </c>
      <c r="R3657">
        <v>154.288735</v>
      </c>
    </row>
    <row r="3658" spans="1:18" x14ac:dyDescent="0.25">
      <c r="A3658">
        <v>2019</v>
      </c>
      <c r="B3658" t="s">
        <v>35</v>
      </c>
      <c r="C3658" t="s">
        <v>5</v>
      </c>
      <c r="D3658" t="s">
        <v>3</v>
      </c>
      <c r="E3658" t="s">
        <v>66</v>
      </c>
      <c r="F3658">
        <v>44</v>
      </c>
      <c r="G3658" t="s">
        <v>62</v>
      </c>
      <c r="H3658">
        <v>34264.135000000002</v>
      </c>
      <c r="I3658" t="s">
        <v>40</v>
      </c>
      <c r="J3658" t="s">
        <v>149</v>
      </c>
      <c r="K3658">
        <v>324</v>
      </c>
      <c r="L3658">
        <v>5.6871869999999998</v>
      </c>
      <c r="M3658">
        <v>4.0784710000000004</v>
      </c>
      <c r="N3658">
        <v>5</v>
      </c>
      <c r="O3658">
        <v>0</v>
      </c>
      <c r="P3658">
        <v>3</v>
      </c>
      <c r="Q3658">
        <v>0</v>
      </c>
      <c r="R3658">
        <v>12.957964</v>
      </c>
    </row>
    <row r="3659" spans="1:18" x14ac:dyDescent="0.25">
      <c r="A3659">
        <v>2019</v>
      </c>
      <c r="B3659" t="s">
        <v>35</v>
      </c>
      <c r="C3659" t="s">
        <v>13</v>
      </c>
      <c r="D3659" t="s">
        <v>3</v>
      </c>
      <c r="E3659" t="s">
        <v>44</v>
      </c>
      <c r="F3659">
        <v>139</v>
      </c>
      <c r="G3659">
        <v>57.986387000000001</v>
      </c>
      <c r="H3659">
        <v>3269.48</v>
      </c>
      <c r="I3659" t="s">
        <v>39</v>
      </c>
      <c r="J3659" t="s">
        <v>149</v>
      </c>
      <c r="K3659">
        <v>143</v>
      </c>
      <c r="L3659">
        <v>23.726800999999998</v>
      </c>
      <c r="M3659">
        <v>29.094797</v>
      </c>
      <c r="N3659">
        <v>33</v>
      </c>
      <c r="O3659">
        <v>4</v>
      </c>
      <c r="P3659">
        <v>1</v>
      </c>
      <c r="Q3659">
        <v>0</v>
      </c>
      <c r="R3659">
        <v>57.986387000000001</v>
      </c>
    </row>
    <row r="3660" spans="1:18" x14ac:dyDescent="0.25">
      <c r="A3660">
        <v>2019</v>
      </c>
      <c r="B3660" t="s">
        <v>35</v>
      </c>
      <c r="C3660" t="s">
        <v>13</v>
      </c>
      <c r="D3660" t="s">
        <v>3</v>
      </c>
      <c r="E3660" t="s">
        <v>66</v>
      </c>
      <c r="F3660">
        <v>23</v>
      </c>
      <c r="G3660" t="s">
        <v>62</v>
      </c>
      <c r="H3660">
        <v>24401.45</v>
      </c>
      <c r="I3660" t="s">
        <v>39</v>
      </c>
      <c r="J3660" t="s">
        <v>149</v>
      </c>
      <c r="K3660">
        <v>78</v>
      </c>
      <c r="L3660">
        <v>3.656266</v>
      </c>
      <c r="M3660">
        <v>0.81290300000000004</v>
      </c>
      <c r="N3660">
        <v>2</v>
      </c>
      <c r="O3660">
        <v>0</v>
      </c>
      <c r="P3660">
        <v>0</v>
      </c>
      <c r="Q3660">
        <v>0</v>
      </c>
      <c r="R3660">
        <v>4.6788460000000001</v>
      </c>
    </row>
    <row r="3661" spans="1:18" x14ac:dyDescent="0.25">
      <c r="A3661">
        <v>2019</v>
      </c>
      <c r="B3661" t="s">
        <v>35</v>
      </c>
      <c r="C3661" t="s">
        <v>13</v>
      </c>
      <c r="D3661" t="s">
        <v>3</v>
      </c>
      <c r="E3661" t="s">
        <v>44</v>
      </c>
      <c r="F3661">
        <v>99</v>
      </c>
      <c r="G3661">
        <v>36.657525999999997</v>
      </c>
      <c r="H3661">
        <v>3067.81</v>
      </c>
      <c r="I3661" t="s">
        <v>40</v>
      </c>
      <c r="J3661" t="s">
        <v>149</v>
      </c>
      <c r="K3661">
        <v>99</v>
      </c>
      <c r="L3661">
        <v>13.240129</v>
      </c>
      <c r="M3661">
        <v>18.373936</v>
      </c>
      <c r="N3661">
        <v>19</v>
      </c>
      <c r="O3661">
        <v>1</v>
      </c>
      <c r="P3661">
        <v>10</v>
      </c>
      <c r="Q3661">
        <v>0</v>
      </c>
      <c r="R3661">
        <v>36.657525999999997</v>
      </c>
    </row>
    <row r="3662" spans="1:18" x14ac:dyDescent="0.25">
      <c r="A3662">
        <v>2019</v>
      </c>
      <c r="B3662" t="s">
        <v>35</v>
      </c>
      <c r="C3662" t="s">
        <v>13</v>
      </c>
      <c r="D3662" t="s">
        <v>3</v>
      </c>
      <c r="E3662" t="s">
        <v>66</v>
      </c>
      <c r="F3662">
        <v>19</v>
      </c>
      <c r="G3662" t="s">
        <v>62</v>
      </c>
      <c r="H3662">
        <v>31900.32</v>
      </c>
      <c r="I3662" t="s">
        <v>40</v>
      </c>
      <c r="J3662" t="s">
        <v>149</v>
      </c>
      <c r="K3662">
        <v>105</v>
      </c>
      <c r="L3662">
        <v>1.436299</v>
      </c>
      <c r="M3662">
        <v>0.56532000000000004</v>
      </c>
      <c r="N3662">
        <v>0</v>
      </c>
      <c r="O3662">
        <v>0</v>
      </c>
      <c r="P3662">
        <v>0</v>
      </c>
      <c r="Q3662">
        <v>0</v>
      </c>
      <c r="R3662">
        <v>4.316084</v>
      </c>
    </row>
    <row r="3663" spans="1:18" x14ac:dyDescent="0.25">
      <c r="A3663">
        <v>2019</v>
      </c>
      <c r="B3663" t="s">
        <v>35</v>
      </c>
      <c r="C3663" t="s">
        <v>37</v>
      </c>
      <c r="D3663" t="s">
        <v>3</v>
      </c>
      <c r="E3663" t="s">
        <v>44</v>
      </c>
      <c r="F3663">
        <v>335</v>
      </c>
      <c r="G3663">
        <v>115.353308</v>
      </c>
      <c r="H3663">
        <v>2742.17</v>
      </c>
      <c r="I3663" t="s">
        <v>39</v>
      </c>
      <c r="J3663" t="s">
        <v>149</v>
      </c>
      <c r="K3663">
        <v>336</v>
      </c>
      <c r="L3663">
        <v>52.103821000000003</v>
      </c>
      <c r="M3663">
        <v>49.112174000000003</v>
      </c>
      <c r="N3663">
        <v>131</v>
      </c>
      <c r="O3663">
        <v>12</v>
      </c>
      <c r="P3663">
        <v>7</v>
      </c>
      <c r="Q3663">
        <v>0</v>
      </c>
      <c r="R3663">
        <v>115.353308</v>
      </c>
    </row>
    <row r="3664" spans="1:18" x14ac:dyDescent="0.25">
      <c r="A3664">
        <v>2019</v>
      </c>
      <c r="B3664" t="s">
        <v>35</v>
      </c>
      <c r="C3664" t="s">
        <v>37</v>
      </c>
      <c r="D3664" t="s">
        <v>3</v>
      </c>
      <c r="E3664" t="s">
        <v>66</v>
      </c>
      <c r="F3664">
        <v>82</v>
      </c>
      <c r="G3664" t="s">
        <v>62</v>
      </c>
      <c r="H3664">
        <v>35827.57</v>
      </c>
      <c r="I3664" t="s">
        <v>39</v>
      </c>
      <c r="J3664" t="s">
        <v>149</v>
      </c>
      <c r="K3664">
        <v>396</v>
      </c>
      <c r="L3664">
        <v>8.0300700000000003</v>
      </c>
      <c r="M3664">
        <v>7.0078719999999999</v>
      </c>
      <c r="N3664">
        <v>12</v>
      </c>
      <c r="O3664">
        <v>6</v>
      </c>
      <c r="P3664">
        <v>1</v>
      </c>
      <c r="Q3664">
        <v>0</v>
      </c>
      <c r="R3664">
        <v>21.614325999999998</v>
      </c>
    </row>
    <row r="3665" spans="1:18" x14ac:dyDescent="0.25">
      <c r="A3665">
        <v>2019</v>
      </c>
      <c r="B3665" t="s">
        <v>35</v>
      </c>
      <c r="C3665" t="s">
        <v>37</v>
      </c>
      <c r="D3665" t="s">
        <v>3</v>
      </c>
      <c r="E3665" t="s">
        <v>44</v>
      </c>
      <c r="F3665">
        <v>436</v>
      </c>
      <c r="G3665">
        <v>137.583879</v>
      </c>
      <c r="H3665">
        <v>3309.2550000000001</v>
      </c>
      <c r="I3665" t="s">
        <v>40</v>
      </c>
      <c r="J3665" t="s">
        <v>149</v>
      </c>
      <c r="K3665">
        <v>437</v>
      </c>
      <c r="L3665">
        <v>59.881213000000002</v>
      </c>
      <c r="M3665">
        <v>58.799399999999999</v>
      </c>
      <c r="N3665">
        <v>147</v>
      </c>
      <c r="O3665">
        <v>11</v>
      </c>
      <c r="P3665">
        <v>16</v>
      </c>
      <c r="Q3665">
        <v>0</v>
      </c>
      <c r="R3665">
        <v>137.583879</v>
      </c>
    </row>
    <row r="3666" spans="1:18" x14ac:dyDescent="0.25">
      <c r="A3666">
        <v>2019</v>
      </c>
      <c r="B3666" t="s">
        <v>35</v>
      </c>
      <c r="C3666" t="s">
        <v>37</v>
      </c>
      <c r="D3666" t="s">
        <v>3</v>
      </c>
      <c r="E3666" t="s">
        <v>66</v>
      </c>
      <c r="F3666">
        <v>106</v>
      </c>
      <c r="G3666" t="s">
        <v>62</v>
      </c>
      <c r="H3666">
        <v>33156.26</v>
      </c>
      <c r="I3666" t="s">
        <v>40</v>
      </c>
      <c r="J3666" t="s">
        <v>149</v>
      </c>
      <c r="K3666">
        <v>603</v>
      </c>
      <c r="L3666">
        <v>11.261218</v>
      </c>
      <c r="M3666">
        <v>5.4193309999999997</v>
      </c>
      <c r="N3666">
        <v>8</v>
      </c>
      <c r="O3666">
        <v>3</v>
      </c>
      <c r="P3666">
        <v>2</v>
      </c>
      <c r="Q3666">
        <v>0</v>
      </c>
      <c r="R3666">
        <v>19.690442999999998</v>
      </c>
    </row>
    <row r="3667" spans="1:18" x14ac:dyDescent="0.25">
      <c r="A3667">
        <v>2019</v>
      </c>
      <c r="B3667" t="s">
        <v>35</v>
      </c>
      <c r="C3667" t="s">
        <v>36</v>
      </c>
      <c r="D3667" t="s">
        <v>3</v>
      </c>
      <c r="E3667" t="s">
        <v>44</v>
      </c>
      <c r="F3667">
        <v>33</v>
      </c>
      <c r="G3667">
        <v>15.252031000000001</v>
      </c>
      <c r="H3667">
        <v>4716.45</v>
      </c>
      <c r="I3667" t="s">
        <v>39</v>
      </c>
      <c r="J3667" t="s">
        <v>148</v>
      </c>
      <c r="K3667">
        <v>33</v>
      </c>
      <c r="L3667">
        <v>5.7477539999999996</v>
      </c>
      <c r="M3667">
        <v>8.1254690000000007</v>
      </c>
      <c r="N3667">
        <v>10</v>
      </c>
      <c r="O3667">
        <v>1</v>
      </c>
      <c r="P3667">
        <v>1</v>
      </c>
      <c r="Q3667">
        <v>0</v>
      </c>
      <c r="R3667">
        <v>15.252031000000001</v>
      </c>
    </row>
    <row r="3668" spans="1:18" x14ac:dyDescent="0.25">
      <c r="A3668">
        <v>2019</v>
      </c>
      <c r="B3668" t="s">
        <v>35</v>
      </c>
      <c r="C3668" t="s">
        <v>36</v>
      </c>
      <c r="D3668" t="s">
        <v>3</v>
      </c>
      <c r="E3668" t="s">
        <v>66</v>
      </c>
      <c r="F3668">
        <v>17</v>
      </c>
      <c r="G3668" t="s">
        <v>62</v>
      </c>
      <c r="H3668">
        <v>27052.42</v>
      </c>
      <c r="I3668" t="s">
        <v>39</v>
      </c>
      <c r="J3668" t="s">
        <v>148</v>
      </c>
      <c r="K3668">
        <v>67</v>
      </c>
      <c r="L3668">
        <v>2.213813</v>
      </c>
      <c r="M3668">
        <v>1.225806</v>
      </c>
      <c r="N3668">
        <v>0</v>
      </c>
      <c r="O3668">
        <v>0</v>
      </c>
      <c r="P3668">
        <v>0</v>
      </c>
      <c r="Q3668">
        <v>0</v>
      </c>
      <c r="R3668">
        <v>5.0256410000000002</v>
      </c>
    </row>
    <row r="3669" spans="1:18" x14ac:dyDescent="0.25">
      <c r="A3669">
        <v>2019</v>
      </c>
      <c r="B3669" t="s">
        <v>35</v>
      </c>
      <c r="C3669" t="s">
        <v>36</v>
      </c>
      <c r="D3669" t="s">
        <v>3</v>
      </c>
      <c r="E3669" t="s">
        <v>44</v>
      </c>
      <c r="F3669">
        <v>40</v>
      </c>
      <c r="G3669">
        <v>17.920023</v>
      </c>
      <c r="H3669">
        <v>3602.5</v>
      </c>
      <c r="I3669" t="s">
        <v>40</v>
      </c>
      <c r="J3669" t="s">
        <v>148</v>
      </c>
      <c r="K3669">
        <v>40</v>
      </c>
      <c r="L3669">
        <v>8.9103549999999991</v>
      </c>
      <c r="M3669">
        <v>7.9130710000000004</v>
      </c>
      <c r="N3669">
        <v>8</v>
      </c>
      <c r="O3669">
        <v>1</v>
      </c>
      <c r="P3669">
        <v>2</v>
      </c>
      <c r="Q3669">
        <v>0</v>
      </c>
      <c r="R3669">
        <v>17.920023</v>
      </c>
    </row>
    <row r="3670" spans="1:18" x14ac:dyDescent="0.25">
      <c r="A3670">
        <v>2019</v>
      </c>
      <c r="B3670" t="s">
        <v>35</v>
      </c>
      <c r="C3670" t="s">
        <v>36</v>
      </c>
      <c r="D3670" t="s">
        <v>3</v>
      </c>
      <c r="E3670" t="s">
        <v>66</v>
      </c>
      <c r="F3670">
        <v>18</v>
      </c>
      <c r="G3670" t="s">
        <v>62</v>
      </c>
      <c r="H3670">
        <v>33009.224999999999</v>
      </c>
      <c r="I3670" t="s">
        <v>40</v>
      </c>
      <c r="J3670" t="s">
        <v>148</v>
      </c>
      <c r="K3670">
        <v>77</v>
      </c>
      <c r="L3670">
        <v>0.77710999999999997</v>
      </c>
      <c r="M3670">
        <v>1.528205</v>
      </c>
      <c r="N3670">
        <v>3</v>
      </c>
      <c r="O3670">
        <v>0</v>
      </c>
      <c r="P3670">
        <v>0</v>
      </c>
      <c r="Q3670">
        <v>0</v>
      </c>
      <c r="R3670">
        <v>3.5282049999999998</v>
      </c>
    </row>
    <row r="3671" spans="1:18" x14ac:dyDescent="0.25">
      <c r="A3671">
        <v>2019</v>
      </c>
      <c r="B3671" t="s">
        <v>35</v>
      </c>
      <c r="C3671" t="s">
        <v>5</v>
      </c>
      <c r="D3671" t="s">
        <v>3</v>
      </c>
      <c r="E3671" t="s">
        <v>44</v>
      </c>
      <c r="F3671">
        <v>55</v>
      </c>
      <c r="G3671">
        <v>30.790697999999999</v>
      </c>
      <c r="H3671">
        <v>3866.05</v>
      </c>
      <c r="I3671" t="s">
        <v>39</v>
      </c>
      <c r="J3671" t="s">
        <v>148</v>
      </c>
      <c r="K3671">
        <v>55</v>
      </c>
      <c r="L3671">
        <v>15.71763</v>
      </c>
      <c r="M3671">
        <v>10.496048999999999</v>
      </c>
      <c r="N3671">
        <v>6</v>
      </c>
      <c r="O3671">
        <v>2</v>
      </c>
      <c r="P3671">
        <v>0</v>
      </c>
      <c r="Q3671">
        <v>0</v>
      </c>
      <c r="R3671">
        <v>30.790697999999999</v>
      </c>
    </row>
    <row r="3672" spans="1:18" x14ac:dyDescent="0.25">
      <c r="A3672">
        <v>2019</v>
      </c>
      <c r="B3672" t="s">
        <v>35</v>
      </c>
      <c r="C3672" t="s">
        <v>5</v>
      </c>
      <c r="D3672" t="s">
        <v>3</v>
      </c>
      <c r="E3672" t="s">
        <v>66</v>
      </c>
      <c r="F3672">
        <v>23</v>
      </c>
      <c r="G3672" t="s">
        <v>62</v>
      </c>
      <c r="H3672">
        <v>25944.5</v>
      </c>
      <c r="I3672" t="s">
        <v>39</v>
      </c>
      <c r="J3672" t="s">
        <v>148</v>
      </c>
      <c r="K3672">
        <v>180</v>
      </c>
      <c r="L3672">
        <v>3.126719</v>
      </c>
      <c r="M3672">
        <v>2.353847</v>
      </c>
      <c r="N3672">
        <v>1</v>
      </c>
      <c r="O3672">
        <v>0</v>
      </c>
      <c r="P3672">
        <v>0</v>
      </c>
      <c r="Q3672">
        <v>0</v>
      </c>
      <c r="R3672">
        <v>7.5986690000000001</v>
      </c>
    </row>
    <row r="3673" spans="1:18" x14ac:dyDescent="0.25">
      <c r="A3673">
        <v>2019</v>
      </c>
      <c r="B3673" t="s">
        <v>35</v>
      </c>
      <c r="C3673" t="s">
        <v>5</v>
      </c>
      <c r="D3673" t="s">
        <v>3</v>
      </c>
      <c r="E3673" t="s">
        <v>44</v>
      </c>
      <c r="F3673">
        <v>63</v>
      </c>
      <c r="G3673">
        <v>30.033899999999999</v>
      </c>
      <c r="H3673">
        <v>2594.9</v>
      </c>
      <c r="I3673" t="s">
        <v>40</v>
      </c>
      <c r="J3673" t="s">
        <v>148</v>
      </c>
      <c r="K3673">
        <v>63</v>
      </c>
      <c r="L3673">
        <v>14.499425</v>
      </c>
      <c r="M3673">
        <v>12.828619</v>
      </c>
      <c r="N3673">
        <v>6</v>
      </c>
      <c r="O3673">
        <v>1</v>
      </c>
      <c r="P3673">
        <v>5</v>
      </c>
      <c r="Q3673">
        <v>0</v>
      </c>
      <c r="R3673">
        <v>30.033899999999999</v>
      </c>
    </row>
    <row r="3674" spans="1:18" x14ac:dyDescent="0.25">
      <c r="A3674">
        <v>2019</v>
      </c>
      <c r="B3674" t="s">
        <v>35</v>
      </c>
      <c r="C3674" t="s">
        <v>5</v>
      </c>
      <c r="D3674" t="s">
        <v>3</v>
      </c>
      <c r="E3674" t="s">
        <v>66</v>
      </c>
      <c r="F3674">
        <v>29</v>
      </c>
      <c r="G3674" t="s">
        <v>62</v>
      </c>
      <c r="H3674">
        <v>33757.06</v>
      </c>
      <c r="I3674" t="s">
        <v>40</v>
      </c>
      <c r="J3674" t="s">
        <v>148</v>
      </c>
      <c r="K3674">
        <v>136</v>
      </c>
      <c r="L3674">
        <v>2.65639</v>
      </c>
      <c r="M3674">
        <v>2.2596270000000001</v>
      </c>
      <c r="N3674">
        <v>3</v>
      </c>
      <c r="O3674">
        <v>1</v>
      </c>
      <c r="P3674">
        <v>1</v>
      </c>
      <c r="Q3674">
        <v>0</v>
      </c>
      <c r="R3674">
        <v>6.8782050000000003</v>
      </c>
    </row>
    <row r="3675" spans="1:18" x14ac:dyDescent="0.25">
      <c r="A3675">
        <v>2019</v>
      </c>
      <c r="B3675" t="s">
        <v>35</v>
      </c>
      <c r="C3675" t="s">
        <v>13</v>
      </c>
      <c r="D3675" t="s">
        <v>3</v>
      </c>
      <c r="E3675" t="s">
        <v>44</v>
      </c>
      <c r="F3675">
        <v>25</v>
      </c>
      <c r="G3675">
        <v>11.18244</v>
      </c>
      <c r="H3675">
        <v>4381</v>
      </c>
      <c r="I3675" t="s">
        <v>39</v>
      </c>
      <c r="J3675" t="s">
        <v>148</v>
      </c>
      <c r="K3675">
        <v>25</v>
      </c>
      <c r="L3675">
        <v>4.8048450000000003</v>
      </c>
      <c r="M3675">
        <v>5.0818960000000004</v>
      </c>
      <c r="N3675">
        <v>4</v>
      </c>
      <c r="O3675">
        <v>1</v>
      </c>
      <c r="P3675">
        <v>0</v>
      </c>
      <c r="Q3675">
        <v>0</v>
      </c>
      <c r="R3675">
        <v>11.18244</v>
      </c>
    </row>
    <row r="3676" spans="1:18" x14ac:dyDescent="0.25">
      <c r="A3676">
        <v>2019</v>
      </c>
      <c r="B3676" t="s">
        <v>35</v>
      </c>
      <c r="C3676" t="s">
        <v>13</v>
      </c>
      <c r="D3676" t="s">
        <v>3</v>
      </c>
      <c r="E3676" t="s">
        <v>66</v>
      </c>
      <c r="F3676">
        <v>16</v>
      </c>
      <c r="G3676" t="s">
        <v>62</v>
      </c>
      <c r="H3676">
        <v>34699.94</v>
      </c>
      <c r="I3676" t="s">
        <v>39</v>
      </c>
      <c r="J3676" t="s">
        <v>148</v>
      </c>
      <c r="K3676">
        <v>64</v>
      </c>
      <c r="L3676">
        <v>1.4099930000000001</v>
      </c>
      <c r="M3676">
        <v>1.4855039999999999</v>
      </c>
      <c r="N3676">
        <v>5</v>
      </c>
      <c r="O3676">
        <v>0</v>
      </c>
      <c r="P3676">
        <v>0</v>
      </c>
      <c r="Q3676">
        <v>0</v>
      </c>
      <c r="R3676">
        <v>3.803922</v>
      </c>
    </row>
    <row r="3677" spans="1:18" x14ac:dyDescent="0.25">
      <c r="A3677">
        <v>2019</v>
      </c>
      <c r="B3677" t="s">
        <v>35</v>
      </c>
      <c r="C3677" t="s">
        <v>13</v>
      </c>
      <c r="D3677" t="s">
        <v>3</v>
      </c>
      <c r="E3677" t="s">
        <v>44</v>
      </c>
      <c r="F3677">
        <v>17</v>
      </c>
      <c r="G3677">
        <v>6.9454370000000001</v>
      </c>
      <c r="H3677">
        <v>3886</v>
      </c>
      <c r="I3677" t="s">
        <v>40</v>
      </c>
      <c r="J3677" t="s">
        <v>148</v>
      </c>
      <c r="K3677">
        <v>17</v>
      </c>
      <c r="L3677">
        <v>2.4869810000000001</v>
      </c>
      <c r="M3677">
        <v>2.2865139999999999</v>
      </c>
      <c r="N3677">
        <v>3</v>
      </c>
      <c r="O3677">
        <v>0</v>
      </c>
      <c r="P3677">
        <v>3</v>
      </c>
      <c r="Q3677">
        <v>0</v>
      </c>
      <c r="R3677">
        <v>6.9454370000000001</v>
      </c>
    </row>
    <row r="3678" spans="1:18" x14ac:dyDescent="0.25">
      <c r="A3678">
        <v>2019</v>
      </c>
      <c r="B3678" t="s">
        <v>35</v>
      </c>
      <c r="C3678" t="s">
        <v>13</v>
      </c>
      <c r="D3678" t="s">
        <v>3</v>
      </c>
      <c r="E3678" t="s">
        <v>66</v>
      </c>
      <c r="F3678">
        <v>12</v>
      </c>
      <c r="G3678" t="s">
        <v>62</v>
      </c>
      <c r="H3678">
        <v>48702.48</v>
      </c>
      <c r="I3678" t="s">
        <v>40</v>
      </c>
      <c r="J3678" t="s">
        <v>148</v>
      </c>
      <c r="K3678">
        <v>64</v>
      </c>
      <c r="L3678">
        <v>0.17741899999999999</v>
      </c>
      <c r="M3678">
        <v>0.61290299999999998</v>
      </c>
      <c r="N3678">
        <v>1</v>
      </c>
      <c r="O3678">
        <v>0</v>
      </c>
      <c r="P3678">
        <v>0</v>
      </c>
      <c r="Q3678">
        <v>0</v>
      </c>
      <c r="R3678">
        <v>2</v>
      </c>
    </row>
    <row r="3679" spans="1:18" x14ac:dyDescent="0.25">
      <c r="A3679">
        <v>2019</v>
      </c>
      <c r="B3679" t="s">
        <v>35</v>
      </c>
      <c r="C3679" t="s">
        <v>37</v>
      </c>
      <c r="D3679" t="s">
        <v>3</v>
      </c>
      <c r="E3679" t="s">
        <v>44</v>
      </c>
      <c r="F3679">
        <v>48</v>
      </c>
      <c r="G3679">
        <v>16.888193999999999</v>
      </c>
      <c r="H3679">
        <v>3311.76</v>
      </c>
      <c r="I3679" t="s">
        <v>39</v>
      </c>
      <c r="J3679" t="s">
        <v>148</v>
      </c>
      <c r="K3679">
        <v>50</v>
      </c>
      <c r="L3679">
        <v>5.7566230000000003</v>
      </c>
      <c r="M3679">
        <v>8.8660029999999992</v>
      </c>
      <c r="N3679">
        <v>11</v>
      </c>
      <c r="O3679">
        <v>4</v>
      </c>
      <c r="P3679">
        <v>1</v>
      </c>
      <c r="Q3679">
        <v>2</v>
      </c>
      <c r="R3679">
        <v>16.888193999999999</v>
      </c>
    </row>
    <row r="3680" spans="1:18" x14ac:dyDescent="0.25">
      <c r="A3680">
        <v>2019</v>
      </c>
      <c r="B3680" t="s">
        <v>35</v>
      </c>
      <c r="C3680" t="s">
        <v>37</v>
      </c>
      <c r="D3680" t="s">
        <v>3</v>
      </c>
      <c r="E3680" t="s">
        <v>66</v>
      </c>
      <c r="F3680">
        <v>23</v>
      </c>
      <c r="G3680" t="s">
        <v>62</v>
      </c>
      <c r="H3680">
        <v>24332.76</v>
      </c>
      <c r="I3680" t="s">
        <v>39</v>
      </c>
      <c r="J3680" t="s">
        <v>148</v>
      </c>
      <c r="K3680">
        <v>90</v>
      </c>
      <c r="L3680">
        <v>1.987887</v>
      </c>
      <c r="M3680">
        <v>1.5183990000000001</v>
      </c>
      <c r="N3680">
        <v>3</v>
      </c>
      <c r="O3680">
        <v>0</v>
      </c>
      <c r="P3680">
        <v>0</v>
      </c>
      <c r="Q3680">
        <v>0</v>
      </c>
      <c r="R3680">
        <v>6.0923080000000001</v>
      </c>
    </row>
    <row r="3681" spans="1:18" x14ac:dyDescent="0.25">
      <c r="A3681">
        <v>2019</v>
      </c>
      <c r="B3681" t="s">
        <v>35</v>
      </c>
      <c r="C3681" t="s">
        <v>37</v>
      </c>
      <c r="D3681" t="s">
        <v>3</v>
      </c>
      <c r="E3681" t="s">
        <v>44</v>
      </c>
      <c r="F3681">
        <v>83</v>
      </c>
      <c r="G3681">
        <v>32.230362</v>
      </c>
      <c r="H3681">
        <v>3415.27</v>
      </c>
      <c r="I3681" t="s">
        <v>40</v>
      </c>
      <c r="J3681" t="s">
        <v>148</v>
      </c>
      <c r="K3681">
        <v>84</v>
      </c>
      <c r="L3681">
        <v>17.377780999999999</v>
      </c>
      <c r="M3681">
        <v>10.71766</v>
      </c>
      <c r="N3681">
        <v>16</v>
      </c>
      <c r="O3681">
        <v>2</v>
      </c>
      <c r="P3681">
        <v>2</v>
      </c>
      <c r="Q3681">
        <v>0</v>
      </c>
      <c r="R3681">
        <v>32.230362</v>
      </c>
    </row>
    <row r="3682" spans="1:18" x14ac:dyDescent="0.25">
      <c r="A3682">
        <v>2019</v>
      </c>
      <c r="B3682" t="s">
        <v>35</v>
      </c>
      <c r="C3682" t="s">
        <v>37</v>
      </c>
      <c r="D3682" t="s">
        <v>3</v>
      </c>
      <c r="E3682" t="s">
        <v>66</v>
      </c>
      <c r="F3682">
        <v>30</v>
      </c>
      <c r="G3682" t="s">
        <v>62</v>
      </c>
      <c r="H3682">
        <v>47811.014999999999</v>
      </c>
      <c r="I3682" t="s">
        <v>40</v>
      </c>
      <c r="J3682" t="s">
        <v>148</v>
      </c>
      <c r="K3682">
        <v>381</v>
      </c>
      <c r="L3682">
        <v>2.7773560000000002</v>
      </c>
      <c r="M3682">
        <v>0</v>
      </c>
      <c r="N3682">
        <v>5</v>
      </c>
      <c r="O3682">
        <v>0</v>
      </c>
      <c r="P3682">
        <v>0</v>
      </c>
      <c r="Q3682">
        <v>0</v>
      </c>
      <c r="R3682">
        <v>3.6153849999999998</v>
      </c>
    </row>
    <row r="3683" spans="1:18" x14ac:dyDescent="0.25">
      <c r="A3683">
        <v>2020</v>
      </c>
      <c r="B3683" t="s">
        <v>33</v>
      </c>
      <c r="C3683" t="s">
        <v>36</v>
      </c>
      <c r="D3683" t="s">
        <v>0</v>
      </c>
      <c r="E3683" t="s">
        <v>44</v>
      </c>
      <c r="F3683">
        <v>3921</v>
      </c>
      <c r="G3683">
        <v>2037.2489210000001</v>
      </c>
      <c r="H3683">
        <v>1745.43</v>
      </c>
      <c r="I3683" t="s">
        <v>39</v>
      </c>
      <c r="J3683" t="s">
        <v>150</v>
      </c>
      <c r="K3683">
        <v>4002</v>
      </c>
      <c r="L3683">
        <v>890.26142600000003</v>
      </c>
      <c r="M3683">
        <v>896.69619899999998</v>
      </c>
      <c r="N3683">
        <v>920</v>
      </c>
      <c r="O3683">
        <v>152</v>
      </c>
      <c r="P3683">
        <v>2</v>
      </c>
      <c r="Q3683">
        <v>3</v>
      </c>
      <c r="R3683">
        <v>2037.2489210000001</v>
      </c>
    </row>
    <row r="3684" spans="1:18" x14ac:dyDescent="0.25">
      <c r="A3684">
        <v>2020</v>
      </c>
      <c r="B3684" t="s">
        <v>33</v>
      </c>
      <c r="C3684" t="s">
        <v>36</v>
      </c>
      <c r="D3684" t="s">
        <v>0</v>
      </c>
      <c r="E3684" t="s">
        <v>66</v>
      </c>
      <c r="F3684">
        <v>149</v>
      </c>
      <c r="G3684" t="s">
        <v>62</v>
      </c>
      <c r="H3684">
        <v>27492.46</v>
      </c>
      <c r="I3684" t="s">
        <v>39</v>
      </c>
      <c r="J3684" t="s">
        <v>150</v>
      </c>
      <c r="K3684">
        <v>687</v>
      </c>
      <c r="L3684">
        <v>16.367864999999998</v>
      </c>
      <c r="M3684">
        <v>11.112549</v>
      </c>
      <c r="N3684">
        <v>22</v>
      </c>
      <c r="O3684">
        <v>16</v>
      </c>
      <c r="P3684">
        <v>0</v>
      </c>
      <c r="Q3684">
        <v>0</v>
      </c>
      <c r="R3684">
        <v>52.985368000000001</v>
      </c>
    </row>
    <row r="3685" spans="1:18" x14ac:dyDescent="0.25">
      <c r="A3685">
        <v>2020</v>
      </c>
      <c r="B3685" t="s">
        <v>33</v>
      </c>
      <c r="C3685" t="s">
        <v>36</v>
      </c>
      <c r="D3685" t="s">
        <v>0</v>
      </c>
      <c r="E3685" t="s">
        <v>44</v>
      </c>
      <c r="F3685">
        <v>4084</v>
      </c>
      <c r="G3685">
        <v>1979.2009069999999</v>
      </c>
      <c r="H3685">
        <v>1705.855</v>
      </c>
      <c r="I3685" t="s">
        <v>40</v>
      </c>
      <c r="J3685" t="s">
        <v>150</v>
      </c>
      <c r="K3685">
        <v>4181</v>
      </c>
      <c r="L3685">
        <v>879.37105399999996</v>
      </c>
      <c r="M3685">
        <v>858.43401400000005</v>
      </c>
      <c r="N3685">
        <v>1137</v>
      </c>
      <c r="O3685">
        <v>125</v>
      </c>
      <c r="P3685">
        <v>2</v>
      </c>
      <c r="Q3685">
        <v>8</v>
      </c>
      <c r="R3685">
        <v>1979.2009069999999</v>
      </c>
    </row>
    <row r="3686" spans="1:18" x14ac:dyDescent="0.25">
      <c r="A3686">
        <v>2020</v>
      </c>
      <c r="B3686" t="s">
        <v>33</v>
      </c>
      <c r="C3686" t="s">
        <v>36</v>
      </c>
      <c r="D3686" t="s">
        <v>0</v>
      </c>
      <c r="E3686" t="s">
        <v>66</v>
      </c>
      <c r="F3686">
        <v>169</v>
      </c>
      <c r="G3686" t="s">
        <v>62</v>
      </c>
      <c r="H3686">
        <v>28455.08</v>
      </c>
      <c r="I3686" t="s">
        <v>40</v>
      </c>
      <c r="J3686" t="s">
        <v>150</v>
      </c>
      <c r="K3686">
        <v>897</v>
      </c>
      <c r="L3686">
        <v>19.423545000000001</v>
      </c>
      <c r="M3686">
        <v>14.562397000000001</v>
      </c>
      <c r="N3686">
        <v>31</v>
      </c>
      <c r="O3686">
        <v>14</v>
      </c>
      <c r="P3686">
        <v>0</v>
      </c>
      <c r="Q3686">
        <v>0</v>
      </c>
      <c r="R3686">
        <v>50.507854000000002</v>
      </c>
    </row>
    <row r="3687" spans="1:18" x14ac:dyDescent="0.25">
      <c r="A3687">
        <v>2020</v>
      </c>
      <c r="B3687" t="s">
        <v>33</v>
      </c>
      <c r="C3687" t="s">
        <v>36</v>
      </c>
      <c r="D3687" t="s">
        <v>0</v>
      </c>
      <c r="E3687" t="s">
        <v>65</v>
      </c>
      <c r="F3687">
        <v>1</v>
      </c>
      <c r="G3687" t="s">
        <v>62</v>
      </c>
      <c r="H3687">
        <v>10654.94</v>
      </c>
      <c r="I3687" t="s">
        <v>40</v>
      </c>
      <c r="J3687" t="s">
        <v>150</v>
      </c>
      <c r="K3687">
        <v>2</v>
      </c>
      <c r="L3687" t="s">
        <v>62</v>
      </c>
      <c r="M3687" t="s">
        <v>62</v>
      </c>
      <c r="N3687" t="s">
        <v>62</v>
      </c>
      <c r="O3687" t="s">
        <v>62</v>
      </c>
      <c r="P3687" t="s">
        <v>62</v>
      </c>
      <c r="Q3687" t="s">
        <v>62</v>
      </c>
      <c r="R3687" t="s">
        <v>62</v>
      </c>
    </row>
    <row r="3688" spans="1:18" x14ac:dyDescent="0.25">
      <c r="A3688">
        <v>2020</v>
      </c>
      <c r="B3688" t="s">
        <v>33</v>
      </c>
      <c r="C3688" t="s">
        <v>5</v>
      </c>
      <c r="D3688" t="s">
        <v>0</v>
      </c>
      <c r="E3688" t="s">
        <v>44</v>
      </c>
      <c r="F3688">
        <v>10625</v>
      </c>
      <c r="G3688">
        <v>5967.172071</v>
      </c>
      <c r="H3688">
        <v>1640</v>
      </c>
      <c r="I3688" t="s">
        <v>39</v>
      </c>
      <c r="J3688" t="s">
        <v>150</v>
      </c>
      <c r="K3688">
        <v>10810</v>
      </c>
      <c r="L3688">
        <v>2742.5660760000001</v>
      </c>
      <c r="M3688">
        <v>2686.6963679999999</v>
      </c>
      <c r="N3688">
        <v>2133</v>
      </c>
      <c r="O3688">
        <v>275</v>
      </c>
      <c r="P3688">
        <v>5</v>
      </c>
      <c r="Q3688">
        <v>14</v>
      </c>
      <c r="R3688">
        <v>5967.172071</v>
      </c>
    </row>
    <row r="3689" spans="1:18" x14ac:dyDescent="0.25">
      <c r="A3689">
        <v>2020</v>
      </c>
      <c r="B3689" t="s">
        <v>33</v>
      </c>
      <c r="C3689" t="s">
        <v>5</v>
      </c>
      <c r="D3689" t="s">
        <v>0</v>
      </c>
      <c r="E3689" t="s">
        <v>66</v>
      </c>
      <c r="F3689">
        <v>316</v>
      </c>
      <c r="G3689" t="s">
        <v>62</v>
      </c>
      <c r="H3689">
        <v>26512.395</v>
      </c>
      <c r="I3689" t="s">
        <v>39</v>
      </c>
      <c r="J3689" t="s">
        <v>150</v>
      </c>
      <c r="K3689">
        <v>1449</v>
      </c>
      <c r="L3689">
        <v>26.433115999999998</v>
      </c>
      <c r="M3689">
        <v>30.075939000000002</v>
      </c>
      <c r="N3689">
        <v>40</v>
      </c>
      <c r="O3689">
        <v>44</v>
      </c>
      <c r="P3689">
        <v>1</v>
      </c>
      <c r="Q3689">
        <v>0</v>
      </c>
      <c r="R3689">
        <v>88.860005999999998</v>
      </c>
    </row>
    <row r="3690" spans="1:18" x14ac:dyDescent="0.25">
      <c r="A3690">
        <v>2020</v>
      </c>
      <c r="B3690" t="s">
        <v>33</v>
      </c>
      <c r="C3690" t="s">
        <v>5</v>
      </c>
      <c r="D3690" t="s">
        <v>0</v>
      </c>
      <c r="E3690" t="s">
        <v>44</v>
      </c>
      <c r="F3690">
        <v>11033</v>
      </c>
      <c r="G3690">
        <v>5856.0401250000004</v>
      </c>
      <c r="H3690">
        <v>1609.49</v>
      </c>
      <c r="I3690" t="s">
        <v>40</v>
      </c>
      <c r="J3690" t="s">
        <v>150</v>
      </c>
      <c r="K3690">
        <v>11204</v>
      </c>
      <c r="L3690">
        <v>2641.096759</v>
      </c>
      <c r="M3690">
        <v>2640.2663859999998</v>
      </c>
      <c r="N3690">
        <v>2731</v>
      </c>
      <c r="O3690">
        <v>206</v>
      </c>
      <c r="P3690">
        <v>7</v>
      </c>
      <c r="Q3690">
        <v>17</v>
      </c>
      <c r="R3690">
        <v>5856.0401250000004</v>
      </c>
    </row>
    <row r="3691" spans="1:18" x14ac:dyDescent="0.25">
      <c r="A3691">
        <v>2020</v>
      </c>
      <c r="B3691" t="s">
        <v>33</v>
      </c>
      <c r="C3691" t="s">
        <v>5</v>
      </c>
      <c r="D3691" t="s">
        <v>0</v>
      </c>
      <c r="E3691" t="s">
        <v>66</v>
      </c>
      <c r="F3691">
        <v>346</v>
      </c>
      <c r="G3691" t="s">
        <v>62</v>
      </c>
      <c r="H3691">
        <v>25120.560000000001</v>
      </c>
      <c r="I3691" t="s">
        <v>40</v>
      </c>
      <c r="J3691" t="s">
        <v>150</v>
      </c>
      <c r="K3691">
        <v>1611</v>
      </c>
      <c r="L3691">
        <v>31.700216000000001</v>
      </c>
      <c r="M3691">
        <v>27.726834</v>
      </c>
      <c r="N3691">
        <v>68</v>
      </c>
      <c r="O3691">
        <v>14</v>
      </c>
      <c r="P3691">
        <v>0</v>
      </c>
      <c r="Q3691">
        <v>0</v>
      </c>
      <c r="R3691">
        <v>98.738333999999995</v>
      </c>
    </row>
    <row r="3692" spans="1:18" x14ac:dyDescent="0.25">
      <c r="A3692">
        <v>2020</v>
      </c>
      <c r="B3692" t="s">
        <v>33</v>
      </c>
      <c r="C3692" t="s">
        <v>13</v>
      </c>
      <c r="D3692" t="s">
        <v>0</v>
      </c>
      <c r="E3692" t="s">
        <v>44</v>
      </c>
      <c r="F3692">
        <v>1432</v>
      </c>
      <c r="G3692">
        <v>751.09096299999999</v>
      </c>
      <c r="H3692">
        <v>1675.91</v>
      </c>
      <c r="I3692" t="s">
        <v>39</v>
      </c>
      <c r="J3692" t="s">
        <v>150</v>
      </c>
      <c r="K3692">
        <v>1450</v>
      </c>
      <c r="L3692">
        <v>351.26841300000001</v>
      </c>
      <c r="M3692">
        <v>336.27266800000001</v>
      </c>
      <c r="N3692">
        <v>363</v>
      </c>
      <c r="O3692">
        <v>37</v>
      </c>
      <c r="P3692">
        <v>0</v>
      </c>
      <c r="Q3692">
        <v>2</v>
      </c>
      <c r="R3692">
        <v>751.09096299999999</v>
      </c>
    </row>
    <row r="3693" spans="1:18" x14ac:dyDescent="0.25">
      <c r="A3693">
        <v>2020</v>
      </c>
      <c r="B3693" t="s">
        <v>33</v>
      </c>
      <c r="C3693" t="s">
        <v>13</v>
      </c>
      <c r="D3693" t="s">
        <v>0</v>
      </c>
      <c r="E3693" t="s">
        <v>66</v>
      </c>
      <c r="F3693">
        <v>45</v>
      </c>
      <c r="G3693" t="s">
        <v>62</v>
      </c>
      <c r="H3693">
        <v>44310.52</v>
      </c>
      <c r="I3693" t="s">
        <v>39</v>
      </c>
      <c r="J3693" t="s">
        <v>150</v>
      </c>
      <c r="K3693">
        <v>297</v>
      </c>
      <c r="L3693">
        <v>3.1200739999999998</v>
      </c>
      <c r="M3693">
        <v>4.1351849999999999</v>
      </c>
      <c r="N3693">
        <v>7</v>
      </c>
      <c r="O3693">
        <v>4</v>
      </c>
      <c r="P3693">
        <v>0</v>
      </c>
      <c r="Q3693">
        <v>0</v>
      </c>
      <c r="R3693">
        <v>9.569725</v>
      </c>
    </row>
    <row r="3694" spans="1:18" x14ac:dyDescent="0.25">
      <c r="A3694">
        <v>2020</v>
      </c>
      <c r="B3694" t="s">
        <v>33</v>
      </c>
      <c r="C3694" t="s">
        <v>13</v>
      </c>
      <c r="D3694" t="s">
        <v>0</v>
      </c>
      <c r="E3694" t="s">
        <v>44</v>
      </c>
      <c r="F3694">
        <v>1613</v>
      </c>
      <c r="G3694">
        <v>824.72742000000005</v>
      </c>
      <c r="H3694">
        <v>1611.49</v>
      </c>
      <c r="I3694" t="s">
        <v>40</v>
      </c>
      <c r="J3694" t="s">
        <v>150</v>
      </c>
      <c r="K3694">
        <v>1620</v>
      </c>
      <c r="L3694">
        <v>382.64200399999999</v>
      </c>
      <c r="M3694">
        <v>369.87782299999998</v>
      </c>
      <c r="N3694">
        <v>416</v>
      </c>
      <c r="O3694">
        <v>37</v>
      </c>
      <c r="P3694">
        <v>0</v>
      </c>
      <c r="Q3694">
        <v>5</v>
      </c>
      <c r="R3694">
        <v>824.72742000000005</v>
      </c>
    </row>
    <row r="3695" spans="1:18" x14ac:dyDescent="0.25">
      <c r="A3695">
        <v>2020</v>
      </c>
      <c r="B3695" t="s">
        <v>33</v>
      </c>
      <c r="C3695" t="s">
        <v>13</v>
      </c>
      <c r="D3695" t="s">
        <v>0</v>
      </c>
      <c r="E3695" t="s">
        <v>66</v>
      </c>
      <c r="F3695">
        <v>49</v>
      </c>
      <c r="G3695" t="s">
        <v>62</v>
      </c>
      <c r="H3695">
        <v>28034.63</v>
      </c>
      <c r="I3695" t="s">
        <v>40</v>
      </c>
      <c r="J3695" t="s">
        <v>150</v>
      </c>
      <c r="K3695">
        <v>180</v>
      </c>
      <c r="L3695">
        <v>2.4877669999999998</v>
      </c>
      <c r="M3695">
        <v>5.6904950000000003</v>
      </c>
      <c r="N3695">
        <v>10</v>
      </c>
      <c r="O3695">
        <v>1</v>
      </c>
      <c r="P3695">
        <v>0</v>
      </c>
      <c r="Q3695">
        <v>0</v>
      </c>
      <c r="R3695">
        <v>12.548951000000001</v>
      </c>
    </row>
    <row r="3696" spans="1:18" x14ac:dyDescent="0.25">
      <c r="A3696">
        <v>2020</v>
      </c>
      <c r="B3696" t="s">
        <v>33</v>
      </c>
      <c r="C3696" t="s">
        <v>13</v>
      </c>
      <c r="D3696" t="s">
        <v>0</v>
      </c>
      <c r="E3696" t="s">
        <v>65</v>
      </c>
      <c r="F3696">
        <v>2</v>
      </c>
      <c r="G3696" t="s">
        <v>62</v>
      </c>
      <c r="H3696">
        <v>12673.5</v>
      </c>
      <c r="I3696" t="s">
        <v>40</v>
      </c>
      <c r="J3696" t="s">
        <v>150</v>
      </c>
      <c r="K3696">
        <v>6</v>
      </c>
      <c r="L3696" t="s">
        <v>62</v>
      </c>
      <c r="M3696" t="s">
        <v>62</v>
      </c>
      <c r="N3696" t="s">
        <v>62</v>
      </c>
      <c r="O3696" t="s">
        <v>62</v>
      </c>
      <c r="P3696" t="s">
        <v>62</v>
      </c>
      <c r="Q3696" t="s">
        <v>62</v>
      </c>
      <c r="R3696" t="s">
        <v>62</v>
      </c>
    </row>
    <row r="3697" spans="1:18" x14ac:dyDescent="0.25">
      <c r="A3697">
        <v>2020</v>
      </c>
      <c r="B3697" t="s">
        <v>33</v>
      </c>
      <c r="C3697" t="s">
        <v>37</v>
      </c>
      <c r="D3697" t="s">
        <v>0</v>
      </c>
      <c r="E3697" t="s">
        <v>44</v>
      </c>
      <c r="F3697">
        <v>5017</v>
      </c>
      <c r="G3697">
        <v>2340.5871830000001</v>
      </c>
      <c r="H3697">
        <v>1691.01</v>
      </c>
      <c r="I3697" t="s">
        <v>39</v>
      </c>
      <c r="J3697" t="s">
        <v>150</v>
      </c>
      <c r="K3697">
        <v>5146</v>
      </c>
      <c r="L3697">
        <v>1061.9726969999999</v>
      </c>
      <c r="M3697">
        <v>1072.851044</v>
      </c>
      <c r="N3697">
        <v>1453</v>
      </c>
      <c r="O3697">
        <v>285</v>
      </c>
      <c r="P3697">
        <v>7</v>
      </c>
      <c r="Q3697">
        <v>11</v>
      </c>
      <c r="R3697">
        <v>2340.5871830000001</v>
      </c>
    </row>
    <row r="3698" spans="1:18" x14ac:dyDescent="0.25">
      <c r="A3698">
        <v>2020</v>
      </c>
      <c r="B3698" t="s">
        <v>33</v>
      </c>
      <c r="C3698" t="s">
        <v>37</v>
      </c>
      <c r="D3698" t="s">
        <v>0</v>
      </c>
      <c r="E3698" t="s">
        <v>66</v>
      </c>
      <c r="F3698">
        <v>171</v>
      </c>
      <c r="G3698" t="s">
        <v>62</v>
      </c>
      <c r="H3698">
        <v>25222.68</v>
      </c>
      <c r="I3698" t="s">
        <v>39</v>
      </c>
      <c r="J3698" t="s">
        <v>150</v>
      </c>
      <c r="K3698">
        <v>723</v>
      </c>
      <c r="L3698">
        <v>16.225076000000001</v>
      </c>
      <c r="M3698">
        <v>14.547601</v>
      </c>
      <c r="N3698">
        <v>35</v>
      </c>
      <c r="O3698">
        <v>25</v>
      </c>
      <c r="P3698">
        <v>0</v>
      </c>
      <c r="Q3698">
        <v>0</v>
      </c>
      <c r="R3698">
        <v>50.772827999999997</v>
      </c>
    </row>
    <row r="3699" spans="1:18" x14ac:dyDescent="0.25">
      <c r="A3699">
        <v>2020</v>
      </c>
      <c r="B3699" t="s">
        <v>33</v>
      </c>
      <c r="C3699" t="s">
        <v>37</v>
      </c>
      <c r="D3699" t="s">
        <v>0</v>
      </c>
      <c r="E3699" t="s">
        <v>44</v>
      </c>
      <c r="F3699">
        <v>5002</v>
      </c>
      <c r="G3699">
        <v>2052.2050709999999</v>
      </c>
      <c r="H3699">
        <v>1664.81</v>
      </c>
      <c r="I3699" t="s">
        <v>40</v>
      </c>
      <c r="J3699" t="s">
        <v>150</v>
      </c>
      <c r="K3699">
        <v>5246</v>
      </c>
      <c r="L3699">
        <v>953.21920299999999</v>
      </c>
      <c r="M3699">
        <v>900.07687099999998</v>
      </c>
      <c r="N3699">
        <v>1773</v>
      </c>
      <c r="O3699">
        <v>262</v>
      </c>
      <c r="P3699">
        <v>10</v>
      </c>
      <c r="Q3699">
        <v>7</v>
      </c>
      <c r="R3699">
        <v>2052.2050709999999</v>
      </c>
    </row>
    <row r="3700" spans="1:18" x14ac:dyDescent="0.25">
      <c r="A3700">
        <v>2020</v>
      </c>
      <c r="B3700" t="s">
        <v>33</v>
      </c>
      <c r="C3700" t="s">
        <v>37</v>
      </c>
      <c r="D3700" t="s">
        <v>0</v>
      </c>
      <c r="E3700" t="s">
        <v>66</v>
      </c>
      <c r="F3700">
        <v>194</v>
      </c>
      <c r="G3700" t="s">
        <v>62</v>
      </c>
      <c r="H3700">
        <v>30016.875</v>
      </c>
      <c r="I3700" t="s">
        <v>40</v>
      </c>
      <c r="J3700" t="s">
        <v>150</v>
      </c>
      <c r="K3700">
        <v>1096</v>
      </c>
      <c r="L3700">
        <v>16.301642000000001</v>
      </c>
      <c r="M3700">
        <v>16.154228</v>
      </c>
      <c r="N3700">
        <v>34</v>
      </c>
      <c r="O3700">
        <v>16</v>
      </c>
      <c r="P3700">
        <v>1</v>
      </c>
      <c r="Q3700">
        <v>2</v>
      </c>
      <c r="R3700">
        <v>52.464323</v>
      </c>
    </row>
    <row r="3701" spans="1:18" x14ac:dyDescent="0.25">
      <c r="A3701">
        <v>2020</v>
      </c>
      <c r="B3701" t="s">
        <v>33</v>
      </c>
      <c r="C3701" t="s">
        <v>37</v>
      </c>
      <c r="D3701" t="s">
        <v>0</v>
      </c>
      <c r="E3701" t="s">
        <v>65</v>
      </c>
      <c r="F3701">
        <v>1</v>
      </c>
      <c r="G3701" t="s">
        <v>62</v>
      </c>
      <c r="H3701">
        <v>25220.74</v>
      </c>
      <c r="I3701" t="s">
        <v>40</v>
      </c>
      <c r="J3701" t="s">
        <v>150</v>
      </c>
      <c r="K3701">
        <v>3</v>
      </c>
      <c r="L3701" t="s">
        <v>62</v>
      </c>
      <c r="M3701" t="s">
        <v>62</v>
      </c>
      <c r="N3701" t="s">
        <v>62</v>
      </c>
      <c r="O3701" t="s">
        <v>62</v>
      </c>
      <c r="P3701" t="s">
        <v>62</v>
      </c>
      <c r="Q3701" t="s">
        <v>62</v>
      </c>
      <c r="R3701" t="s">
        <v>62</v>
      </c>
    </row>
    <row r="3702" spans="1:18" x14ac:dyDescent="0.25">
      <c r="A3702">
        <v>2020</v>
      </c>
      <c r="B3702" t="s">
        <v>33</v>
      </c>
      <c r="C3702" t="s">
        <v>36</v>
      </c>
      <c r="D3702" t="s">
        <v>0</v>
      </c>
      <c r="E3702" t="s">
        <v>44</v>
      </c>
      <c r="F3702">
        <v>6113</v>
      </c>
      <c r="G3702">
        <v>3372.79324</v>
      </c>
      <c r="H3702">
        <v>1751.18</v>
      </c>
      <c r="I3702" t="s">
        <v>39</v>
      </c>
      <c r="J3702" t="s">
        <v>149</v>
      </c>
      <c r="K3702">
        <v>6201</v>
      </c>
      <c r="L3702">
        <v>1507.622181</v>
      </c>
      <c r="M3702">
        <v>1481.6479159999999</v>
      </c>
      <c r="N3702">
        <v>1128</v>
      </c>
      <c r="O3702">
        <v>253</v>
      </c>
      <c r="P3702">
        <v>2</v>
      </c>
      <c r="Q3702">
        <v>6</v>
      </c>
      <c r="R3702">
        <v>3372.79324</v>
      </c>
    </row>
    <row r="3703" spans="1:18" x14ac:dyDescent="0.25">
      <c r="A3703">
        <v>2020</v>
      </c>
      <c r="B3703" t="s">
        <v>33</v>
      </c>
      <c r="C3703" t="s">
        <v>36</v>
      </c>
      <c r="D3703" t="s">
        <v>0</v>
      </c>
      <c r="E3703" t="s">
        <v>66</v>
      </c>
      <c r="F3703">
        <v>193</v>
      </c>
      <c r="G3703" t="s">
        <v>62</v>
      </c>
      <c r="H3703">
        <v>32313.17</v>
      </c>
      <c r="I3703" t="s">
        <v>39</v>
      </c>
      <c r="J3703" t="s">
        <v>149</v>
      </c>
      <c r="K3703">
        <v>1372</v>
      </c>
      <c r="L3703">
        <v>12.342961000000001</v>
      </c>
      <c r="M3703">
        <v>11.444901</v>
      </c>
      <c r="N3703">
        <v>26</v>
      </c>
      <c r="O3703">
        <v>44</v>
      </c>
      <c r="P3703">
        <v>0</v>
      </c>
      <c r="Q3703">
        <v>0</v>
      </c>
      <c r="R3703">
        <v>48.209158000000002</v>
      </c>
    </row>
    <row r="3704" spans="1:18" x14ac:dyDescent="0.25">
      <c r="A3704">
        <v>2020</v>
      </c>
      <c r="B3704" t="s">
        <v>33</v>
      </c>
      <c r="C3704" t="s">
        <v>36</v>
      </c>
      <c r="D3704" t="s">
        <v>0</v>
      </c>
      <c r="E3704" t="s">
        <v>65</v>
      </c>
      <c r="F3704">
        <v>2</v>
      </c>
      <c r="G3704" t="s">
        <v>62</v>
      </c>
      <c r="H3704">
        <v>9061.4349999999995</v>
      </c>
      <c r="I3704" t="s">
        <v>39</v>
      </c>
      <c r="J3704" t="s">
        <v>149</v>
      </c>
      <c r="K3704">
        <v>4</v>
      </c>
      <c r="L3704" t="s">
        <v>62</v>
      </c>
      <c r="M3704" t="s">
        <v>62</v>
      </c>
      <c r="N3704" t="s">
        <v>62</v>
      </c>
      <c r="O3704" t="s">
        <v>62</v>
      </c>
      <c r="P3704" t="s">
        <v>62</v>
      </c>
      <c r="Q3704" t="s">
        <v>62</v>
      </c>
      <c r="R3704" t="s">
        <v>62</v>
      </c>
    </row>
    <row r="3705" spans="1:18" x14ac:dyDescent="0.25">
      <c r="A3705">
        <v>2020</v>
      </c>
      <c r="B3705" t="s">
        <v>33</v>
      </c>
      <c r="C3705" t="s">
        <v>36</v>
      </c>
      <c r="D3705" t="s">
        <v>0</v>
      </c>
      <c r="E3705" t="s">
        <v>44</v>
      </c>
      <c r="F3705">
        <v>6458</v>
      </c>
      <c r="G3705">
        <v>3223.2537520000001</v>
      </c>
      <c r="H3705">
        <v>1708.24</v>
      </c>
      <c r="I3705" t="s">
        <v>40</v>
      </c>
      <c r="J3705" t="s">
        <v>149</v>
      </c>
      <c r="K3705">
        <v>6634</v>
      </c>
      <c r="L3705">
        <v>1426.2677040000001</v>
      </c>
      <c r="M3705">
        <v>1386.7037989999999</v>
      </c>
      <c r="N3705">
        <v>1532</v>
      </c>
      <c r="O3705">
        <v>287</v>
      </c>
      <c r="P3705">
        <v>0</v>
      </c>
      <c r="Q3705">
        <v>6</v>
      </c>
      <c r="R3705">
        <v>3223.2537520000001</v>
      </c>
    </row>
    <row r="3706" spans="1:18" x14ac:dyDescent="0.25">
      <c r="A3706">
        <v>2020</v>
      </c>
      <c r="B3706" t="s">
        <v>33</v>
      </c>
      <c r="C3706" t="s">
        <v>36</v>
      </c>
      <c r="D3706" t="s">
        <v>0</v>
      </c>
      <c r="E3706" t="s">
        <v>66</v>
      </c>
      <c r="F3706">
        <v>229</v>
      </c>
      <c r="G3706" t="s">
        <v>62</v>
      </c>
      <c r="H3706">
        <v>30243.83</v>
      </c>
      <c r="I3706" t="s">
        <v>40</v>
      </c>
      <c r="J3706" t="s">
        <v>149</v>
      </c>
      <c r="K3706">
        <v>1431</v>
      </c>
      <c r="L3706">
        <v>15.938314</v>
      </c>
      <c r="M3706">
        <v>17.384350000000001</v>
      </c>
      <c r="N3706">
        <v>32</v>
      </c>
      <c r="O3706">
        <v>23</v>
      </c>
      <c r="P3706">
        <v>0</v>
      </c>
      <c r="Q3706">
        <v>1</v>
      </c>
      <c r="R3706">
        <v>72.944078000000005</v>
      </c>
    </row>
    <row r="3707" spans="1:18" x14ac:dyDescent="0.25">
      <c r="A3707">
        <v>2020</v>
      </c>
      <c r="B3707" t="s">
        <v>33</v>
      </c>
      <c r="C3707" t="s">
        <v>36</v>
      </c>
      <c r="D3707" t="s">
        <v>0</v>
      </c>
      <c r="E3707" t="s">
        <v>65</v>
      </c>
      <c r="F3707">
        <v>1</v>
      </c>
      <c r="G3707" t="s">
        <v>62</v>
      </c>
      <c r="H3707">
        <v>14111.12</v>
      </c>
      <c r="I3707" t="s">
        <v>40</v>
      </c>
      <c r="J3707" t="s">
        <v>149</v>
      </c>
      <c r="K3707">
        <v>2</v>
      </c>
      <c r="L3707" t="s">
        <v>62</v>
      </c>
      <c r="M3707" t="s">
        <v>62</v>
      </c>
      <c r="N3707" t="s">
        <v>62</v>
      </c>
      <c r="O3707" t="s">
        <v>62</v>
      </c>
      <c r="P3707" t="s">
        <v>62</v>
      </c>
      <c r="Q3707" t="s">
        <v>62</v>
      </c>
      <c r="R3707" t="s">
        <v>62</v>
      </c>
    </row>
    <row r="3708" spans="1:18" x14ac:dyDescent="0.25">
      <c r="A3708">
        <v>2020</v>
      </c>
      <c r="B3708" t="s">
        <v>33</v>
      </c>
      <c r="C3708" t="s">
        <v>5</v>
      </c>
      <c r="D3708" t="s">
        <v>0</v>
      </c>
      <c r="E3708" t="s">
        <v>44</v>
      </c>
      <c r="F3708">
        <v>15777</v>
      </c>
      <c r="G3708">
        <v>9136.7699560000001</v>
      </c>
      <c r="H3708">
        <v>1627.84</v>
      </c>
      <c r="I3708" t="s">
        <v>39</v>
      </c>
      <c r="J3708" t="s">
        <v>149</v>
      </c>
      <c r="K3708">
        <v>15989</v>
      </c>
      <c r="L3708">
        <v>4197.5306389999996</v>
      </c>
      <c r="M3708">
        <v>4008.3958200000002</v>
      </c>
      <c r="N3708">
        <v>2601</v>
      </c>
      <c r="O3708">
        <v>475</v>
      </c>
      <c r="P3708">
        <v>6</v>
      </c>
      <c r="Q3708">
        <v>10</v>
      </c>
      <c r="R3708">
        <v>9136.7699560000001</v>
      </c>
    </row>
    <row r="3709" spans="1:18" x14ac:dyDescent="0.25">
      <c r="A3709">
        <v>2020</v>
      </c>
      <c r="B3709" t="s">
        <v>33</v>
      </c>
      <c r="C3709" t="s">
        <v>5</v>
      </c>
      <c r="D3709" t="s">
        <v>0</v>
      </c>
      <c r="E3709" t="s">
        <v>66</v>
      </c>
      <c r="F3709">
        <v>404</v>
      </c>
      <c r="G3709" t="s">
        <v>62</v>
      </c>
      <c r="H3709">
        <v>26905.035</v>
      </c>
      <c r="I3709" t="s">
        <v>39</v>
      </c>
      <c r="J3709" t="s">
        <v>149</v>
      </c>
      <c r="K3709">
        <v>2119</v>
      </c>
      <c r="L3709">
        <v>27.920909999999999</v>
      </c>
      <c r="M3709">
        <v>30.180641999999999</v>
      </c>
      <c r="N3709">
        <v>47</v>
      </c>
      <c r="O3709">
        <v>46</v>
      </c>
      <c r="P3709">
        <v>0</v>
      </c>
      <c r="Q3709">
        <v>2</v>
      </c>
      <c r="R3709">
        <v>116.62815500000001</v>
      </c>
    </row>
    <row r="3710" spans="1:18" x14ac:dyDescent="0.25">
      <c r="A3710">
        <v>2020</v>
      </c>
      <c r="B3710" t="s">
        <v>33</v>
      </c>
      <c r="C3710" t="s">
        <v>5</v>
      </c>
      <c r="D3710" t="s">
        <v>0</v>
      </c>
      <c r="E3710" t="s">
        <v>44</v>
      </c>
      <c r="F3710">
        <v>16168</v>
      </c>
      <c r="G3710">
        <v>8821.4366260000006</v>
      </c>
      <c r="H3710">
        <v>1608</v>
      </c>
      <c r="I3710" t="s">
        <v>40</v>
      </c>
      <c r="J3710" t="s">
        <v>149</v>
      </c>
      <c r="K3710">
        <v>16437</v>
      </c>
      <c r="L3710">
        <v>3942.9104050000001</v>
      </c>
      <c r="M3710">
        <v>3899.2521620000002</v>
      </c>
      <c r="N3710">
        <v>3311</v>
      </c>
      <c r="O3710">
        <v>479</v>
      </c>
      <c r="P3710">
        <v>7</v>
      </c>
      <c r="Q3710">
        <v>12</v>
      </c>
      <c r="R3710">
        <v>8821.4366260000006</v>
      </c>
    </row>
    <row r="3711" spans="1:18" x14ac:dyDescent="0.25">
      <c r="A3711">
        <v>2020</v>
      </c>
      <c r="B3711" t="s">
        <v>33</v>
      </c>
      <c r="C3711" t="s">
        <v>5</v>
      </c>
      <c r="D3711" t="s">
        <v>0</v>
      </c>
      <c r="E3711" t="s">
        <v>66</v>
      </c>
      <c r="F3711">
        <v>472</v>
      </c>
      <c r="G3711" t="s">
        <v>62</v>
      </c>
      <c r="H3711">
        <v>25833.215</v>
      </c>
      <c r="I3711" t="s">
        <v>40</v>
      </c>
      <c r="J3711" t="s">
        <v>149</v>
      </c>
      <c r="K3711">
        <v>2976</v>
      </c>
      <c r="L3711">
        <v>35.715648999999999</v>
      </c>
      <c r="M3711">
        <v>44.580680999999998</v>
      </c>
      <c r="N3711">
        <v>61</v>
      </c>
      <c r="O3711">
        <v>44</v>
      </c>
      <c r="P3711">
        <v>0</v>
      </c>
      <c r="Q3711">
        <v>2</v>
      </c>
      <c r="R3711">
        <v>149.47125</v>
      </c>
    </row>
    <row r="3712" spans="1:18" x14ac:dyDescent="0.25">
      <c r="A3712">
        <v>2020</v>
      </c>
      <c r="B3712" t="s">
        <v>33</v>
      </c>
      <c r="C3712" t="s">
        <v>13</v>
      </c>
      <c r="D3712" t="s">
        <v>0</v>
      </c>
      <c r="E3712" t="s">
        <v>44</v>
      </c>
      <c r="F3712">
        <v>2158</v>
      </c>
      <c r="G3712">
        <v>1151.679435</v>
      </c>
      <c r="H3712">
        <v>1700</v>
      </c>
      <c r="I3712" t="s">
        <v>39</v>
      </c>
      <c r="J3712" t="s">
        <v>149</v>
      </c>
      <c r="K3712">
        <v>2181</v>
      </c>
      <c r="L3712">
        <v>517.59886300000005</v>
      </c>
      <c r="M3712">
        <v>519.71287099999995</v>
      </c>
      <c r="N3712">
        <v>458</v>
      </c>
      <c r="O3712">
        <v>93</v>
      </c>
      <c r="P3712">
        <v>1</v>
      </c>
      <c r="Q3712">
        <v>1</v>
      </c>
      <c r="R3712">
        <v>1151.679435</v>
      </c>
    </row>
    <row r="3713" spans="1:18" x14ac:dyDescent="0.25">
      <c r="A3713">
        <v>2020</v>
      </c>
      <c r="B3713" t="s">
        <v>33</v>
      </c>
      <c r="C3713" t="s">
        <v>13</v>
      </c>
      <c r="D3713" t="s">
        <v>0</v>
      </c>
      <c r="E3713" t="s">
        <v>66</v>
      </c>
      <c r="F3713">
        <v>79</v>
      </c>
      <c r="G3713" t="s">
        <v>62</v>
      </c>
      <c r="H3713">
        <v>35377.910000000003</v>
      </c>
      <c r="I3713" t="s">
        <v>39</v>
      </c>
      <c r="J3713" t="s">
        <v>149</v>
      </c>
      <c r="K3713">
        <v>379</v>
      </c>
      <c r="L3713">
        <v>3.7670720000000002</v>
      </c>
      <c r="M3713">
        <v>7.1906319999999999</v>
      </c>
      <c r="N3713">
        <v>9</v>
      </c>
      <c r="O3713">
        <v>15</v>
      </c>
      <c r="P3713">
        <v>0</v>
      </c>
      <c r="Q3713">
        <v>0</v>
      </c>
      <c r="R3713">
        <v>14.220587999999999</v>
      </c>
    </row>
    <row r="3714" spans="1:18" x14ac:dyDescent="0.25">
      <c r="A3714">
        <v>2020</v>
      </c>
      <c r="B3714" t="s">
        <v>33</v>
      </c>
      <c r="C3714" t="s">
        <v>13</v>
      </c>
      <c r="D3714" t="s">
        <v>0</v>
      </c>
      <c r="E3714" t="s">
        <v>65</v>
      </c>
      <c r="F3714">
        <v>2</v>
      </c>
      <c r="G3714" t="s">
        <v>62</v>
      </c>
      <c r="H3714">
        <v>6981.5</v>
      </c>
      <c r="I3714" t="s">
        <v>39</v>
      </c>
      <c r="J3714" t="s">
        <v>149</v>
      </c>
      <c r="K3714">
        <v>4</v>
      </c>
      <c r="L3714" t="s">
        <v>62</v>
      </c>
      <c r="M3714" t="s">
        <v>62</v>
      </c>
      <c r="N3714" t="s">
        <v>62</v>
      </c>
      <c r="O3714" t="s">
        <v>62</v>
      </c>
      <c r="P3714" t="s">
        <v>62</v>
      </c>
      <c r="Q3714" t="s">
        <v>62</v>
      </c>
      <c r="R3714" t="s">
        <v>62</v>
      </c>
    </row>
    <row r="3715" spans="1:18" x14ac:dyDescent="0.25">
      <c r="A3715">
        <v>2020</v>
      </c>
      <c r="B3715" t="s">
        <v>33</v>
      </c>
      <c r="C3715" t="s">
        <v>13</v>
      </c>
      <c r="D3715" t="s">
        <v>0</v>
      </c>
      <c r="E3715" t="s">
        <v>44</v>
      </c>
      <c r="F3715">
        <v>2318</v>
      </c>
      <c r="G3715">
        <v>1172.2111600000001</v>
      </c>
      <c r="H3715">
        <v>1686.4449999999999</v>
      </c>
      <c r="I3715" t="s">
        <v>40</v>
      </c>
      <c r="J3715" t="s">
        <v>149</v>
      </c>
      <c r="K3715">
        <v>2358</v>
      </c>
      <c r="L3715">
        <v>545.38626899999997</v>
      </c>
      <c r="M3715">
        <v>511.21337199999999</v>
      </c>
      <c r="N3715">
        <v>563</v>
      </c>
      <c r="O3715">
        <v>73</v>
      </c>
      <c r="P3715">
        <v>0</v>
      </c>
      <c r="Q3715">
        <v>4</v>
      </c>
      <c r="R3715">
        <v>1172.2111600000001</v>
      </c>
    </row>
    <row r="3716" spans="1:18" x14ac:dyDescent="0.25">
      <c r="A3716">
        <v>2020</v>
      </c>
      <c r="B3716" t="s">
        <v>33</v>
      </c>
      <c r="C3716" t="s">
        <v>13</v>
      </c>
      <c r="D3716" t="s">
        <v>0</v>
      </c>
      <c r="E3716" t="s">
        <v>66</v>
      </c>
      <c r="F3716">
        <v>92</v>
      </c>
      <c r="G3716" t="s">
        <v>62</v>
      </c>
      <c r="H3716">
        <v>25882.38</v>
      </c>
      <c r="I3716" t="s">
        <v>40</v>
      </c>
      <c r="J3716" t="s">
        <v>149</v>
      </c>
      <c r="K3716">
        <v>502</v>
      </c>
      <c r="L3716">
        <v>8.2199819999999999</v>
      </c>
      <c r="M3716">
        <v>7.0936810000000001</v>
      </c>
      <c r="N3716">
        <v>18</v>
      </c>
      <c r="O3716">
        <v>6</v>
      </c>
      <c r="P3716">
        <v>0</v>
      </c>
      <c r="Q3716">
        <v>1</v>
      </c>
      <c r="R3716">
        <v>25.415610000000001</v>
      </c>
    </row>
    <row r="3717" spans="1:18" x14ac:dyDescent="0.25">
      <c r="A3717">
        <v>2020</v>
      </c>
      <c r="B3717" t="s">
        <v>33</v>
      </c>
      <c r="C3717" t="s">
        <v>13</v>
      </c>
      <c r="D3717" t="s">
        <v>0</v>
      </c>
      <c r="E3717" t="s">
        <v>65</v>
      </c>
      <c r="F3717">
        <v>1</v>
      </c>
      <c r="G3717" t="s">
        <v>62</v>
      </c>
      <c r="H3717">
        <v>7020</v>
      </c>
      <c r="I3717" t="s">
        <v>40</v>
      </c>
      <c r="J3717" t="s">
        <v>149</v>
      </c>
      <c r="K3717">
        <v>2</v>
      </c>
      <c r="L3717" t="s">
        <v>62</v>
      </c>
      <c r="M3717" t="s">
        <v>62</v>
      </c>
      <c r="N3717" t="s">
        <v>62</v>
      </c>
      <c r="O3717" t="s">
        <v>62</v>
      </c>
      <c r="P3717" t="s">
        <v>62</v>
      </c>
      <c r="Q3717" t="s">
        <v>62</v>
      </c>
      <c r="R3717" t="s">
        <v>62</v>
      </c>
    </row>
    <row r="3718" spans="1:18" x14ac:dyDescent="0.25">
      <c r="A3718">
        <v>2020</v>
      </c>
      <c r="B3718" t="s">
        <v>33</v>
      </c>
      <c r="C3718" t="s">
        <v>37</v>
      </c>
      <c r="D3718" t="s">
        <v>0</v>
      </c>
      <c r="E3718" t="s">
        <v>44</v>
      </c>
      <c r="F3718">
        <v>7032</v>
      </c>
      <c r="G3718">
        <v>3329.1371140000001</v>
      </c>
      <c r="H3718">
        <v>1714.63</v>
      </c>
      <c r="I3718" t="s">
        <v>39</v>
      </c>
      <c r="J3718" t="s">
        <v>149</v>
      </c>
      <c r="K3718">
        <v>7216</v>
      </c>
      <c r="L3718">
        <v>1505.770164</v>
      </c>
      <c r="M3718">
        <v>1511.9457629999999</v>
      </c>
      <c r="N3718">
        <v>1857</v>
      </c>
      <c r="O3718">
        <v>471</v>
      </c>
      <c r="P3718">
        <v>6</v>
      </c>
      <c r="Q3718">
        <v>17</v>
      </c>
      <c r="R3718">
        <v>3329.1371140000001</v>
      </c>
    </row>
    <row r="3719" spans="1:18" x14ac:dyDescent="0.25">
      <c r="A3719">
        <v>2020</v>
      </c>
      <c r="B3719" t="s">
        <v>33</v>
      </c>
      <c r="C3719" t="s">
        <v>37</v>
      </c>
      <c r="D3719" t="s">
        <v>0</v>
      </c>
      <c r="E3719" t="s">
        <v>66</v>
      </c>
      <c r="F3719">
        <v>252</v>
      </c>
      <c r="G3719" t="s">
        <v>62</v>
      </c>
      <c r="H3719">
        <v>33238.870000000003</v>
      </c>
      <c r="I3719" t="s">
        <v>39</v>
      </c>
      <c r="J3719" t="s">
        <v>149</v>
      </c>
      <c r="K3719">
        <v>1787</v>
      </c>
      <c r="L3719">
        <v>15.019966</v>
      </c>
      <c r="M3719">
        <v>22.520966999999999</v>
      </c>
      <c r="N3719">
        <v>28</v>
      </c>
      <c r="O3719">
        <v>67</v>
      </c>
      <c r="P3719">
        <v>0</v>
      </c>
      <c r="Q3719">
        <v>1</v>
      </c>
      <c r="R3719">
        <v>53.841101000000002</v>
      </c>
    </row>
    <row r="3720" spans="1:18" x14ac:dyDescent="0.25">
      <c r="A3720">
        <v>2020</v>
      </c>
      <c r="B3720" t="s">
        <v>33</v>
      </c>
      <c r="C3720" t="s">
        <v>37</v>
      </c>
      <c r="D3720" t="s">
        <v>0</v>
      </c>
      <c r="E3720" t="s">
        <v>65</v>
      </c>
      <c r="F3720">
        <v>2</v>
      </c>
      <c r="G3720" t="s">
        <v>62</v>
      </c>
      <c r="H3720">
        <v>7020.5</v>
      </c>
      <c r="I3720" t="s">
        <v>39</v>
      </c>
      <c r="J3720" t="s">
        <v>149</v>
      </c>
      <c r="K3720">
        <v>4</v>
      </c>
      <c r="L3720" t="s">
        <v>62</v>
      </c>
      <c r="M3720" t="s">
        <v>62</v>
      </c>
      <c r="N3720" t="s">
        <v>62</v>
      </c>
      <c r="O3720" t="s">
        <v>62</v>
      </c>
      <c r="P3720" t="s">
        <v>62</v>
      </c>
      <c r="Q3720" t="s">
        <v>62</v>
      </c>
      <c r="R3720" t="s">
        <v>62</v>
      </c>
    </row>
    <row r="3721" spans="1:18" x14ac:dyDescent="0.25">
      <c r="A3721">
        <v>2020</v>
      </c>
      <c r="B3721" t="s">
        <v>33</v>
      </c>
      <c r="C3721" t="s">
        <v>37</v>
      </c>
      <c r="D3721" t="s">
        <v>0</v>
      </c>
      <c r="E3721" t="s">
        <v>44</v>
      </c>
      <c r="F3721">
        <v>7660</v>
      </c>
      <c r="G3721">
        <v>3152.6652519999998</v>
      </c>
      <c r="H3721">
        <v>1699.81</v>
      </c>
      <c r="I3721" t="s">
        <v>40</v>
      </c>
      <c r="J3721" t="s">
        <v>149</v>
      </c>
      <c r="K3721">
        <v>7912</v>
      </c>
      <c r="L3721">
        <v>1462.9041689999999</v>
      </c>
      <c r="M3721">
        <v>1384.1838849999999</v>
      </c>
      <c r="N3721">
        <v>2589</v>
      </c>
      <c r="O3721">
        <v>472</v>
      </c>
      <c r="P3721">
        <v>10</v>
      </c>
      <c r="Q3721">
        <v>8</v>
      </c>
      <c r="R3721">
        <v>3152.6652519999998</v>
      </c>
    </row>
    <row r="3722" spans="1:18" x14ac:dyDescent="0.25">
      <c r="A3722">
        <v>2020</v>
      </c>
      <c r="B3722" t="s">
        <v>33</v>
      </c>
      <c r="C3722" t="s">
        <v>37</v>
      </c>
      <c r="D3722" t="s">
        <v>0</v>
      </c>
      <c r="E3722" t="s">
        <v>66</v>
      </c>
      <c r="F3722">
        <v>273</v>
      </c>
      <c r="G3722" t="s">
        <v>62</v>
      </c>
      <c r="H3722">
        <v>29939.24</v>
      </c>
      <c r="I3722" t="s">
        <v>40</v>
      </c>
      <c r="J3722" t="s">
        <v>149</v>
      </c>
      <c r="K3722">
        <v>1663</v>
      </c>
      <c r="L3722">
        <v>18.388667999999999</v>
      </c>
      <c r="M3722">
        <v>22.416789999999999</v>
      </c>
      <c r="N3722">
        <v>35</v>
      </c>
      <c r="O3722">
        <v>41</v>
      </c>
      <c r="P3722">
        <v>0</v>
      </c>
      <c r="Q3722">
        <v>2</v>
      </c>
      <c r="R3722">
        <v>70.502972999999997</v>
      </c>
    </row>
    <row r="3723" spans="1:18" x14ac:dyDescent="0.25">
      <c r="A3723">
        <v>2020</v>
      </c>
      <c r="B3723" t="s">
        <v>33</v>
      </c>
      <c r="C3723" t="s">
        <v>37</v>
      </c>
      <c r="D3723" t="s">
        <v>0</v>
      </c>
      <c r="E3723" t="s">
        <v>65</v>
      </c>
      <c r="F3723">
        <v>2</v>
      </c>
      <c r="G3723" t="s">
        <v>62</v>
      </c>
      <c r="H3723">
        <v>68463.789999999994</v>
      </c>
      <c r="I3723" t="s">
        <v>40</v>
      </c>
      <c r="J3723" t="s">
        <v>149</v>
      </c>
      <c r="K3723">
        <v>23</v>
      </c>
      <c r="L3723" t="s">
        <v>62</v>
      </c>
      <c r="M3723" t="s">
        <v>62</v>
      </c>
      <c r="N3723" t="s">
        <v>62</v>
      </c>
      <c r="O3723" t="s">
        <v>62</v>
      </c>
      <c r="P3723" t="s">
        <v>62</v>
      </c>
      <c r="Q3723" t="s">
        <v>62</v>
      </c>
      <c r="R3723" t="s">
        <v>62</v>
      </c>
    </row>
    <row r="3724" spans="1:18" x14ac:dyDescent="0.25">
      <c r="A3724">
        <v>2020</v>
      </c>
      <c r="B3724" t="s">
        <v>33</v>
      </c>
      <c r="C3724" t="s">
        <v>37</v>
      </c>
      <c r="D3724" t="s">
        <v>0</v>
      </c>
      <c r="E3724" t="s">
        <v>44</v>
      </c>
      <c r="F3724">
        <v>1</v>
      </c>
      <c r="G3724">
        <v>0.80392200000000003</v>
      </c>
      <c r="H3724">
        <v>2465.8000000000002</v>
      </c>
      <c r="I3724" t="s">
        <v>41</v>
      </c>
      <c r="J3724" t="s">
        <v>149</v>
      </c>
      <c r="K3724">
        <v>1</v>
      </c>
      <c r="L3724">
        <v>0.37254900000000002</v>
      </c>
      <c r="M3724">
        <v>0.43137300000000001</v>
      </c>
      <c r="N3724">
        <v>0</v>
      </c>
      <c r="O3724">
        <v>0</v>
      </c>
      <c r="P3724">
        <v>0</v>
      </c>
      <c r="Q3724">
        <v>0</v>
      </c>
      <c r="R3724">
        <v>0.80392200000000003</v>
      </c>
    </row>
    <row r="3725" spans="1:18" x14ac:dyDescent="0.25">
      <c r="A3725">
        <v>2020</v>
      </c>
      <c r="B3725" t="s">
        <v>33</v>
      </c>
      <c r="C3725" t="s">
        <v>36</v>
      </c>
      <c r="D3725" t="s">
        <v>0</v>
      </c>
      <c r="E3725" t="s">
        <v>44</v>
      </c>
      <c r="F3725">
        <v>1410</v>
      </c>
      <c r="G3725">
        <v>861.30169899999999</v>
      </c>
      <c r="H3725">
        <v>1784.5</v>
      </c>
      <c r="I3725" t="s">
        <v>39</v>
      </c>
      <c r="J3725" t="s">
        <v>148</v>
      </c>
      <c r="K3725">
        <v>1421</v>
      </c>
      <c r="L3725">
        <v>388.086321</v>
      </c>
      <c r="M3725">
        <v>359.93638399999998</v>
      </c>
      <c r="N3725">
        <v>161</v>
      </c>
      <c r="O3725">
        <v>30</v>
      </c>
      <c r="P3725">
        <v>2</v>
      </c>
      <c r="Q3725">
        <v>2</v>
      </c>
      <c r="R3725">
        <v>861.30169899999999</v>
      </c>
    </row>
    <row r="3726" spans="1:18" x14ac:dyDescent="0.25">
      <c r="A3726">
        <v>2020</v>
      </c>
      <c r="B3726" t="s">
        <v>33</v>
      </c>
      <c r="C3726" t="s">
        <v>36</v>
      </c>
      <c r="D3726" t="s">
        <v>0</v>
      </c>
      <c r="E3726" t="s">
        <v>66</v>
      </c>
      <c r="F3726">
        <v>94</v>
      </c>
      <c r="G3726" t="s">
        <v>62</v>
      </c>
      <c r="H3726">
        <v>26022.66</v>
      </c>
      <c r="I3726" t="s">
        <v>39</v>
      </c>
      <c r="J3726" t="s">
        <v>148</v>
      </c>
      <c r="K3726">
        <v>426</v>
      </c>
      <c r="L3726">
        <v>7.4495849999999999</v>
      </c>
      <c r="M3726">
        <v>7.3674010000000001</v>
      </c>
      <c r="N3726">
        <v>15</v>
      </c>
      <c r="O3726">
        <v>13</v>
      </c>
      <c r="P3726">
        <v>0</v>
      </c>
      <c r="Q3726">
        <v>1</v>
      </c>
      <c r="R3726">
        <v>29.743023999999998</v>
      </c>
    </row>
    <row r="3727" spans="1:18" x14ac:dyDescent="0.25">
      <c r="A3727">
        <v>2020</v>
      </c>
      <c r="B3727" t="s">
        <v>33</v>
      </c>
      <c r="C3727" t="s">
        <v>36</v>
      </c>
      <c r="D3727" t="s">
        <v>0</v>
      </c>
      <c r="E3727" t="s">
        <v>44</v>
      </c>
      <c r="F3727">
        <v>1488</v>
      </c>
      <c r="G3727">
        <v>901.16466600000001</v>
      </c>
      <c r="H3727">
        <v>1712.98</v>
      </c>
      <c r="I3727" t="s">
        <v>40</v>
      </c>
      <c r="J3727" t="s">
        <v>148</v>
      </c>
      <c r="K3727">
        <v>1492</v>
      </c>
      <c r="L3727">
        <v>389.04668500000002</v>
      </c>
      <c r="M3727">
        <v>362.808784</v>
      </c>
      <c r="N3727">
        <v>178</v>
      </c>
      <c r="O3727">
        <v>16</v>
      </c>
      <c r="P3727">
        <v>2</v>
      </c>
      <c r="Q3727">
        <v>4</v>
      </c>
      <c r="R3727">
        <v>901.16466600000001</v>
      </c>
    </row>
    <row r="3728" spans="1:18" x14ac:dyDescent="0.25">
      <c r="A3728">
        <v>2020</v>
      </c>
      <c r="B3728" t="s">
        <v>33</v>
      </c>
      <c r="C3728" t="s">
        <v>36</v>
      </c>
      <c r="D3728" t="s">
        <v>0</v>
      </c>
      <c r="E3728" t="s">
        <v>66</v>
      </c>
      <c r="F3728">
        <v>103</v>
      </c>
      <c r="G3728" t="s">
        <v>62</v>
      </c>
      <c r="H3728">
        <v>25668.48</v>
      </c>
      <c r="I3728" t="s">
        <v>40</v>
      </c>
      <c r="J3728" t="s">
        <v>148</v>
      </c>
      <c r="K3728">
        <v>516</v>
      </c>
      <c r="L3728">
        <v>7.4346040000000002</v>
      </c>
      <c r="M3728">
        <v>7.9310729999999996</v>
      </c>
      <c r="N3728">
        <v>12</v>
      </c>
      <c r="O3728">
        <v>7</v>
      </c>
      <c r="P3728">
        <v>0</v>
      </c>
      <c r="Q3728">
        <v>0</v>
      </c>
      <c r="R3728">
        <v>33.322279000000002</v>
      </c>
    </row>
    <row r="3729" spans="1:18" x14ac:dyDescent="0.25">
      <c r="A3729">
        <v>2020</v>
      </c>
      <c r="B3729" t="s">
        <v>33</v>
      </c>
      <c r="C3729" t="s">
        <v>36</v>
      </c>
      <c r="D3729" t="s">
        <v>0</v>
      </c>
      <c r="E3729" t="s">
        <v>65</v>
      </c>
      <c r="F3729">
        <v>1</v>
      </c>
      <c r="G3729" t="s">
        <v>62</v>
      </c>
      <c r="H3729">
        <v>11936.38</v>
      </c>
      <c r="I3729" t="s">
        <v>40</v>
      </c>
      <c r="J3729" t="s">
        <v>148</v>
      </c>
      <c r="K3729">
        <v>2</v>
      </c>
      <c r="L3729" t="s">
        <v>62</v>
      </c>
      <c r="M3729" t="s">
        <v>62</v>
      </c>
      <c r="N3729" t="s">
        <v>62</v>
      </c>
      <c r="O3729" t="s">
        <v>62</v>
      </c>
      <c r="P3729" t="s">
        <v>62</v>
      </c>
      <c r="Q3729" t="s">
        <v>62</v>
      </c>
      <c r="R3729" t="s">
        <v>62</v>
      </c>
    </row>
    <row r="3730" spans="1:18" x14ac:dyDescent="0.25">
      <c r="A3730">
        <v>2020</v>
      </c>
      <c r="B3730" t="s">
        <v>33</v>
      </c>
      <c r="C3730" t="s">
        <v>5</v>
      </c>
      <c r="D3730" t="s">
        <v>0</v>
      </c>
      <c r="E3730" t="s">
        <v>44</v>
      </c>
      <c r="F3730">
        <v>3707</v>
      </c>
      <c r="G3730">
        <v>2445.6741240000001</v>
      </c>
      <c r="H3730">
        <v>1709.67</v>
      </c>
      <c r="I3730" t="s">
        <v>39</v>
      </c>
      <c r="J3730" t="s">
        <v>148</v>
      </c>
      <c r="K3730">
        <v>3727</v>
      </c>
      <c r="L3730">
        <v>1139.0348220000001</v>
      </c>
      <c r="M3730">
        <v>1052.4839059999999</v>
      </c>
      <c r="N3730">
        <v>277</v>
      </c>
      <c r="O3730">
        <v>56</v>
      </c>
      <c r="P3730">
        <v>2</v>
      </c>
      <c r="Q3730">
        <v>2</v>
      </c>
      <c r="R3730">
        <v>2445.6741240000001</v>
      </c>
    </row>
    <row r="3731" spans="1:18" x14ac:dyDescent="0.25">
      <c r="A3731">
        <v>2020</v>
      </c>
      <c r="B3731" t="s">
        <v>33</v>
      </c>
      <c r="C3731" t="s">
        <v>5</v>
      </c>
      <c r="D3731" t="s">
        <v>0</v>
      </c>
      <c r="E3731" t="s">
        <v>66</v>
      </c>
      <c r="F3731">
        <v>187</v>
      </c>
      <c r="G3731" t="s">
        <v>62</v>
      </c>
      <c r="H3731">
        <v>20172.02</v>
      </c>
      <c r="I3731" t="s">
        <v>39</v>
      </c>
      <c r="J3731" t="s">
        <v>148</v>
      </c>
      <c r="K3731">
        <v>638</v>
      </c>
      <c r="L3731">
        <v>17.981465</v>
      </c>
      <c r="M3731">
        <v>13.576128000000001</v>
      </c>
      <c r="N3731">
        <v>34</v>
      </c>
      <c r="O3731">
        <v>7</v>
      </c>
      <c r="P3731">
        <v>0</v>
      </c>
      <c r="Q3731">
        <v>0</v>
      </c>
      <c r="R3731">
        <v>64.534390000000002</v>
      </c>
    </row>
    <row r="3732" spans="1:18" x14ac:dyDescent="0.25">
      <c r="A3732">
        <v>2020</v>
      </c>
      <c r="B3732" t="s">
        <v>33</v>
      </c>
      <c r="C3732" t="s">
        <v>5</v>
      </c>
      <c r="D3732" t="s">
        <v>0</v>
      </c>
      <c r="E3732" t="s">
        <v>44</v>
      </c>
      <c r="F3732">
        <v>3873</v>
      </c>
      <c r="G3732">
        <v>2556.9194109999999</v>
      </c>
      <c r="H3732">
        <v>1614.34</v>
      </c>
      <c r="I3732" t="s">
        <v>40</v>
      </c>
      <c r="J3732" t="s">
        <v>148</v>
      </c>
      <c r="K3732">
        <v>3911</v>
      </c>
      <c r="L3732">
        <v>1173.3345409999999</v>
      </c>
      <c r="M3732">
        <v>1088.3004699999999</v>
      </c>
      <c r="N3732">
        <v>333</v>
      </c>
      <c r="O3732">
        <v>49</v>
      </c>
      <c r="P3732">
        <v>5</v>
      </c>
      <c r="Q3732">
        <v>3</v>
      </c>
      <c r="R3732">
        <v>2556.9194109999999</v>
      </c>
    </row>
    <row r="3733" spans="1:18" x14ac:dyDescent="0.25">
      <c r="A3733">
        <v>2020</v>
      </c>
      <c r="B3733" t="s">
        <v>33</v>
      </c>
      <c r="C3733" t="s">
        <v>5</v>
      </c>
      <c r="D3733" t="s">
        <v>0</v>
      </c>
      <c r="E3733" t="s">
        <v>66</v>
      </c>
      <c r="F3733">
        <v>174</v>
      </c>
      <c r="G3733" t="s">
        <v>62</v>
      </c>
      <c r="H3733">
        <v>20894.8</v>
      </c>
      <c r="I3733" t="s">
        <v>40</v>
      </c>
      <c r="J3733" t="s">
        <v>148</v>
      </c>
      <c r="K3733">
        <v>713</v>
      </c>
      <c r="L3733">
        <v>14.507469</v>
      </c>
      <c r="M3733">
        <v>18.447301</v>
      </c>
      <c r="N3733">
        <v>32</v>
      </c>
      <c r="O3733">
        <v>4</v>
      </c>
      <c r="P3733">
        <v>0</v>
      </c>
      <c r="Q3733">
        <v>1</v>
      </c>
      <c r="R3733">
        <v>56.894975000000002</v>
      </c>
    </row>
    <row r="3734" spans="1:18" x14ac:dyDescent="0.25">
      <c r="A3734">
        <v>2020</v>
      </c>
      <c r="B3734" t="s">
        <v>33</v>
      </c>
      <c r="C3734" t="s">
        <v>13</v>
      </c>
      <c r="D3734" t="s">
        <v>0</v>
      </c>
      <c r="E3734" t="s">
        <v>44</v>
      </c>
      <c r="F3734">
        <v>542</v>
      </c>
      <c r="G3734">
        <v>347.02108399999997</v>
      </c>
      <c r="H3734">
        <v>1566.585</v>
      </c>
      <c r="I3734" t="s">
        <v>39</v>
      </c>
      <c r="J3734" t="s">
        <v>148</v>
      </c>
      <c r="K3734">
        <v>542</v>
      </c>
      <c r="L3734">
        <v>161.51589100000001</v>
      </c>
      <c r="M3734">
        <v>152.01090099999999</v>
      </c>
      <c r="N3734">
        <v>35</v>
      </c>
      <c r="O3734">
        <v>10</v>
      </c>
      <c r="P3734">
        <v>1</v>
      </c>
      <c r="Q3734">
        <v>0</v>
      </c>
      <c r="R3734">
        <v>347.02108399999997</v>
      </c>
    </row>
    <row r="3735" spans="1:18" x14ac:dyDescent="0.25">
      <c r="A3735">
        <v>2020</v>
      </c>
      <c r="B3735" t="s">
        <v>33</v>
      </c>
      <c r="C3735" t="s">
        <v>13</v>
      </c>
      <c r="D3735" t="s">
        <v>0</v>
      </c>
      <c r="E3735" t="s">
        <v>66</v>
      </c>
      <c r="F3735">
        <v>34</v>
      </c>
      <c r="G3735" t="s">
        <v>62</v>
      </c>
      <c r="H3735">
        <v>19564.669999999998</v>
      </c>
      <c r="I3735" t="s">
        <v>39</v>
      </c>
      <c r="J3735" t="s">
        <v>148</v>
      </c>
      <c r="K3735">
        <v>123</v>
      </c>
      <c r="L3735">
        <v>4.7304469999999998</v>
      </c>
      <c r="M3735">
        <v>3.6420680000000001</v>
      </c>
      <c r="N3735">
        <v>7</v>
      </c>
      <c r="O3735">
        <v>1</v>
      </c>
      <c r="P3735">
        <v>0</v>
      </c>
      <c r="Q3735">
        <v>0</v>
      </c>
      <c r="R3735">
        <v>11.392674</v>
      </c>
    </row>
    <row r="3736" spans="1:18" x14ac:dyDescent="0.25">
      <c r="A3736">
        <v>2020</v>
      </c>
      <c r="B3736" t="s">
        <v>33</v>
      </c>
      <c r="C3736" t="s">
        <v>13</v>
      </c>
      <c r="D3736" t="s">
        <v>0</v>
      </c>
      <c r="E3736" t="s">
        <v>65</v>
      </c>
      <c r="F3736">
        <v>1</v>
      </c>
      <c r="G3736" t="s">
        <v>62</v>
      </c>
      <c r="H3736">
        <v>4234</v>
      </c>
      <c r="I3736" t="s">
        <v>39</v>
      </c>
      <c r="J3736" t="s">
        <v>148</v>
      </c>
      <c r="K3736">
        <v>1</v>
      </c>
      <c r="L3736" t="s">
        <v>62</v>
      </c>
      <c r="M3736" t="s">
        <v>62</v>
      </c>
      <c r="N3736" t="s">
        <v>62</v>
      </c>
      <c r="O3736" t="s">
        <v>62</v>
      </c>
      <c r="P3736" t="s">
        <v>62</v>
      </c>
      <c r="Q3736" t="s">
        <v>62</v>
      </c>
      <c r="R3736" t="s">
        <v>62</v>
      </c>
    </row>
    <row r="3737" spans="1:18" x14ac:dyDescent="0.25">
      <c r="A3737">
        <v>2020</v>
      </c>
      <c r="B3737" t="s">
        <v>33</v>
      </c>
      <c r="C3737" t="s">
        <v>13</v>
      </c>
      <c r="D3737" t="s">
        <v>0</v>
      </c>
      <c r="E3737" t="s">
        <v>44</v>
      </c>
      <c r="F3737">
        <v>627</v>
      </c>
      <c r="G3737">
        <v>410.02431200000001</v>
      </c>
      <c r="H3737">
        <v>1692.82</v>
      </c>
      <c r="I3737" t="s">
        <v>40</v>
      </c>
      <c r="J3737" t="s">
        <v>148</v>
      </c>
      <c r="K3737">
        <v>630</v>
      </c>
      <c r="L3737">
        <v>190.18302</v>
      </c>
      <c r="M3737">
        <v>178.88109700000001</v>
      </c>
      <c r="N3737">
        <v>65</v>
      </c>
      <c r="O3737">
        <v>9</v>
      </c>
      <c r="P3737">
        <v>0</v>
      </c>
      <c r="Q3737">
        <v>1</v>
      </c>
      <c r="R3737">
        <v>410.02431200000001</v>
      </c>
    </row>
    <row r="3738" spans="1:18" x14ac:dyDescent="0.25">
      <c r="A3738">
        <v>2020</v>
      </c>
      <c r="B3738" t="s">
        <v>33</v>
      </c>
      <c r="C3738" t="s">
        <v>13</v>
      </c>
      <c r="D3738" t="s">
        <v>0</v>
      </c>
      <c r="E3738" t="s">
        <v>66</v>
      </c>
      <c r="F3738">
        <v>33</v>
      </c>
      <c r="G3738" t="s">
        <v>62</v>
      </c>
      <c r="H3738">
        <v>27853.51</v>
      </c>
      <c r="I3738" t="s">
        <v>40</v>
      </c>
      <c r="J3738" t="s">
        <v>148</v>
      </c>
      <c r="K3738">
        <v>166</v>
      </c>
      <c r="L3738">
        <v>2.7067800000000002</v>
      </c>
      <c r="M3738">
        <v>3.7047620000000001</v>
      </c>
      <c r="N3738">
        <v>10</v>
      </c>
      <c r="O3738">
        <v>0</v>
      </c>
      <c r="P3738">
        <v>0</v>
      </c>
      <c r="Q3738">
        <v>0</v>
      </c>
      <c r="R3738">
        <v>8.0593409999999999</v>
      </c>
    </row>
    <row r="3739" spans="1:18" x14ac:dyDescent="0.25">
      <c r="A3739">
        <v>2020</v>
      </c>
      <c r="B3739" t="s">
        <v>33</v>
      </c>
      <c r="C3739" t="s">
        <v>13</v>
      </c>
      <c r="D3739" t="s">
        <v>0</v>
      </c>
      <c r="E3739" t="s">
        <v>65</v>
      </c>
      <c r="F3739">
        <v>1</v>
      </c>
      <c r="G3739" t="s">
        <v>62</v>
      </c>
      <c r="H3739">
        <v>10871</v>
      </c>
      <c r="I3739" t="s">
        <v>40</v>
      </c>
      <c r="J3739" t="s">
        <v>148</v>
      </c>
      <c r="K3739">
        <v>3</v>
      </c>
      <c r="L3739" t="s">
        <v>62</v>
      </c>
      <c r="M3739" t="s">
        <v>62</v>
      </c>
      <c r="N3739" t="s">
        <v>62</v>
      </c>
      <c r="O3739" t="s">
        <v>62</v>
      </c>
      <c r="P3739" t="s">
        <v>62</v>
      </c>
      <c r="Q3739" t="s">
        <v>62</v>
      </c>
      <c r="R3739" t="s">
        <v>62</v>
      </c>
    </row>
    <row r="3740" spans="1:18" x14ac:dyDescent="0.25">
      <c r="A3740">
        <v>2020</v>
      </c>
      <c r="B3740" t="s">
        <v>33</v>
      </c>
      <c r="C3740" t="s">
        <v>37</v>
      </c>
      <c r="D3740" t="s">
        <v>0</v>
      </c>
      <c r="E3740" t="s">
        <v>44</v>
      </c>
      <c r="F3740">
        <v>1283</v>
      </c>
      <c r="G3740">
        <v>750.59622899999999</v>
      </c>
      <c r="H3740">
        <v>1708.47</v>
      </c>
      <c r="I3740" t="s">
        <v>39</v>
      </c>
      <c r="J3740" t="s">
        <v>148</v>
      </c>
      <c r="K3740">
        <v>1293</v>
      </c>
      <c r="L3740">
        <v>352.09712200000001</v>
      </c>
      <c r="M3740">
        <v>322.24492500000002</v>
      </c>
      <c r="N3740">
        <v>162</v>
      </c>
      <c r="O3740">
        <v>51</v>
      </c>
      <c r="P3740">
        <v>5</v>
      </c>
      <c r="Q3740">
        <v>2</v>
      </c>
      <c r="R3740">
        <v>750.59622899999999</v>
      </c>
    </row>
    <row r="3741" spans="1:18" x14ac:dyDescent="0.25">
      <c r="A3741">
        <v>2020</v>
      </c>
      <c r="B3741" t="s">
        <v>33</v>
      </c>
      <c r="C3741" t="s">
        <v>37</v>
      </c>
      <c r="D3741" t="s">
        <v>0</v>
      </c>
      <c r="E3741" t="s">
        <v>66</v>
      </c>
      <c r="F3741">
        <v>68</v>
      </c>
      <c r="G3741" t="s">
        <v>62</v>
      </c>
      <c r="H3741">
        <v>24853.915000000001</v>
      </c>
      <c r="I3741" t="s">
        <v>39</v>
      </c>
      <c r="J3741" t="s">
        <v>148</v>
      </c>
      <c r="K3741">
        <v>307</v>
      </c>
      <c r="L3741">
        <v>4.1351490000000002</v>
      </c>
      <c r="M3741">
        <v>3.230057</v>
      </c>
      <c r="N3741">
        <v>22</v>
      </c>
      <c r="O3741">
        <v>7</v>
      </c>
      <c r="P3741">
        <v>0</v>
      </c>
      <c r="Q3741">
        <v>1</v>
      </c>
      <c r="R3741">
        <v>13.669725</v>
      </c>
    </row>
    <row r="3742" spans="1:18" x14ac:dyDescent="0.25">
      <c r="A3742">
        <v>2020</v>
      </c>
      <c r="B3742" t="s">
        <v>33</v>
      </c>
      <c r="C3742" t="s">
        <v>37</v>
      </c>
      <c r="D3742" t="s">
        <v>0</v>
      </c>
      <c r="E3742" t="s">
        <v>44</v>
      </c>
      <c r="F3742">
        <v>1334</v>
      </c>
      <c r="G3742">
        <v>765.69773899999996</v>
      </c>
      <c r="H3742">
        <v>1596</v>
      </c>
      <c r="I3742" t="s">
        <v>40</v>
      </c>
      <c r="J3742" t="s">
        <v>148</v>
      </c>
      <c r="K3742">
        <v>1354</v>
      </c>
      <c r="L3742">
        <v>361.36671999999999</v>
      </c>
      <c r="M3742">
        <v>317.50445300000001</v>
      </c>
      <c r="N3742">
        <v>186</v>
      </c>
      <c r="O3742">
        <v>25</v>
      </c>
      <c r="P3742">
        <v>3</v>
      </c>
      <c r="Q3742">
        <v>3</v>
      </c>
      <c r="R3742">
        <v>765.69773899999996</v>
      </c>
    </row>
    <row r="3743" spans="1:18" x14ac:dyDescent="0.25">
      <c r="A3743">
        <v>2020</v>
      </c>
      <c r="B3743" t="s">
        <v>33</v>
      </c>
      <c r="C3743" t="s">
        <v>37</v>
      </c>
      <c r="D3743" t="s">
        <v>0</v>
      </c>
      <c r="E3743" t="s">
        <v>66</v>
      </c>
      <c r="F3743">
        <v>80</v>
      </c>
      <c r="G3743" t="s">
        <v>62</v>
      </c>
      <c r="H3743">
        <v>26251.02</v>
      </c>
      <c r="I3743" t="s">
        <v>40</v>
      </c>
      <c r="J3743" t="s">
        <v>148</v>
      </c>
      <c r="K3743">
        <v>356</v>
      </c>
      <c r="L3743">
        <v>7.3067120000000001</v>
      </c>
      <c r="M3743">
        <v>9.4473699999999994</v>
      </c>
      <c r="N3743">
        <v>15</v>
      </c>
      <c r="O3743">
        <v>7</v>
      </c>
      <c r="P3743">
        <v>0</v>
      </c>
      <c r="Q3743">
        <v>0</v>
      </c>
      <c r="R3743">
        <v>21.208231000000001</v>
      </c>
    </row>
    <row r="3744" spans="1:18" x14ac:dyDescent="0.25">
      <c r="A3744">
        <v>2020</v>
      </c>
      <c r="B3744" t="s">
        <v>33</v>
      </c>
      <c r="C3744" t="s">
        <v>37</v>
      </c>
      <c r="D3744" t="s">
        <v>0</v>
      </c>
      <c r="E3744" t="s">
        <v>65</v>
      </c>
      <c r="F3744">
        <v>1</v>
      </c>
      <c r="G3744" t="s">
        <v>62</v>
      </c>
      <c r="H3744">
        <v>10187.450000000001</v>
      </c>
      <c r="I3744" t="s">
        <v>40</v>
      </c>
      <c r="J3744" t="s">
        <v>148</v>
      </c>
      <c r="K3744">
        <v>1</v>
      </c>
      <c r="L3744" t="s">
        <v>62</v>
      </c>
      <c r="M3744" t="s">
        <v>62</v>
      </c>
      <c r="N3744" t="s">
        <v>62</v>
      </c>
      <c r="O3744" t="s">
        <v>62</v>
      </c>
      <c r="P3744" t="s">
        <v>62</v>
      </c>
      <c r="Q3744" t="s">
        <v>62</v>
      </c>
      <c r="R3744" t="s">
        <v>62</v>
      </c>
    </row>
    <row r="3745" spans="1:18" x14ac:dyDescent="0.25">
      <c r="A3745">
        <v>2020</v>
      </c>
      <c r="B3745" t="s">
        <v>33</v>
      </c>
      <c r="C3745" t="s">
        <v>5</v>
      </c>
      <c r="D3745" t="s">
        <v>1</v>
      </c>
      <c r="E3745" t="s">
        <v>66</v>
      </c>
      <c r="F3745">
        <v>1</v>
      </c>
      <c r="G3745" t="s">
        <v>62</v>
      </c>
      <c r="H3745">
        <v>23195</v>
      </c>
      <c r="I3745" t="s">
        <v>40</v>
      </c>
      <c r="J3745" t="s">
        <v>62</v>
      </c>
      <c r="K3745">
        <v>1</v>
      </c>
      <c r="L3745">
        <v>0</v>
      </c>
      <c r="M3745">
        <v>0</v>
      </c>
      <c r="N3745">
        <v>1</v>
      </c>
      <c r="O3745">
        <v>0</v>
      </c>
      <c r="P3745">
        <v>0</v>
      </c>
      <c r="Q3745">
        <v>0</v>
      </c>
      <c r="R3745">
        <v>0</v>
      </c>
    </row>
    <row r="3746" spans="1:18" x14ac:dyDescent="0.25">
      <c r="A3746">
        <v>2020</v>
      </c>
      <c r="B3746" t="s">
        <v>33</v>
      </c>
      <c r="C3746" t="s">
        <v>36</v>
      </c>
      <c r="D3746" t="s">
        <v>1</v>
      </c>
      <c r="E3746" t="s">
        <v>44</v>
      </c>
      <c r="F3746">
        <v>8509</v>
      </c>
      <c r="G3746">
        <v>4168.2874540000003</v>
      </c>
      <c r="H3746">
        <v>2801.44</v>
      </c>
      <c r="I3746" t="s">
        <v>39</v>
      </c>
      <c r="J3746" t="s">
        <v>150</v>
      </c>
      <c r="K3746">
        <v>8563</v>
      </c>
      <c r="L3746">
        <v>1911.5289150000001</v>
      </c>
      <c r="M3746">
        <v>1837.493931</v>
      </c>
      <c r="N3746">
        <v>1257</v>
      </c>
      <c r="O3746">
        <v>281</v>
      </c>
      <c r="P3746">
        <v>124</v>
      </c>
      <c r="Q3746">
        <v>116</v>
      </c>
      <c r="R3746">
        <v>4168.2874540000003</v>
      </c>
    </row>
    <row r="3747" spans="1:18" x14ac:dyDescent="0.25">
      <c r="A3747">
        <v>2020</v>
      </c>
      <c r="B3747" t="s">
        <v>33</v>
      </c>
      <c r="C3747" t="s">
        <v>36</v>
      </c>
      <c r="D3747" t="s">
        <v>1</v>
      </c>
      <c r="E3747" t="s">
        <v>66</v>
      </c>
      <c r="F3747">
        <v>737</v>
      </c>
      <c r="G3747" t="s">
        <v>62</v>
      </c>
      <c r="H3747">
        <v>27740.720000000001</v>
      </c>
      <c r="I3747" t="s">
        <v>39</v>
      </c>
      <c r="J3747" t="s">
        <v>150</v>
      </c>
      <c r="K3747">
        <v>3785</v>
      </c>
      <c r="L3747">
        <v>71.567285999999996</v>
      </c>
      <c r="M3747">
        <v>31.603254</v>
      </c>
      <c r="N3747">
        <v>65</v>
      </c>
      <c r="O3747">
        <v>105</v>
      </c>
      <c r="P3747">
        <v>9</v>
      </c>
      <c r="Q3747">
        <v>6</v>
      </c>
      <c r="R3747">
        <v>171.45791700000001</v>
      </c>
    </row>
    <row r="3748" spans="1:18" x14ac:dyDescent="0.25">
      <c r="A3748">
        <v>2020</v>
      </c>
      <c r="B3748" t="s">
        <v>33</v>
      </c>
      <c r="C3748" t="s">
        <v>36</v>
      </c>
      <c r="D3748" t="s">
        <v>1</v>
      </c>
      <c r="E3748" t="s">
        <v>44</v>
      </c>
      <c r="F3748">
        <v>6368</v>
      </c>
      <c r="G3748">
        <v>2515.3685959999998</v>
      </c>
      <c r="H3748">
        <v>2586</v>
      </c>
      <c r="I3748" t="s">
        <v>40</v>
      </c>
      <c r="J3748" t="s">
        <v>150</v>
      </c>
      <c r="K3748">
        <v>6458</v>
      </c>
      <c r="L3748">
        <v>1103.178555</v>
      </c>
      <c r="M3748">
        <v>1101.833122</v>
      </c>
      <c r="N3748">
        <v>1422</v>
      </c>
      <c r="O3748">
        <v>402</v>
      </c>
      <c r="P3748">
        <v>303</v>
      </c>
      <c r="Q3748">
        <v>360</v>
      </c>
      <c r="R3748">
        <v>2515.3685959999998</v>
      </c>
    </row>
    <row r="3749" spans="1:18" x14ac:dyDescent="0.25">
      <c r="A3749">
        <v>2020</v>
      </c>
      <c r="B3749" t="s">
        <v>33</v>
      </c>
      <c r="C3749" t="s">
        <v>36</v>
      </c>
      <c r="D3749" t="s">
        <v>1</v>
      </c>
      <c r="E3749" t="s">
        <v>66</v>
      </c>
      <c r="F3749">
        <v>717</v>
      </c>
      <c r="G3749" t="s">
        <v>62</v>
      </c>
      <c r="H3749">
        <v>29352.86</v>
      </c>
      <c r="I3749" t="s">
        <v>40</v>
      </c>
      <c r="J3749" t="s">
        <v>150</v>
      </c>
      <c r="K3749">
        <v>4306</v>
      </c>
      <c r="L3749">
        <v>45.145873000000002</v>
      </c>
      <c r="M3749">
        <v>25.711238000000002</v>
      </c>
      <c r="N3749">
        <v>138</v>
      </c>
      <c r="O3749">
        <v>141</v>
      </c>
      <c r="P3749">
        <v>30</v>
      </c>
      <c r="Q3749">
        <v>11</v>
      </c>
      <c r="R3749">
        <v>120.007165</v>
      </c>
    </row>
    <row r="3750" spans="1:18" x14ac:dyDescent="0.25">
      <c r="A3750">
        <v>2020</v>
      </c>
      <c r="B3750" t="s">
        <v>33</v>
      </c>
      <c r="C3750" t="s">
        <v>5</v>
      </c>
      <c r="D3750" t="s">
        <v>1</v>
      </c>
      <c r="E3750" t="s">
        <v>44</v>
      </c>
      <c r="F3750">
        <v>15142</v>
      </c>
      <c r="G3750">
        <v>7728.9251219999996</v>
      </c>
      <c r="H3750">
        <v>2660.1</v>
      </c>
      <c r="I3750" t="s">
        <v>39</v>
      </c>
      <c r="J3750" t="s">
        <v>150</v>
      </c>
      <c r="K3750">
        <v>15185</v>
      </c>
      <c r="L3750">
        <v>3604.768697</v>
      </c>
      <c r="M3750">
        <v>3315.6190240000001</v>
      </c>
      <c r="N3750">
        <v>1990</v>
      </c>
      <c r="O3750">
        <v>449</v>
      </c>
      <c r="P3750">
        <v>133</v>
      </c>
      <c r="Q3750">
        <v>115</v>
      </c>
      <c r="R3750">
        <v>7728.9251219999996</v>
      </c>
    </row>
    <row r="3751" spans="1:18" x14ac:dyDescent="0.25">
      <c r="A3751">
        <v>2020</v>
      </c>
      <c r="B3751" t="s">
        <v>33</v>
      </c>
      <c r="C3751" t="s">
        <v>5</v>
      </c>
      <c r="D3751" t="s">
        <v>1</v>
      </c>
      <c r="E3751" t="s">
        <v>66</v>
      </c>
      <c r="F3751">
        <v>946</v>
      </c>
      <c r="G3751" t="s">
        <v>62</v>
      </c>
      <c r="H3751">
        <v>28064.12</v>
      </c>
      <c r="I3751" t="s">
        <v>39</v>
      </c>
      <c r="J3751" t="s">
        <v>150</v>
      </c>
      <c r="K3751">
        <v>4285</v>
      </c>
      <c r="L3751">
        <v>79.943426000000002</v>
      </c>
      <c r="M3751">
        <v>49.906201000000003</v>
      </c>
      <c r="N3751">
        <v>77</v>
      </c>
      <c r="O3751">
        <v>109</v>
      </c>
      <c r="P3751">
        <v>21</v>
      </c>
      <c r="Q3751">
        <v>9</v>
      </c>
      <c r="R3751">
        <v>208.56646699999999</v>
      </c>
    </row>
    <row r="3752" spans="1:18" x14ac:dyDescent="0.25">
      <c r="A3752">
        <v>2020</v>
      </c>
      <c r="B3752" t="s">
        <v>33</v>
      </c>
      <c r="C3752" t="s">
        <v>5</v>
      </c>
      <c r="D3752" t="s">
        <v>1</v>
      </c>
      <c r="E3752" t="s">
        <v>44</v>
      </c>
      <c r="F3752">
        <v>8715</v>
      </c>
      <c r="G3752">
        <v>3759.1176</v>
      </c>
      <c r="H3752">
        <v>2501.96</v>
      </c>
      <c r="I3752" t="s">
        <v>40</v>
      </c>
      <c r="J3752" t="s">
        <v>150</v>
      </c>
      <c r="K3752">
        <v>8802</v>
      </c>
      <c r="L3752">
        <v>1714.073177</v>
      </c>
      <c r="M3752">
        <v>1581.6692849999999</v>
      </c>
      <c r="N3752">
        <v>1924</v>
      </c>
      <c r="O3752">
        <v>417</v>
      </c>
      <c r="P3752">
        <v>279</v>
      </c>
      <c r="Q3752">
        <v>393</v>
      </c>
      <c r="R3752">
        <v>3759.1176</v>
      </c>
    </row>
    <row r="3753" spans="1:18" x14ac:dyDescent="0.25">
      <c r="A3753">
        <v>2020</v>
      </c>
      <c r="B3753" t="s">
        <v>33</v>
      </c>
      <c r="C3753" t="s">
        <v>5</v>
      </c>
      <c r="D3753" t="s">
        <v>1</v>
      </c>
      <c r="E3753" t="s">
        <v>66</v>
      </c>
      <c r="F3753">
        <v>986</v>
      </c>
      <c r="G3753" t="s">
        <v>62</v>
      </c>
      <c r="H3753">
        <v>30176.52</v>
      </c>
      <c r="I3753" t="s">
        <v>40</v>
      </c>
      <c r="J3753" t="s">
        <v>150</v>
      </c>
      <c r="K3753">
        <v>6200</v>
      </c>
      <c r="L3753">
        <v>62.096625000000003</v>
      </c>
      <c r="M3753">
        <v>23.061129999999999</v>
      </c>
      <c r="N3753">
        <v>140</v>
      </c>
      <c r="O3753">
        <v>191</v>
      </c>
      <c r="P3753">
        <v>72</v>
      </c>
      <c r="Q3753">
        <v>15</v>
      </c>
      <c r="R3753">
        <v>167.58245299999999</v>
      </c>
    </row>
    <row r="3754" spans="1:18" x14ac:dyDescent="0.25">
      <c r="A3754">
        <v>2020</v>
      </c>
      <c r="B3754" t="s">
        <v>33</v>
      </c>
      <c r="C3754" t="s">
        <v>13</v>
      </c>
      <c r="D3754" t="s">
        <v>1</v>
      </c>
      <c r="E3754" t="s">
        <v>44</v>
      </c>
      <c r="F3754">
        <v>1745</v>
      </c>
      <c r="G3754">
        <v>869.20397300000002</v>
      </c>
      <c r="H3754">
        <v>2650.99</v>
      </c>
      <c r="I3754" t="s">
        <v>39</v>
      </c>
      <c r="J3754" t="s">
        <v>150</v>
      </c>
      <c r="K3754">
        <v>1754</v>
      </c>
      <c r="L3754">
        <v>387.855052</v>
      </c>
      <c r="M3754">
        <v>401.48827599999998</v>
      </c>
      <c r="N3754">
        <v>249</v>
      </c>
      <c r="O3754">
        <v>68</v>
      </c>
      <c r="P3754">
        <v>30</v>
      </c>
      <c r="Q3754">
        <v>9</v>
      </c>
      <c r="R3754">
        <v>869.20397300000002</v>
      </c>
    </row>
    <row r="3755" spans="1:18" x14ac:dyDescent="0.25">
      <c r="A3755">
        <v>2020</v>
      </c>
      <c r="B3755" t="s">
        <v>33</v>
      </c>
      <c r="C3755" t="s">
        <v>13</v>
      </c>
      <c r="D3755" t="s">
        <v>1</v>
      </c>
      <c r="E3755" t="s">
        <v>66</v>
      </c>
      <c r="F3755">
        <v>130</v>
      </c>
      <c r="G3755" t="s">
        <v>62</v>
      </c>
      <c r="H3755">
        <v>29578.865000000002</v>
      </c>
      <c r="I3755" t="s">
        <v>39</v>
      </c>
      <c r="J3755" t="s">
        <v>150</v>
      </c>
      <c r="K3755">
        <v>683</v>
      </c>
      <c r="L3755">
        <v>9.1308050000000005</v>
      </c>
      <c r="M3755">
        <v>5.834657</v>
      </c>
      <c r="N3755">
        <v>16</v>
      </c>
      <c r="O3755">
        <v>21</v>
      </c>
      <c r="P3755">
        <v>2</v>
      </c>
      <c r="Q3755">
        <v>2</v>
      </c>
      <c r="R3755">
        <v>23.139306999999999</v>
      </c>
    </row>
    <row r="3756" spans="1:18" x14ac:dyDescent="0.25">
      <c r="A3756">
        <v>2020</v>
      </c>
      <c r="B3756" t="s">
        <v>33</v>
      </c>
      <c r="C3756" t="s">
        <v>13</v>
      </c>
      <c r="D3756" t="s">
        <v>1</v>
      </c>
      <c r="E3756" t="s">
        <v>44</v>
      </c>
      <c r="F3756">
        <v>1177</v>
      </c>
      <c r="G3756">
        <v>510.265401</v>
      </c>
      <c r="H3756">
        <v>2366.84</v>
      </c>
      <c r="I3756" t="s">
        <v>40</v>
      </c>
      <c r="J3756" t="s">
        <v>150</v>
      </c>
      <c r="K3756">
        <v>1185</v>
      </c>
      <c r="L3756">
        <v>248.89777699999999</v>
      </c>
      <c r="M3756">
        <v>214.26131799999999</v>
      </c>
      <c r="N3756">
        <v>266</v>
      </c>
      <c r="O3756">
        <v>64</v>
      </c>
      <c r="P3756">
        <v>33</v>
      </c>
      <c r="Q3756">
        <v>39</v>
      </c>
      <c r="R3756">
        <v>510.265401</v>
      </c>
    </row>
    <row r="3757" spans="1:18" x14ac:dyDescent="0.25">
      <c r="A3757">
        <v>2020</v>
      </c>
      <c r="B3757" t="s">
        <v>33</v>
      </c>
      <c r="C3757" t="s">
        <v>13</v>
      </c>
      <c r="D3757" t="s">
        <v>1</v>
      </c>
      <c r="E3757" t="s">
        <v>66</v>
      </c>
      <c r="F3757">
        <v>138</v>
      </c>
      <c r="G3757" t="s">
        <v>62</v>
      </c>
      <c r="H3757">
        <v>34652.915000000001</v>
      </c>
      <c r="I3757" t="s">
        <v>40</v>
      </c>
      <c r="J3757" t="s">
        <v>150</v>
      </c>
      <c r="K3757">
        <v>997</v>
      </c>
      <c r="L3757">
        <v>4.5315200000000004</v>
      </c>
      <c r="M3757">
        <v>2.513836</v>
      </c>
      <c r="N3757">
        <v>28</v>
      </c>
      <c r="O3757">
        <v>28</v>
      </c>
      <c r="P3757">
        <v>7</v>
      </c>
      <c r="Q3757">
        <v>2</v>
      </c>
      <c r="R3757">
        <v>12.232618</v>
      </c>
    </row>
    <row r="3758" spans="1:18" x14ac:dyDescent="0.25">
      <c r="A3758">
        <v>2020</v>
      </c>
      <c r="B3758" t="s">
        <v>33</v>
      </c>
      <c r="C3758" t="s">
        <v>37</v>
      </c>
      <c r="D3758" t="s">
        <v>1</v>
      </c>
      <c r="E3758" t="s">
        <v>44</v>
      </c>
      <c r="F3758">
        <v>12949</v>
      </c>
      <c r="G3758">
        <v>5865.4966039999999</v>
      </c>
      <c r="H3758">
        <v>2461.42</v>
      </c>
      <c r="I3758" t="s">
        <v>39</v>
      </c>
      <c r="J3758" t="s">
        <v>150</v>
      </c>
      <c r="K3758">
        <v>13026</v>
      </c>
      <c r="L3758">
        <v>2785.3683970000002</v>
      </c>
      <c r="M3758">
        <v>2443.274829</v>
      </c>
      <c r="N3758">
        <v>2294</v>
      </c>
      <c r="O3758">
        <v>676</v>
      </c>
      <c r="P3758">
        <v>430</v>
      </c>
      <c r="Q3758">
        <v>183</v>
      </c>
      <c r="R3758">
        <v>5865.4966039999999</v>
      </c>
    </row>
    <row r="3759" spans="1:18" x14ac:dyDescent="0.25">
      <c r="A3759">
        <v>2020</v>
      </c>
      <c r="B3759" t="s">
        <v>33</v>
      </c>
      <c r="C3759" t="s">
        <v>37</v>
      </c>
      <c r="D3759" t="s">
        <v>1</v>
      </c>
      <c r="E3759" t="s">
        <v>66</v>
      </c>
      <c r="F3759">
        <v>1270</v>
      </c>
      <c r="G3759" t="s">
        <v>62</v>
      </c>
      <c r="H3759">
        <v>25452.3</v>
      </c>
      <c r="I3759" t="s">
        <v>39</v>
      </c>
      <c r="J3759" t="s">
        <v>150</v>
      </c>
      <c r="K3759">
        <v>7045</v>
      </c>
      <c r="L3759">
        <v>86.175713999999999</v>
      </c>
      <c r="M3759">
        <v>46.373154999999997</v>
      </c>
      <c r="N3759">
        <v>134</v>
      </c>
      <c r="O3759">
        <v>250</v>
      </c>
      <c r="P3759">
        <v>136</v>
      </c>
      <c r="Q3759">
        <v>19</v>
      </c>
      <c r="R3759">
        <v>209.94868600000001</v>
      </c>
    </row>
    <row r="3760" spans="1:18" x14ac:dyDescent="0.25">
      <c r="A3760">
        <v>2020</v>
      </c>
      <c r="B3760" t="s">
        <v>33</v>
      </c>
      <c r="C3760" t="s">
        <v>37</v>
      </c>
      <c r="D3760" t="s">
        <v>1</v>
      </c>
      <c r="E3760" t="s">
        <v>44</v>
      </c>
      <c r="F3760">
        <v>8778</v>
      </c>
      <c r="G3760">
        <v>3069.6343539999998</v>
      </c>
      <c r="H3760">
        <v>2388.8249999999998</v>
      </c>
      <c r="I3760" t="s">
        <v>40</v>
      </c>
      <c r="J3760" t="s">
        <v>150</v>
      </c>
      <c r="K3760">
        <v>8914</v>
      </c>
      <c r="L3760">
        <v>1504.9820589999999</v>
      </c>
      <c r="M3760">
        <v>1225.4720890000001</v>
      </c>
      <c r="N3760">
        <v>2247</v>
      </c>
      <c r="O3760">
        <v>635</v>
      </c>
      <c r="P3760">
        <v>696</v>
      </c>
      <c r="Q3760">
        <v>387</v>
      </c>
      <c r="R3760">
        <v>3069.6343539999998</v>
      </c>
    </row>
    <row r="3761" spans="1:18" x14ac:dyDescent="0.25">
      <c r="A3761">
        <v>2020</v>
      </c>
      <c r="B3761" t="s">
        <v>33</v>
      </c>
      <c r="C3761" t="s">
        <v>37</v>
      </c>
      <c r="D3761" t="s">
        <v>1</v>
      </c>
      <c r="E3761" t="s">
        <v>66</v>
      </c>
      <c r="F3761">
        <v>1469</v>
      </c>
      <c r="G3761" t="s">
        <v>62</v>
      </c>
      <c r="H3761">
        <v>26482.65</v>
      </c>
      <c r="I3761" t="s">
        <v>40</v>
      </c>
      <c r="J3761" t="s">
        <v>150</v>
      </c>
      <c r="K3761">
        <v>9125</v>
      </c>
      <c r="L3761">
        <v>88.847830999999999</v>
      </c>
      <c r="M3761">
        <v>26.965244999999999</v>
      </c>
      <c r="N3761">
        <v>204</v>
      </c>
      <c r="O3761">
        <v>337</v>
      </c>
      <c r="P3761">
        <v>262</v>
      </c>
      <c r="Q3761">
        <v>33</v>
      </c>
      <c r="R3761">
        <v>199.79486</v>
      </c>
    </row>
    <row r="3762" spans="1:18" x14ac:dyDescent="0.25">
      <c r="A3762">
        <v>2020</v>
      </c>
      <c r="B3762" t="s">
        <v>33</v>
      </c>
      <c r="C3762" t="s">
        <v>36</v>
      </c>
      <c r="D3762" t="s">
        <v>1</v>
      </c>
      <c r="E3762" t="s">
        <v>44</v>
      </c>
      <c r="F3762">
        <v>17583</v>
      </c>
      <c r="G3762">
        <v>9038.1948329999996</v>
      </c>
      <c r="H3762">
        <v>2815.48</v>
      </c>
      <c r="I3762" t="s">
        <v>39</v>
      </c>
      <c r="J3762" t="s">
        <v>149</v>
      </c>
      <c r="K3762">
        <v>17627</v>
      </c>
      <c r="L3762">
        <v>4056.3603149999999</v>
      </c>
      <c r="M3762">
        <v>4132.2798860000003</v>
      </c>
      <c r="N3762">
        <v>2324</v>
      </c>
      <c r="O3762">
        <v>545</v>
      </c>
      <c r="P3762">
        <v>121</v>
      </c>
      <c r="Q3762">
        <v>128</v>
      </c>
      <c r="R3762">
        <v>9038.1948329999996</v>
      </c>
    </row>
    <row r="3763" spans="1:18" x14ac:dyDescent="0.25">
      <c r="A3763">
        <v>2020</v>
      </c>
      <c r="B3763" t="s">
        <v>33</v>
      </c>
      <c r="C3763" t="s">
        <v>36</v>
      </c>
      <c r="D3763" t="s">
        <v>1</v>
      </c>
      <c r="E3763" t="s">
        <v>66</v>
      </c>
      <c r="F3763">
        <v>1235</v>
      </c>
      <c r="G3763" t="s">
        <v>62</v>
      </c>
      <c r="H3763">
        <v>28806.400000000001</v>
      </c>
      <c r="I3763" t="s">
        <v>39</v>
      </c>
      <c r="J3763" t="s">
        <v>149</v>
      </c>
      <c r="K3763">
        <v>6999</v>
      </c>
      <c r="L3763">
        <v>79.004591000000005</v>
      </c>
      <c r="M3763">
        <v>62.123069000000001</v>
      </c>
      <c r="N3763">
        <v>73</v>
      </c>
      <c r="O3763">
        <v>338</v>
      </c>
      <c r="P3763">
        <v>40</v>
      </c>
      <c r="Q3763">
        <v>22</v>
      </c>
      <c r="R3763">
        <v>250.41279499999999</v>
      </c>
    </row>
    <row r="3764" spans="1:18" x14ac:dyDescent="0.25">
      <c r="A3764">
        <v>2020</v>
      </c>
      <c r="B3764" t="s">
        <v>33</v>
      </c>
      <c r="C3764" t="s">
        <v>36</v>
      </c>
      <c r="D3764" t="s">
        <v>1</v>
      </c>
      <c r="E3764" t="s">
        <v>44</v>
      </c>
      <c r="F3764">
        <v>11156</v>
      </c>
      <c r="G3764">
        <v>5155.8312020000003</v>
      </c>
      <c r="H3764">
        <v>2504.9250000000002</v>
      </c>
      <c r="I3764" t="s">
        <v>40</v>
      </c>
      <c r="J3764" t="s">
        <v>149</v>
      </c>
      <c r="K3764">
        <v>11218</v>
      </c>
      <c r="L3764">
        <v>2223.7957649999998</v>
      </c>
      <c r="M3764">
        <v>2299.0107159999998</v>
      </c>
      <c r="N3764">
        <v>2238</v>
      </c>
      <c r="O3764">
        <v>490</v>
      </c>
      <c r="P3764">
        <v>230</v>
      </c>
      <c r="Q3764">
        <v>382</v>
      </c>
      <c r="R3764">
        <v>5155.8312020000003</v>
      </c>
    </row>
    <row r="3765" spans="1:18" x14ac:dyDescent="0.25">
      <c r="A3765">
        <v>2020</v>
      </c>
      <c r="B3765" t="s">
        <v>33</v>
      </c>
      <c r="C3765" t="s">
        <v>36</v>
      </c>
      <c r="D3765" t="s">
        <v>1</v>
      </c>
      <c r="E3765" t="s">
        <v>66</v>
      </c>
      <c r="F3765">
        <v>1381</v>
      </c>
      <c r="G3765" t="s">
        <v>62</v>
      </c>
      <c r="H3765">
        <v>32508.58</v>
      </c>
      <c r="I3765" t="s">
        <v>40</v>
      </c>
      <c r="J3765" t="s">
        <v>149</v>
      </c>
      <c r="K3765">
        <v>10064</v>
      </c>
      <c r="L3765">
        <v>65.717108999999994</v>
      </c>
      <c r="M3765">
        <v>36.701087999999999</v>
      </c>
      <c r="N3765">
        <v>149</v>
      </c>
      <c r="O3765">
        <v>519</v>
      </c>
      <c r="P3765">
        <v>49</v>
      </c>
      <c r="Q3765">
        <v>31</v>
      </c>
      <c r="R3765">
        <v>188.67210399999999</v>
      </c>
    </row>
    <row r="3766" spans="1:18" x14ac:dyDescent="0.25">
      <c r="A3766">
        <v>2020</v>
      </c>
      <c r="B3766" t="s">
        <v>33</v>
      </c>
      <c r="C3766" t="s">
        <v>5</v>
      </c>
      <c r="D3766" t="s">
        <v>1</v>
      </c>
      <c r="E3766" t="s">
        <v>44</v>
      </c>
      <c r="F3766">
        <v>29629</v>
      </c>
      <c r="G3766">
        <v>15706.573892</v>
      </c>
      <c r="H3766">
        <v>2684.21</v>
      </c>
      <c r="I3766" t="s">
        <v>39</v>
      </c>
      <c r="J3766" t="s">
        <v>149</v>
      </c>
      <c r="K3766">
        <v>29683</v>
      </c>
      <c r="L3766">
        <v>7133.7392730000001</v>
      </c>
      <c r="M3766">
        <v>6991.4680079999998</v>
      </c>
      <c r="N3766">
        <v>3539</v>
      </c>
      <c r="O3766">
        <v>798</v>
      </c>
      <c r="P3766">
        <v>96</v>
      </c>
      <c r="Q3766">
        <v>209</v>
      </c>
      <c r="R3766">
        <v>15706.573892</v>
      </c>
    </row>
    <row r="3767" spans="1:18" x14ac:dyDescent="0.25">
      <c r="A3767">
        <v>2020</v>
      </c>
      <c r="B3767" t="s">
        <v>33</v>
      </c>
      <c r="C3767" t="s">
        <v>5</v>
      </c>
      <c r="D3767" t="s">
        <v>1</v>
      </c>
      <c r="E3767" t="s">
        <v>66</v>
      </c>
      <c r="F3767">
        <v>1517</v>
      </c>
      <c r="G3767" t="s">
        <v>62</v>
      </c>
      <c r="H3767">
        <v>26733.39</v>
      </c>
      <c r="I3767" t="s">
        <v>39</v>
      </c>
      <c r="J3767" t="s">
        <v>149</v>
      </c>
      <c r="K3767">
        <v>7446</v>
      </c>
      <c r="L3767">
        <v>106.163838</v>
      </c>
      <c r="M3767">
        <v>82.431077999999999</v>
      </c>
      <c r="N3767">
        <v>97</v>
      </c>
      <c r="O3767">
        <v>350</v>
      </c>
      <c r="P3767">
        <v>23</v>
      </c>
      <c r="Q3767">
        <v>19</v>
      </c>
      <c r="R3767">
        <v>322.42544199999998</v>
      </c>
    </row>
    <row r="3768" spans="1:18" x14ac:dyDescent="0.25">
      <c r="A3768">
        <v>2020</v>
      </c>
      <c r="B3768" t="s">
        <v>33</v>
      </c>
      <c r="C3768" t="s">
        <v>5</v>
      </c>
      <c r="D3768" t="s">
        <v>1</v>
      </c>
      <c r="E3768" t="s">
        <v>44</v>
      </c>
      <c r="F3768">
        <v>15912</v>
      </c>
      <c r="G3768">
        <v>7598.0275620000002</v>
      </c>
      <c r="H3768">
        <v>2413.415</v>
      </c>
      <c r="I3768" t="s">
        <v>40</v>
      </c>
      <c r="J3768" t="s">
        <v>149</v>
      </c>
      <c r="K3768">
        <v>16052</v>
      </c>
      <c r="L3768">
        <v>3508.5975870000002</v>
      </c>
      <c r="M3768">
        <v>3273.1095949999999</v>
      </c>
      <c r="N3768">
        <v>3053</v>
      </c>
      <c r="O3768">
        <v>719</v>
      </c>
      <c r="P3768">
        <v>257</v>
      </c>
      <c r="Q3768">
        <v>465</v>
      </c>
      <c r="R3768">
        <v>7598.0275620000002</v>
      </c>
    </row>
    <row r="3769" spans="1:18" x14ac:dyDescent="0.25">
      <c r="A3769">
        <v>2020</v>
      </c>
      <c r="B3769" t="s">
        <v>33</v>
      </c>
      <c r="C3769" t="s">
        <v>5</v>
      </c>
      <c r="D3769" t="s">
        <v>1</v>
      </c>
      <c r="E3769" t="s">
        <v>66</v>
      </c>
      <c r="F3769">
        <v>1622</v>
      </c>
      <c r="G3769" t="s">
        <v>62</v>
      </c>
      <c r="H3769">
        <v>28161.384999999998</v>
      </c>
      <c r="I3769" t="s">
        <v>40</v>
      </c>
      <c r="J3769" t="s">
        <v>149</v>
      </c>
      <c r="K3769">
        <v>10320</v>
      </c>
      <c r="L3769">
        <v>81.536137999999994</v>
      </c>
      <c r="M3769">
        <v>36.516137000000001</v>
      </c>
      <c r="N3769">
        <v>151</v>
      </c>
      <c r="O3769">
        <v>514</v>
      </c>
      <c r="P3769">
        <v>128</v>
      </c>
      <c r="Q3769">
        <v>29</v>
      </c>
      <c r="R3769">
        <v>217.76290900000001</v>
      </c>
    </row>
    <row r="3770" spans="1:18" x14ac:dyDescent="0.25">
      <c r="A3770">
        <v>2020</v>
      </c>
      <c r="B3770" t="s">
        <v>33</v>
      </c>
      <c r="C3770" t="s">
        <v>5</v>
      </c>
      <c r="D3770" t="s">
        <v>1</v>
      </c>
      <c r="E3770" t="s">
        <v>44</v>
      </c>
      <c r="F3770">
        <v>1</v>
      </c>
      <c r="G3770">
        <v>0.66972500000000001</v>
      </c>
      <c r="H3770">
        <v>2175.31</v>
      </c>
      <c r="I3770" t="s">
        <v>41</v>
      </c>
      <c r="J3770" t="s">
        <v>149</v>
      </c>
      <c r="K3770">
        <v>1</v>
      </c>
      <c r="L3770">
        <v>0.66972500000000001</v>
      </c>
      <c r="M3770">
        <v>0</v>
      </c>
      <c r="N3770">
        <v>0</v>
      </c>
      <c r="O3770">
        <v>0</v>
      </c>
      <c r="P3770">
        <v>0</v>
      </c>
      <c r="Q3770">
        <v>0</v>
      </c>
      <c r="R3770">
        <v>0.66972500000000001</v>
      </c>
    </row>
    <row r="3771" spans="1:18" x14ac:dyDescent="0.25">
      <c r="A3771">
        <v>2020</v>
      </c>
      <c r="B3771" t="s">
        <v>33</v>
      </c>
      <c r="C3771" t="s">
        <v>13</v>
      </c>
      <c r="D3771" t="s">
        <v>1</v>
      </c>
      <c r="E3771" t="s">
        <v>44</v>
      </c>
      <c r="F3771">
        <v>3200</v>
      </c>
      <c r="G3771">
        <v>1577.4842080000001</v>
      </c>
      <c r="H3771">
        <v>2798</v>
      </c>
      <c r="I3771" t="s">
        <v>39</v>
      </c>
      <c r="J3771" t="s">
        <v>149</v>
      </c>
      <c r="K3771">
        <v>3204</v>
      </c>
      <c r="L3771">
        <v>703.50000699999998</v>
      </c>
      <c r="M3771">
        <v>722.22998900000005</v>
      </c>
      <c r="N3771">
        <v>418</v>
      </c>
      <c r="O3771">
        <v>109</v>
      </c>
      <c r="P3771">
        <v>18</v>
      </c>
      <c r="Q3771">
        <v>28</v>
      </c>
      <c r="R3771">
        <v>1577.4842080000001</v>
      </c>
    </row>
    <row r="3772" spans="1:18" x14ac:dyDescent="0.25">
      <c r="A3772">
        <v>2020</v>
      </c>
      <c r="B3772" t="s">
        <v>33</v>
      </c>
      <c r="C3772" t="s">
        <v>13</v>
      </c>
      <c r="D3772" t="s">
        <v>1</v>
      </c>
      <c r="E3772" t="s">
        <v>66</v>
      </c>
      <c r="F3772">
        <v>227</v>
      </c>
      <c r="G3772" t="s">
        <v>62</v>
      </c>
      <c r="H3772">
        <v>27963.37</v>
      </c>
      <c r="I3772" t="s">
        <v>39</v>
      </c>
      <c r="J3772" t="s">
        <v>149</v>
      </c>
      <c r="K3772">
        <v>1498</v>
      </c>
      <c r="L3772">
        <v>6.9537329999999997</v>
      </c>
      <c r="M3772">
        <v>5.5109500000000002</v>
      </c>
      <c r="N3772">
        <v>17</v>
      </c>
      <c r="O3772">
        <v>84</v>
      </c>
      <c r="P3772">
        <v>5</v>
      </c>
      <c r="Q3772">
        <v>3</v>
      </c>
      <c r="R3772">
        <v>28.154532</v>
      </c>
    </row>
    <row r="3773" spans="1:18" x14ac:dyDescent="0.25">
      <c r="A3773">
        <v>2020</v>
      </c>
      <c r="B3773" t="s">
        <v>33</v>
      </c>
      <c r="C3773" t="s">
        <v>13</v>
      </c>
      <c r="D3773" t="s">
        <v>1</v>
      </c>
      <c r="E3773" t="s">
        <v>44</v>
      </c>
      <c r="F3773">
        <v>1980</v>
      </c>
      <c r="G3773">
        <v>909.22970799999996</v>
      </c>
      <c r="H3773">
        <v>2422.9499999999998</v>
      </c>
      <c r="I3773" t="s">
        <v>40</v>
      </c>
      <c r="J3773" t="s">
        <v>149</v>
      </c>
      <c r="K3773">
        <v>1995</v>
      </c>
      <c r="L3773">
        <v>424.40566100000001</v>
      </c>
      <c r="M3773">
        <v>397.36992099999998</v>
      </c>
      <c r="N3773">
        <v>390</v>
      </c>
      <c r="O3773">
        <v>100</v>
      </c>
      <c r="P3773">
        <v>54</v>
      </c>
      <c r="Q3773">
        <v>40</v>
      </c>
      <c r="R3773">
        <v>909.22970799999996</v>
      </c>
    </row>
    <row r="3774" spans="1:18" x14ac:dyDescent="0.25">
      <c r="A3774">
        <v>2020</v>
      </c>
      <c r="B3774" t="s">
        <v>33</v>
      </c>
      <c r="C3774" t="s">
        <v>13</v>
      </c>
      <c r="D3774" t="s">
        <v>1</v>
      </c>
      <c r="E3774" t="s">
        <v>66</v>
      </c>
      <c r="F3774">
        <v>243</v>
      </c>
      <c r="G3774" t="s">
        <v>62</v>
      </c>
      <c r="H3774">
        <v>28533.16</v>
      </c>
      <c r="I3774" t="s">
        <v>40</v>
      </c>
      <c r="J3774" t="s">
        <v>149</v>
      </c>
      <c r="K3774">
        <v>1631</v>
      </c>
      <c r="L3774">
        <v>10.643969</v>
      </c>
      <c r="M3774">
        <v>2.7810920000000001</v>
      </c>
      <c r="N3774">
        <v>20</v>
      </c>
      <c r="O3774">
        <v>99</v>
      </c>
      <c r="P3774">
        <v>15</v>
      </c>
      <c r="Q3774">
        <v>5</v>
      </c>
      <c r="R3774">
        <v>22.213858999999999</v>
      </c>
    </row>
    <row r="3775" spans="1:18" x14ac:dyDescent="0.25">
      <c r="A3775">
        <v>2020</v>
      </c>
      <c r="B3775" t="s">
        <v>33</v>
      </c>
      <c r="C3775" t="s">
        <v>37</v>
      </c>
      <c r="D3775" t="s">
        <v>1</v>
      </c>
      <c r="E3775" t="s">
        <v>44</v>
      </c>
      <c r="F3775">
        <v>24930</v>
      </c>
      <c r="G3775">
        <v>12249.572071000001</v>
      </c>
      <c r="H3775">
        <v>2538.915</v>
      </c>
      <c r="I3775" t="s">
        <v>39</v>
      </c>
      <c r="J3775" t="s">
        <v>149</v>
      </c>
      <c r="K3775">
        <v>25056</v>
      </c>
      <c r="L3775">
        <v>5674.2840569999998</v>
      </c>
      <c r="M3775">
        <v>5303.0601939999997</v>
      </c>
      <c r="N3775">
        <v>3667</v>
      </c>
      <c r="O3775">
        <v>1140</v>
      </c>
      <c r="P3775">
        <v>540</v>
      </c>
      <c r="Q3775">
        <v>383</v>
      </c>
      <c r="R3775">
        <v>12249.572071000001</v>
      </c>
    </row>
    <row r="3776" spans="1:18" x14ac:dyDescent="0.25">
      <c r="A3776">
        <v>2020</v>
      </c>
      <c r="B3776" t="s">
        <v>33</v>
      </c>
      <c r="C3776" t="s">
        <v>37</v>
      </c>
      <c r="D3776" t="s">
        <v>1</v>
      </c>
      <c r="E3776" t="s">
        <v>66</v>
      </c>
      <c r="F3776">
        <v>2099</v>
      </c>
      <c r="G3776" t="s">
        <v>62</v>
      </c>
      <c r="H3776">
        <v>25422.3</v>
      </c>
      <c r="I3776" t="s">
        <v>39</v>
      </c>
      <c r="J3776" t="s">
        <v>149</v>
      </c>
      <c r="K3776">
        <v>12140</v>
      </c>
      <c r="L3776">
        <v>119.556949</v>
      </c>
      <c r="M3776">
        <v>63.616331000000002</v>
      </c>
      <c r="N3776">
        <v>163</v>
      </c>
      <c r="O3776">
        <v>691</v>
      </c>
      <c r="P3776">
        <v>197</v>
      </c>
      <c r="Q3776">
        <v>49</v>
      </c>
      <c r="R3776">
        <v>305.50401900000003</v>
      </c>
    </row>
    <row r="3777" spans="1:18" x14ac:dyDescent="0.25">
      <c r="A3777">
        <v>2020</v>
      </c>
      <c r="B3777" t="s">
        <v>33</v>
      </c>
      <c r="C3777" t="s">
        <v>37</v>
      </c>
      <c r="D3777" t="s">
        <v>1</v>
      </c>
      <c r="E3777" t="s">
        <v>44</v>
      </c>
      <c r="F3777">
        <v>15937</v>
      </c>
      <c r="G3777">
        <v>6468.6980229999999</v>
      </c>
      <c r="H3777">
        <v>2337.2800000000002</v>
      </c>
      <c r="I3777" t="s">
        <v>40</v>
      </c>
      <c r="J3777" t="s">
        <v>149</v>
      </c>
      <c r="K3777">
        <v>16068</v>
      </c>
      <c r="L3777">
        <v>3091.052682</v>
      </c>
      <c r="M3777">
        <v>2690.600105</v>
      </c>
      <c r="N3777">
        <v>3552</v>
      </c>
      <c r="O3777">
        <v>961</v>
      </c>
      <c r="P3777">
        <v>872</v>
      </c>
      <c r="Q3777">
        <v>642</v>
      </c>
      <c r="R3777">
        <v>6468.6980229999999</v>
      </c>
    </row>
    <row r="3778" spans="1:18" x14ac:dyDescent="0.25">
      <c r="A3778">
        <v>2020</v>
      </c>
      <c r="B3778" t="s">
        <v>33</v>
      </c>
      <c r="C3778" t="s">
        <v>37</v>
      </c>
      <c r="D3778" t="s">
        <v>1</v>
      </c>
      <c r="E3778" t="s">
        <v>66</v>
      </c>
      <c r="F3778">
        <v>2407</v>
      </c>
      <c r="G3778" t="s">
        <v>62</v>
      </c>
      <c r="H3778">
        <v>25662.05</v>
      </c>
      <c r="I3778" t="s">
        <v>40</v>
      </c>
      <c r="J3778" t="s">
        <v>149</v>
      </c>
      <c r="K3778">
        <v>15788</v>
      </c>
      <c r="L3778">
        <v>107.103691</v>
      </c>
      <c r="M3778">
        <v>33.526290000000003</v>
      </c>
      <c r="N3778">
        <v>216</v>
      </c>
      <c r="O3778">
        <v>945</v>
      </c>
      <c r="P3778">
        <v>315</v>
      </c>
      <c r="Q3778">
        <v>89</v>
      </c>
      <c r="R3778">
        <v>248.25428400000001</v>
      </c>
    </row>
    <row r="3779" spans="1:18" x14ac:dyDescent="0.25">
      <c r="A3779">
        <v>2020</v>
      </c>
      <c r="B3779" t="s">
        <v>33</v>
      </c>
      <c r="C3779" t="s">
        <v>36</v>
      </c>
      <c r="D3779" t="s">
        <v>1</v>
      </c>
      <c r="E3779" t="s">
        <v>44</v>
      </c>
      <c r="F3779">
        <v>4980</v>
      </c>
      <c r="G3779">
        <v>2414.0241259999998</v>
      </c>
      <c r="H3779">
        <v>2987.2449999999999</v>
      </c>
      <c r="I3779" t="s">
        <v>39</v>
      </c>
      <c r="J3779" t="s">
        <v>148</v>
      </c>
      <c r="K3779">
        <v>4995</v>
      </c>
      <c r="L3779">
        <v>1073.5402369999999</v>
      </c>
      <c r="M3779">
        <v>1053.585411</v>
      </c>
      <c r="N3779">
        <v>703</v>
      </c>
      <c r="O3779">
        <v>195</v>
      </c>
      <c r="P3779">
        <v>107</v>
      </c>
      <c r="Q3779">
        <v>88</v>
      </c>
      <c r="R3779">
        <v>2414.0241259999998</v>
      </c>
    </row>
    <row r="3780" spans="1:18" x14ac:dyDescent="0.25">
      <c r="A3780">
        <v>2020</v>
      </c>
      <c r="B3780" t="s">
        <v>33</v>
      </c>
      <c r="C3780" t="s">
        <v>36</v>
      </c>
      <c r="D3780" t="s">
        <v>1</v>
      </c>
      <c r="E3780" t="s">
        <v>66</v>
      </c>
      <c r="F3780">
        <v>476</v>
      </c>
      <c r="G3780" t="s">
        <v>62</v>
      </c>
      <c r="H3780">
        <v>26514.61</v>
      </c>
      <c r="I3780" t="s">
        <v>39</v>
      </c>
      <c r="J3780" t="s">
        <v>148</v>
      </c>
      <c r="K3780">
        <v>1944</v>
      </c>
      <c r="L3780">
        <v>41.974888999999997</v>
      </c>
      <c r="M3780">
        <v>26.926197999999999</v>
      </c>
      <c r="N3780">
        <v>53</v>
      </c>
      <c r="O3780">
        <v>32</v>
      </c>
      <c r="P3780">
        <v>12</v>
      </c>
      <c r="Q3780">
        <v>3</v>
      </c>
      <c r="R3780">
        <v>123.824179</v>
      </c>
    </row>
    <row r="3781" spans="1:18" x14ac:dyDescent="0.25">
      <c r="A3781">
        <v>2020</v>
      </c>
      <c r="B3781" t="s">
        <v>33</v>
      </c>
      <c r="C3781" t="s">
        <v>36</v>
      </c>
      <c r="D3781" t="s">
        <v>1</v>
      </c>
      <c r="E3781" t="s">
        <v>44</v>
      </c>
      <c r="F3781">
        <v>4837</v>
      </c>
      <c r="G3781">
        <v>1990.6478669999999</v>
      </c>
      <c r="H3781">
        <v>2642.92</v>
      </c>
      <c r="I3781" t="s">
        <v>40</v>
      </c>
      <c r="J3781" t="s">
        <v>148</v>
      </c>
      <c r="K3781">
        <v>4870</v>
      </c>
      <c r="L3781">
        <v>846.62259100000006</v>
      </c>
      <c r="M3781">
        <v>886.55483700000002</v>
      </c>
      <c r="N3781">
        <v>969</v>
      </c>
      <c r="O3781">
        <v>299</v>
      </c>
      <c r="P3781">
        <v>217</v>
      </c>
      <c r="Q3781">
        <v>262</v>
      </c>
      <c r="R3781">
        <v>1990.6478669999999</v>
      </c>
    </row>
    <row r="3782" spans="1:18" x14ac:dyDescent="0.25">
      <c r="A3782">
        <v>2020</v>
      </c>
      <c r="B3782" t="s">
        <v>33</v>
      </c>
      <c r="C3782" t="s">
        <v>36</v>
      </c>
      <c r="D3782" t="s">
        <v>1</v>
      </c>
      <c r="E3782" t="s">
        <v>66</v>
      </c>
      <c r="F3782">
        <v>543</v>
      </c>
      <c r="G3782" t="s">
        <v>62</v>
      </c>
      <c r="H3782">
        <v>30205.32</v>
      </c>
      <c r="I3782" t="s">
        <v>40</v>
      </c>
      <c r="J3782" t="s">
        <v>148</v>
      </c>
      <c r="K3782">
        <v>2554</v>
      </c>
      <c r="L3782">
        <v>34.533566999999998</v>
      </c>
      <c r="M3782">
        <v>18.935202</v>
      </c>
      <c r="N3782">
        <v>139</v>
      </c>
      <c r="O3782">
        <v>47</v>
      </c>
      <c r="P3782">
        <v>20</v>
      </c>
      <c r="Q3782">
        <v>2</v>
      </c>
      <c r="R3782">
        <v>103.847403</v>
      </c>
    </row>
    <row r="3783" spans="1:18" x14ac:dyDescent="0.25">
      <c r="A3783">
        <v>2020</v>
      </c>
      <c r="B3783" t="s">
        <v>33</v>
      </c>
      <c r="C3783" t="s">
        <v>36</v>
      </c>
      <c r="D3783" t="s">
        <v>1</v>
      </c>
      <c r="E3783" t="s">
        <v>66</v>
      </c>
      <c r="F3783">
        <v>1</v>
      </c>
      <c r="G3783" t="s">
        <v>62</v>
      </c>
      <c r="H3783">
        <v>142242.84</v>
      </c>
      <c r="I3783" t="s">
        <v>41</v>
      </c>
      <c r="J3783" t="s">
        <v>148</v>
      </c>
      <c r="K3783">
        <v>9</v>
      </c>
      <c r="L3783">
        <v>0</v>
      </c>
      <c r="M3783">
        <v>0</v>
      </c>
      <c r="N3783">
        <v>1</v>
      </c>
      <c r="O3783">
        <v>0</v>
      </c>
      <c r="P3783">
        <v>0</v>
      </c>
      <c r="Q3783">
        <v>0</v>
      </c>
      <c r="R3783">
        <v>0</v>
      </c>
    </row>
    <row r="3784" spans="1:18" x14ac:dyDescent="0.25">
      <c r="A3784">
        <v>2020</v>
      </c>
      <c r="B3784" t="s">
        <v>33</v>
      </c>
      <c r="C3784" t="s">
        <v>5</v>
      </c>
      <c r="D3784" t="s">
        <v>1</v>
      </c>
      <c r="E3784" t="s">
        <v>44</v>
      </c>
      <c r="F3784">
        <v>7143</v>
      </c>
      <c r="G3784">
        <v>3552.6203209999999</v>
      </c>
      <c r="H3784">
        <v>2935.18</v>
      </c>
      <c r="I3784" t="s">
        <v>39</v>
      </c>
      <c r="J3784" t="s">
        <v>148</v>
      </c>
      <c r="K3784">
        <v>7156</v>
      </c>
      <c r="L3784">
        <v>1742.153143</v>
      </c>
      <c r="M3784">
        <v>1402.8505600000001</v>
      </c>
      <c r="N3784">
        <v>894</v>
      </c>
      <c r="O3784">
        <v>272</v>
      </c>
      <c r="P3784">
        <v>137</v>
      </c>
      <c r="Q3784">
        <v>99</v>
      </c>
      <c r="R3784">
        <v>3552.6203209999999</v>
      </c>
    </row>
    <row r="3785" spans="1:18" x14ac:dyDescent="0.25">
      <c r="A3785">
        <v>2020</v>
      </c>
      <c r="B3785" t="s">
        <v>33</v>
      </c>
      <c r="C3785" t="s">
        <v>5</v>
      </c>
      <c r="D3785" t="s">
        <v>1</v>
      </c>
      <c r="E3785" t="s">
        <v>66</v>
      </c>
      <c r="F3785">
        <v>623</v>
      </c>
      <c r="G3785" t="s">
        <v>62</v>
      </c>
      <c r="H3785">
        <v>25681.74</v>
      </c>
      <c r="I3785" t="s">
        <v>39</v>
      </c>
      <c r="J3785" t="s">
        <v>148</v>
      </c>
      <c r="K3785">
        <v>2343</v>
      </c>
      <c r="L3785">
        <v>48.651806000000001</v>
      </c>
      <c r="M3785">
        <v>25.901373</v>
      </c>
      <c r="N3785">
        <v>69</v>
      </c>
      <c r="O3785">
        <v>38</v>
      </c>
      <c r="P3785">
        <v>14</v>
      </c>
      <c r="Q3785">
        <v>3</v>
      </c>
      <c r="R3785">
        <v>139.09113600000001</v>
      </c>
    </row>
    <row r="3786" spans="1:18" x14ac:dyDescent="0.25">
      <c r="A3786">
        <v>2020</v>
      </c>
      <c r="B3786" t="s">
        <v>33</v>
      </c>
      <c r="C3786" t="s">
        <v>5</v>
      </c>
      <c r="D3786" t="s">
        <v>1</v>
      </c>
      <c r="E3786" t="s">
        <v>44</v>
      </c>
      <c r="F3786">
        <v>5463</v>
      </c>
      <c r="G3786">
        <v>2295.1702789999999</v>
      </c>
      <c r="H3786">
        <v>2667.05</v>
      </c>
      <c r="I3786" t="s">
        <v>40</v>
      </c>
      <c r="J3786" t="s">
        <v>148</v>
      </c>
      <c r="K3786">
        <v>5478</v>
      </c>
      <c r="L3786">
        <v>1015.485263</v>
      </c>
      <c r="M3786">
        <v>953.22158899999999</v>
      </c>
      <c r="N3786">
        <v>1012</v>
      </c>
      <c r="O3786">
        <v>335</v>
      </c>
      <c r="P3786">
        <v>241</v>
      </c>
      <c r="Q3786">
        <v>294</v>
      </c>
      <c r="R3786">
        <v>2295.1702789999999</v>
      </c>
    </row>
    <row r="3787" spans="1:18" x14ac:dyDescent="0.25">
      <c r="A3787">
        <v>2020</v>
      </c>
      <c r="B3787" t="s">
        <v>33</v>
      </c>
      <c r="C3787" t="s">
        <v>5</v>
      </c>
      <c r="D3787" t="s">
        <v>1</v>
      </c>
      <c r="E3787" t="s">
        <v>66</v>
      </c>
      <c r="F3787">
        <v>753</v>
      </c>
      <c r="G3787" t="s">
        <v>62</v>
      </c>
      <c r="H3787">
        <v>29495.54</v>
      </c>
      <c r="I3787" t="s">
        <v>40</v>
      </c>
      <c r="J3787" t="s">
        <v>148</v>
      </c>
      <c r="K3787">
        <v>3827</v>
      </c>
      <c r="L3787">
        <v>53.852155000000003</v>
      </c>
      <c r="M3787">
        <v>23.754899000000002</v>
      </c>
      <c r="N3787">
        <v>159</v>
      </c>
      <c r="O3787">
        <v>40</v>
      </c>
      <c r="P3787">
        <v>56</v>
      </c>
      <c r="Q3787">
        <v>6</v>
      </c>
      <c r="R3787">
        <v>138.78048200000001</v>
      </c>
    </row>
    <row r="3788" spans="1:18" x14ac:dyDescent="0.25">
      <c r="A3788">
        <v>2020</v>
      </c>
      <c r="B3788" t="s">
        <v>33</v>
      </c>
      <c r="C3788" t="s">
        <v>13</v>
      </c>
      <c r="D3788" t="s">
        <v>1</v>
      </c>
      <c r="E3788" t="s">
        <v>44</v>
      </c>
      <c r="F3788">
        <v>751</v>
      </c>
      <c r="G3788">
        <v>356.138937</v>
      </c>
      <c r="H3788">
        <v>3075.18</v>
      </c>
      <c r="I3788" t="s">
        <v>39</v>
      </c>
      <c r="J3788" t="s">
        <v>148</v>
      </c>
      <c r="K3788">
        <v>753</v>
      </c>
      <c r="L3788">
        <v>169.73734999999999</v>
      </c>
      <c r="M3788">
        <v>157.09643800000001</v>
      </c>
      <c r="N3788">
        <v>107</v>
      </c>
      <c r="O3788">
        <v>28</v>
      </c>
      <c r="P3788">
        <v>30</v>
      </c>
      <c r="Q3788">
        <v>13</v>
      </c>
      <c r="R3788">
        <v>356.138937</v>
      </c>
    </row>
    <row r="3789" spans="1:18" x14ac:dyDescent="0.25">
      <c r="A3789">
        <v>2020</v>
      </c>
      <c r="B3789" t="s">
        <v>33</v>
      </c>
      <c r="C3789" t="s">
        <v>13</v>
      </c>
      <c r="D3789" t="s">
        <v>1</v>
      </c>
      <c r="E3789" t="s">
        <v>66</v>
      </c>
      <c r="F3789">
        <v>90</v>
      </c>
      <c r="G3789" t="s">
        <v>62</v>
      </c>
      <c r="H3789">
        <v>24043.83</v>
      </c>
      <c r="I3789" t="s">
        <v>39</v>
      </c>
      <c r="J3789" t="s">
        <v>148</v>
      </c>
      <c r="K3789">
        <v>460</v>
      </c>
      <c r="L3789">
        <v>8.3258609999999997</v>
      </c>
      <c r="M3789">
        <v>2.7653249999999998</v>
      </c>
      <c r="N3789">
        <v>5</v>
      </c>
      <c r="O3789">
        <v>4</v>
      </c>
      <c r="P3789">
        <v>4</v>
      </c>
      <c r="Q3789">
        <v>0</v>
      </c>
      <c r="R3789">
        <v>28.469080000000002</v>
      </c>
    </row>
    <row r="3790" spans="1:18" x14ac:dyDescent="0.25">
      <c r="A3790">
        <v>2020</v>
      </c>
      <c r="B3790" t="s">
        <v>33</v>
      </c>
      <c r="C3790" t="s">
        <v>13</v>
      </c>
      <c r="D3790" t="s">
        <v>1</v>
      </c>
      <c r="E3790" t="s">
        <v>44</v>
      </c>
      <c r="F3790">
        <v>653</v>
      </c>
      <c r="G3790">
        <v>266.34708999999998</v>
      </c>
      <c r="H3790">
        <v>2544</v>
      </c>
      <c r="I3790" t="s">
        <v>40</v>
      </c>
      <c r="J3790" t="s">
        <v>148</v>
      </c>
      <c r="K3790">
        <v>653</v>
      </c>
      <c r="L3790">
        <v>135.873065</v>
      </c>
      <c r="M3790">
        <v>101.81292500000001</v>
      </c>
      <c r="N3790">
        <v>148</v>
      </c>
      <c r="O3790">
        <v>34</v>
      </c>
      <c r="P3790">
        <v>21</v>
      </c>
      <c r="Q3790">
        <v>21</v>
      </c>
      <c r="R3790">
        <v>266.34708999999998</v>
      </c>
    </row>
    <row r="3791" spans="1:18" x14ac:dyDescent="0.25">
      <c r="A3791">
        <v>2020</v>
      </c>
      <c r="B3791" t="s">
        <v>33</v>
      </c>
      <c r="C3791" t="s">
        <v>13</v>
      </c>
      <c r="D3791" t="s">
        <v>1</v>
      </c>
      <c r="E3791" t="s">
        <v>66</v>
      </c>
      <c r="F3791">
        <v>90</v>
      </c>
      <c r="G3791" t="s">
        <v>62</v>
      </c>
      <c r="H3791">
        <v>34331.21</v>
      </c>
      <c r="I3791" t="s">
        <v>40</v>
      </c>
      <c r="J3791" t="s">
        <v>148</v>
      </c>
      <c r="K3791">
        <v>408</v>
      </c>
      <c r="L3791">
        <v>5.1516169999999999</v>
      </c>
      <c r="M3791">
        <v>2.6</v>
      </c>
      <c r="N3791">
        <v>28</v>
      </c>
      <c r="O3791">
        <v>3</v>
      </c>
      <c r="P3791">
        <v>8</v>
      </c>
      <c r="Q3791">
        <v>2</v>
      </c>
      <c r="R3791">
        <v>9.7846150000000005</v>
      </c>
    </row>
    <row r="3792" spans="1:18" x14ac:dyDescent="0.25">
      <c r="A3792">
        <v>2020</v>
      </c>
      <c r="B3792" t="s">
        <v>33</v>
      </c>
      <c r="C3792" t="s">
        <v>37</v>
      </c>
      <c r="D3792" t="s">
        <v>1</v>
      </c>
      <c r="E3792" t="s">
        <v>44</v>
      </c>
      <c r="F3792">
        <v>5627</v>
      </c>
      <c r="G3792">
        <v>2490.8628050000002</v>
      </c>
      <c r="H3792">
        <v>2658.14</v>
      </c>
      <c r="I3792" t="s">
        <v>39</v>
      </c>
      <c r="J3792" t="s">
        <v>148</v>
      </c>
      <c r="K3792">
        <v>5644</v>
      </c>
      <c r="L3792">
        <v>1185.3004149999999</v>
      </c>
      <c r="M3792">
        <v>1017.738805</v>
      </c>
      <c r="N3792">
        <v>904</v>
      </c>
      <c r="O3792">
        <v>324</v>
      </c>
      <c r="P3792">
        <v>265</v>
      </c>
      <c r="Q3792">
        <v>115</v>
      </c>
      <c r="R3792">
        <v>2490.8628050000002</v>
      </c>
    </row>
    <row r="3793" spans="1:18" x14ac:dyDescent="0.25">
      <c r="A3793">
        <v>2020</v>
      </c>
      <c r="B3793" t="s">
        <v>33</v>
      </c>
      <c r="C3793" t="s">
        <v>37</v>
      </c>
      <c r="D3793" t="s">
        <v>1</v>
      </c>
      <c r="E3793" t="s">
        <v>66</v>
      </c>
      <c r="F3793">
        <v>788</v>
      </c>
      <c r="G3793" t="s">
        <v>62</v>
      </c>
      <c r="H3793">
        <v>25063.044999999998</v>
      </c>
      <c r="I3793" t="s">
        <v>39</v>
      </c>
      <c r="J3793" t="s">
        <v>148</v>
      </c>
      <c r="K3793">
        <v>3610</v>
      </c>
      <c r="L3793">
        <v>60.818739999999998</v>
      </c>
      <c r="M3793">
        <v>32.773124000000003</v>
      </c>
      <c r="N3793">
        <v>101</v>
      </c>
      <c r="O3793">
        <v>58</v>
      </c>
      <c r="P3793">
        <v>92</v>
      </c>
      <c r="Q3793">
        <v>13</v>
      </c>
      <c r="R3793">
        <v>145.20261500000001</v>
      </c>
    </row>
    <row r="3794" spans="1:18" x14ac:dyDescent="0.25">
      <c r="A3794">
        <v>2020</v>
      </c>
      <c r="B3794" t="s">
        <v>33</v>
      </c>
      <c r="C3794" t="s">
        <v>37</v>
      </c>
      <c r="D3794" t="s">
        <v>1</v>
      </c>
      <c r="E3794" t="s">
        <v>44</v>
      </c>
      <c r="F3794">
        <v>4681</v>
      </c>
      <c r="G3794">
        <v>1694.8062729999999</v>
      </c>
      <c r="H3794">
        <v>2510.7600000000002</v>
      </c>
      <c r="I3794" t="s">
        <v>40</v>
      </c>
      <c r="J3794" t="s">
        <v>148</v>
      </c>
      <c r="K3794">
        <v>4709</v>
      </c>
      <c r="L3794">
        <v>810.05287699999997</v>
      </c>
      <c r="M3794">
        <v>684.61968300000001</v>
      </c>
      <c r="N3794">
        <v>1021</v>
      </c>
      <c r="O3794">
        <v>327</v>
      </c>
      <c r="P3794">
        <v>356</v>
      </c>
      <c r="Q3794">
        <v>248</v>
      </c>
      <c r="R3794">
        <v>1694.8062729999999</v>
      </c>
    </row>
    <row r="3795" spans="1:18" x14ac:dyDescent="0.25">
      <c r="A3795">
        <v>2020</v>
      </c>
      <c r="B3795" t="s">
        <v>33</v>
      </c>
      <c r="C3795" t="s">
        <v>37</v>
      </c>
      <c r="D3795" t="s">
        <v>1</v>
      </c>
      <c r="E3795" t="s">
        <v>66</v>
      </c>
      <c r="F3795">
        <v>837</v>
      </c>
      <c r="G3795" t="s">
        <v>62</v>
      </c>
      <c r="H3795">
        <v>24850.89</v>
      </c>
      <c r="I3795" t="s">
        <v>40</v>
      </c>
      <c r="J3795" t="s">
        <v>148</v>
      </c>
      <c r="K3795">
        <v>3736</v>
      </c>
      <c r="L3795">
        <v>52.970565999999998</v>
      </c>
      <c r="M3795">
        <v>19.254397999999998</v>
      </c>
      <c r="N3795">
        <v>152</v>
      </c>
      <c r="O3795">
        <v>58</v>
      </c>
      <c r="P3795">
        <v>159</v>
      </c>
      <c r="Q3795">
        <v>13</v>
      </c>
      <c r="R3795">
        <v>134.005021</v>
      </c>
    </row>
    <row r="3796" spans="1:18" x14ac:dyDescent="0.25">
      <c r="A3796">
        <v>2020</v>
      </c>
      <c r="B3796" t="s">
        <v>33</v>
      </c>
      <c r="C3796" t="s">
        <v>36</v>
      </c>
      <c r="D3796" t="s">
        <v>2</v>
      </c>
      <c r="E3796" t="s">
        <v>44</v>
      </c>
      <c r="F3796">
        <v>2509</v>
      </c>
      <c r="G3796">
        <v>1220.4936720000001</v>
      </c>
      <c r="H3796">
        <v>3133.7</v>
      </c>
      <c r="I3796" t="s">
        <v>39</v>
      </c>
      <c r="J3796" t="s">
        <v>150</v>
      </c>
      <c r="K3796">
        <v>2547</v>
      </c>
      <c r="L3796">
        <v>515.29846699999996</v>
      </c>
      <c r="M3796">
        <v>547.32757000000004</v>
      </c>
      <c r="N3796">
        <v>387</v>
      </c>
      <c r="O3796">
        <v>65</v>
      </c>
      <c r="P3796">
        <v>172</v>
      </c>
      <c r="Q3796">
        <v>34</v>
      </c>
      <c r="R3796">
        <v>1220.4936720000001</v>
      </c>
    </row>
    <row r="3797" spans="1:18" x14ac:dyDescent="0.25">
      <c r="A3797">
        <v>2020</v>
      </c>
      <c r="B3797" t="s">
        <v>33</v>
      </c>
      <c r="C3797" t="s">
        <v>36</v>
      </c>
      <c r="D3797" t="s">
        <v>2</v>
      </c>
      <c r="E3797" t="s">
        <v>66</v>
      </c>
      <c r="F3797">
        <v>660</v>
      </c>
      <c r="G3797" t="s">
        <v>62</v>
      </c>
      <c r="H3797">
        <v>33194.355000000003</v>
      </c>
      <c r="I3797" t="s">
        <v>39</v>
      </c>
      <c r="J3797" t="s">
        <v>150</v>
      </c>
      <c r="K3797">
        <v>4255</v>
      </c>
      <c r="L3797">
        <v>65.699016999999998</v>
      </c>
      <c r="M3797">
        <v>37.705804999999998</v>
      </c>
      <c r="N3797">
        <v>59</v>
      </c>
      <c r="O3797">
        <v>45</v>
      </c>
      <c r="P3797">
        <v>13</v>
      </c>
      <c r="Q3797">
        <v>5</v>
      </c>
      <c r="R3797">
        <v>166.06988799999999</v>
      </c>
    </row>
    <row r="3798" spans="1:18" x14ac:dyDescent="0.25">
      <c r="A3798">
        <v>2020</v>
      </c>
      <c r="B3798" t="s">
        <v>33</v>
      </c>
      <c r="C3798" t="s">
        <v>36</v>
      </c>
      <c r="D3798" t="s">
        <v>2</v>
      </c>
      <c r="E3798" t="s">
        <v>44</v>
      </c>
      <c r="F3798">
        <v>3454</v>
      </c>
      <c r="G3798">
        <v>1227.1523749999999</v>
      </c>
      <c r="H3798">
        <v>2866.3649999999998</v>
      </c>
      <c r="I3798" t="s">
        <v>40</v>
      </c>
      <c r="J3798" t="s">
        <v>150</v>
      </c>
      <c r="K3798">
        <v>3516</v>
      </c>
      <c r="L3798">
        <v>535.69692499999996</v>
      </c>
      <c r="M3798">
        <v>511.38167900000002</v>
      </c>
      <c r="N3798">
        <v>553</v>
      </c>
      <c r="O3798">
        <v>121</v>
      </c>
      <c r="P3798">
        <v>633</v>
      </c>
      <c r="Q3798">
        <v>177</v>
      </c>
      <c r="R3798">
        <v>1227.1523749999999</v>
      </c>
    </row>
    <row r="3799" spans="1:18" x14ac:dyDescent="0.25">
      <c r="A3799">
        <v>2020</v>
      </c>
      <c r="B3799" t="s">
        <v>33</v>
      </c>
      <c r="C3799" t="s">
        <v>36</v>
      </c>
      <c r="D3799" t="s">
        <v>2</v>
      </c>
      <c r="E3799" t="s">
        <v>66</v>
      </c>
      <c r="F3799">
        <v>881</v>
      </c>
      <c r="G3799" t="s">
        <v>62</v>
      </c>
      <c r="H3799">
        <v>34732.589999999997</v>
      </c>
      <c r="I3799" t="s">
        <v>40</v>
      </c>
      <c r="J3799" t="s">
        <v>150</v>
      </c>
      <c r="K3799">
        <v>5636</v>
      </c>
      <c r="L3799">
        <v>78.106378000000007</v>
      </c>
      <c r="M3799">
        <v>42.916310000000003</v>
      </c>
      <c r="N3799">
        <v>93</v>
      </c>
      <c r="O3799">
        <v>54</v>
      </c>
      <c r="P3799">
        <v>54</v>
      </c>
      <c r="Q3799">
        <v>9</v>
      </c>
      <c r="R3799">
        <v>181.30048500000001</v>
      </c>
    </row>
    <row r="3800" spans="1:18" x14ac:dyDescent="0.25">
      <c r="A3800">
        <v>2020</v>
      </c>
      <c r="B3800" t="s">
        <v>33</v>
      </c>
      <c r="C3800" t="s">
        <v>5</v>
      </c>
      <c r="D3800" t="s">
        <v>2</v>
      </c>
      <c r="E3800" t="s">
        <v>44</v>
      </c>
      <c r="F3800">
        <v>3966</v>
      </c>
      <c r="G3800">
        <v>2154.0325250000001</v>
      </c>
      <c r="H3800">
        <v>3144.9549999999999</v>
      </c>
      <c r="I3800" t="s">
        <v>39</v>
      </c>
      <c r="J3800" t="s">
        <v>150</v>
      </c>
      <c r="K3800">
        <v>3988</v>
      </c>
      <c r="L3800">
        <v>935.91456700000003</v>
      </c>
      <c r="M3800">
        <v>945.08521900000005</v>
      </c>
      <c r="N3800">
        <v>532</v>
      </c>
      <c r="O3800">
        <v>139</v>
      </c>
      <c r="P3800">
        <v>56</v>
      </c>
      <c r="Q3800">
        <v>11</v>
      </c>
      <c r="R3800">
        <v>2154.0325250000001</v>
      </c>
    </row>
    <row r="3801" spans="1:18" x14ac:dyDescent="0.25">
      <c r="A3801">
        <v>2020</v>
      </c>
      <c r="B3801" t="s">
        <v>33</v>
      </c>
      <c r="C3801" t="s">
        <v>5</v>
      </c>
      <c r="D3801" t="s">
        <v>2</v>
      </c>
      <c r="E3801" t="s">
        <v>66</v>
      </c>
      <c r="F3801">
        <v>819</v>
      </c>
      <c r="G3801" t="s">
        <v>62</v>
      </c>
      <c r="H3801">
        <v>32724.33</v>
      </c>
      <c r="I3801" t="s">
        <v>39</v>
      </c>
      <c r="J3801" t="s">
        <v>150</v>
      </c>
      <c r="K3801">
        <v>4721</v>
      </c>
      <c r="L3801">
        <v>85.382616999999996</v>
      </c>
      <c r="M3801">
        <v>45.418838999999998</v>
      </c>
      <c r="N3801">
        <v>64</v>
      </c>
      <c r="O3801">
        <v>49</v>
      </c>
      <c r="P3801">
        <v>18</v>
      </c>
      <c r="Q3801">
        <v>1</v>
      </c>
      <c r="R3801">
        <v>213.57931199999999</v>
      </c>
    </row>
    <row r="3802" spans="1:18" x14ac:dyDescent="0.25">
      <c r="A3802">
        <v>2020</v>
      </c>
      <c r="B3802" t="s">
        <v>33</v>
      </c>
      <c r="C3802" t="s">
        <v>5</v>
      </c>
      <c r="D3802" t="s">
        <v>2</v>
      </c>
      <c r="E3802" t="s">
        <v>44</v>
      </c>
      <c r="F3802">
        <v>3120</v>
      </c>
      <c r="G3802">
        <v>1287.4431959999999</v>
      </c>
      <c r="H3802">
        <v>2908.3249999999998</v>
      </c>
      <c r="I3802" t="s">
        <v>40</v>
      </c>
      <c r="J3802" t="s">
        <v>150</v>
      </c>
      <c r="K3802">
        <v>3155</v>
      </c>
      <c r="L3802">
        <v>575.13108299999999</v>
      </c>
      <c r="M3802">
        <v>543.56550700000003</v>
      </c>
      <c r="N3802">
        <v>574</v>
      </c>
      <c r="O3802">
        <v>95</v>
      </c>
      <c r="P3802">
        <v>370</v>
      </c>
      <c r="Q3802">
        <v>97</v>
      </c>
      <c r="R3802">
        <v>1287.4431959999999</v>
      </c>
    </row>
    <row r="3803" spans="1:18" x14ac:dyDescent="0.25">
      <c r="A3803">
        <v>2020</v>
      </c>
      <c r="B3803" t="s">
        <v>33</v>
      </c>
      <c r="C3803" t="s">
        <v>5</v>
      </c>
      <c r="D3803" t="s">
        <v>2</v>
      </c>
      <c r="E3803" t="s">
        <v>66</v>
      </c>
      <c r="F3803">
        <v>968</v>
      </c>
      <c r="G3803" t="s">
        <v>62</v>
      </c>
      <c r="H3803">
        <v>34860.92</v>
      </c>
      <c r="I3803" t="s">
        <v>40</v>
      </c>
      <c r="J3803" t="s">
        <v>150</v>
      </c>
      <c r="K3803">
        <v>6273</v>
      </c>
      <c r="L3803">
        <v>84.151326999999995</v>
      </c>
      <c r="M3803">
        <v>44.404578999999998</v>
      </c>
      <c r="N3803">
        <v>96</v>
      </c>
      <c r="O3803">
        <v>40</v>
      </c>
      <c r="P3803">
        <v>101</v>
      </c>
      <c r="Q3803">
        <v>7</v>
      </c>
      <c r="R3803">
        <v>191.769082</v>
      </c>
    </row>
    <row r="3804" spans="1:18" x14ac:dyDescent="0.25">
      <c r="A3804">
        <v>2020</v>
      </c>
      <c r="B3804" t="s">
        <v>33</v>
      </c>
      <c r="C3804" t="s">
        <v>13</v>
      </c>
      <c r="D3804" t="s">
        <v>2</v>
      </c>
      <c r="E3804" t="s">
        <v>44</v>
      </c>
      <c r="F3804">
        <v>515</v>
      </c>
      <c r="G3804">
        <v>252.77455900000001</v>
      </c>
      <c r="H3804">
        <v>3180.82</v>
      </c>
      <c r="I3804" t="s">
        <v>39</v>
      </c>
      <c r="J3804" t="s">
        <v>150</v>
      </c>
      <c r="K3804">
        <v>516</v>
      </c>
      <c r="L3804">
        <v>113.309603</v>
      </c>
      <c r="M3804">
        <v>109.94672</v>
      </c>
      <c r="N3804">
        <v>86</v>
      </c>
      <c r="O3804">
        <v>16</v>
      </c>
      <c r="P3804">
        <v>12</v>
      </c>
      <c r="Q3804">
        <v>3</v>
      </c>
      <c r="R3804">
        <v>252.77455900000001</v>
      </c>
    </row>
    <row r="3805" spans="1:18" x14ac:dyDescent="0.25">
      <c r="A3805">
        <v>2020</v>
      </c>
      <c r="B3805" t="s">
        <v>33</v>
      </c>
      <c r="C3805" t="s">
        <v>13</v>
      </c>
      <c r="D3805" t="s">
        <v>2</v>
      </c>
      <c r="E3805" t="s">
        <v>66</v>
      </c>
      <c r="F3805">
        <v>121</v>
      </c>
      <c r="G3805" t="s">
        <v>62</v>
      </c>
      <c r="H3805">
        <v>41435.33</v>
      </c>
      <c r="I3805" t="s">
        <v>39</v>
      </c>
      <c r="J3805" t="s">
        <v>150</v>
      </c>
      <c r="K3805">
        <v>1368</v>
      </c>
      <c r="L3805">
        <v>11.206773999999999</v>
      </c>
      <c r="M3805">
        <v>5.7397619999999998</v>
      </c>
      <c r="N3805">
        <v>11</v>
      </c>
      <c r="O3805">
        <v>11</v>
      </c>
      <c r="P3805">
        <v>4</v>
      </c>
      <c r="Q3805">
        <v>0</v>
      </c>
      <c r="R3805">
        <v>26.986902000000001</v>
      </c>
    </row>
    <row r="3806" spans="1:18" x14ac:dyDescent="0.25">
      <c r="A3806">
        <v>2020</v>
      </c>
      <c r="B3806" t="s">
        <v>33</v>
      </c>
      <c r="C3806" t="s">
        <v>13</v>
      </c>
      <c r="D3806" t="s">
        <v>2</v>
      </c>
      <c r="E3806" t="s">
        <v>44</v>
      </c>
      <c r="F3806">
        <v>535</v>
      </c>
      <c r="G3806">
        <v>214.881508</v>
      </c>
      <c r="H3806">
        <v>2882</v>
      </c>
      <c r="I3806" t="s">
        <v>40</v>
      </c>
      <c r="J3806" t="s">
        <v>150</v>
      </c>
      <c r="K3806">
        <v>537</v>
      </c>
      <c r="L3806">
        <v>95.406910999999994</v>
      </c>
      <c r="M3806">
        <v>92.454040000000006</v>
      </c>
      <c r="N3806">
        <v>112</v>
      </c>
      <c r="O3806">
        <v>8</v>
      </c>
      <c r="P3806">
        <v>47</v>
      </c>
      <c r="Q3806">
        <v>12</v>
      </c>
      <c r="R3806">
        <v>214.881508</v>
      </c>
    </row>
    <row r="3807" spans="1:18" x14ac:dyDescent="0.25">
      <c r="A3807">
        <v>2020</v>
      </c>
      <c r="B3807" t="s">
        <v>33</v>
      </c>
      <c r="C3807" t="s">
        <v>13</v>
      </c>
      <c r="D3807" t="s">
        <v>2</v>
      </c>
      <c r="E3807" t="s">
        <v>66</v>
      </c>
      <c r="F3807">
        <v>152</v>
      </c>
      <c r="G3807" t="s">
        <v>62</v>
      </c>
      <c r="H3807">
        <v>40463.635000000002</v>
      </c>
      <c r="I3807" t="s">
        <v>40</v>
      </c>
      <c r="J3807" t="s">
        <v>150</v>
      </c>
      <c r="K3807">
        <v>1150</v>
      </c>
      <c r="L3807">
        <v>10.901121</v>
      </c>
      <c r="M3807">
        <v>5.1123089999999998</v>
      </c>
      <c r="N3807">
        <v>17</v>
      </c>
      <c r="O3807">
        <v>4</v>
      </c>
      <c r="P3807">
        <v>11</v>
      </c>
      <c r="Q3807">
        <v>0</v>
      </c>
      <c r="R3807">
        <v>25.398305000000001</v>
      </c>
    </row>
    <row r="3808" spans="1:18" x14ac:dyDescent="0.25">
      <c r="A3808">
        <v>2020</v>
      </c>
      <c r="B3808" t="s">
        <v>33</v>
      </c>
      <c r="C3808" t="s">
        <v>13</v>
      </c>
      <c r="D3808" t="s">
        <v>2</v>
      </c>
      <c r="E3808" t="s">
        <v>44</v>
      </c>
      <c r="F3808">
        <v>1</v>
      </c>
      <c r="G3808">
        <v>0.66972500000000001</v>
      </c>
      <c r="H3808">
        <v>1712.98</v>
      </c>
      <c r="I3808" t="s">
        <v>41</v>
      </c>
      <c r="J3808" t="s">
        <v>150</v>
      </c>
      <c r="K3808">
        <v>1</v>
      </c>
      <c r="L3808">
        <v>0.66972500000000001</v>
      </c>
      <c r="M3808">
        <v>0</v>
      </c>
      <c r="N3808">
        <v>0</v>
      </c>
      <c r="O3808">
        <v>0</v>
      </c>
      <c r="P3808">
        <v>0</v>
      </c>
      <c r="Q3808">
        <v>0</v>
      </c>
      <c r="R3808">
        <v>0.66972500000000001</v>
      </c>
    </row>
    <row r="3809" spans="1:18" x14ac:dyDescent="0.25">
      <c r="A3809">
        <v>2020</v>
      </c>
      <c r="B3809" t="s">
        <v>33</v>
      </c>
      <c r="C3809" t="s">
        <v>37</v>
      </c>
      <c r="D3809" t="s">
        <v>2</v>
      </c>
      <c r="E3809" t="s">
        <v>44</v>
      </c>
      <c r="F3809">
        <v>4617</v>
      </c>
      <c r="G3809">
        <v>1952.8390059999999</v>
      </c>
      <c r="H3809">
        <v>2860.37</v>
      </c>
      <c r="I3809" t="s">
        <v>39</v>
      </c>
      <c r="J3809" t="s">
        <v>150</v>
      </c>
      <c r="K3809">
        <v>4655</v>
      </c>
      <c r="L3809">
        <v>892.95136000000002</v>
      </c>
      <c r="M3809">
        <v>795.64330399999994</v>
      </c>
      <c r="N3809">
        <v>972</v>
      </c>
      <c r="O3809">
        <v>208</v>
      </c>
      <c r="P3809">
        <v>380</v>
      </c>
      <c r="Q3809">
        <v>42</v>
      </c>
      <c r="R3809">
        <v>1952.8390059999999</v>
      </c>
    </row>
    <row r="3810" spans="1:18" x14ac:dyDescent="0.25">
      <c r="A3810">
        <v>2020</v>
      </c>
      <c r="B3810" t="s">
        <v>33</v>
      </c>
      <c r="C3810" t="s">
        <v>37</v>
      </c>
      <c r="D3810" t="s">
        <v>2</v>
      </c>
      <c r="E3810" t="s">
        <v>66</v>
      </c>
      <c r="F3810">
        <v>1513</v>
      </c>
      <c r="G3810" t="s">
        <v>62</v>
      </c>
      <c r="H3810">
        <v>30722.68</v>
      </c>
      <c r="I3810" t="s">
        <v>39</v>
      </c>
      <c r="J3810" t="s">
        <v>150</v>
      </c>
      <c r="K3810">
        <v>8897</v>
      </c>
      <c r="L3810">
        <v>140.38231300000001</v>
      </c>
      <c r="M3810">
        <v>61.619785999999998</v>
      </c>
      <c r="N3810">
        <v>144</v>
      </c>
      <c r="O3810">
        <v>133</v>
      </c>
      <c r="P3810">
        <v>158</v>
      </c>
      <c r="Q3810">
        <v>7</v>
      </c>
      <c r="R3810">
        <v>303.90084400000001</v>
      </c>
    </row>
    <row r="3811" spans="1:18" x14ac:dyDescent="0.25">
      <c r="A3811">
        <v>2020</v>
      </c>
      <c r="B3811" t="s">
        <v>33</v>
      </c>
      <c r="C3811" t="s">
        <v>37</v>
      </c>
      <c r="D3811" t="s">
        <v>2</v>
      </c>
      <c r="E3811" t="s">
        <v>44</v>
      </c>
      <c r="F3811">
        <v>5480</v>
      </c>
      <c r="G3811">
        <v>1743.2499130000001</v>
      </c>
      <c r="H3811">
        <v>2863.5450000000001</v>
      </c>
      <c r="I3811" t="s">
        <v>40</v>
      </c>
      <c r="J3811" t="s">
        <v>150</v>
      </c>
      <c r="K3811">
        <v>5623</v>
      </c>
      <c r="L3811">
        <v>825.09698700000001</v>
      </c>
      <c r="M3811">
        <v>659.93427799999995</v>
      </c>
      <c r="N3811">
        <v>1115</v>
      </c>
      <c r="O3811">
        <v>246</v>
      </c>
      <c r="P3811">
        <v>1129</v>
      </c>
      <c r="Q3811">
        <v>102</v>
      </c>
      <c r="R3811">
        <v>1743.2499130000001</v>
      </c>
    </row>
    <row r="3812" spans="1:18" x14ac:dyDescent="0.25">
      <c r="A3812">
        <v>2020</v>
      </c>
      <c r="B3812" t="s">
        <v>33</v>
      </c>
      <c r="C3812" t="s">
        <v>37</v>
      </c>
      <c r="D3812" t="s">
        <v>2</v>
      </c>
      <c r="E3812" t="s">
        <v>66</v>
      </c>
      <c r="F3812">
        <v>2283</v>
      </c>
      <c r="G3812" t="s">
        <v>62</v>
      </c>
      <c r="H3812">
        <v>33386.379999999997</v>
      </c>
      <c r="I3812" t="s">
        <v>40</v>
      </c>
      <c r="J3812" t="s">
        <v>150</v>
      </c>
      <c r="K3812">
        <v>14458</v>
      </c>
      <c r="L3812">
        <v>203.327798</v>
      </c>
      <c r="M3812">
        <v>68.691582999999994</v>
      </c>
      <c r="N3812">
        <v>213</v>
      </c>
      <c r="O3812">
        <v>138</v>
      </c>
      <c r="P3812">
        <v>379</v>
      </c>
      <c r="Q3812">
        <v>10</v>
      </c>
      <c r="R3812">
        <v>410.61201499999999</v>
      </c>
    </row>
    <row r="3813" spans="1:18" x14ac:dyDescent="0.25">
      <c r="A3813">
        <v>2020</v>
      </c>
      <c r="B3813" t="s">
        <v>33</v>
      </c>
      <c r="C3813" t="s">
        <v>36</v>
      </c>
      <c r="D3813" t="s">
        <v>2</v>
      </c>
      <c r="E3813" t="s">
        <v>44</v>
      </c>
      <c r="F3813">
        <v>6168</v>
      </c>
      <c r="G3813">
        <v>3360.2342939999999</v>
      </c>
      <c r="H3813">
        <v>2953.7</v>
      </c>
      <c r="I3813" t="s">
        <v>39</v>
      </c>
      <c r="J3813" t="s">
        <v>149</v>
      </c>
      <c r="K3813">
        <v>6196</v>
      </c>
      <c r="L3813">
        <v>1375.433575</v>
      </c>
      <c r="M3813">
        <v>1554.8764289999999</v>
      </c>
      <c r="N3813">
        <v>822</v>
      </c>
      <c r="O3813">
        <v>132</v>
      </c>
      <c r="P3813">
        <v>138</v>
      </c>
      <c r="Q3813">
        <v>45</v>
      </c>
      <c r="R3813">
        <v>3360.2342939999999</v>
      </c>
    </row>
    <row r="3814" spans="1:18" x14ac:dyDescent="0.25">
      <c r="A3814">
        <v>2020</v>
      </c>
      <c r="B3814" t="s">
        <v>33</v>
      </c>
      <c r="C3814" t="s">
        <v>36</v>
      </c>
      <c r="D3814" t="s">
        <v>2</v>
      </c>
      <c r="E3814" t="s">
        <v>66</v>
      </c>
      <c r="F3814">
        <v>1223</v>
      </c>
      <c r="G3814" t="s">
        <v>62</v>
      </c>
      <c r="H3814">
        <v>33877.370000000003</v>
      </c>
      <c r="I3814" t="s">
        <v>39</v>
      </c>
      <c r="J3814" t="s">
        <v>149</v>
      </c>
      <c r="K3814">
        <v>7350</v>
      </c>
      <c r="L3814">
        <v>118.50197199999999</v>
      </c>
      <c r="M3814">
        <v>65.960085000000007</v>
      </c>
      <c r="N3814">
        <v>88</v>
      </c>
      <c r="O3814">
        <v>127</v>
      </c>
      <c r="P3814">
        <v>20</v>
      </c>
      <c r="Q3814">
        <v>11</v>
      </c>
      <c r="R3814">
        <v>313.26742300000001</v>
      </c>
    </row>
    <row r="3815" spans="1:18" x14ac:dyDescent="0.25">
      <c r="A3815">
        <v>2020</v>
      </c>
      <c r="B3815" t="s">
        <v>33</v>
      </c>
      <c r="C3815" t="s">
        <v>36</v>
      </c>
      <c r="D3815" t="s">
        <v>2</v>
      </c>
      <c r="E3815" t="s">
        <v>44</v>
      </c>
      <c r="F3815">
        <v>6742</v>
      </c>
      <c r="G3815">
        <v>3010.7031609999999</v>
      </c>
      <c r="H3815">
        <v>2699.41</v>
      </c>
      <c r="I3815" t="s">
        <v>40</v>
      </c>
      <c r="J3815" t="s">
        <v>149</v>
      </c>
      <c r="K3815">
        <v>6808</v>
      </c>
      <c r="L3815">
        <v>1220.513011</v>
      </c>
      <c r="M3815">
        <v>1349.7018849999999</v>
      </c>
      <c r="N3815">
        <v>1069</v>
      </c>
      <c r="O3815">
        <v>203</v>
      </c>
      <c r="P3815">
        <v>569</v>
      </c>
      <c r="Q3815">
        <v>195</v>
      </c>
      <c r="R3815">
        <v>3010.7031609999999</v>
      </c>
    </row>
    <row r="3816" spans="1:18" x14ac:dyDescent="0.25">
      <c r="A3816">
        <v>2020</v>
      </c>
      <c r="B3816" t="s">
        <v>33</v>
      </c>
      <c r="C3816" t="s">
        <v>36</v>
      </c>
      <c r="D3816" t="s">
        <v>2</v>
      </c>
      <c r="E3816" t="s">
        <v>66</v>
      </c>
      <c r="F3816">
        <v>1491</v>
      </c>
      <c r="G3816" t="s">
        <v>62</v>
      </c>
      <c r="H3816">
        <v>33853.39</v>
      </c>
      <c r="I3816" t="s">
        <v>40</v>
      </c>
      <c r="J3816" t="s">
        <v>149</v>
      </c>
      <c r="K3816">
        <v>10281</v>
      </c>
      <c r="L3816">
        <v>111.31532799999999</v>
      </c>
      <c r="M3816">
        <v>81.627724999999998</v>
      </c>
      <c r="N3816">
        <v>117</v>
      </c>
      <c r="O3816">
        <v>191</v>
      </c>
      <c r="P3816">
        <v>99</v>
      </c>
      <c r="Q3816">
        <v>16</v>
      </c>
      <c r="R3816">
        <v>297.76059700000002</v>
      </c>
    </row>
    <row r="3817" spans="1:18" x14ac:dyDescent="0.25">
      <c r="A3817">
        <v>2020</v>
      </c>
      <c r="B3817" t="s">
        <v>33</v>
      </c>
      <c r="C3817" t="s">
        <v>5</v>
      </c>
      <c r="D3817" t="s">
        <v>2</v>
      </c>
      <c r="E3817" t="s">
        <v>44</v>
      </c>
      <c r="F3817">
        <v>10237</v>
      </c>
      <c r="G3817">
        <v>5871.2155339999999</v>
      </c>
      <c r="H3817">
        <v>3091.76</v>
      </c>
      <c r="I3817" t="s">
        <v>39</v>
      </c>
      <c r="J3817" t="s">
        <v>149</v>
      </c>
      <c r="K3817">
        <v>10255</v>
      </c>
      <c r="L3817">
        <v>2533.4387839999999</v>
      </c>
      <c r="M3817">
        <v>2584.8959220000002</v>
      </c>
      <c r="N3817">
        <v>1257</v>
      </c>
      <c r="O3817">
        <v>248</v>
      </c>
      <c r="P3817">
        <v>54</v>
      </c>
      <c r="Q3817">
        <v>37</v>
      </c>
      <c r="R3817">
        <v>5871.2155339999999</v>
      </c>
    </row>
    <row r="3818" spans="1:18" x14ac:dyDescent="0.25">
      <c r="A3818">
        <v>2020</v>
      </c>
      <c r="B3818" t="s">
        <v>33</v>
      </c>
      <c r="C3818" t="s">
        <v>5</v>
      </c>
      <c r="D3818" t="s">
        <v>2</v>
      </c>
      <c r="E3818" t="s">
        <v>66</v>
      </c>
      <c r="F3818">
        <v>1201</v>
      </c>
      <c r="G3818" t="s">
        <v>62</v>
      </c>
      <c r="H3818">
        <v>33986.42</v>
      </c>
      <c r="I3818" t="s">
        <v>39</v>
      </c>
      <c r="J3818" t="s">
        <v>149</v>
      </c>
      <c r="K3818">
        <v>6773</v>
      </c>
      <c r="L3818">
        <v>116.73367399999999</v>
      </c>
      <c r="M3818">
        <v>65.399839</v>
      </c>
      <c r="N3818">
        <v>84</v>
      </c>
      <c r="O3818">
        <v>119</v>
      </c>
      <c r="P3818">
        <v>13</v>
      </c>
      <c r="Q3818">
        <v>0</v>
      </c>
      <c r="R3818">
        <v>312.38199700000001</v>
      </c>
    </row>
    <row r="3819" spans="1:18" x14ac:dyDescent="0.25">
      <c r="A3819">
        <v>2020</v>
      </c>
      <c r="B3819" t="s">
        <v>33</v>
      </c>
      <c r="C3819" t="s">
        <v>5</v>
      </c>
      <c r="D3819" t="s">
        <v>2</v>
      </c>
      <c r="E3819" t="s">
        <v>44</v>
      </c>
      <c r="F3819">
        <v>6984</v>
      </c>
      <c r="G3819">
        <v>3362.0844390000002</v>
      </c>
      <c r="H3819">
        <v>2852.7950000000001</v>
      </c>
      <c r="I3819" t="s">
        <v>40</v>
      </c>
      <c r="J3819" t="s">
        <v>149</v>
      </c>
      <c r="K3819">
        <v>7100</v>
      </c>
      <c r="L3819">
        <v>1438.745921</v>
      </c>
      <c r="M3819">
        <v>1469.723872</v>
      </c>
      <c r="N3819">
        <v>1151</v>
      </c>
      <c r="O3819">
        <v>178</v>
      </c>
      <c r="P3819">
        <v>344</v>
      </c>
      <c r="Q3819">
        <v>149</v>
      </c>
      <c r="R3819">
        <v>3362.0844390000002</v>
      </c>
    </row>
    <row r="3820" spans="1:18" x14ac:dyDescent="0.25">
      <c r="A3820">
        <v>2020</v>
      </c>
      <c r="B3820" t="s">
        <v>33</v>
      </c>
      <c r="C3820" t="s">
        <v>5</v>
      </c>
      <c r="D3820" t="s">
        <v>2</v>
      </c>
      <c r="E3820" t="s">
        <v>66</v>
      </c>
      <c r="F3820">
        <v>1406</v>
      </c>
      <c r="G3820" t="s">
        <v>62</v>
      </c>
      <c r="H3820">
        <v>34456.724999999999</v>
      </c>
      <c r="I3820" t="s">
        <v>40</v>
      </c>
      <c r="J3820" t="s">
        <v>149</v>
      </c>
      <c r="K3820">
        <v>9504</v>
      </c>
      <c r="L3820">
        <v>122.12949</v>
      </c>
      <c r="M3820">
        <v>58.180103000000003</v>
      </c>
      <c r="N3820">
        <v>102</v>
      </c>
      <c r="O3820">
        <v>147</v>
      </c>
      <c r="P3820">
        <v>151</v>
      </c>
      <c r="Q3820">
        <v>9</v>
      </c>
      <c r="R3820">
        <v>272.21351499999997</v>
      </c>
    </row>
    <row r="3821" spans="1:18" x14ac:dyDescent="0.25">
      <c r="A3821">
        <v>2020</v>
      </c>
      <c r="B3821" t="s">
        <v>33</v>
      </c>
      <c r="C3821" t="s">
        <v>13</v>
      </c>
      <c r="D3821" t="s">
        <v>2</v>
      </c>
      <c r="E3821" t="s">
        <v>44</v>
      </c>
      <c r="F3821">
        <v>1096</v>
      </c>
      <c r="G3821">
        <v>613.78297699999996</v>
      </c>
      <c r="H3821">
        <v>3162.0250000000001</v>
      </c>
      <c r="I3821" t="s">
        <v>39</v>
      </c>
      <c r="J3821" t="s">
        <v>149</v>
      </c>
      <c r="K3821">
        <v>1097</v>
      </c>
      <c r="L3821">
        <v>260.75771800000001</v>
      </c>
      <c r="M3821">
        <v>293.42637000000002</v>
      </c>
      <c r="N3821">
        <v>146</v>
      </c>
      <c r="O3821">
        <v>29</v>
      </c>
      <c r="P3821">
        <v>8</v>
      </c>
      <c r="Q3821">
        <v>1</v>
      </c>
      <c r="R3821">
        <v>613.78297699999996</v>
      </c>
    </row>
    <row r="3822" spans="1:18" x14ac:dyDescent="0.25">
      <c r="A3822">
        <v>2020</v>
      </c>
      <c r="B3822" t="s">
        <v>33</v>
      </c>
      <c r="C3822" t="s">
        <v>13</v>
      </c>
      <c r="D3822" t="s">
        <v>2</v>
      </c>
      <c r="E3822" t="s">
        <v>66</v>
      </c>
      <c r="F3822">
        <v>173</v>
      </c>
      <c r="G3822" t="s">
        <v>62</v>
      </c>
      <c r="H3822">
        <v>39049.58</v>
      </c>
      <c r="I3822" t="s">
        <v>39</v>
      </c>
      <c r="J3822" t="s">
        <v>149</v>
      </c>
      <c r="K3822">
        <v>1244</v>
      </c>
      <c r="L3822">
        <v>9.8647659999999995</v>
      </c>
      <c r="M3822">
        <v>5.8538860000000001</v>
      </c>
      <c r="N3822">
        <v>17</v>
      </c>
      <c r="O3822">
        <v>16</v>
      </c>
      <c r="P3822">
        <v>9</v>
      </c>
      <c r="Q3822">
        <v>1</v>
      </c>
      <c r="R3822">
        <v>29.100441</v>
      </c>
    </row>
    <row r="3823" spans="1:18" x14ac:dyDescent="0.25">
      <c r="A3823">
        <v>2020</v>
      </c>
      <c r="B3823" t="s">
        <v>33</v>
      </c>
      <c r="C3823" t="s">
        <v>13</v>
      </c>
      <c r="D3823" t="s">
        <v>2</v>
      </c>
      <c r="E3823" t="s">
        <v>44</v>
      </c>
      <c r="F3823">
        <v>1111</v>
      </c>
      <c r="G3823">
        <v>548.19800599999996</v>
      </c>
      <c r="H3823">
        <v>2821.24</v>
      </c>
      <c r="I3823" t="s">
        <v>40</v>
      </c>
      <c r="J3823" t="s">
        <v>149</v>
      </c>
      <c r="K3823">
        <v>1122</v>
      </c>
      <c r="L3823">
        <v>253.518168</v>
      </c>
      <c r="M3823">
        <v>248.63136299999999</v>
      </c>
      <c r="N3823">
        <v>187</v>
      </c>
      <c r="O3823">
        <v>23</v>
      </c>
      <c r="P3823">
        <v>43</v>
      </c>
      <c r="Q3823">
        <v>14</v>
      </c>
      <c r="R3823">
        <v>548.19800599999996</v>
      </c>
    </row>
    <row r="3824" spans="1:18" x14ac:dyDescent="0.25">
      <c r="A3824">
        <v>2020</v>
      </c>
      <c r="B3824" t="s">
        <v>33</v>
      </c>
      <c r="C3824" t="s">
        <v>13</v>
      </c>
      <c r="D3824" t="s">
        <v>2</v>
      </c>
      <c r="E3824" t="s">
        <v>66</v>
      </c>
      <c r="F3824">
        <v>235</v>
      </c>
      <c r="G3824" t="s">
        <v>62</v>
      </c>
      <c r="H3824">
        <v>34782.69</v>
      </c>
      <c r="I3824" t="s">
        <v>40</v>
      </c>
      <c r="J3824" t="s">
        <v>149</v>
      </c>
      <c r="K3824">
        <v>1416</v>
      </c>
      <c r="L3824">
        <v>23.746607000000001</v>
      </c>
      <c r="M3824">
        <v>10.823582999999999</v>
      </c>
      <c r="N3824">
        <v>16</v>
      </c>
      <c r="O3824">
        <v>12</v>
      </c>
      <c r="P3824">
        <v>25</v>
      </c>
      <c r="Q3824">
        <v>0</v>
      </c>
      <c r="R3824">
        <v>49.049176000000003</v>
      </c>
    </row>
    <row r="3825" spans="1:18" x14ac:dyDescent="0.25">
      <c r="A3825">
        <v>2020</v>
      </c>
      <c r="B3825" t="s">
        <v>33</v>
      </c>
      <c r="C3825" t="s">
        <v>37</v>
      </c>
      <c r="D3825" t="s">
        <v>2</v>
      </c>
      <c r="E3825" t="s">
        <v>44</v>
      </c>
      <c r="F3825">
        <v>12513</v>
      </c>
      <c r="G3825">
        <v>6087.5895389999996</v>
      </c>
      <c r="H3825">
        <v>2753.77</v>
      </c>
      <c r="I3825" t="s">
        <v>39</v>
      </c>
      <c r="J3825" t="s">
        <v>149</v>
      </c>
      <c r="K3825">
        <v>12593</v>
      </c>
      <c r="L3825">
        <v>2711.2753189999999</v>
      </c>
      <c r="M3825">
        <v>2675.9840989999998</v>
      </c>
      <c r="N3825">
        <v>2235</v>
      </c>
      <c r="O3825">
        <v>470</v>
      </c>
      <c r="P3825">
        <v>509</v>
      </c>
      <c r="Q3825">
        <v>87</v>
      </c>
      <c r="R3825">
        <v>6087.5895389999996</v>
      </c>
    </row>
    <row r="3826" spans="1:18" x14ac:dyDescent="0.25">
      <c r="A3826">
        <v>2020</v>
      </c>
      <c r="B3826" t="s">
        <v>33</v>
      </c>
      <c r="C3826" t="s">
        <v>37</v>
      </c>
      <c r="D3826" t="s">
        <v>2</v>
      </c>
      <c r="E3826" t="s">
        <v>66</v>
      </c>
      <c r="F3826">
        <v>2260</v>
      </c>
      <c r="G3826" t="s">
        <v>62</v>
      </c>
      <c r="H3826">
        <v>30347.07</v>
      </c>
      <c r="I3826" t="s">
        <v>39</v>
      </c>
      <c r="J3826" t="s">
        <v>149</v>
      </c>
      <c r="K3826">
        <v>13153</v>
      </c>
      <c r="L3826">
        <v>201.84823800000001</v>
      </c>
      <c r="M3826">
        <v>91.346891999999997</v>
      </c>
      <c r="N3826">
        <v>203</v>
      </c>
      <c r="O3826">
        <v>340</v>
      </c>
      <c r="P3826">
        <v>233</v>
      </c>
      <c r="Q3826">
        <v>10</v>
      </c>
      <c r="R3826">
        <v>451.09644600000001</v>
      </c>
    </row>
    <row r="3827" spans="1:18" x14ac:dyDescent="0.25">
      <c r="A3827">
        <v>2020</v>
      </c>
      <c r="B3827" t="s">
        <v>33</v>
      </c>
      <c r="C3827" t="s">
        <v>37</v>
      </c>
      <c r="D3827" t="s">
        <v>2</v>
      </c>
      <c r="E3827" t="s">
        <v>44</v>
      </c>
      <c r="F3827">
        <v>12764</v>
      </c>
      <c r="G3827">
        <v>4957.20795</v>
      </c>
      <c r="H3827">
        <v>2745.14</v>
      </c>
      <c r="I3827" t="s">
        <v>40</v>
      </c>
      <c r="J3827" t="s">
        <v>149</v>
      </c>
      <c r="K3827">
        <v>12911</v>
      </c>
      <c r="L3827">
        <v>2294.9484929999999</v>
      </c>
      <c r="M3827">
        <v>2061.1731709999999</v>
      </c>
      <c r="N3827">
        <v>2466</v>
      </c>
      <c r="O3827">
        <v>427</v>
      </c>
      <c r="P3827">
        <v>1543</v>
      </c>
      <c r="Q3827">
        <v>193</v>
      </c>
      <c r="R3827">
        <v>4957.20795</v>
      </c>
    </row>
    <row r="3828" spans="1:18" x14ac:dyDescent="0.25">
      <c r="A3828">
        <v>2020</v>
      </c>
      <c r="B3828" t="s">
        <v>33</v>
      </c>
      <c r="C3828" t="s">
        <v>37</v>
      </c>
      <c r="D3828" t="s">
        <v>2</v>
      </c>
      <c r="E3828" t="s">
        <v>66</v>
      </c>
      <c r="F3828">
        <v>3615</v>
      </c>
      <c r="G3828" t="s">
        <v>62</v>
      </c>
      <c r="H3828">
        <v>31689.84</v>
      </c>
      <c r="I3828" t="s">
        <v>40</v>
      </c>
      <c r="J3828" t="s">
        <v>149</v>
      </c>
      <c r="K3828">
        <v>22326</v>
      </c>
      <c r="L3828">
        <v>299.95989300000002</v>
      </c>
      <c r="M3828">
        <v>124.597373</v>
      </c>
      <c r="N3828">
        <v>320</v>
      </c>
      <c r="O3828">
        <v>415</v>
      </c>
      <c r="P3828">
        <v>624</v>
      </c>
      <c r="Q3828">
        <v>24</v>
      </c>
      <c r="R3828">
        <v>637.04040599999996</v>
      </c>
    </row>
    <row r="3829" spans="1:18" x14ac:dyDescent="0.25">
      <c r="A3829">
        <v>2020</v>
      </c>
      <c r="B3829" t="s">
        <v>33</v>
      </c>
      <c r="C3829" t="s">
        <v>36</v>
      </c>
      <c r="D3829" t="s">
        <v>2</v>
      </c>
      <c r="E3829" t="s">
        <v>44</v>
      </c>
      <c r="F3829">
        <v>1663</v>
      </c>
      <c r="G3829">
        <v>851.83955300000002</v>
      </c>
      <c r="H3829">
        <v>3266.4</v>
      </c>
      <c r="I3829" t="s">
        <v>39</v>
      </c>
      <c r="J3829" t="s">
        <v>148</v>
      </c>
      <c r="K3829">
        <v>1676</v>
      </c>
      <c r="L3829">
        <v>383.34922899999998</v>
      </c>
      <c r="M3829">
        <v>377.30330900000001</v>
      </c>
      <c r="N3829">
        <v>175</v>
      </c>
      <c r="O3829">
        <v>65</v>
      </c>
      <c r="P3829">
        <v>54</v>
      </c>
      <c r="Q3829">
        <v>31</v>
      </c>
      <c r="R3829">
        <v>851.83955300000002</v>
      </c>
    </row>
    <row r="3830" spans="1:18" x14ac:dyDescent="0.25">
      <c r="A3830">
        <v>2020</v>
      </c>
      <c r="B3830" t="s">
        <v>33</v>
      </c>
      <c r="C3830" t="s">
        <v>36</v>
      </c>
      <c r="D3830" t="s">
        <v>2</v>
      </c>
      <c r="E3830" t="s">
        <v>66</v>
      </c>
      <c r="F3830">
        <v>432</v>
      </c>
      <c r="G3830" t="s">
        <v>62</v>
      </c>
      <c r="H3830">
        <v>33194.730000000003</v>
      </c>
      <c r="I3830" t="s">
        <v>39</v>
      </c>
      <c r="J3830" t="s">
        <v>148</v>
      </c>
      <c r="K3830">
        <v>2615</v>
      </c>
      <c r="L3830">
        <v>38.107500999999999</v>
      </c>
      <c r="M3830">
        <v>20.734261</v>
      </c>
      <c r="N3830">
        <v>45</v>
      </c>
      <c r="O3830">
        <v>12</v>
      </c>
      <c r="P3830">
        <v>5</v>
      </c>
      <c r="Q3830">
        <v>3</v>
      </c>
      <c r="R3830">
        <v>92.142735000000002</v>
      </c>
    </row>
    <row r="3831" spans="1:18" x14ac:dyDescent="0.25">
      <c r="A3831">
        <v>2020</v>
      </c>
      <c r="B3831" t="s">
        <v>33</v>
      </c>
      <c r="C3831" t="s">
        <v>36</v>
      </c>
      <c r="D3831" t="s">
        <v>2</v>
      </c>
      <c r="E3831" t="s">
        <v>44</v>
      </c>
      <c r="F3831">
        <v>2750</v>
      </c>
      <c r="G3831">
        <v>1153.876436</v>
      </c>
      <c r="H3831">
        <v>2785.91</v>
      </c>
      <c r="I3831" t="s">
        <v>40</v>
      </c>
      <c r="J3831" t="s">
        <v>148</v>
      </c>
      <c r="K3831">
        <v>2760</v>
      </c>
      <c r="L3831">
        <v>475.37151899999998</v>
      </c>
      <c r="M3831">
        <v>511.50510500000001</v>
      </c>
      <c r="N3831">
        <v>416</v>
      </c>
      <c r="O3831">
        <v>113</v>
      </c>
      <c r="P3831">
        <v>266</v>
      </c>
      <c r="Q3831">
        <v>147</v>
      </c>
      <c r="R3831">
        <v>1153.876436</v>
      </c>
    </row>
    <row r="3832" spans="1:18" x14ac:dyDescent="0.25">
      <c r="A3832">
        <v>2020</v>
      </c>
      <c r="B3832" t="s">
        <v>33</v>
      </c>
      <c r="C3832" t="s">
        <v>36</v>
      </c>
      <c r="D3832" t="s">
        <v>2</v>
      </c>
      <c r="E3832" t="s">
        <v>66</v>
      </c>
      <c r="F3832">
        <v>626</v>
      </c>
      <c r="G3832" t="s">
        <v>62</v>
      </c>
      <c r="H3832">
        <v>31300.25</v>
      </c>
      <c r="I3832" t="s">
        <v>40</v>
      </c>
      <c r="J3832" t="s">
        <v>148</v>
      </c>
      <c r="K3832">
        <v>3196</v>
      </c>
      <c r="L3832">
        <v>51.426375</v>
      </c>
      <c r="M3832">
        <v>32.735737999999998</v>
      </c>
      <c r="N3832">
        <v>63</v>
      </c>
      <c r="O3832">
        <v>20</v>
      </c>
      <c r="P3832">
        <v>37</v>
      </c>
      <c r="Q3832">
        <v>9</v>
      </c>
      <c r="R3832">
        <v>131.90914000000001</v>
      </c>
    </row>
    <row r="3833" spans="1:18" x14ac:dyDescent="0.25">
      <c r="A3833">
        <v>2020</v>
      </c>
      <c r="B3833" t="s">
        <v>33</v>
      </c>
      <c r="C3833" t="s">
        <v>5</v>
      </c>
      <c r="D3833" t="s">
        <v>2</v>
      </c>
      <c r="E3833" t="s">
        <v>44</v>
      </c>
      <c r="F3833">
        <v>1949</v>
      </c>
      <c r="G3833">
        <v>1103.3163320000001</v>
      </c>
      <c r="H3833">
        <v>3206.68</v>
      </c>
      <c r="I3833" t="s">
        <v>39</v>
      </c>
      <c r="J3833" t="s">
        <v>148</v>
      </c>
      <c r="K3833">
        <v>1955</v>
      </c>
      <c r="L3833">
        <v>477.82394099999999</v>
      </c>
      <c r="M3833">
        <v>453.20427699999999</v>
      </c>
      <c r="N3833">
        <v>185</v>
      </c>
      <c r="O3833">
        <v>69</v>
      </c>
      <c r="P3833">
        <v>29</v>
      </c>
      <c r="Q3833">
        <v>12</v>
      </c>
      <c r="R3833">
        <v>1103.3163320000001</v>
      </c>
    </row>
    <row r="3834" spans="1:18" x14ac:dyDescent="0.25">
      <c r="A3834">
        <v>2020</v>
      </c>
      <c r="B3834" t="s">
        <v>33</v>
      </c>
      <c r="C3834" t="s">
        <v>5</v>
      </c>
      <c r="D3834" t="s">
        <v>2</v>
      </c>
      <c r="E3834" t="s">
        <v>66</v>
      </c>
      <c r="F3834">
        <v>460</v>
      </c>
      <c r="G3834" t="s">
        <v>62</v>
      </c>
      <c r="H3834">
        <v>28687.88</v>
      </c>
      <c r="I3834" t="s">
        <v>39</v>
      </c>
      <c r="J3834" t="s">
        <v>148</v>
      </c>
      <c r="K3834">
        <v>2138</v>
      </c>
      <c r="L3834">
        <v>41.067616999999998</v>
      </c>
      <c r="M3834">
        <v>27.094335000000001</v>
      </c>
      <c r="N3834">
        <v>42</v>
      </c>
      <c r="O3834">
        <v>16</v>
      </c>
      <c r="P3834">
        <v>16</v>
      </c>
      <c r="Q3834">
        <v>2</v>
      </c>
      <c r="R3834">
        <v>109.929396</v>
      </c>
    </row>
    <row r="3835" spans="1:18" x14ac:dyDescent="0.25">
      <c r="A3835">
        <v>2020</v>
      </c>
      <c r="B3835" t="s">
        <v>33</v>
      </c>
      <c r="C3835" t="s">
        <v>5</v>
      </c>
      <c r="D3835" t="s">
        <v>2</v>
      </c>
      <c r="E3835" t="s">
        <v>44</v>
      </c>
      <c r="F3835">
        <v>1925</v>
      </c>
      <c r="G3835">
        <v>865.14831900000001</v>
      </c>
      <c r="H3835">
        <v>2979.32</v>
      </c>
      <c r="I3835" t="s">
        <v>40</v>
      </c>
      <c r="J3835" t="s">
        <v>148</v>
      </c>
      <c r="K3835">
        <v>1932</v>
      </c>
      <c r="L3835">
        <v>380.78835700000002</v>
      </c>
      <c r="M3835">
        <v>364.98781400000001</v>
      </c>
      <c r="N3835">
        <v>286</v>
      </c>
      <c r="O3835">
        <v>73</v>
      </c>
      <c r="P3835">
        <v>122</v>
      </c>
      <c r="Q3835">
        <v>72</v>
      </c>
      <c r="R3835">
        <v>865.14831900000001</v>
      </c>
    </row>
    <row r="3836" spans="1:18" x14ac:dyDescent="0.25">
      <c r="A3836">
        <v>2020</v>
      </c>
      <c r="B3836" t="s">
        <v>33</v>
      </c>
      <c r="C3836" t="s">
        <v>5</v>
      </c>
      <c r="D3836" t="s">
        <v>2</v>
      </c>
      <c r="E3836" t="s">
        <v>66</v>
      </c>
      <c r="F3836">
        <v>586</v>
      </c>
      <c r="G3836" t="s">
        <v>62</v>
      </c>
      <c r="H3836">
        <v>33053.014999999999</v>
      </c>
      <c r="I3836" t="s">
        <v>40</v>
      </c>
      <c r="J3836" t="s">
        <v>148</v>
      </c>
      <c r="K3836">
        <v>3308</v>
      </c>
      <c r="L3836">
        <v>51.658160000000002</v>
      </c>
      <c r="M3836">
        <v>24.536777000000001</v>
      </c>
      <c r="N3836">
        <v>61</v>
      </c>
      <c r="O3836">
        <v>12</v>
      </c>
      <c r="P3836">
        <v>78</v>
      </c>
      <c r="Q3836">
        <v>4</v>
      </c>
      <c r="R3836">
        <v>116.571792</v>
      </c>
    </row>
    <row r="3837" spans="1:18" x14ac:dyDescent="0.25">
      <c r="A3837">
        <v>2020</v>
      </c>
      <c r="B3837" t="s">
        <v>33</v>
      </c>
      <c r="C3837" t="s">
        <v>13</v>
      </c>
      <c r="D3837" t="s">
        <v>2</v>
      </c>
      <c r="E3837" t="s">
        <v>44</v>
      </c>
      <c r="F3837">
        <v>255</v>
      </c>
      <c r="G3837">
        <v>134.909977</v>
      </c>
      <c r="H3837">
        <v>3594.29</v>
      </c>
      <c r="I3837" t="s">
        <v>39</v>
      </c>
      <c r="J3837" t="s">
        <v>148</v>
      </c>
      <c r="K3837">
        <v>257</v>
      </c>
      <c r="L3837">
        <v>62.741649000000002</v>
      </c>
      <c r="M3837">
        <v>54.767496000000001</v>
      </c>
      <c r="N3837">
        <v>31</v>
      </c>
      <c r="O3837">
        <v>8</v>
      </c>
      <c r="P3837">
        <v>4</v>
      </c>
      <c r="Q3837">
        <v>0</v>
      </c>
      <c r="R3837">
        <v>134.909977</v>
      </c>
    </row>
    <row r="3838" spans="1:18" x14ac:dyDescent="0.25">
      <c r="A3838">
        <v>2020</v>
      </c>
      <c r="B3838" t="s">
        <v>33</v>
      </c>
      <c r="C3838" t="s">
        <v>13</v>
      </c>
      <c r="D3838" t="s">
        <v>2</v>
      </c>
      <c r="E3838" t="s">
        <v>66</v>
      </c>
      <c r="F3838">
        <v>60</v>
      </c>
      <c r="G3838" t="s">
        <v>62</v>
      </c>
      <c r="H3838">
        <v>34757.635000000002</v>
      </c>
      <c r="I3838" t="s">
        <v>39</v>
      </c>
      <c r="J3838" t="s">
        <v>148</v>
      </c>
      <c r="K3838">
        <v>375</v>
      </c>
      <c r="L3838">
        <v>7.6711159999999996</v>
      </c>
      <c r="M3838">
        <v>2.518837</v>
      </c>
      <c r="N3838">
        <v>8</v>
      </c>
      <c r="O3838">
        <v>2</v>
      </c>
      <c r="P3838">
        <v>0</v>
      </c>
      <c r="Q3838">
        <v>0</v>
      </c>
      <c r="R3838">
        <v>15.280844999999999</v>
      </c>
    </row>
    <row r="3839" spans="1:18" x14ac:dyDescent="0.25">
      <c r="A3839">
        <v>2020</v>
      </c>
      <c r="B3839" t="s">
        <v>33</v>
      </c>
      <c r="C3839" t="s">
        <v>13</v>
      </c>
      <c r="D3839" t="s">
        <v>2</v>
      </c>
      <c r="E3839" t="s">
        <v>44</v>
      </c>
      <c r="F3839">
        <v>300</v>
      </c>
      <c r="G3839">
        <v>141.62365800000001</v>
      </c>
      <c r="H3839">
        <v>3075.73</v>
      </c>
      <c r="I3839" t="s">
        <v>40</v>
      </c>
      <c r="J3839" t="s">
        <v>148</v>
      </c>
      <c r="K3839">
        <v>300</v>
      </c>
      <c r="L3839">
        <v>67.967611000000005</v>
      </c>
      <c r="M3839">
        <v>62.340083</v>
      </c>
      <c r="N3839">
        <v>44</v>
      </c>
      <c r="O3839">
        <v>7</v>
      </c>
      <c r="P3839">
        <v>19</v>
      </c>
      <c r="Q3839">
        <v>2</v>
      </c>
      <c r="R3839">
        <v>141.62365800000001</v>
      </c>
    </row>
    <row r="3840" spans="1:18" x14ac:dyDescent="0.25">
      <c r="A3840">
        <v>2020</v>
      </c>
      <c r="B3840" t="s">
        <v>33</v>
      </c>
      <c r="C3840" t="s">
        <v>13</v>
      </c>
      <c r="D3840" t="s">
        <v>2</v>
      </c>
      <c r="E3840" t="s">
        <v>66</v>
      </c>
      <c r="F3840">
        <v>119</v>
      </c>
      <c r="G3840" t="s">
        <v>62</v>
      </c>
      <c r="H3840">
        <v>36491.089999999997</v>
      </c>
      <c r="I3840" t="s">
        <v>40</v>
      </c>
      <c r="J3840" t="s">
        <v>148</v>
      </c>
      <c r="K3840">
        <v>698</v>
      </c>
      <c r="L3840">
        <v>8.9467359999999996</v>
      </c>
      <c r="M3840">
        <v>5.4141680000000001</v>
      </c>
      <c r="N3840">
        <v>13</v>
      </c>
      <c r="O3840">
        <v>4</v>
      </c>
      <c r="P3840">
        <v>11</v>
      </c>
      <c r="Q3840">
        <v>0</v>
      </c>
      <c r="R3840">
        <v>20.898501</v>
      </c>
    </row>
    <row r="3841" spans="1:18" x14ac:dyDescent="0.25">
      <c r="A3841">
        <v>2020</v>
      </c>
      <c r="B3841" t="s">
        <v>33</v>
      </c>
      <c r="C3841" t="s">
        <v>37</v>
      </c>
      <c r="D3841" t="s">
        <v>2</v>
      </c>
      <c r="E3841" t="s">
        <v>44</v>
      </c>
      <c r="F3841">
        <v>2254</v>
      </c>
      <c r="G3841">
        <v>1034.54864</v>
      </c>
      <c r="H3841">
        <v>3074.3150000000001</v>
      </c>
      <c r="I3841" t="s">
        <v>39</v>
      </c>
      <c r="J3841" t="s">
        <v>148</v>
      </c>
      <c r="K3841">
        <v>2260</v>
      </c>
      <c r="L3841">
        <v>491.07664999999997</v>
      </c>
      <c r="M3841">
        <v>398.21755400000001</v>
      </c>
      <c r="N3841">
        <v>359</v>
      </c>
      <c r="O3841">
        <v>95</v>
      </c>
      <c r="P3841">
        <v>155</v>
      </c>
      <c r="Q3841">
        <v>25</v>
      </c>
      <c r="R3841">
        <v>1034.54864</v>
      </c>
    </row>
    <row r="3842" spans="1:18" x14ac:dyDescent="0.25">
      <c r="A3842">
        <v>2020</v>
      </c>
      <c r="B3842" t="s">
        <v>33</v>
      </c>
      <c r="C3842" t="s">
        <v>37</v>
      </c>
      <c r="D3842" t="s">
        <v>2</v>
      </c>
      <c r="E3842" t="s">
        <v>66</v>
      </c>
      <c r="F3842">
        <v>780</v>
      </c>
      <c r="G3842" t="s">
        <v>62</v>
      </c>
      <c r="H3842">
        <v>28549.200000000001</v>
      </c>
      <c r="I3842" t="s">
        <v>39</v>
      </c>
      <c r="J3842" t="s">
        <v>148</v>
      </c>
      <c r="K3842">
        <v>3913</v>
      </c>
      <c r="L3842">
        <v>77.156740999999997</v>
      </c>
      <c r="M3842">
        <v>37.406902000000002</v>
      </c>
      <c r="N3842">
        <v>74</v>
      </c>
      <c r="O3842">
        <v>31</v>
      </c>
      <c r="P3842">
        <v>88</v>
      </c>
      <c r="Q3842">
        <v>3</v>
      </c>
      <c r="R3842">
        <v>169.12765999999999</v>
      </c>
    </row>
    <row r="3843" spans="1:18" x14ac:dyDescent="0.25">
      <c r="A3843">
        <v>2020</v>
      </c>
      <c r="B3843" t="s">
        <v>33</v>
      </c>
      <c r="C3843" t="s">
        <v>37</v>
      </c>
      <c r="D3843" t="s">
        <v>2</v>
      </c>
      <c r="E3843" t="s">
        <v>44</v>
      </c>
      <c r="F3843">
        <v>3058</v>
      </c>
      <c r="G3843">
        <v>1183.6234159999999</v>
      </c>
      <c r="H3843">
        <v>2891.63</v>
      </c>
      <c r="I3843" t="s">
        <v>40</v>
      </c>
      <c r="J3843" t="s">
        <v>148</v>
      </c>
      <c r="K3843">
        <v>3078</v>
      </c>
      <c r="L3843">
        <v>575.85112500000002</v>
      </c>
      <c r="M3843">
        <v>440.90052200000002</v>
      </c>
      <c r="N3843">
        <v>505</v>
      </c>
      <c r="O3843">
        <v>153</v>
      </c>
      <c r="P3843">
        <v>386</v>
      </c>
      <c r="Q3843">
        <v>59</v>
      </c>
      <c r="R3843">
        <v>1183.6234159999999</v>
      </c>
    </row>
    <row r="3844" spans="1:18" x14ac:dyDescent="0.25">
      <c r="A3844">
        <v>2020</v>
      </c>
      <c r="B3844" t="s">
        <v>33</v>
      </c>
      <c r="C3844" t="s">
        <v>37</v>
      </c>
      <c r="D3844" t="s">
        <v>2</v>
      </c>
      <c r="E3844" t="s">
        <v>66</v>
      </c>
      <c r="F3844">
        <v>1249</v>
      </c>
      <c r="G3844" t="s">
        <v>62</v>
      </c>
      <c r="H3844">
        <v>30183.63</v>
      </c>
      <c r="I3844" t="s">
        <v>40</v>
      </c>
      <c r="J3844" t="s">
        <v>148</v>
      </c>
      <c r="K3844">
        <v>6355</v>
      </c>
      <c r="L3844">
        <v>110.410929</v>
      </c>
      <c r="M3844">
        <v>42.849935000000002</v>
      </c>
      <c r="N3844">
        <v>149</v>
      </c>
      <c r="O3844">
        <v>19</v>
      </c>
      <c r="P3844">
        <v>260</v>
      </c>
      <c r="Q3844">
        <v>2</v>
      </c>
      <c r="R3844">
        <v>228.15497099999999</v>
      </c>
    </row>
    <row r="3845" spans="1:18" x14ac:dyDescent="0.25">
      <c r="A3845">
        <v>2020</v>
      </c>
      <c r="B3845" t="s">
        <v>33</v>
      </c>
      <c r="C3845" t="s">
        <v>37</v>
      </c>
      <c r="D3845" t="s">
        <v>3</v>
      </c>
      <c r="E3845" t="s">
        <v>44</v>
      </c>
      <c r="F3845">
        <v>1</v>
      </c>
      <c r="G3845">
        <v>0.66972500000000001</v>
      </c>
      <c r="H3845">
        <v>0</v>
      </c>
      <c r="I3845" t="s">
        <v>39</v>
      </c>
      <c r="J3845" t="s">
        <v>62</v>
      </c>
      <c r="K3845" t="s">
        <v>62</v>
      </c>
      <c r="L3845">
        <v>0.66972500000000001</v>
      </c>
      <c r="M3845">
        <v>0</v>
      </c>
      <c r="N3845">
        <v>0</v>
      </c>
      <c r="O3845">
        <v>0</v>
      </c>
      <c r="P3845">
        <v>0</v>
      </c>
      <c r="Q3845">
        <v>0</v>
      </c>
      <c r="R3845">
        <v>0.66972500000000001</v>
      </c>
    </row>
    <row r="3846" spans="1:18" x14ac:dyDescent="0.25">
      <c r="A3846">
        <v>2020</v>
      </c>
      <c r="B3846" t="s">
        <v>33</v>
      </c>
      <c r="C3846" t="s">
        <v>36</v>
      </c>
      <c r="D3846" t="s">
        <v>3</v>
      </c>
      <c r="E3846" t="s">
        <v>44</v>
      </c>
      <c r="F3846">
        <v>83</v>
      </c>
      <c r="G3846">
        <v>42.578563000000003</v>
      </c>
      <c r="H3846">
        <v>3605</v>
      </c>
      <c r="I3846" t="s">
        <v>39</v>
      </c>
      <c r="J3846" t="s">
        <v>150</v>
      </c>
      <c r="K3846">
        <v>85</v>
      </c>
      <c r="L3846">
        <v>19.360409000000001</v>
      </c>
      <c r="M3846">
        <v>18.820505000000001</v>
      </c>
      <c r="N3846">
        <v>13</v>
      </c>
      <c r="O3846">
        <v>1</v>
      </c>
      <c r="P3846">
        <v>2</v>
      </c>
      <c r="Q3846">
        <v>0</v>
      </c>
      <c r="R3846">
        <v>42.578563000000003</v>
      </c>
    </row>
    <row r="3847" spans="1:18" x14ac:dyDescent="0.25">
      <c r="A3847">
        <v>2020</v>
      </c>
      <c r="B3847" t="s">
        <v>33</v>
      </c>
      <c r="C3847" t="s">
        <v>36</v>
      </c>
      <c r="D3847" t="s">
        <v>3</v>
      </c>
      <c r="E3847" t="s">
        <v>66</v>
      </c>
      <c r="F3847">
        <v>121</v>
      </c>
      <c r="G3847" t="s">
        <v>62</v>
      </c>
      <c r="H3847">
        <v>38746.53</v>
      </c>
      <c r="I3847" t="s">
        <v>39</v>
      </c>
      <c r="J3847" t="s">
        <v>150</v>
      </c>
      <c r="K3847">
        <v>840</v>
      </c>
      <c r="L3847">
        <v>8.1990040000000004</v>
      </c>
      <c r="M3847">
        <v>3.317666</v>
      </c>
      <c r="N3847">
        <v>14</v>
      </c>
      <c r="O3847">
        <v>3</v>
      </c>
      <c r="P3847">
        <v>3</v>
      </c>
      <c r="Q3847">
        <v>0</v>
      </c>
      <c r="R3847">
        <v>16.97092</v>
      </c>
    </row>
    <row r="3848" spans="1:18" x14ac:dyDescent="0.25">
      <c r="A3848">
        <v>2020</v>
      </c>
      <c r="B3848" t="s">
        <v>33</v>
      </c>
      <c r="C3848" t="s">
        <v>36</v>
      </c>
      <c r="D3848" t="s">
        <v>3</v>
      </c>
      <c r="E3848" t="s">
        <v>44</v>
      </c>
      <c r="F3848">
        <v>78</v>
      </c>
      <c r="G3848">
        <v>31.012411</v>
      </c>
      <c r="H3848">
        <v>3551.7150000000001</v>
      </c>
      <c r="I3848" t="s">
        <v>40</v>
      </c>
      <c r="J3848" t="s">
        <v>150</v>
      </c>
      <c r="K3848">
        <v>78</v>
      </c>
      <c r="L3848">
        <v>13.228127000000001</v>
      </c>
      <c r="M3848">
        <v>13.936051000000001</v>
      </c>
      <c r="N3848">
        <v>18</v>
      </c>
      <c r="O3848">
        <v>1</v>
      </c>
      <c r="P3848">
        <v>7</v>
      </c>
      <c r="Q3848">
        <v>1</v>
      </c>
      <c r="R3848">
        <v>31.012411</v>
      </c>
    </row>
    <row r="3849" spans="1:18" x14ac:dyDescent="0.25">
      <c r="A3849">
        <v>2020</v>
      </c>
      <c r="B3849" t="s">
        <v>33</v>
      </c>
      <c r="C3849" t="s">
        <v>36</v>
      </c>
      <c r="D3849" t="s">
        <v>3</v>
      </c>
      <c r="E3849" t="s">
        <v>66</v>
      </c>
      <c r="F3849">
        <v>66</v>
      </c>
      <c r="G3849" t="s">
        <v>62</v>
      </c>
      <c r="H3849">
        <v>39507.504999999997</v>
      </c>
      <c r="I3849" t="s">
        <v>40</v>
      </c>
      <c r="J3849" t="s">
        <v>150</v>
      </c>
      <c r="K3849">
        <v>592</v>
      </c>
      <c r="L3849">
        <v>4.7384579999999996</v>
      </c>
      <c r="M3849">
        <v>1.9497720000000001</v>
      </c>
      <c r="N3849">
        <v>4</v>
      </c>
      <c r="O3849">
        <v>3</v>
      </c>
      <c r="P3849">
        <v>2</v>
      </c>
      <c r="Q3849">
        <v>0</v>
      </c>
      <c r="R3849">
        <v>10.107585</v>
      </c>
    </row>
    <row r="3850" spans="1:18" x14ac:dyDescent="0.25">
      <c r="A3850">
        <v>2020</v>
      </c>
      <c r="B3850" t="s">
        <v>33</v>
      </c>
      <c r="C3850" t="s">
        <v>5</v>
      </c>
      <c r="D3850" t="s">
        <v>3</v>
      </c>
      <c r="E3850" t="s">
        <v>44</v>
      </c>
      <c r="F3850">
        <v>303</v>
      </c>
      <c r="G3850">
        <v>169.23086699999999</v>
      </c>
      <c r="H3850">
        <v>3670.39</v>
      </c>
      <c r="I3850" t="s">
        <v>39</v>
      </c>
      <c r="J3850" t="s">
        <v>150</v>
      </c>
      <c r="K3850">
        <v>306</v>
      </c>
      <c r="L3850">
        <v>67.854934</v>
      </c>
      <c r="M3850">
        <v>70.743448000000001</v>
      </c>
      <c r="N3850">
        <v>43</v>
      </c>
      <c r="O3850">
        <v>10</v>
      </c>
      <c r="P3850">
        <v>2</v>
      </c>
      <c r="Q3850">
        <v>1</v>
      </c>
      <c r="R3850">
        <v>169.23086699999999</v>
      </c>
    </row>
    <row r="3851" spans="1:18" x14ac:dyDescent="0.25">
      <c r="A3851">
        <v>2020</v>
      </c>
      <c r="B3851" t="s">
        <v>33</v>
      </c>
      <c r="C3851" t="s">
        <v>5</v>
      </c>
      <c r="D3851" t="s">
        <v>3</v>
      </c>
      <c r="E3851" t="s">
        <v>66</v>
      </c>
      <c r="F3851">
        <v>202</v>
      </c>
      <c r="G3851" t="s">
        <v>62</v>
      </c>
      <c r="H3851">
        <v>39466.28</v>
      </c>
      <c r="I3851" t="s">
        <v>39</v>
      </c>
      <c r="J3851" t="s">
        <v>150</v>
      </c>
      <c r="K3851">
        <v>1331</v>
      </c>
      <c r="L3851">
        <v>20.881433000000001</v>
      </c>
      <c r="M3851">
        <v>13.773771</v>
      </c>
      <c r="N3851">
        <v>16</v>
      </c>
      <c r="O3851">
        <v>3</v>
      </c>
      <c r="P3851">
        <v>0</v>
      </c>
      <c r="Q3851">
        <v>0</v>
      </c>
      <c r="R3851">
        <v>53.276566000000003</v>
      </c>
    </row>
    <row r="3852" spans="1:18" x14ac:dyDescent="0.25">
      <c r="A3852">
        <v>2020</v>
      </c>
      <c r="B3852" t="s">
        <v>33</v>
      </c>
      <c r="C3852" t="s">
        <v>5</v>
      </c>
      <c r="D3852" t="s">
        <v>3</v>
      </c>
      <c r="E3852" t="s">
        <v>44</v>
      </c>
      <c r="F3852">
        <v>110</v>
      </c>
      <c r="G3852">
        <v>49.869092000000002</v>
      </c>
      <c r="H3852">
        <v>3562.2350000000001</v>
      </c>
      <c r="I3852" t="s">
        <v>40</v>
      </c>
      <c r="J3852" t="s">
        <v>150</v>
      </c>
      <c r="K3852">
        <v>110</v>
      </c>
      <c r="L3852">
        <v>26.140331</v>
      </c>
      <c r="M3852">
        <v>14.998704999999999</v>
      </c>
      <c r="N3852">
        <v>22</v>
      </c>
      <c r="O3852">
        <v>4</v>
      </c>
      <c r="P3852">
        <v>3</v>
      </c>
      <c r="Q3852">
        <v>2</v>
      </c>
      <c r="R3852">
        <v>49.869092000000002</v>
      </c>
    </row>
    <row r="3853" spans="1:18" x14ac:dyDescent="0.25">
      <c r="A3853">
        <v>2020</v>
      </c>
      <c r="B3853" t="s">
        <v>33</v>
      </c>
      <c r="C3853" t="s">
        <v>5</v>
      </c>
      <c r="D3853" t="s">
        <v>3</v>
      </c>
      <c r="E3853" t="s">
        <v>66</v>
      </c>
      <c r="F3853">
        <v>92</v>
      </c>
      <c r="G3853" t="s">
        <v>62</v>
      </c>
      <c r="H3853">
        <v>38503.54</v>
      </c>
      <c r="I3853" t="s">
        <v>40</v>
      </c>
      <c r="J3853" t="s">
        <v>150</v>
      </c>
      <c r="K3853">
        <v>969</v>
      </c>
      <c r="L3853">
        <v>8.3574210000000004</v>
      </c>
      <c r="M3853">
        <v>5.7688240000000004</v>
      </c>
      <c r="N3853">
        <v>8</v>
      </c>
      <c r="O3853">
        <v>3</v>
      </c>
      <c r="P3853">
        <v>0</v>
      </c>
      <c r="Q3853">
        <v>0</v>
      </c>
      <c r="R3853">
        <v>19.107330000000001</v>
      </c>
    </row>
    <row r="3854" spans="1:18" x14ac:dyDescent="0.25">
      <c r="A3854">
        <v>2020</v>
      </c>
      <c r="B3854" t="s">
        <v>33</v>
      </c>
      <c r="C3854" t="s">
        <v>13</v>
      </c>
      <c r="D3854" t="s">
        <v>3</v>
      </c>
      <c r="E3854" t="s">
        <v>44</v>
      </c>
      <c r="F3854">
        <v>78</v>
      </c>
      <c r="G3854">
        <v>45.707281000000002</v>
      </c>
      <c r="H3854">
        <v>3424.0250000000001</v>
      </c>
      <c r="I3854" t="s">
        <v>39</v>
      </c>
      <c r="J3854" t="s">
        <v>150</v>
      </c>
      <c r="K3854">
        <v>78</v>
      </c>
      <c r="L3854">
        <v>17.911242999999999</v>
      </c>
      <c r="M3854">
        <v>22.152621</v>
      </c>
      <c r="N3854">
        <v>17</v>
      </c>
      <c r="O3854">
        <v>0</v>
      </c>
      <c r="P3854">
        <v>0</v>
      </c>
      <c r="Q3854">
        <v>0</v>
      </c>
      <c r="R3854">
        <v>45.707281000000002</v>
      </c>
    </row>
    <row r="3855" spans="1:18" x14ac:dyDescent="0.25">
      <c r="A3855">
        <v>2020</v>
      </c>
      <c r="B3855" t="s">
        <v>33</v>
      </c>
      <c r="C3855" t="s">
        <v>13</v>
      </c>
      <c r="D3855" t="s">
        <v>3</v>
      </c>
      <c r="E3855" t="s">
        <v>66</v>
      </c>
      <c r="F3855">
        <v>74</v>
      </c>
      <c r="G3855" t="s">
        <v>62</v>
      </c>
      <c r="H3855">
        <v>30345.375</v>
      </c>
      <c r="I3855" t="s">
        <v>39</v>
      </c>
      <c r="J3855" t="s">
        <v>150</v>
      </c>
      <c r="K3855">
        <v>415</v>
      </c>
      <c r="L3855">
        <v>9.6815599999999993</v>
      </c>
      <c r="M3855">
        <v>4.0384630000000001</v>
      </c>
      <c r="N3855">
        <v>10</v>
      </c>
      <c r="O3855">
        <v>1</v>
      </c>
      <c r="P3855">
        <v>1</v>
      </c>
      <c r="Q3855">
        <v>0</v>
      </c>
      <c r="R3855">
        <v>19.657285000000002</v>
      </c>
    </row>
    <row r="3856" spans="1:18" x14ac:dyDescent="0.25">
      <c r="A3856">
        <v>2020</v>
      </c>
      <c r="B3856" t="s">
        <v>33</v>
      </c>
      <c r="C3856" t="s">
        <v>13</v>
      </c>
      <c r="D3856" t="s">
        <v>3</v>
      </c>
      <c r="E3856" t="s">
        <v>44</v>
      </c>
      <c r="F3856">
        <v>26</v>
      </c>
      <c r="G3856">
        <v>10.656566</v>
      </c>
      <c r="H3856">
        <v>4062.5949999999998</v>
      </c>
      <c r="I3856" t="s">
        <v>40</v>
      </c>
      <c r="J3856" t="s">
        <v>150</v>
      </c>
      <c r="K3856">
        <v>26</v>
      </c>
      <c r="L3856">
        <v>3.5012029999999998</v>
      </c>
      <c r="M3856">
        <v>5.773479</v>
      </c>
      <c r="N3856">
        <v>3</v>
      </c>
      <c r="O3856">
        <v>0</v>
      </c>
      <c r="P3856">
        <v>0</v>
      </c>
      <c r="Q3856">
        <v>0</v>
      </c>
      <c r="R3856">
        <v>10.656566</v>
      </c>
    </row>
    <row r="3857" spans="1:18" x14ac:dyDescent="0.25">
      <c r="A3857">
        <v>2020</v>
      </c>
      <c r="B3857" t="s">
        <v>33</v>
      </c>
      <c r="C3857" t="s">
        <v>13</v>
      </c>
      <c r="D3857" t="s">
        <v>3</v>
      </c>
      <c r="E3857" t="s">
        <v>66</v>
      </c>
      <c r="F3857">
        <v>31</v>
      </c>
      <c r="G3857" t="s">
        <v>62</v>
      </c>
      <c r="H3857">
        <v>36285.19</v>
      </c>
      <c r="I3857" t="s">
        <v>40</v>
      </c>
      <c r="J3857" t="s">
        <v>150</v>
      </c>
      <c r="K3857">
        <v>160</v>
      </c>
      <c r="L3857">
        <v>3.101178</v>
      </c>
      <c r="M3857">
        <v>4.3293819999999998</v>
      </c>
      <c r="N3857">
        <v>3</v>
      </c>
      <c r="O3857">
        <v>0</v>
      </c>
      <c r="P3857">
        <v>0</v>
      </c>
      <c r="Q3857">
        <v>0</v>
      </c>
      <c r="R3857">
        <v>9.0569039999999994</v>
      </c>
    </row>
    <row r="3858" spans="1:18" x14ac:dyDescent="0.25">
      <c r="A3858">
        <v>2020</v>
      </c>
      <c r="B3858" t="s">
        <v>33</v>
      </c>
      <c r="C3858" t="s">
        <v>37</v>
      </c>
      <c r="D3858" t="s">
        <v>3</v>
      </c>
      <c r="E3858" t="s">
        <v>44</v>
      </c>
      <c r="F3858">
        <v>140</v>
      </c>
      <c r="G3858">
        <v>59.876185</v>
      </c>
      <c r="H3858">
        <v>3745.2849999999999</v>
      </c>
      <c r="I3858" t="s">
        <v>39</v>
      </c>
      <c r="J3858" t="s">
        <v>150</v>
      </c>
      <c r="K3858">
        <v>140</v>
      </c>
      <c r="L3858">
        <v>28.369769999999999</v>
      </c>
      <c r="M3858">
        <v>22.710322999999999</v>
      </c>
      <c r="N3858">
        <v>29</v>
      </c>
      <c r="O3858">
        <v>5</v>
      </c>
      <c r="P3858">
        <v>1</v>
      </c>
      <c r="Q3858">
        <v>0</v>
      </c>
      <c r="R3858">
        <v>59.876185</v>
      </c>
    </row>
    <row r="3859" spans="1:18" x14ac:dyDescent="0.25">
      <c r="A3859">
        <v>2020</v>
      </c>
      <c r="B3859" t="s">
        <v>33</v>
      </c>
      <c r="C3859" t="s">
        <v>37</v>
      </c>
      <c r="D3859" t="s">
        <v>3</v>
      </c>
      <c r="E3859" t="s">
        <v>66</v>
      </c>
      <c r="F3859">
        <v>141</v>
      </c>
      <c r="G3859" t="s">
        <v>62</v>
      </c>
      <c r="H3859">
        <v>43802.9</v>
      </c>
      <c r="I3859" t="s">
        <v>39</v>
      </c>
      <c r="J3859" t="s">
        <v>150</v>
      </c>
      <c r="K3859">
        <v>934</v>
      </c>
      <c r="L3859">
        <v>13.226796999999999</v>
      </c>
      <c r="M3859">
        <v>10.333645000000001</v>
      </c>
      <c r="N3859">
        <v>12</v>
      </c>
      <c r="O3859">
        <v>9</v>
      </c>
      <c r="P3859">
        <v>1</v>
      </c>
      <c r="Q3859">
        <v>0</v>
      </c>
      <c r="R3859">
        <v>33.468775999999998</v>
      </c>
    </row>
    <row r="3860" spans="1:18" x14ac:dyDescent="0.25">
      <c r="A3860">
        <v>2020</v>
      </c>
      <c r="B3860" t="s">
        <v>33</v>
      </c>
      <c r="C3860" t="s">
        <v>37</v>
      </c>
      <c r="D3860" t="s">
        <v>3</v>
      </c>
      <c r="E3860" t="s">
        <v>44</v>
      </c>
      <c r="F3860">
        <v>137</v>
      </c>
      <c r="G3860">
        <v>47.871172000000001</v>
      </c>
      <c r="H3860">
        <v>2236.34</v>
      </c>
      <c r="I3860" t="s">
        <v>40</v>
      </c>
      <c r="J3860" t="s">
        <v>150</v>
      </c>
      <c r="K3860">
        <v>141</v>
      </c>
      <c r="L3860">
        <v>22.206983000000001</v>
      </c>
      <c r="M3860">
        <v>19.480533000000001</v>
      </c>
      <c r="N3860">
        <v>19</v>
      </c>
      <c r="O3860">
        <v>4</v>
      </c>
      <c r="P3860">
        <v>23</v>
      </c>
      <c r="Q3860">
        <v>0</v>
      </c>
      <c r="R3860">
        <v>47.871172000000001</v>
      </c>
    </row>
    <row r="3861" spans="1:18" x14ac:dyDescent="0.25">
      <c r="A3861">
        <v>2020</v>
      </c>
      <c r="B3861" t="s">
        <v>33</v>
      </c>
      <c r="C3861" t="s">
        <v>37</v>
      </c>
      <c r="D3861" t="s">
        <v>3</v>
      </c>
      <c r="E3861" t="s">
        <v>66</v>
      </c>
      <c r="F3861">
        <v>72</v>
      </c>
      <c r="G3861" t="s">
        <v>62</v>
      </c>
      <c r="H3861">
        <v>40230.055</v>
      </c>
      <c r="I3861" t="s">
        <v>40</v>
      </c>
      <c r="J3861" t="s">
        <v>150</v>
      </c>
      <c r="K3861">
        <v>523</v>
      </c>
      <c r="L3861">
        <v>4.8910850000000003</v>
      </c>
      <c r="M3861">
        <v>4.8684070000000004</v>
      </c>
      <c r="N3861">
        <v>3</v>
      </c>
      <c r="O3861">
        <v>3</v>
      </c>
      <c r="P3861">
        <v>3</v>
      </c>
      <c r="Q3861">
        <v>0</v>
      </c>
      <c r="R3861">
        <v>11.570074999999999</v>
      </c>
    </row>
    <row r="3862" spans="1:18" x14ac:dyDescent="0.25">
      <c r="A3862">
        <v>2020</v>
      </c>
      <c r="B3862" t="s">
        <v>33</v>
      </c>
      <c r="C3862" t="s">
        <v>36</v>
      </c>
      <c r="D3862" t="s">
        <v>3</v>
      </c>
      <c r="E3862" t="s">
        <v>44</v>
      </c>
      <c r="F3862">
        <v>319</v>
      </c>
      <c r="G3862">
        <v>178.201336</v>
      </c>
      <c r="H3862">
        <v>3623.55</v>
      </c>
      <c r="I3862" t="s">
        <v>39</v>
      </c>
      <c r="J3862" t="s">
        <v>149</v>
      </c>
      <c r="K3862">
        <v>323</v>
      </c>
      <c r="L3862">
        <v>67.416321999999994</v>
      </c>
      <c r="M3862">
        <v>87.778178999999994</v>
      </c>
      <c r="N3862">
        <v>38</v>
      </c>
      <c r="O3862">
        <v>11</v>
      </c>
      <c r="P3862">
        <v>2</v>
      </c>
      <c r="Q3862">
        <v>1</v>
      </c>
      <c r="R3862">
        <v>178.201336</v>
      </c>
    </row>
    <row r="3863" spans="1:18" x14ac:dyDescent="0.25">
      <c r="A3863">
        <v>2020</v>
      </c>
      <c r="B3863" t="s">
        <v>33</v>
      </c>
      <c r="C3863" t="s">
        <v>36</v>
      </c>
      <c r="D3863" t="s">
        <v>3</v>
      </c>
      <c r="E3863" t="s">
        <v>66</v>
      </c>
      <c r="F3863">
        <v>183</v>
      </c>
      <c r="G3863" t="s">
        <v>62</v>
      </c>
      <c r="H3863">
        <v>38396.699999999997</v>
      </c>
      <c r="I3863" t="s">
        <v>39</v>
      </c>
      <c r="J3863" t="s">
        <v>149</v>
      </c>
      <c r="K3863">
        <v>1459</v>
      </c>
      <c r="L3863">
        <v>15.904911</v>
      </c>
      <c r="M3863">
        <v>14.731607</v>
      </c>
      <c r="N3863">
        <v>11</v>
      </c>
      <c r="O3863">
        <v>6</v>
      </c>
      <c r="P3863">
        <v>3</v>
      </c>
      <c r="Q3863">
        <v>0</v>
      </c>
      <c r="R3863">
        <v>43.000391999999998</v>
      </c>
    </row>
    <row r="3864" spans="1:18" x14ac:dyDescent="0.25">
      <c r="A3864">
        <v>2020</v>
      </c>
      <c r="B3864" t="s">
        <v>33</v>
      </c>
      <c r="C3864" t="s">
        <v>36</v>
      </c>
      <c r="D3864" t="s">
        <v>3</v>
      </c>
      <c r="E3864" t="s">
        <v>44</v>
      </c>
      <c r="F3864">
        <v>191</v>
      </c>
      <c r="G3864">
        <v>86.056695000000005</v>
      </c>
      <c r="H3864">
        <v>3549</v>
      </c>
      <c r="I3864" t="s">
        <v>40</v>
      </c>
      <c r="J3864" t="s">
        <v>149</v>
      </c>
      <c r="K3864">
        <v>192</v>
      </c>
      <c r="L3864">
        <v>37.168776000000001</v>
      </c>
      <c r="M3864">
        <v>37.631914000000002</v>
      </c>
      <c r="N3864">
        <v>27</v>
      </c>
      <c r="O3864">
        <v>3</v>
      </c>
      <c r="P3864">
        <v>11</v>
      </c>
      <c r="Q3864">
        <v>4</v>
      </c>
      <c r="R3864">
        <v>86.056695000000005</v>
      </c>
    </row>
    <row r="3865" spans="1:18" x14ac:dyDescent="0.25">
      <c r="A3865">
        <v>2020</v>
      </c>
      <c r="B3865" t="s">
        <v>33</v>
      </c>
      <c r="C3865" t="s">
        <v>36</v>
      </c>
      <c r="D3865" t="s">
        <v>3</v>
      </c>
      <c r="E3865" t="s">
        <v>66</v>
      </c>
      <c r="F3865">
        <v>132</v>
      </c>
      <c r="G3865" t="s">
        <v>62</v>
      </c>
      <c r="H3865">
        <v>47884.144999999997</v>
      </c>
      <c r="I3865" t="s">
        <v>40</v>
      </c>
      <c r="J3865" t="s">
        <v>149</v>
      </c>
      <c r="K3865">
        <v>1253</v>
      </c>
      <c r="L3865">
        <v>12.878667999999999</v>
      </c>
      <c r="M3865">
        <v>7.240532</v>
      </c>
      <c r="N3865">
        <v>8</v>
      </c>
      <c r="O3865">
        <v>3</v>
      </c>
      <c r="P3865">
        <v>3</v>
      </c>
      <c r="Q3865">
        <v>1</v>
      </c>
      <c r="R3865">
        <v>28.877087</v>
      </c>
    </row>
    <row r="3866" spans="1:18" x14ac:dyDescent="0.25">
      <c r="A3866">
        <v>2020</v>
      </c>
      <c r="B3866" t="s">
        <v>33</v>
      </c>
      <c r="C3866" t="s">
        <v>36</v>
      </c>
      <c r="D3866" t="s">
        <v>3</v>
      </c>
      <c r="E3866" t="s">
        <v>44</v>
      </c>
      <c r="F3866">
        <v>1</v>
      </c>
      <c r="G3866">
        <v>0</v>
      </c>
      <c r="H3866">
        <v>11086.94</v>
      </c>
      <c r="I3866" t="s">
        <v>41</v>
      </c>
      <c r="J3866" t="s">
        <v>149</v>
      </c>
      <c r="K3866">
        <v>1</v>
      </c>
      <c r="L3866">
        <v>0</v>
      </c>
      <c r="M3866">
        <v>0</v>
      </c>
      <c r="N3866">
        <v>1</v>
      </c>
      <c r="O3866">
        <v>0</v>
      </c>
      <c r="P3866">
        <v>0</v>
      </c>
      <c r="Q3866">
        <v>0</v>
      </c>
      <c r="R3866">
        <v>0</v>
      </c>
    </row>
    <row r="3867" spans="1:18" x14ac:dyDescent="0.25">
      <c r="A3867">
        <v>2020</v>
      </c>
      <c r="B3867" t="s">
        <v>33</v>
      </c>
      <c r="C3867" t="s">
        <v>5</v>
      </c>
      <c r="D3867" t="s">
        <v>3</v>
      </c>
      <c r="E3867" t="s">
        <v>44</v>
      </c>
      <c r="F3867">
        <v>1004</v>
      </c>
      <c r="G3867">
        <v>576.95144600000003</v>
      </c>
      <c r="H3867">
        <v>3474.0949999999998</v>
      </c>
      <c r="I3867" t="s">
        <v>39</v>
      </c>
      <c r="J3867" t="s">
        <v>149</v>
      </c>
      <c r="K3867">
        <v>1011</v>
      </c>
      <c r="L3867">
        <v>244.49962500000001</v>
      </c>
      <c r="M3867">
        <v>250.345339</v>
      </c>
      <c r="N3867">
        <v>139</v>
      </c>
      <c r="O3867">
        <v>17</v>
      </c>
      <c r="P3867">
        <v>0</v>
      </c>
      <c r="Q3867">
        <v>0</v>
      </c>
      <c r="R3867">
        <v>576.95144600000003</v>
      </c>
    </row>
    <row r="3868" spans="1:18" x14ac:dyDescent="0.25">
      <c r="A3868">
        <v>2020</v>
      </c>
      <c r="B3868" t="s">
        <v>33</v>
      </c>
      <c r="C3868" t="s">
        <v>5</v>
      </c>
      <c r="D3868" t="s">
        <v>3</v>
      </c>
      <c r="E3868" t="s">
        <v>66</v>
      </c>
      <c r="F3868">
        <v>325</v>
      </c>
      <c r="G3868" t="s">
        <v>62</v>
      </c>
      <c r="H3868">
        <v>37600.15</v>
      </c>
      <c r="I3868" t="s">
        <v>39</v>
      </c>
      <c r="J3868" t="s">
        <v>149</v>
      </c>
      <c r="K3868">
        <v>1938</v>
      </c>
      <c r="L3868">
        <v>36.647607000000001</v>
      </c>
      <c r="M3868">
        <v>21.568636999999999</v>
      </c>
      <c r="N3868">
        <v>24</v>
      </c>
      <c r="O3868">
        <v>7</v>
      </c>
      <c r="P3868">
        <v>0</v>
      </c>
      <c r="Q3868">
        <v>0</v>
      </c>
      <c r="R3868">
        <v>95.918176000000003</v>
      </c>
    </row>
    <row r="3869" spans="1:18" x14ac:dyDescent="0.25">
      <c r="A3869">
        <v>2020</v>
      </c>
      <c r="B3869" t="s">
        <v>33</v>
      </c>
      <c r="C3869" t="s">
        <v>5</v>
      </c>
      <c r="D3869" t="s">
        <v>3</v>
      </c>
      <c r="E3869" t="s">
        <v>44</v>
      </c>
      <c r="F3869">
        <v>364</v>
      </c>
      <c r="G3869">
        <v>177.44531799999999</v>
      </c>
      <c r="H3869">
        <v>3172.18</v>
      </c>
      <c r="I3869" t="s">
        <v>40</v>
      </c>
      <c r="J3869" t="s">
        <v>149</v>
      </c>
      <c r="K3869">
        <v>364</v>
      </c>
      <c r="L3869">
        <v>81.344305000000006</v>
      </c>
      <c r="M3869">
        <v>65.951566</v>
      </c>
      <c r="N3869">
        <v>56</v>
      </c>
      <c r="O3869">
        <v>5</v>
      </c>
      <c r="P3869">
        <v>5</v>
      </c>
      <c r="Q3869">
        <v>4</v>
      </c>
      <c r="R3869">
        <v>177.44531799999999</v>
      </c>
    </row>
    <row r="3870" spans="1:18" x14ac:dyDescent="0.25">
      <c r="A3870">
        <v>2020</v>
      </c>
      <c r="B3870" t="s">
        <v>33</v>
      </c>
      <c r="C3870" t="s">
        <v>5</v>
      </c>
      <c r="D3870" t="s">
        <v>3</v>
      </c>
      <c r="E3870" t="s">
        <v>66</v>
      </c>
      <c r="F3870">
        <v>143</v>
      </c>
      <c r="G3870" t="s">
        <v>62</v>
      </c>
      <c r="H3870">
        <v>42700.34</v>
      </c>
      <c r="I3870" t="s">
        <v>40</v>
      </c>
      <c r="J3870" t="s">
        <v>149</v>
      </c>
      <c r="K3870">
        <v>1079</v>
      </c>
      <c r="L3870">
        <v>13.576129999999999</v>
      </c>
      <c r="M3870">
        <v>7.4181730000000003</v>
      </c>
      <c r="N3870">
        <v>8</v>
      </c>
      <c r="O3870">
        <v>6</v>
      </c>
      <c r="P3870">
        <v>2</v>
      </c>
      <c r="Q3870">
        <v>1</v>
      </c>
      <c r="R3870">
        <v>31.189648999999999</v>
      </c>
    </row>
    <row r="3871" spans="1:18" x14ac:dyDescent="0.25">
      <c r="A3871">
        <v>2020</v>
      </c>
      <c r="B3871" t="s">
        <v>33</v>
      </c>
      <c r="C3871" t="s">
        <v>13</v>
      </c>
      <c r="D3871" t="s">
        <v>3</v>
      </c>
      <c r="E3871" t="s">
        <v>44</v>
      </c>
      <c r="F3871">
        <v>159</v>
      </c>
      <c r="G3871">
        <v>78.292208000000002</v>
      </c>
      <c r="H3871">
        <v>3725.94</v>
      </c>
      <c r="I3871" t="s">
        <v>39</v>
      </c>
      <c r="J3871" t="s">
        <v>149</v>
      </c>
      <c r="K3871">
        <v>159</v>
      </c>
      <c r="L3871">
        <v>34.596454999999999</v>
      </c>
      <c r="M3871">
        <v>33.327252000000001</v>
      </c>
      <c r="N3871">
        <v>30</v>
      </c>
      <c r="O3871">
        <v>4</v>
      </c>
      <c r="P3871">
        <v>1</v>
      </c>
      <c r="Q3871">
        <v>0</v>
      </c>
      <c r="R3871">
        <v>78.292208000000002</v>
      </c>
    </row>
    <row r="3872" spans="1:18" x14ac:dyDescent="0.25">
      <c r="A3872">
        <v>2020</v>
      </c>
      <c r="B3872" t="s">
        <v>33</v>
      </c>
      <c r="C3872" t="s">
        <v>13</v>
      </c>
      <c r="D3872" t="s">
        <v>3</v>
      </c>
      <c r="E3872" t="s">
        <v>66</v>
      </c>
      <c r="F3872">
        <v>95</v>
      </c>
      <c r="G3872" t="s">
        <v>62</v>
      </c>
      <c r="H3872">
        <v>39541.760000000002</v>
      </c>
      <c r="I3872" t="s">
        <v>39</v>
      </c>
      <c r="J3872" t="s">
        <v>149</v>
      </c>
      <c r="K3872">
        <v>641</v>
      </c>
      <c r="L3872">
        <v>7.1448119999999999</v>
      </c>
      <c r="M3872">
        <v>5.5067180000000002</v>
      </c>
      <c r="N3872">
        <v>8</v>
      </c>
      <c r="O3872">
        <v>3</v>
      </c>
      <c r="P3872">
        <v>0</v>
      </c>
      <c r="Q3872">
        <v>0</v>
      </c>
      <c r="R3872">
        <v>16.467521000000001</v>
      </c>
    </row>
    <row r="3873" spans="1:18" x14ac:dyDescent="0.25">
      <c r="A3873">
        <v>2020</v>
      </c>
      <c r="B3873" t="s">
        <v>33</v>
      </c>
      <c r="C3873" t="s">
        <v>13</v>
      </c>
      <c r="D3873" t="s">
        <v>3</v>
      </c>
      <c r="E3873" t="s">
        <v>44</v>
      </c>
      <c r="F3873">
        <v>78</v>
      </c>
      <c r="G3873">
        <v>38.283163000000002</v>
      </c>
      <c r="H3873">
        <v>3338.29</v>
      </c>
      <c r="I3873" t="s">
        <v>40</v>
      </c>
      <c r="J3873" t="s">
        <v>149</v>
      </c>
      <c r="K3873">
        <v>83</v>
      </c>
      <c r="L3873">
        <v>17.887979999999999</v>
      </c>
      <c r="M3873">
        <v>14.515409999999999</v>
      </c>
      <c r="N3873">
        <v>14</v>
      </c>
      <c r="O3873">
        <v>0</v>
      </c>
      <c r="P3873">
        <v>0</v>
      </c>
      <c r="Q3873">
        <v>0</v>
      </c>
      <c r="R3873">
        <v>38.283163000000002</v>
      </c>
    </row>
    <row r="3874" spans="1:18" x14ac:dyDescent="0.25">
      <c r="A3874">
        <v>2020</v>
      </c>
      <c r="B3874" t="s">
        <v>33</v>
      </c>
      <c r="C3874" t="s">
        <v>13</v>
      </c>
      <c r="D3874" t="s">
        <v>3</v>
      </c>
      <c r="E3874" t="s">
        <v>66</v>
      </c>
      <c r="F3874">
        <v>58</v>
      </c>
      <c r="G3874" t="s">
        <v>62</v>
      </c>
      <c r="H3874">
        <v>40571.56</v>
      </c>
      <c r="I3874" t="s">
        <v>40</v>
      </c>
      <c r="J3874" t="s">
        <v>149</v>
      </c>
      <c r="K3874">
        <v>386</v>
      </c>
      <c r="L3874">
        <v>6.891432</v>
      </c>
      <c r="M3874">
        <v>2.9567779999999999</v>
      </c>
      <c r="N3874">
        <v>5</v>
      </c>
      <c r="O3874">
        <v>0</v>
      </c>
      <c r="P3874">
        <v>0</v>
      </c>
      <c r="Q3874">
        <v>0</v>
      </c>
      <c r="R3874">
        <v>13.894273</v>
      </c>
    </row>
    <row r="3875" spans="1:18" x14ac:dyDescent="0.25">
      <c r="A3875">
        <v>2020</v>
      </c>
      <c r="B3875" t="s">
        <v>33</v>
      </c>
      <c r="C3875" t="s">
        <v>37</v>
      </c>
      <c r="D3875" t="s">
        <v>3</v>
      </c>
      <c r="E3875" t="s">
        <v>44</v>
      </c>
      <c r="F3875">
        <v>437</v>
      </c>
      <c r="G3875">
        <v>205.767472</v>
      </c>
      <c r="H3875">
        <v>3375.27</v>
      </c>
      <c r="I3875" t="s">
        <v>39</v>
      </c>
      <c r="J3875" t="s">
        <v>149</v>
      </c>
      <c r="K3875">
        <v>443</v>
      </c>
      <c r="L3875">
        <v>88.199145000000001</v>
      </c>
      <c r="M3875">
        <v>89.472819000000001</v>
      </c>
      <c r="N3875">
        <v>91</v>
      </c>
      <c r="O3875">
        <v>18</v>
      </c>
      <c r="P3875">
        <v>2</v>
      </c>
      <c r="Q3875">
        <v>1</v>
      </c>
      <c r="R3875">
        <v>205.767472</v>
      </c>
    </row>
    <row r="3876" spans="1:18" x14ac:dyDescent="0.25">
      <c r="A3876">
        <v>2020</v>
      </c>
      <c r="B3876" t="s">
        <v>33</v>
      </c>
      <c r="C3876" t="s">
        <v>37</v>
      </c>
      <c r="D3876" t="s">
        <v>3</v>
      </c>
      <c r="E3876" t="s">
        <v>66</v>
      </c>
      <c r="F3876">
        <v>197</v>
      </c>
      <c r="G3876" t="s">
        <v>62</v>
      </c>
      <c r="H3876">
        <v>37979.379999999997</v>
      </c>
      <c r="I3876" t="s">
        <v>39</v>
      </c>
      <c r="J3876" t="s">
        <v>149</v>
      </c>
      <c r="K3876">
        <v>1355</v>
      </c>
      <c r="L3876">
        <v>22.841184999999999</v>
      </c>
      <c r="M3876">
        <v>10.650233999999999</v>
      </c>
      <c r="N3876">
        <v>17</v>
      </c>
      <c r="O3876">
        <v>6</v>
      </c>
      <c r="P3876">
        <v>1</v>
      </c>
      <c r="Q3876">
        <v>0</v>
      </c>
      <c r="R3876">
        <v>46.621741</v>
      </c>
    </row>
    <row r="3877" spans="1:18" x14ac:dyDescent="0.25">
      <c r="A3877">
        <v>2020</v>
      </c>
      <c r="B3877" t="s">
        <v>33</v>
      </c>
      <c r="C3877" t="s">
        <v>37</v>
      </c>
      <c r="D3877" t="s">
        <v>3</v>
      </c>
      <c r="E3877" t="s">
        <v>44</v>
      </c>
      <c r="F3877">
        <v>308</v>
      </c>
      <c r="G3877">
        <v>140.39618899999999</v>
      </c>
      <c r="H3877">
        <v>2994.5949999999998</v>
      </c>
      <c r="I3877" t="s">
        <v>40</v>
      </c>
      <c r="J3877" t="s">
        <v>149</v>
      </c>
      <c r="K3877">
        <v>311</v>
      </c>
      <c r="L3877">
        <v>55.319332000000003</v>
      </c>
      <c r="M3877">
        <v>65.172745000000006</v>
      </c>
      <c r="N3877">
        <v>47</v>
      </c>
      <c r="O3877">
        <v>17</v>
      </c>
      <c r="P3877">
        <v>17</v>
      </c>
      <c r="Q3877">
        <v>3</v>
      </c>
      <c r="R3877">
        <v>140.39618899999999</v>
      </c>
    </row>
    <row r="3878" spans="1:18" x14ac:dyDescent="0.25">
      <c r="A3878">
        <v>2020</v>
      </c>
      <c r="B3878" t="s">
        <v>33</v>
      </c>
      <c r="C3878" t="s">
        <v>37</v>
      </c>
      <c r="D3878" t="s">
        <v>3</v>
      </c>
      <c r="E3878" t="s">
        <v>66</v>
      </c>
      <c r="F3878">
        <v>145</v>
      </c>
      <c r="G3878" t="s">
        <v>62</v>
      </c>
      <c r="H3878">
        <v>42267.82</v>
      </c>
      <c r="I3878" t="s">
        <v>40</v>
      </c>
      <c r="J3878" t="s">
        <v>149</v>
      </c>
      <c r="K3878">
        <v>1175</v>
      </c>
      <c r="L3878">
        <v>15.067736</v>
      </c>
      <c r="M3878">
        <v>5.8880980000000003</v>
      </c>
      <c r="N3878">
        <v>12</v>
      </c>
      <c r="O3878">
        <v>8</v>
      </c>
      <c r="P3878">
        <v>5</v>
      </c>
      <c r="Q3878">
        <v>0</v>
      </c>
      <c r="R3878">
        <v>30.227622</v>
      </c>
    </row>
    <row r="3879" spans="1:18" x14ac:dyDescent="0.25">
      <c r="A3879">
        <v>2020</v>
      </c>
      <c r="B3879" t="s">
        <v>33</v>
      </c>
      <c r="C3879" t="s">
        <v>36</v>
      </c>
      <c r="D3879" t="s">
        <v>3</v>
      </c>
      <c r="E3879" t="s">
        <v>44</v>
      </c>
      <c r="F3879">
        <v>69</v>
      </c>
      <c r="G3879">
        <v>38.968510000000002</v>
      </c>
      <c r="H3879">
        <v>4317.66</v>
      </c>
      <c r="I3879" t="s">
        <v>39</v>
      </c>
      <c r="J3879" t="s">
        <v>148</v>
      </c>
      <c r="K3879">
        <v>71</v>
      </c>
      <c r="L3879">
        <v>14.265864000000001</v>
      </c>
      <c r="M3879">
        <v>17.342784999999999</v>
      </c>
      <c r="N3879">
        <v>6</v>
      </c>
      <c r="O3879">
        <v>2</v>
      </c>
      <c r="P3879">
        <v>2</v>
      </c>
      <c r="Q3879">
        <v>0</v>
      </c>
      <c r="R3879">
        <v>38.968510000000002</v>
      </c>
    </row>
    <row r="3880" spans="1:18" x14ac:dyDescent="0.25">
      <c r="A3880">
        <v>2020</v>
      </c>
      <c r="B3880" t="s">
        <v>33</v>
      </c>
      <c r="C3880" t="s">
        <v>36</v>
      </c>
      <c r="D3880" t="s">
        <v>3</v>
      </c>
      <c r="E3880" t="s">
        <v>66</v>
      </c>
      <c r="F3880">
        <v>82</v>
      </c>
      <c r="G3880" t="s">
        <v>62</v>
      </c>
      <c r="H3880">
        <v>45122.785000000003</v>
      </c>
      <c r="I3880" t="s">
        <v>39</v>
      </c>
      <c r="J3880" t="s">
        <v>148</v>
      </c>
      <c r="K3880">
        <v>671</v>
      </c>
      <c r="L3880">
        <v>6.7728440000000001</v>
      </c>
      <c r="M3880">
        <v>5.2829519999999999</v>
      </c>
      <c r="N3880">
        <v>9</v>
      </c>
      <c r="O3880">
        <v>0</v>
      </c>
      <c r="P3880">
        <v>3</v>
      </c>
      <c r="Q3880">
        <v>0</v>
      </c>
      <c r="R3880">
        <v>16.707692000000002</v>
      </c>
    </row>
    <row r="3881" spans="1:18" x14ac:dyDescent="0.25">
      <c r="A3881">
        <v>2020</v>
      </c>
      <c r="B3881" t="s">
        <v>33</v>
      </c>
      <c r="C3881" t="s">
        <v>36</v>
      </c>
      <c r="D3881" t="s">
        <v>3</v>
      </c>
      <c r="E3881" t="s">
        <v>44</v>
      </c>
      <c r="F3881">
        <v>49</v>
      </c>
      <c r="G3881">
        <v>22.411425000000001</v>
      </c>
      <c r="H3881">
        <v>3747.6</v>
      </c>
      <c r="I3881" t="s">
        <v>40</v>
      </c>
      <c r="J3881" t="s">
        <v>148</v>
      </c>
      <c r="K3881">
        <v>49</v>
      </c>
      <c r="L3881">
        <v>10.831486999999999</v>
      </c>
      <c r="M3881">
        <v>9.6713369999999994</v>
      </c>
      <c r="N3881">
        <v>5</v>
      </c>
      <c r="O3881">
        <v>1</v>
      </c>
      <c r="P3881">
        <v>0</v>
      </c>
      <c r="Q3881">
        <v>2</v>
      </c>
      <c r="R3881">
        <v>22.411425000000001</v>
      </c>
    </row>
    <row r="3882" spans="1:18" x14ac:dyDescent="0.25">
      <c r="A3882">
        <v>2020</v>
      </c>
      <c r="B3882" t="s">
        <v>33</v>
      </c>
      <c r="C3882" t="s">
        <v>36</v>
      </c>
      <c r="D3882" t="s">
        <v>3</v>
      </c>
      <c r="E3882" t="s">
        <v>66</v>
      </c>
      <c r="F3882">
        <v>39</v>
      </c>
      <c r="G3882" t="s">
        <v>62</v>
      </c>
      <c r="H3882">
        <v>43696.09</v>
      </c>
      <c r="I3882" t="s">
        <v>40</v>
      </c>
      <c r="J3882" t="s">
        <v>148</v>
      </c>
      <c r="K3882">
        <v>287</v>
      </c>
      <c r="L3882">
        <v>4.2766869999999999</v>
      </c>
      <c r="M3882">
        <v>1.8873450000000001</v>
      </c>
      <c r="N3882">
        <v>2</v>
      </c>
      <c r="O3882">
        <v>0</v>
      </c>
      <c r="P3882">
        <v>2</v>
      </c>
      <c r="Q3882">
        <v>0</v>
      </c>
      <c r="R3882">
        <v>7.4256409999999997</v>
      </c>
    </row>
    <row r="3883" spans="1:18" x14ac:dyDescent="0.25">
      <c r="A3883">
        <v>2020</v>
      </c>
      <c r="B3883" t="s">
        <v>33</v>
      </c>
      <c r="C3883" t="s">
        <v>5</v>
      </c>
      <c r="D3883" t="s">
        <v>3</v>
      </c>
      <c r="E3883" t="s">
        <v>44</v>
      </c>
      <c r="F3883">
        <v>138</v>
      </c>
      <c r="G3883">
        <v>74.186961999999994</v>
      </c>
      <c r="H3883">
        <v>3498.44</v>
      </c>
      <c r="I3883" t="s">
        <v>39</v>
      </c>
      <c r="J3883" t="s">
        <v>148</v>
      </c>
      <c r="K3883">
        <v>141</v>
      </c>
      <c r="L3883">
        <v>32.388294999999999</v>
      </c>
      <c r="M3883">
        <v>30.291905</v>
      </c>
      <c r="N3883">
        <v>17</v>
      </c>
      <c r="O3883">
        <v>3</v>
      </c>
      <c r="P3883">
        <v>0</v>
      </c>
      <c r="Q3883">
        <v>0</v>
      </c>
      <c r="R3883">
        <v>74.186961999999994</v>
      </c>
    </row>
    <row r="3884" spans="1:18" x14ac:dyDescent="0.25">
      <c r="A3884">
        <v>2020</v>
      </c>
      <c r="B3884" t="s">
        <v>33</v>
      </c>
      <c r="C3884" t="s">
        <v>5</v>
      </c>
      <c r="D3884" t="s">
        <v>3</v>
      </c>
      <c r="E3884" t="s">
        <v>66</v>
      </c>
      <c r="F3884">
        <v>125</v>
      </c>
      <c r="G3884" t="s">
        <v>62</v>
      </c>
      <c r="H3884">
        <v>36697.449999999997</v>
      </c>
      <c r="I3884" t="s">
        <v>39</v>
      </c>
      <c r="J3884" t="s">
        <v>148</v>
      </c>
      <c r="K3884">
        <v>649</v>
      </c>
      <c r="L3884">
        <v>10.141540000000001</v>
      </c>
      <c r="M3884">
        <v>8.7366320000000002</v>
      </c>
      <c r="N3884">
        <v>15</v>
      </c>
      <c r="O3884">
        <v>1</v>
      </c>
      <c r="P3884">
        <v>2</v>
      </c>
      <c r="Q3884">
        <v>0</v>
      </c>
      <c r="R3884">
        <v>28.550183000000001</v>
      </c>
    </row>
    <row r="3885" spans="1:18" x14ac:dyDescent="0.25">
      <c r="A3885">
        <v>2020</v>
      </c>
      <c r="B3885" t="s">
        <v>33</v>
      </c>
      <c r="C3885" t="s">
        <v>5</v>
      </c>
      <c r="D3885" t="s">
        <v>3</v>
      </c>
      <c r="E3885" t="s">
        <v>44</v>
      </c>
      <c r="F3885">
        <v>59</v>
      </c>
      <c r="G3885">
        <v>30.961012</v>
      </c>
      <c r="H3885">
        <v>3655.16</v>
      </c>
      <c r="I3885" t="s">
        <v>40</v>
      </c>
      <c r="J3885" t="s">
        <v>148</v>
      </c>
      <c r="K3885">
        <v>59</v>
      </c>
      <c r="L3885">
        <v>12.718124</v>
      </c>
      <c r="M3885">
        <v>12.140834999999999</v>
      </c>
      <c r="N3885">
        <v>5</v>
      </c>
      <c r="O3885">
        <v>1</v>
      </c>
      <c r="P3885">
        <v>2</v>
      </c>
      <c r="Q3885">
        <v>0</v>
      </c>
      <c r="R3885">
        <v>30.961012</v>
      </c>
    </row>
    <row r="3886" spans="1:18" x14ac:dyDescent="0.25">
      <c r="A3886">
        <v>2020</v>
      </c>
      <c r="B3886" t="s">
        <v>33</v>
      </c>
      <c r="C3886" t="s">
        <v>5</v>
      </c>
      <c r="D3886" t="s">
        <v>3</v>
      </c>
      <c r="E3886" t="s">
        <v>66</v>
      </c>
      <c r="F3886">
        <v>56</v>
      </c>
      <c r="G3886" t="s">
        <v>62</v>
      </c>
      <c r="H3886">
        <v>37291.105000000003</v>
      </c>
      <c r="I3886" t="s">
        <v>40</v>
      </c>
      <c r="J3886" t="s">
        <v>148</v>
      </c>
      <c r="K3886">
        <v>354</v>
      </c>
      <c r="L3886">
        <v>5.7123100000000004</v>
      </c>
      <c r="M3886">
        <v>4.2966220000000002</v>
      </c>
      <c r="N3886">
        <v>3</v>
      </c>
      <c r="O3886">
        <v>2</v>
      </c>
      <c r="P3886">
        <v>0</v>
      </c>
      <c r="Q3886">
        <v>0</v>
      </c>
      <c r="R3886">
        <v>13.212676999999999</v>
      </c>
    </row>
    <row r="3887" spans="1:18" x14ac:dyDescent="0.25">
      <c r="A3887">
        <v>2020</v>
      </c>
      <c r="B3887" t="s">
        <v>33</v>
      </c>
      <c r="C3887" t="s">
        <v>13</v>
      </c>
      <c r="D3887" t="s">
        <v>3</v>
      </c>
      <c r="E3887" t="s">
        <v>44</v>
      </c>
      <c r="F3887">
        <v>35</v>
      </c>
      <c r="G3887">
        <v>18.385362000000001</v>
      </c>
      <c r="H3887">
        <v>3468.25</v>
      </c>
      <c r="I3887" t="s">
        <v>39</v>
      </c>
      <c r="J3887" t="s">
        <v>148</v>
      </c>
      <c r="K3887">
        <v>35</v>
      </c>
      <c r="L3887">
        <v>8.4921480000000003</v>
      </c>
      <c r="M3887">
        <v>8.0561039999999995</v>
      </c>
      <c r="N3887">
        <v>3</v>
      </c>
      <c r="O3887">
        <v>0</v>
      </c>
      <c r="P3887">
        <v>0</v>
      </c>
      <c r="Q3887">
        <v>0</v>
      </c>
      <c r="R3887">
        <v>18.385362000000001</v>
      </c>
    </row>
    <row r="3888" spans="1:18" x14ac:dyDescent="0.25">
      <c r="A3888">
        <v>2020</v>
      </c>
      <c r="B3888" t="s">
        <v>33</v>
      </c>
      <c r="C3888" t="s">
        <v>13</v>
      </c>
      <c r="D3888" t="s">
        <v>3</v>
      </c>
      <c r="E3888" t="s">
        <v>66</v>
      </c>
      <c r="F3888">
        <v>35</v>
      </c>
      <c r="G3888" t="s">
        <v>62</v>
      </c>
      <c r="H3888">
        <v>36898.42</v>
      </c>
      <c r="I3888" t="s">
        <v>39</v>
      </c>
      <c r="J3888" t="s">
        <v>148</v>
      </c>
      <c r="K3888">
        <v>308</v>
      </c>
      <c r="L3888">
        <v>2.8438500000000002</v>
      </c>
      <c r="M3888">
        <v>1.6873450000000001</v>
      </c>
      <c r="N3888">
        <v>2</v>
      </c>
      <c r="O3888">
        <v>4</v>
      </c>
      <c r="P3888">
        <v>0</v>
      </c>
      <c r="Q3888">
        <v>0</v>
      </c>
      <c r="R3888">
        <v>5.6153849999999998</v>
      </c>
    </row>
    <row r="3889" spans="1:18" x14ac:dyDescent="0.25">
      <c r="A3889">
        <v>2020</v>
      </c>
      <c r="B3889" t="s">
        <v>33</v>
      </c>
      <c r="C3889" t="s">
        <v>13</v>
      </c>
      <c r="D3889" t="s">
        <v>3</v>
      </c>
      <c r="E3889" t="s">
        <v>44</v>
      </c>
      <c r="F3889">
        <v>18</v>
      </c>
      <c r="G3889">
        <v>8.1497220000000006</v>
      </c>
      <c r="H3889">
        <v>4159.125</v>
      </c>
      <c r="I3889" t="s">
        <v>40</v>
      </c>
      <c r="J3889" t="s">
        <v>148</v>
      </c>
      <c r="K3889">
        <v>18</v>
      </c>
      <c r="L3889">
        <v>3.9417239999999998</v>
      </c>
      <c r="M3889">
        <v>2.1791610000000001</v>
      </c>
      <c r="N3889">
        <v>3</v>
      </c>
      <c r="O3889">
        <v>0</v>
      </c>
      <c r="P3889">
        <v>0</v>
      </c>
      <c r="Q3889">
        <v>0</v>
      </c>
      <c r="R3889">
        <v>8.1497220000000006</v>
      </c>
    </row>
    <row r="3890" spans="1:18" x14ac:dyDescent="0.25">
      <c r="A3890">
        <v>2020</v>
      </c>
      <c r="B3890" t="s">
        <v>33</v>
      </c>
      <c r="C3890" t="s">
        <v>13</v>
      </c>
      <c r="D3890" t="s">
        <v>3</v>
      </c>
      <c r="E3890" t="s">
        <v>66</v>
      </c>
      <c r="F3890">
        <v>18</v>
      </c>
      <c r="G3890" t="s">
        <v>62</v>
      </c>
      <c r="H3890">
        <v>37631.084999999999</v>
      </c>
      <c r="I3890" t="s">
        <v>40</v>
      </c>
      <c r="J3890" t="s">
        <v>148</v>
      </c>
      <c r="K3890">
        <v>86</v>
      </c>
      <c r="L3890">
        <v>1.4730479999999999</v>
      </c>
      <c r="M3890">
        <v>9.2592999999999995E-2</v>
      </c>
      <c r="N3890">
        <v>0</v>
      </c>
      <c r="O3890">
        <v>0</v>
      </c>
      <c r="P3890">
        <v>0</v>
      </c>
      <c r="Q3890">
        <v>0</v>
      </c>
      <c r="R3890">
        <v>3.6923080000000001</v>
      </c>
    </row>
    <row r="3891" spans="1:18" x14ac:dyDescent="0.25">
      <c r="A3891">
        <v>2020</v>
      </c>
      <c r="B3891" t="s">
        <v>33</v>
      </c>
      <c r="C3891" t="s">
        <v>37</v>
      </c>
      <c r="D3891" t="s">
        <v>3</v>
      </c>
      <c r="E3891" t="s">
        <v>44</v>
      </c>
      <c r="F3891">
        <v>82</v>
      </c>
      <c r="G3891">
        <v>46.563971000000002</v>
      </c>
      <c r="H3891">
        <v>3950.6849999999999</v>
      </c>
      <c r="I3891" t="s">
        <v>39</v>
      </c>
      <c r="J3891" t="s">
        <v>148</v>
      </c>
      <c r="K3891">
        <v>82</v>
      </c>
      <c r="L3891">
        <v>17.305713000000001</v>
      </c>
      <c r="M3891">
        <v>20.892783000000001</v>
      </c>
      <c r="N3891">
        <v>11</v>
      </c>
      <c r="O3891">
        <v>6</v>
      </c>
      <c r="P3891">
        <v>1</v>
      </c>
      <c r="Q3891">
        <v>0</v>
      </c>
      <c r="R3891">
        <v>46.563971000000002</v>
      </c>
    </row>
    <row r="3892" spans="1:18" x14ac:dyDescent="0.25">
      <c r="A3892">
        <v>2020</v>
      </c>
      <c r="B3892" t="s">
        <v>33</v>
      </c>
      <c r="C3892" t="s">
        <v>37</v>
      </c>
      <c r="D3892" t="s">
        <v>3</v>
      </c>
      <c r="E3892" t="s">
        <v>66</v>
      </c>
      <c r="F3892">
        <v>77</v>
      </c>
      <c r="G3892" t="s">
        <v>62</v>
      </c>
      <c r="H3892">
        <v>35099.11</v>
      </c>
      <c r="I3892" t="s">
        <v>39</v>
      </c>
      <c r="J3892" t="s">
        <v>148</v>
      </c>
      <c r="K3892">
        <v>482</v>
      </c>
      <c r="L3892">
        <v>5.7410389999999998</v>
      </c>
      <c r="M3892">
        <v>2.2443249999999999</v>
      </c>
      <c r="N3892">
        <v>9</v>
      </c>
      <c r="O3892">
        <v>0</v>
      </c>
      <c r="P3892">
        <v>0</v>
      </c>
      <c r="Q3892">
        <v>0</v>
      </c>
      <c r="R3892">
        <v>11.418803</v>
      </c>
    </row>
    <row r="3893" spans="1:18" x14ac:dyDescent="0.25">
      <c r="A3893">
        <v>2020</v>
      </c>
      <c r="B3893" t="s">
        <v>33</v>
      </c>
      <c r="C3893" t="s">
        <v>37</v>
      </c>
      <c r="D3893" t="s">
        <v>3</v>
      </c>
      <c r="E3893" t="s">
        <v>44</v>
      </c>
      <c r="F3893">
        <v>79</v>
      </c>
      <c r="G3893">
        <v>35.429932999999998</v>
      </c>
      <c r="H3893">
        <v>2895</v>
      </c>
      <c r="I3893" t="s">
        <v>40</v>
      </c>
      <c r="J3893" t="s">
        <v>148</v>
      </c>
      <c r="K3893">
        <v>79</v>
      </c>
      <c r="L3893">
        <v>16.133082999999999</v>
      </c>
      <c r="M3893">
        <v>13.034559</v>
      </c>
      <c r="N3893">
        <v>10</v>
      </c>
      <c r="O3893">
        <v>2</v>
      </c>
      <c r="P3893">
        <v>2</v>
      </c>
      <c r="Q3893">
        <v>1</v>
      </c>
      <c r="R3893">
        <v>35.429932999999998</v>
      </c>
    </row>
    <row r="3894" spans="1:18" x14ac:dyDescent="0.25">
      <c r="A3894">
        <v>2020</v>
      </c>
      <c r="B3894" t="s">
        <v>33</v>
      </c>
      <c r="C3894" t="s">
        <v>37</v>
      </c>
      <c r="D3894" t="s">
        <v>3</v>
      </c>
      <c r="E3894" t="s">
        <v>66</v>
      </c>
      <c r="F3894">
        <v>49</v>
      </c>
      <c r="G3894" t="s">
        <v>62</v>
      </c>
      <c r="H3894">
        <v>44429.29</v>
      </c>
      <c r="I3894" t="s">
        <v>40</v>
      </c>
      <c r="J3894" t="s">
        <v>148</v>
      </c>
      <c r="K3894">
        <v>310</v>
      </c>
      <c r="L3894">
        <v>2.7779379999999998</v>
      </c>
      <c r="M3894">
        <v>1.5925929999999999</v>
      </c>
      <c r="N3894">
        <v>3</v>
      </c>
      <c r="O3894">
        <v>0</v>
      </c>
      <c r="P3894">
        <v>2</v>
      </c>
      <c r="Q3894">
        <v>0</v>
      </c>
      <c r="R3894">
        <v>5.3752259999999996</v>
      </c>
    </row>
    <row r="3895" spans="1:18" x14ac:dyDescent="0.25">
      <c r="A3895">
        <v>2020</v>
      </c>
      <c r="B3895" t="s">
        <v>34</v>
      </c>
      <c r="C3895" t="s">
        <v>36</v>
      </c>
      <c r="D3895" t="s">
        <v>0</v>
      </c>
      <c r="E3895" t="s">
        <v>44</v>
      </c>
      <c r="F3895">
        <v>2</v>
      </c>
      <c r="G3895">
        <v>1.823529</v>
      </c>
      <c r="H3895">
        <v>1621.49</v>
      </c>
      <c r="I3895" t="s">
        <v>39</v>
      </c>
      <c r="J3895" t="s">
        <v>150</v>
      </c>
      <c r="K3895">
        <v>2</v>
      </c>
      <c r="L3895">
        <v>0.235294</v>
      </c>
      <c r="M3895">
        <v>1.5882350000000001</v>
      </c>
      <c r="N3895">
        <v>0</v>
      </c>
      <c r="O3895">
        <v>0</v>
      </c>
      <c r="P3895">
        <v>0</v>
      </c>
      <c r="Q3895">
        <v>0</v>
      </c>
      <c r="R3895">
        <v>1.823529</v>
      </c>
    </row>
    <row r="3896" spans="1:18" x14ac:dyDescent="0.25">
      <c r="A3896">
        <v>2020</v>
      </c>
      <c r="B3896" t="s">
        <v>34</v>
      </c>
      <c r="C3896" t="s">
        <v>5</v>
      </c>
      <c r="D3896" t="s">
        <v>0</v>
      </c>
      <c r="E3896" t="s">
        <v>44</v>
      </c>
      <c r="F3896">
        <v>1</v>
      </c>
      <c r="G3896">
        <v>1</v>
      </c>
      <c r="H3896">
        <v>1937.73</v>
      </c>
      <c r="I3896" t="s">
        <v>40</v>
      </c>
      <c r="J3896" t="s">
        <v>150</v>
      </c>
      <c r="K3896">
        <v>1</v>
      </c>
      <c r="L3896">
        <v>0.59071700000000005</v>
      </c>
      <c r="M3896">
        <v>0.37130800000000003</v>
      </c>
      <c r="N3896">
        <v>0</v>
      </c>
      <c r="O3896">
        <v>0</v>
      </c>
      <c r="P3896">
        <v>0</v>
      </c>
      <c r="Q3896">
        <v>0</v>
      </c>
      <c r="R3896">
        <v>1</v>
      </c>
    </row>
    <row r="3897" spans="1:18" x14ac:dyDescent="0.25">
      <c r="A3897">
        <v>2020</v>
      </c>
      <c r="B3897" t="s">
        <v>34</v>
      </c>
      <c r="C3897" t="s">
        <v>5</v>
      </c>
      <c r="D3897" t="s">
        <v>0</v>
      </c>
      <c r="E3897" t="s">
        <v>66</v>
      </c>
      <c r="F3897">
        <v>1</v>
      </c>
      <c r="G3897" t="s">
        <v>62</v>
      </c>
      <c r="H3897">
        <v>49995.81</v>
      </c>
      <c r="I3897" t="s">
        <v>40</v>
      </c>
      <c r="J3897" t="s">
        <v>150</v>
      </c>
      <c r="K3897">
        <v>5</v>
      </c>
      <c r="L3897">
        <v>0</v>
      </c>
      <c r="M3897">
        <v>1</v>
      </c>
      <c r="N3897">
        <v>0</v>
      </c>
      <c r="O3897">
        <v>0</v>
      </c>
      <c r="P3897">
        <v>0</v>
      </c>
      <c r="Q3897">
        <v>0</v>
      </c>
      <c r="R3897">
        <v>1</v>
      </c>
    </row>
    <row r="3898" spans="1:18" x14ac:dyDescent="0.25">
      <c r="A3898">
        <v>2020</v>
      </c>
      <c r="B3898" t="s">
        <v>34</v>
      </c>
      <c r="C3898" t="s">
        <v>13</v>
      </c>
      <c r="D3898" t="s">
        <v>0</v>
      </c>
      <c r="E3898" t="s">
        <v>44</v>
      </c>
      <c r="F3898">
        <v>1</v>
      </c>
      <c r="G3898">
        <v>0</v>
      </c>
      <c r="H3898">
        <v>1750.95</v>
      </c>
      <c r="I3898" t="s">
        <v>39</v>
      </c>
      <c r="J3898" t="s">
        <v>150</v>
      </c>
      <c r="K3898">
        <v>1</v>
      </c>
      <c r="L3898">
        <v>0</v>
      </c>
      <c r="M3898">
        <v>0</v>
      </c>
      <c r="N3898">
        <v>1</v>
      </c>
      <c r="O3898">
        <v>0</v>
      </c>
      <c r="P3898">
        <v>0</v>
      </c>
      <c r="Q3898">
        <v>0</v>
      </c>
      <c r="R3898">
        <v>0</v>
      </c>
    </row>
    <row r="3899" spans="1:18" x14ac:dyDescent="0.25">
      <c r="A3899">
        <v>2020</v>
      </c>
      <c r="B3899" t="s">
        <v>34</v>
      </c>
      <c r="C3899" t="s">
        <v>13</v>
      </c>
      <c r="D3899" t="s">
        <v>0</v>
      </c>
      <c r="E3899" t="s">
        <v>44</v>
      </c>
      <c r="F3899">
        <v>1</v>
      </c>
      <c r="G3899">
        <v>0</v>
      </c>
      <c r="H3899">
        <v>3454.2</v>
      </c>
      <c r="I3899" t="s">
        <v>40</v>
      </c>
      <c r="J3899" t="s">
        <v>150</v>
      </c>
      <c r="K3899">
        <v>1</v>
      </c>
      <c r="L3899">
        <v>0</v>
      </c>
      <c r="M3899">
        <v>0</v>
      </c>
      <c r="N3899">
        <v>1</v>
      </c>
      <c r="O3899">
        <v>0</v>
      </c>
      <c r="P3899">
        <v>0</v>
      </c>
      <c r="Q3899">
        <v>0</v>
      </c>
      <c r="R3899">
        <v>0</v>
      </c>
    </row>
    <row r="3900" spans="1:18" x14ac:dyDescent="0.25">
      <c r="A3900">
        <v>2020</v>
      </c>
      <c r="B3900" t="s">
        <v>34</v>
      </c>
      <c r="C3900" t="s">
        <v>37</v>
      </c>
      <c r="D3900" t="s">
        <v>0</v>
      </c>
      <c r="E3900" t="s">
        <v>44</v>
      </c>
      <c r="F3900">
        <v>3</v>
      </c>
      <c r="G3900">
        <v>0</v>
      </c>
      <c r="H3900">
        <v>2176.5</v>
      </c>
      <c r="I3900" t="s">
        <v>39</v>
      </c>
      <c r="J3900" t="s">
        <v>150</v>
      </c>
      <c r="K3900">
        <v>3</v>
      </c>
      <c r="L3900">
        <v>0</v>
      </c>
      <c r="M3900">
        <v>0</v>
      </c>
      <c r="N3900">
        <v>2</v>
      </c>
      <c r="O3900">
        <v>1</v>
      </c>
      <c r="P3900">
        <v>0</v>
      </c>
      <c r="Q3900">
        <v>0</v>
      </c>
      <c r="R3900">
        <v>0</v>
      </c>
    </row>
    <row r="3901" spans="1:18" x14ac:dyDescent="0.25">
      <c r="A3901">
        <v>2020</v>
      </c>
      <c r="B3901" t="s">
        <v>34</v>
      </c>
      <c r="C3901" t="s">
        <v>37</v>
      </c>
      <c r="D3901" t="s">
        <v>0</v>
      </c>
      <c r="E3901" t="s">
        <v>66</v>
      </c>
      <c r="F3901">
        <v>1</v>
      </c>
      <c r="G3901" t="s">
        <v>62</v>
      </c>
      <c r="H3901">
        <v>39455.81</v>
      </c>
      <c r="I3901" t="s">
        <v>39</v>
      </c>
      <c r="J3901" t="s">
        <v>150</v>
      </c>
      <c r="K3901">
        <v>4</v>
      </c>
      <c r="L3901">
        <v>0</v>
      </c>
      <c r="M3901">
        <v>0</v>
      </c>
      <c r="N3901">
        <v>1</v>
      </c>
      <c r="O3901">
        <v>0</v>
      </c>
      <c r="P3901">
        <v>0</v>
      </c>
      <c r="Q3901">
        <v>0</v>
      </c>
      <c r="R3901">
        <v>0</v>
      </c>
    </row>
    <row r="3902" spans="1:18" x14ac:dyDescent="0.25">
      <c r="A3902">
        <v>2020</v>
      </c>
      <c r="B3902" t="s">
        <v>34</v>
      </c>
      <c r="C3902" t="s">
        <v>37</v>
      </c>
      <c r="D3902" t="s">
        <v>0</v>
      </c>
      <c r="E3902" t="s">
        <v>44</v>
      </c>
      <c r="F3902">
        <v>4</v>
      </c>
      <c r="G3902">
        <v>1.573529</v>
      </c>
      <c r="H3902">
        <v>1293.5350000000001</v>
      </c>
      <c r="I3902" t="s">
        <v>40</v>
      </c>
      <c r="J3902" t="s">
        <v>150</v>
      </c>
      <c r="K3902">
        <v>4</v>
      </c>
      <c r="L3902">
        <v>0.485294</v>
      </c>
      <c r="M3902">
        <v>1.0882350000000001</v>
      </c>
      <c r="N3902">
        <v>2</v>
      </c>
      <c r="O3902">
        <v>0</v>
      </c>
      <c r="P3902">
        <v>0</v>
      </c>
      <c r="Q3902">
        <v>0</v>
      </c>
      <c r="R3902">
        <v>1.573529</v>
      </c>
    </row>
    <row r="3903" spans="1:18" x14ac:dyDescent="0.25">
      <c r="A3903">
        <v>2020</v>
      </c>
      <c r="B3903" t="s">
        <v>34</v>
      </c>
      <c r="C3903" t="s">
        <v>36</v>
      </c>
      <c r="D3903" t="s">
        <v>0</v>
      </c>
      <c r="E3903" t="s">
        <v>44</v>
      </c>
      <c r="F3903">
        <v>2</v>
      </c>
      <c r="G3903">
        <v>0</v>
      </c>
      <c r="H3903">
        <v>2503.04</v>
      </c>
      <c r="I3903" t="s">
        <v>40</v>
      </c>
      <c r="J3903" t="s">
        <v>149</v>
      </c>
      <c r="K3903">
        <v>2</v>
      </c>
      <c r="L3903">
        <v>0</v>
      </c>
      <c r="M3903">
        <v>0</v>
      </c>
      <c r="N3903">
        <v>1</v>
      </c>
      <c r="O3903">
        <v>0</v>
      </c>
      <c r="P3903">
        <v>0</v>
      </c>
      <c r="Q3903">
        <v>0</v>
      </c>
      <c r="R3903">
        <v>0</v>
      </c>
    </row>
    <row r="3904" spans="1:18" x14ac:dyDescent="0.25">
      <c r="A3904">
        <v>2020</v>
      </c>
      <c r="B3904" t="s">
        <v>34</v>
      </c>
      <c r="C3904" t="s">
        <v>5</v>
      </c>
      <c r="D3904" t="s">
        <v>0</v>
      </c>
      <c r="E3904" t="s">
        <v>44</v>
      </c>
      <c r="F3904">
        <v>3</v>
      </c>
      <c r="G3904">
        <v>2.8235290000000002</v>
      </c>
      <c r="H3904">
        <v>1594.71</v>
      </c>
      <c r="I3904" t="s">
        <v>39</v>
      </c>
      <c r="J3904" t="s">
        <v>149</v>
      </c>
      <c r="K3904">
        <v>3</v>
      </c>
      <c r="L3904">
        <v>0.80371499999999996</v>
      </c>
      <c r="M3904">
        <v>1.9040250000000001</v>
      </c>
      <c r="N3904">
        <v>0</v>
      </c>
      <c r="O3904">
        <v>0</v>
      </c>
      <c r="P3904">
        <v>0</v>
      </c>
      <c r="Q3904">
        <v>0</v>
      </c>
      <c r="R3904">
        <v>2.8235290000000002</v>
      </c>
    </row>
    <row r="3905" spans="1:18" x14ac:dyDescent="0.25">
      <c r="A3905">
        <v>2020</v>
      </c>
      <c r="B3905" t="s">
        <v>34</v>
      </c>
      <c r="C3905" t="s">
        <v>5</v>
      </c>
      <c r="D3905" t="s">
        <v>0</v>
      </c>
      <c r="E3905" t="s">
        <v>44</v>
      </c>
      <c r="F3905">
        <v>1</v>
      </c>
      <c r="G3905" t="s">
        <v>62</v>
      </c>
      <c r="H3905">
        <v>1210</v>
      </c>
      <c r="I3905" t="s">
        <v>40</v>
      </c>
      <c r="J3905" t="s">
        <v>149</v>
      </c>
      <c r="K3905">
        <v>1</v>
      </c>
      <c r="L3905" t="s">
        <v>62</v>
      </c>
      <c r="M3905" t="s">
        <v>62</v>
      </c>
      <c r="N3905" t="s">
        <v>62</v>
      </c>
      <c r="O3905" t="s">
        <v>62</v>
      </c>
      <c r="P3905" t="s">
        <v>62</v>
      </c>
      <c r="Q3905" t="s">
        <v>62</v>
      </c>
      <c r="R3905" t="s">
        <v>62</v>
      </c>
    </row>
    <row r="3906" spans="1:18" x14ac:dyDescent="0.25">
      <c r="A3906">
        <v>2020</v>
      </c>
      <c r="B3906" t="s">
        <v>34</v>
      </c>
      <c r="C3906" t="s">
        <v>13</v>
      </c>
      <c r="D3906" t="s">
        <v>0</v>
      </c>
      <c r="E3906" t="s">
        <v>44</v>
      </c>
      <c r="F3906">
        <v>1</v>
      </c>
      <c r="G3906" t="s">
        <v>62</v>
      </c>
      <c r="H3906">
        <v>795</v>
      </c>
      <c r="I3906" t="s">
        <v>39</v>
      </c>
      <c r="J3906" t="s">
        <v>149</v>
      </c>
      <c r="K3906">
        <v>1</v>
      </c>
      <c r="L3906" t="s">
        <v>62</v>
      </c>
      <c r="M3906" t="s">
        <v>62</v>
      </c>
      <c r="N3906" t="s">
        <v>62</v>
      </c>
      <c r="O3906" t="s">
        <v>62</v>
      </c>
      <c r="P3906" t="s">
        <v>62</v>
      </c>
      <c r="Q3906" t="s">
        <v>62</v>
      </c>
      <c r="R3906" t="s">
        <v>62</v>
      </c>
    </row>
    <row r="3907" spans="1:18" x14ac:dyDescent="0.25">
      <c r="A3907">
        <v>2020</v>
      </c>
      <c r="B3907" t="s">
        <v>34</v>
      </c>
      <c r="C3907" t="s">
        <v>37</v>
      </c>
      <c r="D3907" t="s">
        <v>0</v>
      </c>
      <c r="E3907" t="s">
        <v>44</v>
      </c>
      <c r="F3907">
        <v>4</v>
      </c>
      <c r="G3907">
        <v>2.8888889999999998</v>
      </c>
      <c r="H3907">
        <v>1579.19</v>
      </c>
      <c r="I3907" t="s">
        <v>39</v>
      </c>
      <c r="J3907" t="s">
        <v>149</v>
      </c>
      <c r="K3907">
        <v>4</v>
      </c>
      <c r="L3907">
        <v>0.76714499999999997</v>
      </c>
      <c r="M3907">
        <v>1.2902420000000001</v>
      </c>
      <c r="N3907">
        <v>1</v>
      </c>
      <c r="O3907">
        <v>0</v>
      </c>
      <c r="P3907">
        <v>0</v>
      </c>
      <c r="Q3907">
        <v>0</v>
      </c>
      <c r="R3907">
        <v>2.8888889999999998</v>
      </c>
    </row>
    <row r="3908" spans="1:18" x14ac:dyDescent="0.25">
      <c r="A3908">
        <v>2020</v>
      </c>
      <c r="B3908" t="s">
        <v>34</v>
      </c>
      <c r="C3908" t="s">
        <v>37</v>
      </c>
      <c r="D3908" t="s">
        <v>0</v>
      </c>
      <c r="E3908" t="s">
        <v>44</v>
      </c>
      <c r="F3908">
        <v>2</v>
      </c>
      <c r="G3908">
        <v>0</v>
      </c>
      <c r="H3908">
        <v>1728.45</v>
      </c>
      <c r="I3908" t="s">
        <v>40</v>
      </c>
      <c r="J3908" t="s">
        <v>149</v>
      </c>
      <c r="K3908">
        <v>2</v>
      </c>
      <c r="L3908">
        <v>0</v>
      </c>
      <c r="M3908">
        <v>0</v>
      </c>
      <c r="N3908">
        <v>2</v>
      </c>
      <c r="O3908">
        <v>0</v>
      </c>
      <c r="P3908">
        <v>0</v>
      </c>
      <c r="Q3908">
        <v>0</v>
      </c>
      <c r="R3908">
        <v>0</v>
      </c>
    </row>
    <row r="3909" spans="1:18" x14ac:dyDescent="0.25">
      <c r="A3909">
        <v>2020</v>
      </c>
      <c r="B3909" t="s">
        <v>34</v>
      </c>
      <c r="C3909" t="s">
        <v>36</v>
      </c>
      <c r="D3909" t="s">
        <v>0</v>
      </c>
      <c r="E3909" t="s">
        <v>44</v>
      </c>
      <c r="F3909">
        <v>2</v>
      </c>
      <c r="G3909">
        <v>1.6697249999999999</v>
      </c>
      <c r="H3909">
        <v>8755.875</v>
      </c>
      <c r="I3909" t="s">
        <v>40</v>
      </c>
      <c r="J3909" t="s">
        <v>148</v>
      </c>
      <c r="K3909">
        <v>2</v>
      </c>
      <c r="L3909">
        <v>0.66972500000000001</v>
      </c>
      <c r="M3909">
        <v>1</v>
      </c>
      <c r="N3909">
        <v>0</v>
      </c>
      <c r="O3909">
        <v>0</v>
      </c>
      <c r="P3909">
        <v>0</v>
      </c>
      <c r="Q3909">
        <v>0</v>
      </c>
      <c r="R3909">
        <v>1.6697249999999999</v>
      </c>
    </row>
    <row r="3910" spans="1:18" x14ac:dyDescent="0.25">
      <c r="A3910">
        <v>2020</v>
      </c>
      <c r="B3910" t="s">
        <v>34</v>
      </c>
      <c r="C3910" t="s">
        <v>37</v>
      </c>
      <c r="D3910" t="s">
        <v>0</v>
      </c>
      <c r="E3910" t="s">
        <v>44</v>
      </c>
      <c r="F3910">
        <v>1</v>
      </c>
      <c r="G3910" t="s">
        <v>62</v>
      </c>
      <c r="H3910">
        <v>1500</v>
      </c>
      <c r="I3910" t="s">
        <v>39</v>
      </c>
      <c r="J3910" t="s">
        <v>148</v>
      </c>
      <c r="K3910">
        <v>1</v>
      </c>
      <c r="L3910" t="s">
        <v>62</v>
      </c>
      <c r="M3910" t="s">
        <v>62</v>
      </c>
      <c r="N3910" t="s">
        <v>62</v>
      </c>
      <c r="O3910" t="s">
        <v>62</v>
      </c>
      <c r="P3910" t="s">
        <v>62</v>
      </c>
      <c r="Q3910" t="s">
        <v>62</v>
      </c>
      <c r="R3910" t="s">
        <v>62</v>
      </c>
    </row>
    <row r="3911" spans="1:18" x14ac:dyDescent="0.25">
      <c r="A3911">
        <v>2020</v>
      </c>
      <c r="B3911" t="s">
        <v>34</v>
      </c>
      <c r="C3911" t="s">
        <v>37</v>
      </c>
      <c r="D3911" t="s">
        <v>0</v>
      </c>
      <c r="E3911" t="s">
        <v>66</v>
      </c>
      <c r="F3911">
        <v>1</v>
      </c>
      <c r="G3911" t="s">
        <v>62</v>
      </c>
      <c r="H3911">
        <v>83484.94</v>
      </c>
      <c r="I3911" t="s">
        <v>39</v>
      </c>
      <c r="J3911" t="s">
        <v>148</v>
      </c>
      <c r="K3911">
        <v>6</v>
      </c>
      <c r="L3911">
        <v>0</v>
      </c>
      <c r="M3911">
        <v>0</v>
      </c>
      <c r="N3911">
        <v>1</v>
      </c>
      <c r="O3911">
        <v>0</v>
      </c>
      <c r="P3911">
        <v>0</v>
      </c>
      <c r="Q3911">
        <v>0</v>
      </c>
      <c r="R3911">
        <v>0</v>
      </c>
    </row>
    <row r="3912" spans="1:18" x14ac:dyDescent="0.25">
      <c r="A3912">
        <v>2020</v>
      </c>
      <c r="B3912" t="s">
        <v>34</v>
      </c>
      <c r="C3912" t="s">
        <v>37</v>
      </c>
      <c r="D3912" t="s">
        <v>0</v>
      </c>
      <c r="E3912" t="s">
        <v>66</v>
      </c>
      <c r="F3912">
        <v>1</v>
      </c>
      <c r="G3912" t="s">
        <v>62</v>
      </c>
      <c r="H3912">
        <v>109844.57</v>
      </c>
      <c r="I3912" t="s">
        <v>40</v>
      </c>
      <c r="J3912" t="s">
        <v>148</v>
      </c>
      <c r="K3912">
        <v>5</v>
      </c>
      <c r="L3912">
        <v>0</v>
      </c>
      <c r="M3912">
        <v>0</v>
      </c>
      <c r="N3912">
        <v>1</v>
      </c>
      <c r="O3912">
        <v>0</v>
      </c>
      <c r="P3912">
        <v>0</v>
      </c>
      <c r="Q3912">
        <v>0</v>
      </c>
      <c r="R3912">
        <v>0</v>
      </c>
    </row>
    <row r="3913" spans="1:18" x14ac:dyDescent="0.25">
      <c r="A3913">
        <v>2020</v>
      </c>
      <c r="B3913" t="s">
        <v>34</v>
      </c>
      <c r="C3913" t="s">
        <v>36</v>
      </c>
      <c r="D3913" t="s">
        <v>1</v>
      </c>
      <c r="E3913" t="s">
        <v>44</v>
      </c>
      <c r="F3913">
        <v>490</v>
      </c>
      <c r="G3913">
        <v>216.67492999999999</v>
      </c>
      <c r="H3913">
        <v>3065.165</v>
      </c>
      <c r="I3913" t="s">
        <v>39</v>
      </c>
      <c r="J3913" t="s">
        <v>150</v>
      </c>
      <c r="K3913">
        <v>500</v>
      </c>
      <c r="L3913">
        <v>98.747615999999994</v>
      </c>
      <c r="M3913">
        <v>90.749156999999997</v>
      </c>
      <c r="N3913">
        <v>56</v>
      </c>
      <c r="O3913">
        <v>59</v>
      </c>
      <c r="P3913">
        <v>22</v>
      </c>
      <c r="Q3913">
        <v>6</v>
      </c>
      <c r="R3913">
        <v>216.67492999999999</v>
      </c>
    </row>
    <row r="3914" spans="1:18" x14ac:dyDescent="0.25">
      <c r="A3914">
        <v>2020</v>
      </c>
      <c r="B3914" t="s">
        <v>34</v>
      </c>
      <c r="C3914" t="s">
        <v>36</v>
      </c>
      <c r="D3914" t="s">
        <v>1</v>
      </c>
      <c r="E3914" t="s">
        <v>66</v>
      </c>
      <c r="F3914">
        <v>168</v>
      </c>
      <c r="G3914" t="s">
        <v>62</v>
      </c>
      <c r="H3914">
        <v>30157.705000000002</v>
      </c>
      <c r="I3914" t="s">
        <v>39</v>
      </c>
      <c r="J3914" t="s">
        <v>150</v>
      </c>
      <c r="K3914">
        <v>968</v>
      </c>
      <c r="L3914">
        <v>19.642562000000002</v>
      </c>
      <c r="M3914">
        <v>10.718481000000001</v>
      </c>
      <c r="N3914">
        <v>17</v>
      </c>
      <c r="O3914">
        <v>26</v>
      </c>
      <c r="P3914">
        <v>0</v>
      </c>
      <c r="Q3914">
        <v>2</v>
      </c>
      <c r="R3914">
        <v>45.648119999999999</v>
      </c>
    </row>
    <row r="3915" spans="1:18" x14ac:dyDescent="0.25">
      <c r="A3915">
        <v>2020</v>
      </c>
      <c r="B3915" t="s">
        <v>34</v>
      </c>
      <c r="C3915" t="s">
        <v>36</v>
      </c>
      <c r="D3915" t="s">
        <v>1</v>
      </c>
      <c r="E3915" t="s">
        <v>44</v>
      </c>
      <c r="F3915">
        <v>590</v>
      </c>
      <c r="G3915">
        <v>202.66747100000001</v>
      </c>
      <c r="H3915">
        <v>2616.29</v>
      </c>
      <c r="I3915" t="s">
        <v>40</v>
      </c>
      <c r="J3915" t="s">
        <v>150</v>
      </c>
      <c r="K3915">
        <v>613</v>
      </c>
      <c r="L3915">
        <v>85.713883999999993</v>
      </c>
      <c r="M3915">
        <v>97.202871999999999</v>
      </c>
      <c r="N3915">
        <v>69</v>
      </c>
      <c r="O3915">
        <v>120</v>
      </c>
      <c r="P3915">
        <v>33</v>
      </c>
      <c r="Q3915">
        <v>27</v>
      </c>
      <c r="R3915">
        <v>202.66747100000001</v>
      </c>
    </row>
    <row r="3916" spans="1:18" x14ac:dyDescent="0.25">
      <c r="A3916">
        <v>2020</v>
      </c>
      <c r="B3916" t="s">
        <v>34</v>
      </c>
      <c r="C3916" t="s">
        <v>36</v>
      </c>
      <c r="D3916" t="s">
        <v>1</v>
      </c>
      <c r="E3916" t="s">
        <v>66</v>
      </c>
      <c r="F3916">
        <v>123</v>
      </c>
      <c r="G3916" t="s">
        <v>62</v>
      </c>
      <c r="H3916">
        <v>31225.91</v>
      </c>
      <c r="I3916" t="s">
        <v>40</v>
      </c>
      <c r="J3916" t="s">
        <v>150</v>
      </c>
      <c r="K3916">
        <v>912</v>
      </c>
      <c r="L3916">
        <v>13.517984999999999</v>
      </c>
      <c r="M3916">
        <v>3.3953229999999999</v>
      </c>
      <c r="N3916">
        <v>15</v>
      </c>
      <c r="O3916">
        <v>34</v>
      </c>
      <c r="P3916">
        <v>1</v>
      </c>
      <c r="Q3916">
        <v>2</v>
      </c>
      <c r="R3916">
        <v>25.098096999999999</v>
      </c>
    </row>
    <row r="3917" spans="1:18" x14ac:dyDescent="0.25">
      <c r="A3917">
        <v>2020</v>
      </c>
      <c r="B3917" t="s">
        <v>34</v>
      </c>
      <c r="C3917" t="s">
        <v>5</v>
      </c>
      <c r="D3917" t="s">
        <v>1</v>
      </c>
      <c r="E3917" t="s">
        <v>44</v>
      </c>
      <c r="F3917">
        <v>595</v>
      </c>
      <c r="G3917">
        <v>275.36379899999997</v>
      </c>
      <c r="H3917">
        <v>3064.53</v>
      </c>
      <c r="I3917" t="s">
        <v>39</v>
      </c>
      <c r="J3917" t="s">
        <v>150</v>
      </c>
      <c r="K3917">
        <v>603</v>
      </c>
      <c r="L3917">
        <v>137.96631199999999</v>
      </c>
      <c r="M3917">
        <v>105.004139</v>
      </c>
      <c r="N3917">
        <v>71</v>
      </c>
      <c r="O3917">
        <v>42</v>
      </c>
      <c r="P3917">
        <v>11</v>
      </c>
      <c r="Q3917">
        <v>3</v>
      </c>
      <c r="R3917">
        <v>275.36379899999997</v>
      </c>
    </row>
    <row r="3918" spans="1:18" x14ac:dyDescent="0.25">
      <c r="A3918">
        <v>2020</v>
      </c>
      <c r="B3918" t="s">
        <v>34</v>
      </c>
      <c r="C3918" t="s">
        <v>5</v>
      </c>
      <c r="D3918" t="s">
        <v>1</v>
      </c>
      <c r="E3918" t="s">
        <v>66</v>
      </c>
      <c r="F3918">
        <v>96</v>
      </c>
      <c r="G3918" t="s">
        <v>62</v>
      </c>
      <c r="H3918">
        <v>34315.949999999997</v>
      </c>
      <c r="I3918" t="s">
        <v>39</v>
      </c>
      <c r="J3918" t="s">
        <v>150</v>
      </c>
      <c r="K3918">
        <v>729</v>
      </c>
      <c r="L3918">
        <v>8.7052440000000004</v>
      </c>
      <c r="M3918">
        <v>2.7425600000000001</v>
      </c>
      <c r="N3918">
        <v>10</v>
      </c>
      <c r="O3918">
        <v>20</v>
      </c>
      <c r="P3918">
        <v>2</v>
      </c>
      <c r="Q3918">
        <v>1</v>
      </c>
      <c r="R3918">
        <v>21.100517</v>
      </c>
    </row>
    <row r="3919" spans="1:18" x14ac:dyDescent="0.25">
      <c r="A3919">
        <v>2020</v>
      </c>
      <c r="B3919" t="s">
        <v>34</v>
      </c>
      <c r="C3919" t="s">
        <v>5</v>
      </c>
      <c r="D3919" t="s">
        <v>1</v>
      </c>
      <c r="E3919" t="s">
        <v>44</v>
      </c>
      <c r="F3919">
        <v>600</v>
      </c>
      <c r="G3919">
        <v>265.634547</v>
      </c>
      <c r="H3919">
        <v>2616.46</v>
      </c>
      <c r="I3919" t="s">
        <v>40</v>
      </c>
      <c r="J3919" t="s">
        <v>150</v>
      </c>
      <c r="K3919">
        <v>603</v>
      </c>
      <c r="L3919">
        <v>128.54725999999999</v>
      </c>
      <c r="M3919">
        <v>111.175596</v>
      </c>
      <c r="N3919">
        <v>95</v>
      </c>
      <c r="O3919">
        <v>66</v>
      </c>
      <c r="P3919">
        <v>8</v>
      </c>
      <c r="Q3919">
        <v>21</v>
      </c>
      <c r="R3919">
        <v>265.634547</v>
      </c>
    </row>
    <row r="3920" spans="1:18" x14ac:dyDescent="0.25">
      <c r="A3920">
        <v>2020</v>
      </c>
      <c r="B3920" t="s">
        <v>34</v>
      </c>
      <c r="C3920" t="s">
        <v>5</v>
      </c>
      <c r="D3920" t="s">
        <v>1</v>
      </c>
      <c r="E3920" t="s">
        <v>66</v>
      </c>
      <c r="F3920">
        <v>104</v>
      </c>
      <c r="G3920" t="s">
        <v>62</v>
      </c>
      <c r="H3920">
        <v>36525.985000000001</v>
      </c>
      <c r="I3920" t="s">
        <v>40</v>
      </c>
      <c r="J3920" t="s">
        <v>150</v>
      </c>
      <c r="K3920">
        <v>737</v>
      </c>
      <c r="L3920">
        <v>6.8569849999999999</v>
      </c>
      <c r="M3920">
        <v>4.7258060000000004</v>
      </c>
      <c r="N3920">
        <v>14</v>
      </c>
      <c r="O3920">
        <v>21</v>
      </c>
      <c r="P3920">
        <v>1</v>
      </c>
      <c r="Q3920">
        <v>2</v>
      </c>
      <c r="R3920">
        <v>20.188956000000001</v>
      </c>
    </row>
    <row r="3921" spans="1:18" x14ac:dyDescent="0.25">
      <c r="A3921">
        <v>2020</v>
      </c>
      <c r="B3921" t="s">
        <v>34</v>
      </c>
      <c r="C3921" t="s">
        <v>13</v>
      </c>
      <c r="D3921" t="s">
        <v>1</v>
      </c>
      <c r="E3921" t="s">
        <v>44</v>
      </c>
      <c r="F3921">
        <v>78</v>
      </c>
      <c r="G3921">
        <v>38.756863000000003</v>
      </c>
      <c r="H3921">
        <v>3102.2649999999999</v>
      </c>
      <c r="I3921" t="s">
        <v>39</v>
      </c>
      <c r="J3921" t="s">
        <v>150</v>
      </c>
      <c r="K3921">
        <v>80</v>
      </c>
      <c r="L3921">
        <v>17.150774999999999</v>
      </c>
      <c r="M3921">
        <v>16.463311000000001</v>
      </c>
      <c r="N3921">
        <v>12</v>
      </c>
      <c r="O3921">
        <v>9</v>
      </c>
      <c r="P3921">
        <v>3</v>
      </c>
      <c r="Q3921">
        <v>0</v>
      </c>
      <c r="R3921">
        <v>38.756863000000003</v>
      </c>
    </row>
    <row r="3922" spans="1:18" x14ac:dyDescent="0.25">
      <c r="A3922">
        <v>2020</v>
      </c>
      <c r="B3922" t="s">
        <v>34</v>
      </c>
      <c r="C3922" t="s">
        <v>13</v>
      </c>
      <c r="D3922" t="s">
        <v>1</v>
      </c>
      <c r="E3922" t="s">
        <v>66</v>
      </c>
      <c r="F3922">
        <v>12</v>
      </c>
      <c r="G3922" t="s">
        <v>62</v>
      </c>
      <c r="H3922">
        <v>22033.904999999999</v>
      </c>
      <c r="I3922" t="s">
        <v>39</v>
      </c>
      <c r="J3922" t="s">
        <v>150</v>
      </c>
      <c r="K3922">
        <v>63</v>
      </c>
      <c r="L3922">
        <v>0.230769</v>
      </c>
      <c r="M3922">
        <v>0.83333299999999999</v>
      </c>
      <c r="N3922">
        <v>0</v>
      </c>
      <c r="O3922">
        <v>4</v>
      </c>
      <c r="P3922">
        <v>0</v>
      </c>
      <c r="Q3922">
        <v>2</v>
      </c>
      <c r="R3922">
        <v>2.730769</v>
      </c>
    </row>
    <row r="3923" spans="1:18" x14ac:dyDescent="0.25">
      <c r="A3923">
        <v>2020</v>
      </c>
      <c r="B3923" t="s">
        <v>34</v>
      </c>
      <c r="C3923" t="s">
        <v>13</v>
      </c>
      <c r="D3923" t="s">
        <v>1</v>
      </c>
      <c r="E3923" t="s">
        <v>44</v>
      </c>
      <c r="F3923">
        <v>74</v>
      </c>
      <c r="G3923">
        <v>28.787341000000001</v>
      </c>
      <c r="H3923">
        <v>2676.53</v>
      </c>
      <c r="I3923" t="s">
        <v>40</v>
      </c>
      <c r="J3923" t="s">
        <v>150</v>
      </c>
      <c r="K3923">
        <v>74</v>
      </c>
      <c r="L3923">
        <v>11.295926</v>
      </c>
      <c r="M3923">
        <v>14.959198000000001</v>
      </c>
      <c r="N3923">
        <v>14</v>
      </c>
      <c r="O3923">
        <v>7</v>
      </c>
      <c r="P3923">
        <v>3</v>
      </c>
      <c r="Q3923">
        <v>3</v>
      </c>
      <c r="R3923">
        <v>28.787341000000001</v>
      </c>
    </row>
    <row r="3924" spans="1:18" x14ac:dyDescent="0.25">
      <c r="A3924">
        <v>2020</v>
      </c>
      <c r="B3924" t="s">
        <v>34</v>
      </c>
      <c r="C3924" t="s">
        <v>13</v>
      </c>
      <c r="D3924" t="s">
        <v>1</v>
      </c>
      <c r="E3924" t="s">
        <v>66</v>
      </c>
      <c r="F3924">
        <v>24</v>
      </c>
      <c r="G3924" t="s">
        <v>62</v>
      </c>
      <c r="H3924">
        <v>33065.230000000003</v>
      </c>
      <c r="I3924" t="s">
        <v>40</v>
      </c>
      <c r="J3924" t="s">
        <v>150</v>
      </c>
      <c r="K3924">
        <v>199</v>
      </c>
      <c r="L3924">
        <v>0.461538</v>
      </c>
      <c r="M3924">
        <v>0.33333299999999999</v>
      </c>
      <c r="N3924">
        <v>3</v>
      </c>
      <c r="O3924">
        <v>10</v>
      </c>
      <c r="P3924">
        <v>0</v>
      </c>
      <c r="Q3924">
        <v>0</v>
      </c>
      <c r="R3924">
        <v>1.461538</v>
      </c>
    </row>
    <row r="3925" spans="1:18" x14ac:dyDescent="0.25">
      <c r="A3925">
        <v>2020</v>
      </c>
      <c r="B3925" t="s">
        <v>34</v>
      </c>
      <c r="C3925" t="s">
        <v>37</v>
      </c>
      <c r="D3925" t="s">
        <v>1</v>
      </c>
      <c r="E3925" t="s">
        <v>44</v>
      </c>
      <c r="F3925">
        <v>1289</v>
      </c>
      <c r="G3925">
        <v>563.26925500000004</v>
      </c>
      <c r="H3925">
        <v>2767.41</v>
      </c>
      <c r="I3925" t="s">
        <v>39</v>
      </c>
      <c r="J3925" t="s">
        <v>150</v>
      </c>
      <c r="K3925">
        <v>1302</v>
      </c>
      <c r="L3925">
        <v>272.58998200000002</v>
      </c>
      <c r="M3925">
        <v>227.40773799999999</v>
      </c>
      <c r="N3925">
        <v>197</v>
      </c>
      <c r="O3925">
        <v>143</v>
      </c>
      <c r="P3925">
        <v>21</v>
      </c>
      <c r="Q3925">
        <v>18</v>
      </c>
      <c r="R3925">
        <v>563.26925500000004</v>
      </c>
    </row>
    <row r="3926" spans="1:18" x14ac:dyDescent="0.25">
      <c r="A3926">
        <v>2020</v>
      </c>
      <c r="B3926" t="s">
        <v>34</v>
      </c>
      <c r="C3926" t="s">
        <v>37</v>
      </c>
      <c r="D3926" t="s">
        <v>1</v>
      </c>
      <c r="E3926" t="s">
        <v>66</v>
      </c>
      <c r="F3926">
        <v>239</v>
      </c>
      <c r="G3926" t="s">
        <v>62</v>
      </c>
      <c r="H3926">
        <v>29435.14</v>
      </c>
      <c r="I3926" t="s">
        <v>39</v>
      </c>
      <c r="J3926" t="s">
        <v>150</v>
      </c>
      <c r="K3926">
        <v>1785</v>
      </c>
      <c r="L3926">
        <v>18.523038</v>
      </c>
      <c r="M3926">
        <v>11.628261999999999</v>
      </c>
      <c r="N3926">
        <v>27</v>
      </c>
      <c r="O3926">
        <v>68</v>
      </c>
      <c r="P3926">
        <v>7</v>
      </c>
      <c r="Q3926">
        <v>2</v>
      </c>
      <c r="R3926">
        <v>49.244962000000001</v>
      </c>
    </row>
    <row r="3927" spans="1:18" x14ac:dyDescent="0.25">
      <c r="A3927">
        <v>2020</v>
      </c>
      <c r="B3927" t="s">
        <v>34</v>
      </c>
      <c r="C3927" t="s">
        <v>37</v>
      </c>
      <c r="D3927" t="s">
        <v>1</v>
      </c>
      <c r="E3927" t="s">
        <v>44</v>
      </c>
      <c r="F3927">
        <v>1085</v>
      </c>
      <c r="G3927">
        <v>359.33869299999998</v>
      </c>
      <c r="H3927">
        <v>2324.9499999999998</v>
      </c>
      <c r="I3927" t="s">
        <v>40</v>
      </c>
      <c r="J3927" t="s">
        <v>150</v>
      </c>
      <c r="K3927">
        <v>1123</v>
      </c>
      <c r="L3927">
        <v>160.34279000000001</v>
      </c>
      <c r="M3927">
        <v>156.86550099999999</v>
      </c>
      <c r="N3927">
        <v>196</v>
      </c>
      <c r="O3927">
        <v>183</v>
      </c>
      <c r="P3927">
        <v>75</v>
      </c>
      <c r="Q3927">
        <v>30</v>
      </c>
      <c r="R3927">
        <v>359.33869299999998</v>
      </c>
    </row>
    <row r="3928" spans="1:18" x14ac:dyDescent="0.25">
      <c r="A3928">
        <v>2020</v>
      </c>
      <c r="B3928" t="s">
        <v>34</v>
      </c>
      <c r="C3928" t="s">
        <v>37</v>
      </c>
      <c r="D3928" t="s">
        <v>1</v>
      </c>
      <c r="E3928" t="s">
        <v>66</v>
      </c>
      <c r="F3928">
        <v>290</v>
      </c>
      <c r="G3928" t="s">
        <v>62</v>
      </c>
      <c r="H3928">
        <v>28926.58</v>
      </c>
      <c r="I3928" t="s">
        <v>40</v>
      </c>
      <c r="J3928" t="s">
        <v>150</v>
      </c>
      <c r="K3928">
        <v>2291</v>
      </c>
      <c r="L3928">
        <v>23.076830999999999</v>
      </c>
      <c r="M3928">
        <v>8.0873570000000008</v>
      </c>
      <c r="N3928">
        <v>23</v>
      </c>
      <c r="O3928">
        <v>93</v>
      </c>
      <c r="P3928">
        <v>16</v>
      </c>
      <c r="Q3928">
        <v>5</v>
      </c>
      <c r="R3928">
        <v>45.290605999999997</v>
      </c>
    </row>
    <row r="3929" spans="1:18" x14ac:dyDescent="0.25">
      <c r="A3929">
        <v>2020</v>
      </c>
      <c r="B3929" t="s">
        <v>34</v>
      </c>
      <c r="C3929" t="s">
        <v>36</v>
      </c>
      <c r="D3929" t="s">
        <v>1</v>
      </c>
      <c r="E3929" t="s">
        <v>44</v>
      </c>
      <c r="F3929">
        <v>1074</v>
      </c>
      <c r="G3929">
        <v>512.82291199999997</v>
      </c>
      <c r="H3929">
        <v>3212.7849999999999</v>
      </c>
      <c r="I3929" t="s">
        <v>39</v>
      </c>
      <c r="J3929" t="s">
        <v>149</v>
      </c>
      <c r="K3929">
        <v>1093</v>
      </c>
      <c r="L3929">
        <v>264.425206</v>
      </c>
      <c r="M3929">
        <v>186.281182</v>
      </c>
      <c r="N3929">
        <v>116</v>
      </c>
      <c r="O3929">
        <v>72</v>
      </c>
      <c r="P3929">
        <v>7</v>
      </c>
      <c r="Q3929">
        <v>7</v>
      </c>
      <c r="R3929">
        <v>512.82291199999997</v>
      </c>
    </row>
    <row r="3930" spans="1:18" x14ac:dyDescent="0.25">
      <c r="A3930">
        <v>2020</v>
      </c>
      <c r="B3930" t="s">
        <v>34</v>
      </c>
      <c r="C3930" t="s">
        <v>36</v>
      </c>
      <c r="D3930" t="s">
        <v>1</v>
      </c>
      <c r="E3930" t="s">
        <v>66</v>
      </c>
      <c r="F3930">
        <v>315</v>
      </c>
      <c r="G3930" t="s">
        <v>62</v>
      </c>
      <c r="H3930">
        <v>32357.43</v>
      </c>
      <c r="I3930" t="s">
        <v>39</v>
      </c>
      <c r="J3930" t="s">
        <v>149</v>
      </c>
      <c r="K3930">
        <v>2139</v>
      </c>
      <c r="L3930">
        <v>28.629238000000001</v>
      </c>
      <c r="M3930">
        <v>7.7595260000000001</v>
      </c>
      <c r="N3930">
        <v>20</v>
      </c>
      <c r="O3930">
        <v>91</v>
      </c>
      <c r="P3930">
        <v>0</v>
      </c>
      <c r="Q3930">
        <v>4</v>
      </c>
      <c r="R3930">
        <v>69.409503000000001</v>
      </c>
    </row>
    <row r="3931" spans="1:18" x14ac:dyDescent="0.25">
      <c r="A3931">
        <v>2020</v>
      </c>
      <c r="B3931" t="s">
        <v>34</v>
      </c>
      <c r="C3931" t="s">
        <v>36</v>
      </c>
      <c r="D3931" t="s">
        <v>1</v>
      </c>
      <c r="E3931" t="s">
        <v>44</v>
      </c>
      <c r="F3931">
        <v>837</v>
      </c>
      <c r="G3931">
        <v>333.88628799999998</v>
      </c>
      <c r="H3931">
        <v>2779</v>
      </c>
      <c r="I3931" t="s">
        <v>40</v>
      </c>
      <c r="J3931" t="s">
        <v>149</v>
      </c>
      <c r="K3931">
        <v>850</v>
      </c>
      <c r="L3931">
        <v>142.97980000000001</v>
      </c>
      <c r="M3931">
        <v>130.060497</v>
      </c>
      <c r="N3931">
        <v>104</v>
      </c>
      <c r="O3931">
        <v>134</v>
      </c>
      <c r="P3931">
        <v>18</v>
      </c>
      <c r="Q3931">
        <v>38</v>
      </c>
      <c r="R3931">
        <v>333.88628799999998</v>
      </c>
    </row>
    <row r="3932" spans="1:18" x14ac:dyDescent="0.25">
      <c r="A3932">
        <v>2020</v>
      </c>
      <c r="B3932" t="s">
        <v>34</v>
      </c>
      <c r="C3932" t="s">
        <v>36</v>
      </c>
      <c r="D3932" t="s">
        <v>1</v>
      </c>
      <c r="E3932" t="s">
        <v>66</v>
      </c>
      <c r="F3932">
        <v>264</v>
      </c>
      <c r="G3932" t="s">
        <v>62</v>
      </c>
      <c r="H3932">
        <v>34575.800000000003</v>
      </c>
      <c r="I3932" t="s">
        <v>40</v>
      </c>
      <c r="J3932" t="s">
        <v>149</v>
      </c>
      <c r="K3932">
        <v>2295</v>
      </c>
      <c r="L3932">
        <v>16.437894</v>
      </c>
      <c r="M3932">
        <v>7.5613320000000002</v>
      </c>
      <c r="N3932">
        <v>17</v>
      </c>
      <c r="O3932">
        <v>116</v>
      </c>
      <c r="P3932">
        <v>4</v>
      </c>
      <c r="Q3932">
        <v>0</v>
      </c>
      <c r="R3932">
        <v>37.194611999999999</v>
      </c>
    </row>
    <row r="3933" spans="1:18" x14ac:dyDescent="0.25">
      <c r="A3933">
        <v>2020</v>
      </c>
      <c r="B3933" t="s">
        <v>34</v>
      </c>
      <c r="C3933" t="s">
        <v>5</v>
      </c>
      <c r="D3933" t="s">
        <v>1</v>
      </c>
      <c r="E3933" t="s">
        <v>44</v>
      </c>
      <c r="F3933">
        <v>1093</v>
      </c>
      <c r="G3933">
        <v>554.76101200000005</v>
      </c>
      <c r="H3933">
        <v>2961.74</v>
      </c>
      <c r="I3933" t="s">
        <v>39</v>
      </c>
      <c r="J3933" t="s">
        <v>149</v>
      </c>
      <c r="K3933">
        <v>1102</v>
      </c>
      <c r="L3933">
        <v>261.69459899999998</v>
      </c>
      <c r="M3933">
        <v>234.90445700000001</v>
      </c>
      <c r="N3933">
        <v>115</v>
      </c>
      <c r="O3933">
        <v>63</v>
      </c>
      <c r="P3933">
        <v>9</v>
      </c>
      <c r="Q3933">
        <v>7</v>
      </c>
      <c r="R3933">
        <v>554.76101200000005</v>
      </c>
    </row>
    <row r="3934" spans="1:18" x14ac:dyDescent="0.25">
      <c r="A3934">
        <v>2020</v>
      </c>
      <c r="B3934" t="s">
        <v>34</v>
      </c>
      <c r="C3934" t="s">
        <v>5</v>
      </c>
      <c r="D3934" t="s">
        <v>1</v>
      </c>
      <c r="E3934" t="s">
        <v>66</v>
      </c>
      <c r="F3934">
        <v>150</v>
      </c>
      <c r="G3934" t="s">
        <v>62</v>
      </c>
      <c r="H3934">
        <v>29716.645</v>
      </c>
      <c r="I3934" t="s">
        <v>39</v>
      </c>
      <c r="J3934" t="s">
        <v>149</v>
      </c>
      <c r="K3934">
        <v>992</v>
      </c>
      <c r="L3934">
        <v>9.2504969999999993</v>
      </c>
      <c r="M3934">
        <v>7.2062179999999998</v>
      </c>
      <c r="N3934">
        <v>18</v>
      </c>
      <c r="O3934">
        <v>49</v>
      </c>
      <c r="P3934">
        <v>1</v>
      </c>
      <c r="Q3934">
        <v>2</v>
      </c>
      <c r="R3934">
        <v>26.598046</v>
      </c>
    </row>
    <row r="3935" spans="1:18" x14ac:dyDescent="0.25">
      <c r="A3935">
        <v>2020</v>
      </c>
      <c r="B3935" t="s">
        <v>34</v>
      </c>
      <c r="C3935" t="s">
        <v>5</v>
      </c>
      <c r="D3935" t="s">
        <v>1</v>
      </c>
      <c r="E3935" t="s">
        <v>44</v>
      </c>
      <c r="F3935">
        <v>890</v>
      </c>
      <c r="G3935">
        <v>399.31182999999999</v>
      </c>
      <c r="H3935">
        <v>2630.08</v>
      </c>
      <c r="I3935" t="s">
        <v>40</v>
      </c>
      <c r="J3935" t="s">
        <v>149</v>
      </c>
      <c r="K3935">
        <v>894</v>
      </c>
      <c r="L3935">
        <v>177.93076400000001</v>
      </c>
      <c r="M3935">
        <v>164.87956800000001</v>
      </c>
      <c r="N3935">
        <v>132</v>
      </c>
      <c r="O3935">
        <v>101</v>
      </c>
      <c r="P3935">
        <v>17</v>
      </c>
      <c r="Q3935">
        <v>27</v>
      </c>
      <c r="R3935">
        <v>399.31182999999999</v>
      </c>
    </row>
    <row r="3936" spans="1:18" x14ac:dyDescent="0.25">
      <c r="A3936">
        <v>2020</v>
      </c>
      <c r="B3936" t="s">
        <v>34</v>
      </c>
      <c r="C3936" t="s">
        <v>5</v>
      </c>
      <c r="D3936" t="s">
        <v>1</v>
      </c>
      <c r="E3936" t="s">
        <v>66</v>
      </c>
      <c r="F3936">
        <v>150</v>
      </c>
      <c r="G3936" t="s">
        <v>62</v>
      </c>
      <c r="H3936">
        <v>37072.730000000003</v>
      </c>
      <c r="I3936" t="s">
        <v>40</v>
      </c>
      <c r="J3936" t="s">
        <v>149</v>
      </c>
      <c r="K3936">
        <v>1125</v>
      </c>
      <c r="L3936">
        <v>11.510989</v>
      </c>
      <c r="M3936">
        <v>3.7794690000000002</v>
      </c>
      <c r="N3936">
        <v>15</v>
      </c>
      <c r="O3936">
        <v>57</v>
      </c>
      <c r="P3936">
        <v>0</v>
      </c>
      <c r="Q3936">
        <v>4</v>
      </c>
      <c r="R3936">
        <v>29.013019</v>
      </c>
    </row>
    <row r="3937" spans="1:18" x14ac:dyDescent="0.25">
      <c r="A3937">
        <v>2020</v>
      </c>
      <c r="B3937" t="s">
        <v>34</v>
      </c>
      <c r="C3937" t="s">
        <v>13</v>
      </c>
      <c r="D3937" t="s">
        <v>1</v>
      </c>
      <c r="E3937" t="s">
        <v>44</v>
      </c>
      <c r="F3937">
        <v>139</v>
      </c>
      <c r="G3937">
        <v>61.089292999999998</v>
      </c>
      <c r="H3937">
        <v>2920</v>
      </c>
      <c r="I3937" t="s">
        <v>39</v>
      </c>
      <c r="J3937" t="s">
        <v>149</v>
      </c>
      <c r="K3937">
        <v>141</v>
      </c>
      <c r="L3937">
        <v>30.040182999999999</v>
      </c>
      <c r="M3937">
        <v>26.506156000000001</v>
      </c>
      <c r="N3937">
        <v>21</v>
      </c>
      <c r="O3937">
        <v>15</v>
      </c>
      <c r="P3937">
        <v>0</v>
      </c>
      <c r="Q3937">
        <v>1</v>
      </c>
      <c r="R3937">
        <v>61.089292999999998</v>
      </c>
    </row>
    <row r="3938" spans="1:18" x14ac:dyDescent="0.25">
      <c r="A3938">
        <v>2020</v>
      </c>
      <c r="B3938" t="s">
        <v>34</v>
      </c>
      <c r="C3938" t="s">
        <v>13</v>
      </c>
      <c r="D3938" t="s">
        <v>1</v>
      </c>
      <c r="E3938" t="s">
        <v>66</v>
      </c>
      <c r="F3938">
        <v>26</v>
      </c>
      <c r="G3938" t="s">
        <v>62</v>
      </c>
      <c r="H3938">
        <v>32451.56</v>
      </c>
      <c r="I3938" t="s">
        <v>39</v>
      </c>
      <c r="J3938" t="s">
        <v>149</v>
      </c>
      <c r="K3938">
        <v>221</v>
      </c>
      <c r="L3938">
        <v>0.235294</v>
      </c>
      <c r="M3938">
        <v>0.58823499999999995</v>
      </c>
      <c r="N3938">
        <v>3</v>
      </c>
      <c r="O3938">
        <v>18</v>
      </c>
      <c r="P3938">
        <v>0</v>
      </c>
      <c r="Q3938">
        <v>0</v>
      </c>
      <c r="R3938">
        <v>0.82352899999999996</v>
      </c>
    </row>
    <row r="3939" spans="1:18" x14ac:dyDescent="0.25">
      <c r="A3939">
        <v>2020</v>
      </c>
      <c r="B3939" t="s">
        <v>34</v>
      </c>
      <c r="C3939" t="s">
        <v>13</v>
      </c>
      <c r="D3939" t="s">
        <v>1</v>
      </c>
      <c r="E3939" t="s">
        <v>44</v>
      </c>
      <c r="F3939">
        <v>130</v>
      </c>
      <c r="G3939">
        <v>52.728814</v>
      </c>
      <c r="H3939">
        <v>2660.51</v>
      </c>
      <c r="I3939" t="s">
        <v>40</v>
      </c>
      <c r="J3939" t="s">
        <v>149</v>
      </c>
      <c r="K3939">
        <v>130</v>
      </c>
      <c r="L3939">
        <v>24.534306000000001</v>
      </c>
      <c r="M3939">
        <v>23.748750000000001</v>
      </c>
      <c r="N3939">
        <v>27</v>
      </c>
      <c r="O3939">
        <v>15</v>
      </c>
      <c r="P3939">
        <v>2</v>
      </c>
      <c r="Q3939">
        <v>0</v>
      </c>
      <c r="R3939">
        <v>52.728814</v>
      </c>
    </row>
    <row r="3940" spans="1:18" x14ac:dyDescent="0.25">
      <c r="A3940">
        <v>2020</v>
      </c>
      <c r="B3940" t="s">
        <v>34</v>
      </c>
      <c r="C3940" t="s">
        <v>13</v>
      </c>
      <c r="D3940" t="s">
        <v>1</v>
      </c>
      <c r="E3940" t="s">
        <v>66</v>
      </c>
      <c r="F3940">
        <v>43</v>
      </c>
      <c r="G3940" t="s">
        <v>62</v>
      </c>
      <c r="H3940">
        <v>42224.74</v>
      </c>
      <c r="I3940" t="s">
        <v>40</v>
      </c>
      <c r="J3940" t="s">
        <v>149</v>
      </c>
      <c r="K3940">
        <v>357</v>
      </c>
      <c r="L3940">
        <v>2.460826</v>
      </c>
      <c r="M3940">
        <v>0.34259299999999998</v>
      </c>
      <c r="N3940">
        <v>2</v>
      </c>
      <c r="O3940">
        <v>21</v>
      </c>
      <c r="P3940">
        <v>0</v>
      </c>
      <c r="Q3940">
        <v>0</v>
      </c>
      <c r="R3940">
        <v>3.4700850000000001</v>
      </c>
    </row>
    <row r="3941" spans="1:18" x14ac:dyDescent="0.25">
      <c r="A3941">
        <v>2020</v>
      </c>
      <c r="B3941" t="s">
        <v>34</v>
      </c>
      <c r="C3941" t="s">
        <v>37</v>
      </c>
      <c r="D3941" t="s">
        <v>1</v>
      </c>
      <c r="E3941" t="s">
        <v>44</v>
      </c>
      <c r="F3941">
        <v>2497</v>
      </c>
      <c r="G3941">
        <v>1158.9811440000001</v>
      </c>
      <c r="H3941">
        <v>2851.4</v>
      </c>
      <c r="I3941" t="s">
        <v>39</v>
      </c>
      <c r="J3941" t="s">
        <v>149</v>
      </c>
      <c r="K3941">
        <v>2528</v>
      </c>
      <c r="L3941">
        <v>547.80931899999996</v>
      </c>
      <c r="M3941">
        <v>470.06113399999998</v>
      </c>
      <c r="N3941">
        <v>371</v>
      </c>
      <c r="O3941">
        <v>247</v>
      </c>
      <c r="P3941">
        <v>37</v>
      </c>
      <c r="Q3941">
        <v>26</v>
      </c>
      <c r="R3941">
        <v>1158.9811440000001</v>
      </c>
    </row>
    <row r="3942" spans="1:18" x14ac:dyDescent="0.25">
      <c r="A3942">
        <v>2020</v>
      </c>
      <c r="B3942" t="s">
        <v>34</v>
      </c>
      <c r="C3942" t="s">
        <v>37</v>
      </c>
      <c r="D3942" t="s">
        <v>1</v>
      </c>
      <c r="E3942" t="s">
        <v>66</v>
      </c>
      <c r="F3942">
        <v>475</v>
      </c>
      <c r="G3942" t="s">
        <v>62</v>
      </c>
      <c r="H3942">
        <v>28264.09</v>
      </c>
      <c r="I3942" t="s">
        <v>39</v>
      </c>
      <c r="J3942" t="s">
        <v>149</v>
      </c>
      <c r="K3942">
        <v>3775</v>
      </c>
      <c r="L3942">
        <v>30.080041000000001</v>
      </c>
      <c r="M3942">
        <v>9.6021479999999997</v>
      </c>
      <c r="N3942">
        <v>31</v>
      </c>
      <c r="O3942">
        <v>193</v>
      </c>
      <c r="P3942">
        <v>6</v>
      </c>
      <c r="Q3942">
        <v>5</v>
      </c>
      <c r="R3942">
        <v>72.676334999999995</v>
      </c>
    </row>
    <row r="3943" spans="1:18" x14ac:dyDescent="0.25">
      <c r="A3943">
        <v>2020</v>
      </c>
      <c r="B3943" t="s">
        <v>34</v>
      </c>
      <c r="C3943" t="s">
        <v>37</v>
      </c>
      <c r="D3943" t="s">
        <v>1</v>
      </c>
      <c r="E3943" t="s">
        <v>44</v>
      </c>
      <c r="F3943">
        <v>1895</v>
      </c>
      <c r="G3943">
        <v>735.58914100000004</v>
      </c>
      <c r="H3943">
        <v>2345</v>
      </c>
      <c r="I3943" t="s">
        <v>40</v>
      </c>
      <c r="J3943" t="s">
        <v>149</v>
      </c>
      <c r="K3943">
        <v>1935</v>
      </c>
      <c r="L3943">
        <v>343.05140799999998</v>
      </c>
      <c r="M3943">
        <v>296.079453</v>
      </c>
      <c r="N3943">
        <v>361</v>
      </c>
      <c r="O3943">
        <v>229</v>
      </c>
      <c r="P3943">
        <v>73</v>
      </c>
      <c r="Q3943">
        <v>33</v>
      </c>
      <c r="R3943">
        <v>735.58914100000004</v>
      </c>
    </row>
    <row r="3944" spans="1:18" x14ac:dyDescent="0.25">
      <c r="A3944">
        <v>2020</v>
      </c>
      <c r="B3944" t="s">
        <v>34</v>
      </c>
      <c r="C3944" t="s">
        <v>37</v>
      </c>
      <c r="D3944" t="s">
        <v>1</v>
      </c>
      <c r="E3944" t="s">
        <v>66</v>
      </c>
      <c r="F3944">
        <v>566</v>
      </c>
      <c r="G3944" t="s">
        <v>62</v>
      </c>
      <c r="H3944">
        <v>30367.814999999999</v>
      </c>
      <c r="I3944" t="s">
        <v>40</v>
      </c>
      <c r="J3944" t="s">
        <v>149</v>
      </c>
      <c r="K3944">
        <v>5645</v>
      </c>
      <c r="L3944">
        <v>27.649106</v>
      </c>
      <c r="M3944">
        <v>13.764816</v>
      </c>
      <c r="N3944">
        <v>33</v>
      </c>
      <c r="O3944">
        <v>263</v>
      </c>
      <c r="P3944">
        <v>32</v>
      </c>
      <c r="Q3944">
        <v>8</v>
      </c>
      <c r="R3944">
        <v>65.724366000000003</v>
      </c>
    </row>
    <row r="3945" spans="1:18" x14ac:dyDescent="0.25">
      <c r="A3945">
        <v>2020</v>
      </c>
      <c r="B3945" t="s">
        <v>34</v>
      </c>
      <c r="C3945" t="s">
        <v>36</v>
      </c>
      <c r="D3945" t="s">
        <v>1</v>
      </c>
      <c r="E3945" t="s">
        <v>44</v>
      </c>
      <c r="F3945">
        <v>387</v>
      </c>
      <c r="G3945">
        <v>152.53813500000001</v>
      </c>
      <c r="H3945">
        <v>3086.94</v>
      </c>
      <c r="I3945" t="s">
        <v>39</v>
      </c>
      <c r="J3945" t="s">
        <v>148</v>
      </c>
      <c r="K3945">
        <v>402</v>
      </c>
      <c r="L3945">
        <v>75.875183000000007</v>
      </c>
      <c r="M3945">
        <v>59.579664000000001</v>
      </c>
      <c r="N3945">
        <v>33</v>
      </c>
      <c r="O3945">
        <v>52</v>
      </c>
      <c r="P3945">
        <v>16</v>
      </c>
      <c r="Q3945">
        <v>18</v>
      </c>
      <c r="R3945">
        <v>152.53813500000001</v>
      </c>
    </row>
    <row r="3946" spans="1:18" x14ac:dyDescent="0.25">
      <c r="A3946">
        <v>2020</v>
      </c>
      <c r="B3946" t="s">
        <v>34</v>
      </c>
      <c r="C3946" t="s">
        <v>36</v>
      </c>
      <c r="D3946" t="s">
        <v>1</v>
      </c>
      <c r="E3946" t="s">
        <v>66</v>
      </c>
      <c r="F3946">
        <v>108</v>
      </c>
      <c r="G3946" t="s">
        <v>62</v>
      </c>
      <c r="H3946">
        <v>28725.07</v>
      </c>
      <c r="I3946" t="s">
        <v>39</v>
      </c>
      <c r="J3946" t="s">
        <v>148</v>
      </c>
      <c r="K3946">
        <v>538</v>
      </c>
      <c r="L3946">
        <v>17.518878000000001</v>
      </c>
      <c r="M3946">
        <v>3.364636</v>
      </c>
      <c r="N3946">
        <v>17</v>
      </c>
      <c r="O3946">
        <v>5</v>
      </c>
      <c r="P3946">
        <v>0</v>
      </c>
      <c r="Q3946">
        <v>0</v>
      </c>
      <c r="R3946">
        <v>35.763314999999999</v>
      </c>
    </row>
    <row r="3947" spans="1:18" x14ac:dyDescent="0.25">
      <c r="A3947">
        <v>2020</v>
      </c>
      <c r="B3947" t="s">
        <v>34</v>
      </c>
      <c r="C3947" t="s">
        <v>36</v>
      </c>
      <c r="D3947" t="s">
        <v>1</v>
      </c>
      <c r="E3947" t="s">
        <v>44</v>
      </c>
      <c r="F3947">
        <v>450</v>
      </c>
      <c r="G3947">
        <v>183.37633299999999</v>
      </c>
      <c r="H3947">
        <v>2645.0450000000001</v>
      </c>
      <c r="I3947" t="s">
        <v>40</v>
      </c>
      <c r="J3947" t="s">
        <v>148</v>
      </c>
      <c r="K3947">
        <v>468</v>
      </c>
      <c r="L3947">
        <v>73.844222000000002</v>
      </c>
      <c r="M3947">
        <v>77.689019000000002</v>
      </c>
      <c r="N3947">
        <v>56</v>
      </c>
      <c r="O3947">
        <v>66</v>
      </c>
      <c r="P3947">
        <v>21</v>
      </c>
      <c r="Q3947">
        <v>17</v>
      </c>
      <c r="R3947">
        <v>183.37633299999999</v>
      </c>
    </row>
    <row r="3948" spans="1:18" x14ac:dyDescent="0.25">
      <c r="A3948">
        <v>2020</v>
      </c>
      <c r="B3948" t="s">
        <v>34</v>
      </c>
      <c r="C3948" t="s">
        <v>36</v>
      </c>
      <c r="D3948" t="s">
        <v>1</v>
      </c>
      <c r="E3948" t="s">
        <v>66</v>
      </c>
      <c r="F3948">
        <v>79</v>
      </c>
      <c r="G3948" t="s">
        <v>62</v>
      </c>
      <c r="H3948">
        <v>26401.29</v>
      </c>
      <c r="I3948" t="s">
        <v>40</v>
      </c>
      <c r="J3948" t="s">
        <v>148</v>
      </c>
      <c r="K3948">
        <v>428</v>
      </c>
      <c r="L3948">
        <v>12.143074</v>
      </c>
      <c r="M3948">
        <v>1.112903</v>
      </c>
      <c r="N3948">
        <v>7</v>
      </c>
      <c r="O3948">
        <v>13</v>
      </c>
      <c r="P3948">
        <v>0</v>
      </c>
      <c r="Q3948">
        <v>0</v>
      </c>
      <c r="R3948">
        <v>16.565450999999999</v>
      </c>
    </row>
    <row r="3949" spans="1:18" x14ac:dyDescent="0.25">
      <c r="A3949">
        <v>2020</v>
      </c>
      <c r="B3949" t="s">
        <v>34</v>
      </c>
      <c r="C3949" t="s">
        <v>5</v>
      </c>
      <c r="D3949" t="s">
        <v>1</v>
      </c>
      <c r="E3949" t="s">
        <v>44</v>
      </c>
      <c r="F3949">
        <v>291</v>
      </c>
      <c r="G3949">
        <v>144.15684999999999</v>
      </c>
      <c r="H3949">
        <v>3117.61</v>
      </c>
      <c r="I3949" t="s">
        <v>39</v>
      </c>
      <c r="J3949" t="s">
        <v>148</v>
      </c>
      <c r="K3949">
        <v>293</v>
      </c>
      <c r="L3949">
        <v>72.244698</v>
      </c>
      <c r="M3949">
        <v>52.030320000000003</v>
      </c>
      <c r="N3949">
        <v>36</v>
      </c>
      <c r="O3949">
        <v>19</v>
      </c>
      <c r="P3949">
        <v>6</v>
      </c>
      <c r="Q3949">
        <v>5</v>
      </c>
      <c r="R3949">
        <v>144.15684999999999</v>
      </c>
    </row>
    <row r="3950" spans="1:18" x14ac:dyDescent="0.25">
      <c r="A3950">
        <v>2020</v>
      </c>
      <c r="B3950" t="s">
        <v>34</v>
      </c>
      <c r="C3950" t="s">
        <v>5</v>
      </c>
      <c r="D3950" t="s">
        <v>1</v>
      </c>
      <c r="E3950" t="s">
        <v>66</v>
      </c>
      <c r="F3950">
        <v>51</v>
      </c>
      <c r="G3950" t="s">
        <v>62</v>
      </c>
      <c r="H3950">
        <v>33122.47</v>
      </c>
      <c r="I3950" t="s">
        <v>39</v>
      </c>
      <c r="J3950" t="s">
        <v>148</v>
      </c>
      <c r="K3950">
        <v>248</v>
      </c>
      <c r="L3950">
        <v>3.4527709999999998</v>
      </c>
      <c r="M3950">
        <v>2.03871</v>
      </c>
      <c r="N3950">
        <v>5</v>
      </c>
      <c r="O3950">
        <v>8</v>
      </c>
      <c r="P3950">
        <v>0</v>
      </c>
      <c r="Q3950">
        <v>0</v>
      </c>
      <c r="R3950">
        <v>7.2871790000000001</v>
      </c>
    </row>
    <row r="3951" spans="1:18" x14ac:dyDescent="0.25">
      <c r="A3951">
        <v>2020</v>
      </c>
      <c r="B3951" t="s">
        <v>34</v>
      </c>
      <c r="C3951" t="s">
        <v>5</v>
      </c>
      <c r="D3951" t="s">
        <v>1</v>
      </c>
      <c r="E3951" t="s">
        <v>44</v>
      </c>
      <c r="F3951">
        <v>312</v>
      </c>
      <c r="G3951">
        <v>132.51579000000001</v>
      </c>
      <c r="H3951">
        <v>2600.3000000000002</v>
      </c>
      <c r="I3951" t="s">
        <v>40</v>
      </c>
      <c r="J3951" t="s">
        <v>148</v>
      </c>
      <c r="K3951">
        <v>317</v>
      </c>
      <c r="L3951">
        <v>56.470511999999999</v>
      </c>
      <c r="M3951">
        <v>55.119461999999999</v>
      </c>
      <c r="N3951">
        <v>39</v>
      </c>
      <c r="O3951">
        <v>37</v>
      </c>
      <c r="P3951">
        <v>10</v>
      </c>
      <c r="Q3951">
        <v>15</v>
      </c>
      <c r="R3951">
        <v>132.51579000000001</v>
      </c>
    </row>
    <row r="3952" spans="1:18" x14ac:dyDescent="0.25">
      <c r="A3952">
        <v>2020</v>
      </c>
      <c r="B3952" t="s">
        <v>34</v>
      </c>
      <c r="C3952" t="s">
        <v>5</v>
      </c>
      <c r="D3952" t="s">
        <v>1</v>
      </c>
      <c r="E3952" t="s">
        <v>66</v>
      </c>
      <c r="F3952">
        <v>69</v>
      </c>
      <c r="G3952" t="s">
        <v>62</v>
      </c>
      <c r="H3952">
        <v>31698.37</v>
      </c>
      <c r="I3952" t="s">
        <v>40</v>
      </c>
      <c r="J3952" t="s">
        <v>148</v>
      </c>
      <c r="K3952">
        <v>378</v>
      </c>
      <c r="L3952">
        <v>9.2584579999999992</v>
      </c>
      <c r="M3952">
        <v>5.0357519999999996</v>
      </c>
      <c r="N3952">
        <v>4</v>
      </c>
      <c r="O3952">
        <v>2</v>
      </c>
      <c r="P3952">
        <v>0</v>
      </c>
      <c r="Q3952">
        <v>2</v>
      </c>
      <c r="R3952">
        <v>21.417864000000002</v>
      </c>
    </row>
    <row r="3953" spans="1:18" x14ac:dyDescent="0.25">
      <c r="A3953">
        <v>2020</v>
      </c>
      <c r="B3953" t="s">
        <v>34</v>
      </c>
      <c r="C3953" t="s">
        <v>13</v>
      </c>
      <c r="D3953" t="s">
        <v>1</v>
      </c>
      <c r="E3953" t="s">
        <v>44</v>
      </c>
      <c r="F3953">
        <v>27</v>
      </c>
      <c r="G3953">
        <v>8.4865080000000006</v>
      </c>
      <c r="H3953">
        <v>2526.41</v>
      </c>
      <c r="I3953" t="s">
        <v>39</v>
      </c>
      <c r="J3953" t="s">
        <v>148</v>
      </c>
      <c r="K3953">
        <v>27</v>
      </c>
      <c r="L3953">
        <v>4.2414709999999998</v>
      </c>
      <c r="M3953">
        <v>3.4371429999999998</v>
      </c>
      <c r="N3953">
        <v>6</v>
      </c>
      <c r="O3953">
        <v>5</v>
      </c>
      <c r="P3953">
        <v>1</v>
      </c>
      <c r="Q3953">
        <v>0</v>
      </c>
      <c r="R3953">
        <v>8.4865080000000006</v>
      </c>
    </row>
    <row r="3954" spans="1:18" x14ac:dyDescent="0.25">
      <c r="A3954">
        <v>2020</v>
      </c>
      <c r="B3954" t="s">
        <v>34</v>
      </c>
      <c r="C3954" t="s">
        <v>13</v>
      </c>
      <c r="D3954" t="s">
        <v>1</v>
      </c>
      <c r="E3954" t="s">
        <v>66</v>
      </c>
      <c r="F3954">
        <v>4</v>
      </c>
      <c r="G3954" t="s">
        <v>62</v>
      </c>
      <c r="H3954">
        <v>66406.964999999997</v>
      </c>
      <c r="I3954" t="s">
        <v>39</v>
      </c>
      <c r="J3954" t="s">
        <v>148</v>
      </c>
      <c r="K3954">
        <v>28</v>
      </c>
      <c r="L3954">
        <v>0.230769</v>
      </c>
      <c r="M3954">
        <v>0</v>
      </c>
      <c r="N3954">
        <v>2</v>
      </c>
      <c r="O3954">
        <v>0</v>
      </c>
      <c r="P3954">
        <v>0</v>
      </c>
      <c r="Q3954">
        <v>0</v>
      </c>
      <c r="R3954">
        <v>0.230769</v>
      </c>
    </row>
    <row r="3955" spans="1:18" x14ac:dyDescent="0.25">
      <c r="A3955">
        <v>2020</v>
      </c>
      <c r="B3955" t="s">
        <v>34</v>
      </c>
      <c r="C3955" t="s">
        <v>13</v>
      </c>
      <c r="D3955" t="s">
        <v>1</v>
      </c>
      <c r="E3955" t="s">
        <v>44</v>
      </c>
      <c r="F3955">
        <v>32</v>
      </c>
      <c r="G3955">
        <v>11.752366</v>
      </c>
      <c r="H3955">
        <v>2892.56</v>
      </c>
      <c r="I3955" t="s">
        <v>40</v>
      </c>
      <c r="J3955" t="s">
        <v>148</v>
      </c>
      <c r="K3955">
        <v>32</v>
      </c>
      <c r="L3955">
        <v>6.5059120000000004</v>
      </c>
      <c r="M3955">
        <v>2.8159239999999999</v>
      </c>
      <c r="N3955">
        <v>7</v>
      </c>
      <c r="O3955">
        <v>7</v>
      </c>
      <c r="P3955">
        <v>0</v>
      </c>
      <c r="Q3955">
        <v>1</v>
      </c>
      <c r="R3955">
        <v>11.752366</v>
      </c>
    </row>
    <row r="3956" spans="1:18" x14ac:dyDescent="0.25">
      <c r="A3956">
        <v>2020</v>
      </c>
      <c r="B3956" t="s">
        <v>34</v>
      </c>
      <c r="C3956" t="s">
        <v>13</v>
      </c>
      <c r="D3956" t="s">
        <v>1</v>
      </c>
      <c r="E3956" t="s">
        <v>66</v>
      </c>
      <c r="F3956">
        <v>6</v>
      </c>
      <c r="G3956" t="s">
        <v>62</v>
      </c>
      <c r="H3956">
        <v>24879.89</v>
      </c>
      <c r="I3956" t="s">
        <v>40</v>
      </c>
      <c r="J3956" t="s">
        <v>148</v>
      </c>
      <c r="K3956">
        <v>36</v>
      </c>
      <c r="L3956">
        <v>0.79487200000000002</v>
      </c>
      <c r="M3956">
        <v>0</v>
      </c>
      <c r="N3956">
        <v>1</v>
      </c>
      <c r="O3956">
        <v>0</v>
      </c>
      <c r="P3956">
        <v>0</v>
      </c>
      <c r="Q3956">
        <v>0</v>
      </c>
      <c r="R3956">
        <v>0.79487200000000002</v>
      </c>
    </row>
    <row r="3957" spans="1:18" x14ac:dyDescent="0.25">
      <c r="A3957">
        <v>2020</v>
      </c>
      <c r="B3957" t="s">
        <v>34</v>
      </c>
      <c r="C3957" t="s">
        <v>37</v>
      </c>
      <c r="D3957" t="s">
        <v>1</v>
      </c>
      <c r="E3957" t="s">
        <v>44</v>
      </c>
      <c r="F3957">
        <v>508</v>
      </c>
      <c r="G3957">
        <v>208.675455</v>
      </c>
      <c r="H3957">
        <v>2756.86</v>
      </c>
      <c r="I3957" t="s">
        <v>39</v>
      </c>
      <c r="J3957" t="s">
        <v>148</v>
      </c>
      <c r="K3957">
        <v>511</v>
      </c>
      <c r="L3957">
        <v>103.816098</v>
      </c>
      <c r="M3957">
        <v>77.257150999999993</v>
      </c>
      <c r="N3957">
        <v>77</v>
      </c>
      <c r="O3957">
        <v>47</v>
      </c>
      <c r="P3957">
        <v>22</v>
      </c>
      <c r="Q3957">
        <v>6</v>
      </c>
      <c r="R3957">
        <v>208.675455</v>
      </c>
    </row>
    <row r="3958" spans="1:18" x14ac:dyDescent="0.25">
      <c r="A3958">
        <v>2020</v>
      </c>
      <c r="B3958" t="s">
        <v>34</v>
      </c>
      <c r="C3958" t="s">
        <v>37</v>
      </c>
      <c r="D3958" t="s">
        <v>1</v>
      </c>
      <c r="E3958" t="s">
        <v>66</v>
      </c>
      <c r="F3958">
        <v>154</v>
      </c>
      <c r="G3958" t="s">
        <v>62</v>
      </c>
      <c r="H3958">
        <v>25412.13</v>
      </c>
      <c r="I3958" t="s">
        <v>39</v>
      </c>
      <c r="J3958" t="s">
        <v>148</v>
      </c>
      <c r="K3958">
        <v>751</v>
      </c>
      <c r="L3958">
        <v>14.676387999999999</v>
      </c>
      <c r="M3958">
        <v>4.1404059999999996</v>
      </c>
      <c r="N3958">
        <v>16</v>
      </c>
      <c r="O3958">
        <v>30</v>
      </c>
      <c r="P3958">
        <v>6</v>
      </c>
      <c r="Q3958">
        <v>2</v>
      </c>
      <c r="R3958">
        <v>28.161567000000002</v>
      </c>
    </row>
    <row r="3959" spans="1:18" x14ac:dyDescent="0.25">
      <c r="A3959">
        <v>2020</v>
      </c>
      <c r="B3959" t="s">
        <v>34</v>
      </c>
      <c r="C3959" t="s">
        <v>37</v>
      </c>
      <c r="D3959" t="s">
        <v>1</v>
      </c>
      <c r="E3959" t="s">
        <v>44</v>
      </c>
      <c r="F3959">
        <v>548</v>
      </c>
      <c r="G3959">
        <v>201.10591600000001</v>
      </c>
      <c r="H3959">
        <v>2468.4349999999999</v>
      </c>
      <c r="I3959" t="s">
        <v>40</v>
      </c>
      <c r="J3959" t="s">
        <v>148</v>
      </c>
      <c r="K3959">
        <v>552</v>
      </c>
      <c r="L3959">
        <v>99.234757999999999</v>
      </c>
      <c r="M3959">
        <v>78.156794000000005</v>
      </c>
      <c r="N3959">
        <v>71</v>
      </c>
      <c r="O3959">
        <v>90</v>
      </c>
      <c r="P3959">
        <v>34</v>
      </c>
      <c r="Q3959">
        <v>23</v>
      </c>
      <c r="R3959">
        <v>201.10591600000001</v>
      </c>
    </row>
    <row r="3960" spans="1:18" x14ac:dyDescent="0.25">
      <c r="A3960">
        <v>2020</v>
      </c>
      <c r="B3960" t="s">
        <v>34</v>
      </c>
      <c r="C3960" t="s">
        <v>37</v>
      </c>
      <c r="D3960" t="s">
        <v>1</v>
      </c>
      <c r="E3960" t="s">
        <v>66</v>
      </c>
      <c r="F3960">
        <v>129</v>
      </c>
      <c r="G3960" t="s">
        <v>62</v>
      </c>
      <c r="H3960">
        <v>25115.17</v>
      </c>
      <c r="I3960" t="s">
        <v>40</v>
      </c>
      <c r="J3960" t="s">
        <v>148</v>
      </c>
      <c r="K3960">
        <v>631</v>
      </c>
      <c r="L3960">
        <v>12.557778000000001</v>
      </c>
      <c r="M3960">
        <v>6.1703760000000001</v>
      </c>
      <c r="N3960">
        <v>18</v>
      </c>
      <c r="O3960">
        <v>15</v>
      </c>
      <c r="P3960">
        <v>16</v>
      </c>
      <c r="Q3960">
        <v>1</v>
      </c>
      <c r="R3960">
        <v>25.257003999999998</v>
      </c>
    </row>
    <row r="3961" spans="1:18" x14ac:dyDescent="0.25">
      <c r="A3961">
        <v>2020</v>
      </c>
      <c r="B3961" t="s">
        <v>34</v>
      </c>
      <c r="C3961" t="s">
        <v>36</v>
      </c>
      <c r="D3961" t="s">
        <v>2</v>
      </c>
      <c r="E3961" t="s">
        <v>44</v>
      </c>
      <c r="F3961">
        <v>819</v>
      </c>
      <c r="G3961">
        <v>387.01978500000001</v>
      </c>
      <c r="H3961">
        <v>3265.31</v>
      </c>
      <c r="I3961" t="s">
        <v>39</v>
      </c>
      <c r="J3961" t="s">
        <v>150</v>
      </c>
      <c r="K3961">
        <v>824</v>
      </c>
      <c r="L3961">
        <v>163.57555099999999</v>
      </c>
      <c r="M3961">
        <v>167.80626799999999</v>
      </c>
      <c r="N3961">
        <v>139</v>
      </c>
      <c r="O3961">
        <v>35</v>
      </c>
      <c r="P3961">
        <v>14</v>
      </c>
      <c r="Q3961">
        <v>6</v>
      </c>
      <c r="R3961">
        <v>387.01978500000001</v>
      </c>
    </row>
    <row r="3962" spans="1:18" x14ac:dyDescent="0.25">
      <c r="A3962">
        <v>2020</v>
      </c>
      <c r="B3962" t="s">
        <v>34</v>
      </c>
      <c r="C3962" t="s">
        <v>36</v>
      </c>
      <c r="D3962" t="s">
        <v>2</v>
      </c>
      <c r="E3962" t="s">
        <v>66</v>
      </c>
      <c r="F3962">
        <v>479</v>
      </c>
      <c r="G3962" t="s">
        <v>62</v>
      </c>
      <c r="H3962">
        <v>40801.019999999997</v>
      </c>
      <c r="I3962" t="s">
        <v>39</v>
      </c>
      <c r="J3962" t="s">
        <v>150</v>
      </c>
      <c r="K3962">
        <v>3618</v>
      </c>
      <c r="L3962">
        <v>54.653188999999998</v>
      </c>
      <c r="M3962">
        <v>26.343429</v>
      </c>
      <c r="N3962">
        <v>50</v>
      </c>
      <c r="O3962">
        <v>27</v>
      </c>
      <c r="P3962">
        <v>8</v>
      </c>
      <c r="Q3962">
        <v>2</v>
      </c>
      <c r="R3962">
        <v>129.87835000000001</v>
      </c>
    </row>
    <row r="3963" spans="1:18" x14ac:dyDescent="0.25">
      <c r="A3963">
        <v>2020</v>
      </c>
      <c r="B3963" t="s">
        <v>34</v>
      </c>
      <c r="C3963" t="s">
        <v>36</v>
      </c>
      <c r="D3963" t="s">
        <v>2</v>
      </c>
      <c r="E3963" t="s">
        <v>44</v>
      </c>
      <c r="F3963">
        <v>935</v>
      </c>
      <c r="G3963">
        <v>340.101044</v>
      </c>
      <c r="H3963">
        <v>2936.69</v>
      </c>
      <c r="I3963" t="s">
        <v>40</v>
      </c>
      <c r="J3963" t="s">
        <v>150</v>
      </c>
      <c r="K3963">
        <v>944</v>
      </c>
      <c r="L3963">
        <v>137.12209100000001</v>
      </c>
      <c r="M3963">
        <v>147.952291</v>
      </c>
      <c r="N3963">
        <v>126</v>
      </c>
      <c r="O3963">
        <v>65</v>
      </c>
      <c r="P3963">
        <v>93</v>
      </c>
      <c r="Q3963">
        <v>24</v>
      </c>
      <c r="R3963">
        <v>340.101044</v>
      </c>
    </row>
    <row r="3964" spans="1:18" x14ac:dyDescent="0.25">
      <c r="A3964">
        <v>2020</v>
      </c>
      <c r="B3964" t="s">
        <v>34</v>
      </c>
      <c r="C3964" t="s">
        <v>36</v>
      </c>
      <c r="D3964" t="s">
        <v>2</v>
      </c>
      <c r="E3964" t="s">
        <v>66</v>
      </c>
      <c r="F3964">
        <v>481</v>
      </c>
      <c r="G3964" t="s">
        <v>62</v>
      </c>
      <c r="H3964">
        <v>41539.980000000003</v>
      </c>
      <c r="I3964" t="s">
        <v>40</v>
      </c>
      <c r="J3964" t="s">
        <v>150</v>
      </c>
      <c r="K3964">
        <v>3851</v>
      </c>
      <c r="L3964">
        <v>39.478009</v>
      </c>
      <c r="M3964">
        <v>23.540510999999999</v>
      </c>
      <c r="N3964">
        <v>55</v>
      </c>
      <c r="O3964">
        <v>23</v>
      </c>
      <c r="P3964">
        <v>13</v>
      </c>
      <c r="Q3964">
        <v>1</v>
      </c>
      <c r="R3964">
        <v>95.645579999999995</v>
      </c>
    </row>
    <row r="3965" spans="1:18" x14ac:dyDescent="0.25">
      <c r="A3965">
        <v>2020</v>
      </c>
      <c r="B3965" t="s">
        <v>34</v>
      </c>
      <c r="C3965" t="s">
        <v>5</v>
      </c>
      <c r="D3965" t="s">
        <v>2</v>
      </c>
      <c r="E3965" t="s">
        <v>44</v>
      </c>
      <c r="F3965">
        <v>1162</v>
      </c>
      <c r="G3965">
        <v>632.96421399999997</v>
      </c>
      <c r="H3965">
        <v>3270.01</v>
      </c>
      <c r="I3965" t="s">
        <v>39</v>
      </c>
      <c r="J3965" t="s">
        <v>150</v>
      </c>
      <c r="K3965">
        <v>1178</v>
      </c>
      <c r="L3965">
        <v>265.80790300000001</v>
      </c>
      <c r="M3965">
        <v>271.15260799999999</v>
      </c>
      <c r="N3965">
        <v>146</v>
      </c>
      <c r="O3965">
        <v>55</v>
      </c>
      <c r="P3965">
        <v>16</v>
      </c>
      <c r="Q3965">
        <v>4</v>
      </c>
      <c r="R3965">
        <v>632.96421399999997</v>
      </c>
    </row>
    <row r="3966" spans="1:18" x14ac:dyDescent="0.25">
      <c r="A3966">
        <v>2020</v>
      </c>
      <c r="B3966" t="s">
        <v>34</v>
      </c>
      <c r="C3966" t="s">
        <v>5</v>
      </c>
      <c r="D3966" t="s">
        <v>2</v>
      </c>
      <c r="E3966" t="s">
        <v>66</v>
      </c>
      <c r="F3966">
        <v>353</v>
      </c>
      <c r="G3966" t="s">
        <v>62</v>
      </c>
      <c r="H3966">
        <v>33727.83</v>
      </c>
      <c r="I3966" t="s">
        <v>39</v>
      </c>
      <c r="J3966" t="s">
        <v>150</v>
      </c>
      <c r="K3966">
        <v>2075</v>
      </c>
      <c r="L3966">
        <v>42.913164000000002</v>
      </c>
      <c r="M3966">
        <v>16.601341999999999</v>
      </c>
      <c r="N3966">
        <v>37</v>
      </c>
      <c r="O3966">
        <v>22</v>
      </c>
      <c r="P3966">
        <v>7</v>
      </c>
      <c r="Q3966">
        <v>0</v>
      </c>
      <c r="R3966">
        <v>93.747596000000001</v>
      </c>
    </row>
    <row r="3967" spans="1:18" x14ac:dyDescent="0.25">
      <c r="A3967">
        <v>2020</v>
      </c>
      <c r="B3967" t="s">
        <v>34</v>
      </c>
      <c r="C3967" t="s">
        <v>5</v>
      </c>
      <c r="D3967" t="s">
        <v>2</v>
      </c>
      <c r="E3967" t="s">
        <v>44</v>
      </c>
      <c r="F3967">
        <v>946</v>
      </c>
      <c r="G3967">
        <v>420.94368900000001</v>
      </c>
      <c r="H3967">
        <v>3048.165</v>
      </c>
      <c r="I3967" t="s">
        <v>40</v>
      </c>
      <c r="J3967" t="s">
        <v>150</v>
      </c>
      <c r="K3967">
        <v>958</v>
      </c>
      <c r="L3967">
        <v>185.63493399999999</v>
      </c>
      <c r="M3967">
        <v>161.479962</v>
      </c>
      <c r="N3967">
        <v>156</v>
      </c>
      <c r="O3967">
        <v>51</v>
      </c>
      <c r="P3967">
        <v>51</v>
      </c>
      <c r="Q3967">
        <v>11</v>
      </c>
      <c r="R3967">
        <v>420.94368900000001</v>
      </c>
    </row>
    <row r="3968" spans="1:18" x14ac:dyDescent="0.25">
      <c r="A3968">
        <v>2020</v>
      </c>
      <c r="B3968" t="s">
        <v>34</v>
      </c>
      <c r="C3968" t="s">
        <v>5</v>
      </c>
      <c r="D3968" t="s">
        <v>2</v>
      </c>
      <c r="E3968" t="s">
        <v>66</v>
      </c>
      <c r="F3968">
        <v>407</v>
      </c>
      <c r="G3968" t="s">
        <v>62</v>
      </c>
      <c r="H3968">
        <v>37320.6</v>
      </c>
      <c r="I3968" t="s">
        <v>40</v>
      </c>
      <c r="J3968" t="s">
        <v>150</v>
      </c>
      <c r="K3968">
        <v>2837</v>
      </c>
      <c r="L3968">
        <v>42.714474000000003</v>
      </c>
      <c r="M3968">
        <v>22.670480999999999</v>
      </c>
      <c r="N3968">
        <v>29</v>
      </c>
      <c r="O3968">
        <v>32</v>
      </c>
      <c r="P3968">
        <v>15</v>
      </c>
      <c r="Q3968">
        <v>2</v>
      </c>
      <c r="R3968">
        <v>97.585248000000007</v>
      </c>
    </row>
    <row r="3969" spans="1:18" x14ac:dyDescent="0.25">
      <c r="A3969">
        <v>2020</v>
      </c>
      <c r="B3969" t="s">
        <v>34</v>
      </c>
      <c r="C3969" t="s">
        <v>13</v>
      </c>
      <c r="D3969" t="s">
        <v>2</v>
      </c>
      <c r="E3969" t="s">
        <v>44</v>
      </c>
      <c r="F3969">
        <v>101</v>
      </c>
      <c r="G3969">
        <v>50.897604000000001</v>
      </c>
      <c r="H3969">
        <v>3576.07</v>
      </c>
      <c r="I3969" t="s">
        <v>39</v>
      </c>
      <c r="J3969" t="s">
        <v>150</v>
      </c>
      <c r="K3969">
        <v>101</v>
      </c>
      <c r="L3969">
        <v>21.044906000000001</v>
      </c>
      <c r="M3969">
        <v>23.421955000000001</v>
      </c>
      <c r="N3969">
        <v>18</v>
      </c>
      <c r="O3969">
        <v>6</v>
      </c>
      <c r="P3969">
        <v>0</v>
      </c>
      <c r="Q3969">
        <v>0</v>
      </c>
      <c r="R3969">
        <v>50.897604000000001</v>
      </c>
    </row>
    <row r="3970" spans="1:18" x14ac:dyDescent="0.25">
      <c r="A3970">
        <v>2020</v>
      </c>
      <c r="B3970" t="s">
        <v>34</v>
      </c>
      <c r="C3970" t="s">
        <v>13</v>
      </c>
      <c r="D3970" t="s">
        <v>2</v>
      </c>
      <c r="E3970" t="s">
        <v>66</v>
      </c>
      <c r="F3970">
        <v>61</v>
      </c>
      <c r="G3970" t="s">
        <v>62</v>
      </c>
      <c r="H3970">
        <v>47162.55</v>
      </c>
      <c r="I3970" t="s">
        <v>39</v>
      </c>
      <c r="J3970" t="s">
        <v>150</v>
      </c>
      <c r="K3970">
        <v>670</v>
      </c>
      <c r="L3970">
        <v>6.1206969999999998</v>
      </c>
      <c r="M3970">
        <v>2.5624280000000002</v>
      </c>
      <c r="N3970">
        <v>9</v>
      </c>
      <c r="O3970">
        <v>6</v>
      </c>
      <c r="P3970">
        <v>0</v>
      </c>
      <c r="Q3970">
        <v>0</v>
      </c>
      <c r="R3970">
        <v>13.478647</v>
      </c>
    </row>
    <row r="3971" spans="1:18" x14ac:dyDescent="0.25">
      <c r="A3971">
        <v>2020</v>
      </c>
      <c r="B3971" t="s">
        <v>34</v>
      </c>
      <c r="C3971" t="s">
        <v>13</v>
      </c>
      <c r="D3971" t="s">
        <v>2</v>
      </c>
      <c r="E3971" t="s">
        <v>44</v>
      </c>
      <c r="F3971">
        <v>87</v>
      </c>
      <c r="G3971">
        <v>39.655963999999997</v>
      </c>
      <c r="H3971">
        <v>2681</v>
      </c>
      <c r="I3971" t="s">
        <v>40</v>
      </c>
      <c r="J3971" t="s">
        <v>150</v>
      </c>
      <c r="K3971">
        <v>90</v>
      </c>
      <c r="L3971">
        <v>21.136706</v>
      </c>
      <c r="M3971">
        <v>13.111463000000001</v>
      </c>
      <c r="N3971">
        <v>16</v>
      </c>
      <c r="O3971">
        <v>2</v>
      </c>
      <c r="P3971">
        <v>4</v>
      </c>
      <c r="Q3971">
        <v>1</v>
      </c>
      <c r="R3971">
        <v>39.655963999999997</v>
      </c>
    </row>
    <row r="3972" spans="1:18" x14ac:dyDescent="0.25">
      <c r="A3972">
        <v>2020</v>
      </c>
      <c r="B3972" t="s">
        <v>34</v>
      </c>
      <c r="C3972" t="s">
        <v>13</v>
      </c>
      <c r="D3972" t="s">
        <v>2</v>
      </c>
      <c r="E3972" t="s">
        <v>66</v>
      </c>
      <c r="F3972">
        <v>47</v>
      </c>
      <c r="G3972" t="s">
        <v>62</v>
      </c>
      <c r="H3972">
        <v>58129.98</v>
      </c>
      <c r="I3972" t="s">
        <v>40</v>
      </c>
      <c r="J3972" t="s">
        <v>150</v>
      </c>
      <c r="K3972">
        <v>460</v>
      </c>
      <c r="L3972">
        <v>2.6038779999999999</v>
      </c>
      <c r="M3972">
        <v>0.82685799999999998</v>
      </c>
      <c r="N3972">
        <v>5</v>
      </c>
      <c r="O3972">
        <v>4</v>
      </c>
      <c r="P3972">
        <v>0</v>
      </c>
      <c r="Q3972">
        <v>0</v>
      </c>
      <c r="R3972">
        <v>4.8391609999999998</v>
      </c>
    </row>
    <row r="3973" spans="1:18" x14ac:dyDescent="0.25">
      <c r="A3973">
        <v>2020</v>
      </c>
      <c r="B3973" t="s">
        <v>34</v>
      </c>
      <c r="C3973" t="s">
        <v>37</v>
      </c>
      <c r="D3973" t="s">
        <v>2</v>
      </c>
      <c r="E3973" t="s">
        <v>44</v>
      </c>
      <c r="F3973">
        <v>3277</v>
      </c>
      <c r="G3973">
        <v>1464.961245</v>
      </c>
      <c r="H3973">
        <v>2893.27</v>
      </c>
      <c r="I3973" t="s">
        <v>39</v>
      </c>
      <c r="J3973" t="s">
        <v>150</v>
      </c>
      <c r="K3973">
        <v>3334</v>
      </c>
      <c r="L3973">
        <v>660.09509600000001</v>
      </c>
      <c r="M3973">
        <v>605.72917299999995</v>
      </c>
      <c r="N3973">
        <v>644</v>
      </c>
      <c r="O3973">
        <v>235</v>
      </c>
      <c r="P3973">
        <v>83</v>
      </c>
      <c r="Q3973">
        <v>22</v>
      </c>
      <c r="R3973">
        <v>1464.961245</v>
      </c>
    </row>
    <row r="3974" spans="1:18" x14ac:dyDescent="0.25">
      <c r="A3974">
        <v>2020</v>
      </c>
      <c r="B3974" t="s">
        <v>34</v>
      </c>
      <c r="C3974" t="s">
        <v>37</v>
      </c>
      <c r="D3974" t="s">
        <v>2</v>
      </c>
      <c r="E3974" t="s">
        <v>66</v>
      </c>
      <c r="F3974">
        <v>1601</v>
      </c>
      <c r="G3974" t="s">
        <v>62</v>
      </c>
      <c r="H3974">
        <v>33296.410000000003</v>
      </c>
      <c r="I3974" t="s">
        <v>39</v>
      </c>
      <c r="J3974" t="s">
        <v>150</v>
      </c>
      <c r="K3974">
        <v>11323</v>
      </c>
      <c r="L3974">
        <v>174.84991099999999</v>
      </c>
      <c r="M3974">
        <v>67.765105000000005</v>
      </c>
      <c r="N3974">
        <v>161</v>
      </c>
      <c r="O3974">
        <v>160</v>
      </c>
      <c r="P3974">
        <v>48</v>
      </c>
      <c r="Q3974">
        <v>5</v>
      </c>
      <c r="R3974">
        <v>359.27222399999999</v>
      </c>
    </row>
    <row r="3975" spans="1:18" x14ac:dyDescent="0.25">
      <c r="A3975">
        <v>2020</v>
      </c>
      <c r="B3975" t="s">
        <v>34</v>
      </c>
      <c r="C3975" t="s">
        <v>37</v>
      </c>
      <c r="D3975" t="s">
        <v>2</v>
      </c>
      <c r="E3975" t="s">
        <v>44</v>
      </c>
      <c r="F3975">
        <v>2901</v>
      </c>
      <c r="G3975">
        <v>1130.3090970000001</v>
      </c>
      <c r="H3975">
        <v>2902.78</v>
      </c>
      <c r="I3975" t="s">
        <v>40</v>
      </c>
      <c r="J3975" t="s">
        <v>150</v>
      </c>
      <c r="K3975">
        <v>2975</v>
      </c>
      <c r="L3975">
        <v>497.212401</v>
      </c>
      <c r="M3975">
        <v>460.58044599999999</v>
      </c>
      <c r="N3975">
        <v>575</v>
      </c>
      <c r="O3975">
        <v>202</v>
      </c>
      <c r="P3975">
        <v>224</v>
      </c>
      <c r="Q3975">
        <v>22</v>
      </c>
      <c r="R3975">
        <v>1130.3090970000001</v>
      </c>
    </row>
    <row r="3976" spans="1:18" x14ac:dyDescent="0.25">
      <c r="A3976">
        <v>2020</v>
      </c>
      <c r="B3976" t="s">
        <v>34</v>
      </c>
      <c r="C3976" t="s">
        <v>37</v>
      </c>
      <c r="D3976" t="s">
        <v>2</v>
      </c>
      <c r="E3976" t="s">
        <v>66</v>
      </c>
      <c r="F3976">
        <v>1781</v>
      </c>
      <c r="G3976" t="s">
        <v>62</v>
      </c>
      <c r="H3976">
        <v>36322.5</v>
      </c>
      <c r="I3976" t="s">
        <v>40</v>
      </c>
      <c r="J3976" t="s">
        <v>150</v>
      </c>
      <c r="K3976">
        <v>13397</v>
      </c>
      <c r="L3976">
        <v>174.77148</v>
      </c>
      <c r="M3976">
        <v>62.642574000000003</v>
      </c>
      <c r="N3976">
        <v>188</v>
      </c>
      <c r="O3976">
        <v>134</v>
      </c>
      <c r="P3976">
        <v>117</v>
      </c>
      <c r="Q3976">
        <v>5</v>
      </c>
      <c r="R3976">
        <v>348.51979499999999</v>
      </c>
    </row>
    <row r="3977" spans="1:18" x14ac:dyDescent="0.25">
      <c r="A3977">
        <v>2020</v>
      </c>
      <c r="B3977" t="s">
        <v>34</v>
      </c>
      <c r="C3977" t="s">
        <v>36</v>
      </c>
      <c r="D3977" t="s">
        <v>2</v>
      </c>
      <c r="E3977" t="s">
        <v>44</v>
      </c>
      <c r="F3977">
        <v>2315</v>
      </c>
      <c r="G3977">
        <v>1226.6107380000001</v>
      </c>
      <c r="H3977">
        <v>3264.39</v>
      </c>
      <c r="I3977" t="s">
        <v>39</v>
      </c>
      <c r="J3977" t="s">
        <v>149</v>
      </c>
      <c r="K3977">
        <v>2330</v>
      </c>
      <c r="L3977">
        <v>509.98630100000003</v>
      </c>
      <c r="M3977">
        <v>554.02707999999996</v>
      </c>
      <c r="N3977">
        <v>328</v>
      </c>
      <c r="O3977">
        <v>81</v>
      </c>
      <c r="P3977">
        <v>19</v>
      </c>
      <c r="Q3977">
        <v>8</v>
      </c>
      <c r="R3977">
        <v>1226.6107380000001</v>
      </c>
    </row>
    <row r="3978" spans="1:18" x14ac:dyDescent="0.25">
      <c r="A3978">
        <v>2020</v>
      </c>
      <c r="B3978" t="s">
        <v>34</v>
      </c>
      <c r="C3978" t="s">
        <v>36</v>
      </c>
      <c r="D3978" t="s">
        <v>2</v>
      </c>
      <c r="E3978" t="s">
        <v>66</v>
      </c>
      <c r="F3978">
        <v>829</v>
      </c>
      <c r="G3978" t="s">
        <v>62</v>
      </c>
      <c r="H3978">
        <v>38327.53</v>
      </c>
      <c r="I3978" t="s">
        <v>39</v>
      </c>
      <c r="J3978" t="s">
        <v>149</v>
      </c>
      <c r="K3978">
        <v>5958</v>
      </c>
      <c r="L3978">
        <v>81.642859999999999</v>
      </c>
      <c r="M3978">
        <v>62.658181999999996</v>
      </c>
      <c r="N3978">
        <v>84</v>
      </c>
      <c r="O3978">
        <v>72</v>
      </c>
      <c r="P3978">
        <v>18</v>
      </c>
      <c r="Q3978">
        <v>3</v>
      </c>
      <c r="R3978">
        <v>221.61610400000001</v>
      </c>
    </row>
    <row r="3979" spans="1:18" x14ac:dyDescent="0.25">
      <c r="A3979">
        <v>2020</v>
      </c>
      <c r="B3979" t="s">
        <v>34</v>
      </c>
      <c r="C3979" t="s">
        <v>36</v>
      </c>
      <c r="D3979" t="s">
        <v>2</v>
      </c>
      <c r="E3979" t="s">
        <v>44</v>
      </c>
      <c r="F3979">
        <v>2038</v>
      </c>
      <c r="G3979">
        <v>923.09484199999997</v>
      </c>
      <c r="H3979">
        <v>2934.03</v>
      </c>
      <c r="I3979" t="s">
        <v>40</v>
      </c>
      <c r="J3979" t="s">
        <v>149</v>
      </c>
      <c r="K3979">
        <v>2063</v>
      </c>
      <c r="L3979">
        <v>393.86652199999997</v>
      </c>
      <c r="M3979">
        <v>391.29046799999998</v>
      </c>
      <c r="N3979">
        <v>285</v>
      </c>
      <c r="O3979">
        <v>92</v>
      </c>
      <c r="P3979">
        <v>86</v>
      </c>
      <c r="Q3979">
        <v>29</v>
      </c>
      <c r="R3979">
        <v>923.09484199999997</v>
      </c>
    </row>
    <row r="3980" spans="1:18" x14ac:dyDescent="0.25">
      <c r="A3980">
        <v>2020</v>
      </c>
      <c r="B3980" t="s">
        <v>34</v>
      </c>
      <c r="C3980" t="s">
        <v>36</v>
      </c>
      <c r="D3980" t="s">
        <v>2</v>
      </c>
      <c r="E3980" t="s">
        <v>66</v>
      </c>
      <c r="F3980">
        <v>858</v>
      </c>
      <c r="G3980" t="s">
        <v>62</v>
      </c>
      <c r="H3980">
        <v>39093.879999999997</v>
      </c>
      <c r="I3980" t="s">
        <v>40</v>
      </c>
      <c r="J3980" t="s">
        <v>149</v>
      </c>
      <c r="K3980">
        <v>6491</v>
      </c>
      <c r="L3980">
        <v>74.669784000000007</v>
      </c>
      <c r="M3980">
        <v>44.844700000000003</v>
      </c>
      <c r="N3980">
        <v>81</v>
      </c>
      <c r="O3980">
        <v>82</v>
      </c>
      <c r="P3980">
        <v>27</v>
      </c>
      <c r="Q3980">
        <v>3</v>
      </c>
      <c r="R3980">
        <v>183.035629</v>
      </c>
    </row>
    <row r="3981" spans="1:18" x14ac:dyDescent="0.25">
      <c r="A3981">
        <v>2020</v>
      </c>
      <c r="B3981" t="s">
        <v>34</v>
      </c>
      <c r="C3981" t="s">
        <v>5</v>
      </c>
      <c r="D3981" t="s">
        <v>2</v>
      </c>
      <c r="E3981" t="s">
        <v>44</v>
      </c>
      <c r="F3981">
        <v>2999</v>
      </c>
      <c r="G3981">
        <v>1668.4973050000001</v>
      </c>
      <c r="H3981">
        <v>3212.34</v>
      </c>
      <c r="I3981" t="s">
        <v>39</v>
      </c>
      <c r="J3981" t="s">
        <v>149</v>
      </c>
      <c r="K3981">
        <v>3005</v>
      </c>
      <c r="L3981">
        <v>722.92034100000001</v>
      </c>
      <c r="M3981">
        <v>719.59932700000002</v>
      </c>
      <c r="N3981">
        <v>365</v>
      </c>
      <c r="O3981">
        <v>111</v>
      </c>
      <c r="P3981">
        <v>18</v>
      </c>
      <c r="Q3981">
        <v>6</v>
      </c>
      <c r="R3981">
        <v>1668.4973050000001</v>
      </c>
    </row>
    <row r="3982" spans="1:18" x14ac:dyDescent="0.25">
      <c r="A3982">
        <v>2020</v>
      </c>
      <c r="B3982" t="s">
        <v>34</v>
      </c>
      <c r="C3982" t="s">
        <v>5</v>
      </c>
      <c r="D3982" t="s">
        <v>2</v>
      </c>
      <c r="E3982" t="s">
        <v>66</v>
      </c>
      <c r="F3982">
        <v>549</v>
      </c>
      <c r="G3982" t="s">
        <v>62</v>
      </c>
      <c r="H3982">
        <v>31697.27</v>
      </c>
      <c r="I3982" t="s">
        <v>39</v>
      </c>
      <c r="J3982" t="s">
        <v>149</v>
      </c>
      <c r="K3982">
        <v>3186</v>
      </c>
      <c r="L3982">
        <v>46.311464000000001</v>
      </c>
      <c r="M3982">
        <v>33.281547000000003</v>
      </c>
      <c r="N3982">
        <v>37</v>
      </c>
      <c r="O3982">
        <v>54</v>
      </c>
      <c r="P3982">
        <v>16</v>
      </c>
      <c r="Q3982">
        <v>2</v>
      </c>
      <c r="R3982">
        <v>131.25929199999999</v>
      </c>
    </row>
    <row r="3983" spans="1:18" x14ac:dyDescent="0.25">
      <c r="A3983">
        <v>2020</v>
      </c>
      <c r="B3983" t="s">
        <v>34</v>
      </c>
      <c r="C3983" t="s">
        <v>5</v>
      </c>
      <c r="D3983" t="s">
        <v>2</v>
      </c>
      <c r="E3983" t="s">
        <v>44</v>
      </c>
      <c r="F3983">
        <v>2332</v>
      </c>
      <c r="G3983">
        <v>1189.700488</v>
      </c>
      <c r="H3983">
        <v>2932.11</v>
      </c>
      <c r="I3983" t="s">
        <v>40</v>
      </c>
      <c r="J3983" t="s">
        <v>149</v>
      </c>
      <c r="K3983">
        <v>2361</v>
      </c>
      <c r="L3983">
        <v>527.82155299999999</v>
      </c>
      <c r="M3983">
        <v>482.136211</v>
      </c>
      <c r="N3983">
        <v>365</v>
      </c>
      <c r="O3983">
        <v>97</v>
      </c>
      <c r="P3983">
        <v>42</v>
      </c>
      <c r="Q3983">
        <v>23</v>
      </c>
      <c r="R3983">
        <v>1189.700488</v>
      </c>
    </row>
    <row r="3984" spans="1:18" x14ac:dyDescent="0.25">
      <c r="A3984">
        <v>2020</v>
      </c>
      <c r="B3984" t="s">
        <v>34</v>
      </c>
      <c r="C3984" t="s">
        <v>5</v>
      </c>
      <c r="D3984" t="s">
        <v>2</v>
      </c>
      <c r="E3984" t="s">
        <v>66</v>
      </c>
      <c r="F3984">
        <v>627</v>
      </c>
      <c r="G3984" t="s">
        <v>62</v>
      </c>
      <c r="H3984">
        <v>33811.17</v>
      </c>
      <c r="I3984" t="s">
        <v>40</v>
      </c>
      <c r="J3984" t="s">
        <v>149</v>
      </c>
      <c r="K3984">
        <v>4319</v>
      </c>
      <c r="L3984">
        <v>57.803472999999997</v>
      </c>
      <c r="M3984">
        <v>39.607066000000003</v>
      </c>
      <c r="N3984">
        <v>60</v>
      </c>
      <c r="O3984">
        <v>71</v>
      </c>
      <c r="P3984">
        <v>26</v>
      </c>
      <c r="Q3984">
        <v>3</v>
      </c>
      <c r="R3984">
        <v>135.59033400000001</v>
      </c>
    </row>
    <row r="3985" spans="1:18" x14ac:dyDescent="0.25">
      <c r="A3985">
        <v>2020</v>
      </c>
      <c r="B3985" t="s">
        <v>34</v>
      </c>
      <c r="C3985" t="s">
        <v>13</v>
      </c>
      <c r="D3985" t="s">
        <v>2</v>
      </c>
      <c r="E3985" t="s">
        <v>44</v>
      </c>
      <c r="F3985">
        <v>273</v>
      </c>
      <c r="G3985">
        <v>148.211479</v>
      </c>
      <c r="H3985">
        <v>3228</v>
      </c>
      <c r="I3985" t="s">
        <v>39</v>
      </c>
      <c r="J3985" t="s">
        <v>149</v>
      </c>
      <c r="K3985">
        <v>275</v>
      </c>
      <c r="L3985">
        <v>59.089353000000003</v>
      </c>
      <c r="M3985">
        <v>70.336670999999996</v>
      </c>
      <c r="N3985">
        <v>43</v>
      </c>
      <c r="O3985">
        <v>10</v>
      </c>
      <c r="P3985">
        <v>4</v>
      </c>
      <c r="Q3985">
        <v>1</v>
      </c>
      <c r="R3985">
        <v>148.211479</v>
      </c>
    </row>
    <row r="3986" spans="1:18" x14ac:dyDescent="0.25">
      <c r="A3986">
        <v>2020</v>
      </c>
      <c r="B3986" t="s">
        <v>34</v>
      </c>
      <c r="C3986" t="s">
        <v>13</v>
      </c>
      <c r="D3986" t="s">
        <v>2</v>
      </c>
      <c r="E3986" t="s">
        <v>66</v>
      </c>
      <c r="F3986">
        <v>93</v>
      </c>
      <c r="G3986" t="s">
        <v>62</v>
      </c>
      <c r="H3986">
        <v>38931.839999999997</v>
      </c>
      <c r="I3986" t="s">
        <v>39</v>
      </c>
      <c r="J3986" t="s">
        <v>149</v>
      </c>
      <c r="K3986">
        <v>634</v>
      </c>
      <c r="L3986">
        <v>4.7643139999999997</v>
      </c>
      <c r="M3986">
        <v>0.70549600000000001</v>
      </c>
      <c r="N3986">
        <v>15</v>
      </c>
      <c r="O3986">
        <v>14</v>
      </c>
      <c r="P3986">
        <v>1</v>
      </c>
      <c r="Q3986">
        <v>0</v>
      </c>
      <c r="R3986">
        <v>6.8461540000000003</v>
      </c>
    </row>
    <row r="3987" spans="1:18" x14ac:dyDescent="0.25">
      <c r="A3987">
        <v>2020</v>
      </c>
      <c r="B3987" t="s">
        <v>34</v>
      </c>
      <c r="C3987" t="s">
        <v>13</v>
      </c>
      <c r="D3987" t="s">
        <v>2</v>
      </c>
      <c r="E3987" t="s">
        <v>44</v>
      </c>
      <c r="F3987">
        <v>263</v>
      </c>
      <c r="G3987">
        <v>102.41718</v>
      </c>
      <c r="H3987">
        <v>3138.72</v>
      </c>
      <c r="I3987" t="s">
        <v>40</v>
      </c>
      <c r="J3987" t="s">
        <v>149</v>
      </c>
      <c r="K3987">
        <v>266</v>
      </c>
      <c r="L3987">
        <v>41.506556000000003</v>
      </c>
      <c r="M3987">
        <v>43.232869000000001</v>
      </c>
      <c r="N3987">
        <v>61</v>
      </c>
      <c r="O3987">
        <v>17</v>
      </c>
      <c r="P3987">
        <v>7</v>
      </c>
      <c r="Q3987">
        <v>2</v>
      </c>
      <c r="R3987">
        <v>102.41718</v>
      </c>
    </row>
    <row r="3988" spans="1:18" x14ac:dyDescent="0.25">
      <c r="A3988">
        <v>2020</v>
      </c>
      <c r="B3988" t="s">
        <v>34</v>
      </c>
      <c r="C3988" t="s">
        <v>13</v>
      </c>
      <c r="D3988" t="s">
        <v>2</v>
      </c>
      <c r="E3988" t="s">
        <v>66</v>
      </c>
      <c r="F3988">
        <v>107</v>
      </c>
      <c r="G3988" t="s">
        <v>62</v>
      </c>
      <c r="H3988">
        <v>37219.5</v>
      </c>
      <c r="I3988" t="s">
        <v>40</v>
      </c>
      <c r="J3988" t="s">
        <v>149</v>
      </c>
      <c r="K3988">
        <v>835</v>
      </c>
      <c r="L3988">
        <v>8.5099359999999997</v>
      </c>
      <c r="M3988">
        <v>3.3317890000000001</v>
      </c>
      <c r="N3988">
        <v>7</v>
      </c>
      <c r="O3988">
        <v>19</v>
      </c>
      <c r="P3988">
        <v>6</v>
      </c>
      <c r="Q3988">
        <v>0</v>
      </c>
      <c r="R3988">
        <v>18.057276999999999</v>
      </c>
    </row>
    <row r="3989" spans="1:18" x14ac:dyDescent="0.25">
      <c r="A3989">
        <v>2020</v>
      </c>
      <c r="B3989" t="s">
        <v>34</v>
      </c>
      <c r="C3989" t="s">
        <v>37</v>
      </c>
      <c r="D3989" t="s">
        <v>2</v>
      </c>
      <c r="E3989" t="s">
        <v>44</v>
      </c>
      <c r="F3989">
        <v>8956</v>
      </c>
      <c r="G3989">
        <v>4255.8254120000001</v>
      </c>
      <c r="H3989">
        <v>3097.085</v>
      </c>
      <c r="I3989" t="s">
        <v>39</v>
      </c>
      <c r="J3989" t="s">
        <v>149</v>
      </c>
      <c r="K3989">
        <v>9154</v>
      </c>
      <c r="L3989">
        <v>1967.537642</v>
      </c>
      <c r="M3989">
        <v>1735.133098</v>
      </c>
      <c r="N3989">
        <v>1668</v>
      </c>
      <c r="O3989">
        <v>517</v>
      </c>
      <c r="P3989">
        <v>125</v>
      </c>
      <c r="Q3989">
        <v>46</v>
      </c>
      <c r="R3989">
        <v>4255.8254120000001</v>
      </c>
    </row>
    <row r="3990" spans="1:18" x14ac:dyDescent="0.25">
      <c r="A3990">
        <v>2020</v>
      </c>
      <c r="B3990" t="s">
        <v>34</v>
      </c>
      <c r="C3990" t="s">
        <v>37</v>
      </c>
      <c r="D3990" t="s">
        <v>2</v>
      </c>
      <c r="E3990" t="s">
        <v>66</v>
      </c>
      <c r="F3990">
        <v>2652</v>
      </c>
      <c r="G3990" t="s">
        <v>62</v>
      </c>
      <c r="H3990">
        <v>32372.935000000001</v>
      </c>
      <c r="I3990" t="s">
        <v>39</v>
      </c>
      <c r="J3990" t="s">
        <v>149</v>
      </c>
      <c r="K3990">
        <v>18186</v>
      </c>
      <c r="L3990">
        <v>277.16431299999999</v>
      </c>
      <c r="M3990">
        <v>138.17164199999999</v>
      </c>
      <c r="N3990">
        <v>224</v>
      </c>
      <c r="O3990">
        <v>416</v>
      </c>
      <c r="P3990">
        <v>80</v>
      </c>
      <c r="Q3990">
        <v>12</v>
      </c>
      <c r="R3990">
        <v>610.97558600000002</v>
      </c>
    </row>
    <row r="3991" spans="1:18" x14ac:dyDescent="0.25">
      <c r="A3991">
        <v>2020</v>
      </c>
      <c r="B3991" t="s">
        <v>34</v>
      </c>
      <c r="C3991" t="s">
        <v>37</v>
      </c>
      <c r="D3991" t="s">
        <v>2</v>
      </c>
      <c r="E3991" t="s">
        <v>44</v>
      </c>
      <c r="F3991">
        <v>7486</v>
      </c>
      <c r="G3991">
        <v>3060.743802</v>
      </c>
      <c r="H3991">
        <v>2996.54</v>
      </c>
      <c r="I3991" t="s">
        <v>40</v>
      </c>
      <c r="J3991" t="s">
        <v>149</v>
      </c>
      <c r="K3991">
        <v>7615</v>
      </c>
      <c r="L3991">
        <v>1404.9087979999999</v>
      </c>
      <c r="M3991">
        <v>1164.404818</v>
      </c>
      <c r="N3991">
        <v>1425</v>
      </c>
      <c r="O3991">
        <v>471</v>
      </c>
      <c r="P3991">
        <v>357</v>
      </c>
      <c r="Q3991">
        <v>63</v>
      </c>
      <c r="R3991">
        <v>3060.743802</v>
      </c>
    </row>
    <row r="3992" spans="1:18" x14ac:dyDescent="0.25">
      <c r="A3992">
        <v>2020</v>
      </c>
      <c r="B3992" t="s">
        <v>34</v>
      </c>
      <c r="C3992" t="s">
        <v>37</v>
      </c>
      <c r="D3992" t="s">
        <v>2</v>
      </c>
      <c r="E3992" t="s">
        <v>66</v>
      </c>
      <c r="F3992">
        <v>2962</v>
      </c>
      <c r="G3992" t="s">
        <v>62</v>
      </c>
      <c r="H3992">
        <v>34010.400000000001</v>
      </c>
      <c r="I3992" t="s">
        <v>40</v>
      </c>
      <c r="J3992" t="s">
        <v>149</v>
      </c>
      <c r="K3992">
        <v>20835</v>
      </c>
      <c r="L3992">
        <v>258.10337099999998</v>
      </c>
      <c r="M3992">
        <v>109.77265800000001</v>
      </c>
      <c r="N3992">
        <v>259</v>
      </c>
      <c r="O3992">
        <v>376</v>
      </c>
      <c r="P3992">
        <v>215</v>
      </c>
      <c r="Q3992">
        <v>9</v>
      </c>
      <c r="R3992">
        <v>538.98549800000001</v>
      </c>
    </row>
    <row r="3993" spans="1:18" x14ac:dyDescent="0.25">
      <c r="A3993">
        <v>2020</v>
      </c>
      <c r="B3993" t="s">
        <v>34</v>
      </c>
      <c r="C3993" t="s">
        <v>36</v>
      </c>
      <c r="D3993" t="s">
        <v>2</v>
      </c>
      <c r="E3993" t="s">
        <v>44</v>
      </c>
      <c r="F3993">
        <v>543</v>
      </c>
      <c r="G3993">
        <v>271.06877800000001</v>
      </c>
      <c r="H3993">
        <v>3358.84</v>
      </c>
      <c r="I3993" t="s">
        <v>39</v>
      </c>
      <c r="J3993" t="s">
        <v>148</v>
      </c>
      <c r="K3993">
        <v>545</v>
      </c>
      <c r="L3993">
        <v>115.022368</v>
      </c>
      <c r="M3993">
        <v>115.93866800000001</v>
      </c>
      <c r="N3993">
        <v>68</v>
      </c>
      <c r="O3993">
        <v>22</v>
      </c>
      <c r="P3993">
        <v>15</v>
      </c>
      <c r="Q3993">
        <v>5</v>
      </c>
      <c r="R3993">
        <v>271.06877800000001</v>
      </c>
    </row>
    <row r="3994" spans="1:18" x14ac:dyDescent="0.25">
      <c r="A3994">
        <v>2020</v>
      </c>
      <c r="B3994" t="s">
        <v>34</v>
      </c>
      <c r="C3994" t="s">
        <v>36</v>
      </c>
      <c r="D3994" t="s">
        <v>2</v>
      </c>
      <c r="E3994" t="s">
        <v>66</v>
      </c>
      <c r="F3994">
        <v>258</v>
      </c>
      <c r="G3994" t="s">
        <v>62</v>
      </c>
      <c r="H3994">
        <v>37178.99</v>
      </c>
      <c r="I3994" t="s">
        <v>39</v>
      </c>
      <c r="J3994" t="s">
        <v>148</v>
      </c>
      <c r="K3994">
        <v>1501</v>
      </c>
      <c r="L3994">
        <v>27.527501000000001</v>
      </c>
      <c r="M3994">
        <v>15.058332999999999</v>
      </c>
      <c r="N3994">
        <v>32</v>
      </c>
      <c r="O3994">
        <v>4</v>
      </c>
      <c r="P3994">
        <v>3</v>
      </c>
      <c r="Q3994">
        <v>0</v>
      </c>
      <c r="R3994">
        <v>61.868800999999998</v>
      </c>
    </row>
    <row r="3995" spans="1:18" x14ac:dyDescent="0.25">
      <c r="A3995">
        <v>2020</v>
      </c>
      <c r="B3995" t="s">
        <v>34</v>
      </c>
      <c r="C3995" t="s">
        <v>36</v>
      </c>
      <c r="D3995" t="s">
        <v>2</v>
      </c>
      <c r="E3995" t="s">
        <v>44</v>
      </c>
      <c r="F3995">
        <v>685</v>
      </c>
      <c r="G3995">
        <v>303.29558600000001</v>
      </c>
      <c r="H3995">
        <v>2854.51</v>
      </c>
      <c r="I3995" t="s">
        <v>40</v>
      </c>
      <c r="J3995" t="s">
        <v>148</v>
      </c>
      <c r="K3995">
        <v>689</v>
      </c>
      <c r="L3995">
        <v>136.32928899999999</v>
      </c>
      <c r="M3995">
        <v>126.938171</v>
      </c>
      <c r="N3995">
        <v>72</v>
      </c>
      <c r="O3995">
        <v>46</v>
      </c>
      <c r="P3995">
        <v>42</v>
      </c>
      <c r="Q3995">
        <v>14</v>
      </c>
      <c r="R3995">
        <v>303.29558600000001</v>
      </c>
    </row>
    <row r="3996" spans="1:18" x14ac:dyDescent="0.25">
      <c r="A3996">
        <v>2020</v>
      </c>
      <c r="B3996" t="s">
        <v>34</v>
      </c>
      <c r="C3996" t="s">
        <v>36</v>
      </c>
      <c r="D3996" t="s">
        <v>2</v>
      </c>
      <c r="E3996" t="s">
        <v>66</v>
      </c>
      <c r="F3996">
        <v>295</v>
      </c>
      <c r="G3996" t="s">
        <v>62</v>
      </c>
      <c r="H3996">
        <v>36928.43</v>
      </c>
      <c r="I3996" t="s">
        <v>40</v>
      </c>
      <c r="J3996" t="s">
        <v>148</v>
      </c>
      <c r="K3996">
        <v>1824</v>
      </c>
      <c r="L3996">
        <v>28.842586000000001</v>
      </c>
      <c r="M3996">
        <v>17.360606000000001</v>
      </c>
      <c r="N3996">
        <v>26</v>
      </c>
      <c r="O3996">
        <v>6</v>
      </c>
      <c r="P3996">
        <v>8</v>
      </c>
      <c r="Q3996">
        <v>1</v>
      </c>
      <c r="R3996">
        <v>69.792447999999993</v>
      </c>
    </row>
    <row r="3997" spans="1:18" x14ac:dyDescent="0.25">
      <c r="A3997">
        <v>2020</v>
      </c>
      <c r="B3997" t="s">
        <v>34</v>
      </c>
      <c r="C3997" t="s">
        <v>5</v>
      </c>
      <c r="D3997" t="s">
        <v>2</v>
      </c>
      <c r="E3997" t="s">
        <v>44</v>
      </c>
      <c r="F3997">
        <v>573</v>
      </c>
      <c r="G3997">
        <v>331.79217299999999</v>
      </c>
      <c r="H3997">
        <v>3257.17</v>
      </c>
      <c r="I3997" t="s">
        <v>39</v>
      </c>
      <c r="J3997" t="s">
        <v>148</v>
      </c>
      <c r="K3997">
        <v>576</v>
      </c>
      <c r="L3997">
        <v>132.198069</v>
      </c>
      <c r="M3997">
        <v>153.961095</v>
      </c>
      <c r="N3997">
        <v>43</v>
      </c>
      <c r="O3997">
        <v>32</v>
      </c>
      <c r="P3997">
        <v>2</v>
      </c>
      <c r="Q3997">
        <v>0</v>
      </c>
      <c r="R3997">
        <v>331.79217299999999</v>
      </c>
    </row>
    <row r="3998" spans="1:18" x14ac:dyDescent="0.25">
      <c r="A3998">
        <v>2020</v>
      </c>
      <c r="B3998" t="s">
        <v>34</v>
      </c>
      <c r="C3998" t="s">
        <v>5</v>
      </c>
      <c r="D3998" t="s">
        <v>2</v>
      </c>
      <c r="E3998" t="s">
        <v>66</v>
      </c>
      <c r="F3998">
        <v>214</v>
      </c>
      <c r="G3998" t="s">
        <v>62</v>
      </c>
      <c r="H3998">
        <v>35403.53</v>
      </c>
      <c r="I3998" t="s">
        <v>39</v>
      </c>
      <c r="J3998" t="s">
        <v>148</v>
      </c>
      <c r="K3998">
        <v>1032</v>
      </c>
      <c r="L3998">
        <v>21.59027</v>
      </c>
      <c r="M3998">
        <v>13.469286</v>
      </c>
      <c r="N3998">
        <v>17</v>
      </c>
      <c r="O3998">
        <v>7</v>
      </c>
      <c r="P3998">
        <v>2</v>
      </c>
      <c r="Q3998">
        <v>0</v>
      </c>
      <c r="R3998">
        <v>55.914901999999998</v>
      </c>
    </row>
    <row r="3999" spans="1:18" x14ac:dyDescent="0.25">
      <c r="A3999">
        <v>2020</v>
      </c>
      <c r="B3999" t="s">
        <v>34</v>
      </c>
      <c r="C3999" t="s">
        <v>5</v>
      </c>
      <c r="D3999" t="s">
        <v>2</v>
      </c>
      <c r="E3999" t="s">
        <v>44</v>
      </c>
      <c r="F3999">
        <v>582</v>
      </c>
      <c r="G3999">
        <v>297.57019000000003</v>
      </c>
      <c r="H3999">
        <v>3217.7849999999999</v>
      </c>
      <c r="I3999" t="s">
        <v>40</v>
      </c>
      <c r="J3999" t="s">
        <v>148</v>
      </c>
      <c r="K3999">
        <v>582</v>
      </c>
      <c r="L3999">
        <v>127.63825300000001</v>
      </c>
      <c r="M3999">
        <v>107.23796299999999</v>
      </c>
      <c r="N3999">
        <v>66</v>
      </c>
      <c r="O3999">
        <v>24</v>
      </c>
      <c r="P3999">
        <v>24</v>
      </c>
      <c r="Q3999">
        <v>7</v>
      </c>
      <c r="R3999">
        <v>297.57019000000003</v>
      </c>
    </row>
    <row r="4000" spans="1:18" x14ac:dyDescent="0.25">
      <c r="A4000">
        <v>2020</v>
      </c>
      <c r="B4000" t="s">
        <v>34</v>
      </c>
      <c r="C4000" t="s">
        <v>5</v>
      </c>
      <c r="D4000" t="s">
        <v>2</v>
      </c>
      <c r="E4000" t="s">
        <v>66</v>
      </c>
      <c r="F4000">
        <v>239</v>
      </c>
      <c r="G4000" t="s">
        <v>62</v>
      </c>
      <c r="H4000">
        <v>33046.33</v>
      </c>
      <c r="I4000" t="s">
        <v>40</v>
      </c>
      <c r="J4000" t="s">
        <v>148</v>
      </c>
      <c r="K4000">
        <v>1202</v>
      </c>
      <c r="L4000">
        <v>22.749465000000001</v>
      </c>
      <c r="M4000">
        <v>19.109736000000002</v>
      </c>
      <c r="N4000">
        <v>19</v>
      </c>
      <c r="O4000">
        <v>12</v>
      </c>
      <c r="P4000">
        <v>7</v>
      </c>
      <c r="Q4000">
        <v>2</v>
      </c>
      <c r="R4000">
        <v>59.870820999999999</v>
      </c>
    </row>
    <row r="4001" spans="1:18" x14ac:dyDescent="0.25">
      <c r="A4001">
        <v>2020</v>
      </c>
      <c r="B4001" t="s">
        <v>34</v>
      </c>
      <c r="C4001" t="s">
        <v>13</v>
      </c>
      <c r="D4001" t="s">
        <v>2</v>
      </c>
      <c r="E4001" t="s">
        <v>44</v>
      </c>
      <c r="F4001">
        <v>64</v>
      </c>
      <c r="G4001">
        <v>33.839100000000002</v>
      </c>
      <c r="H4001">
        <v>3075.0549999999998</v>
      </c>
      <c r="I4001" t="s">
        <v>39</v>
      </c>
      <c r="J4001" t="s">
        <v>148</v>
      </c>
      <c r="K4001">
        <v>64</v>
      </c>
      <c r="L4001">
        <v>13.246930000000001</v>
      </c>
      <c r="M4001">
        <v>15.390444</v>
      </c>
      <c r="N4001">
        <v>11</v>
      </c>
      <c r="O4001">
        <v>4</v>
      </c>
      <c r="P4001">
        <v>0</v>
      </c>
      <c r="Q4001">
        <v>0</v>
      </c>
      <c r="R4001">
        <v>33.839100000000002</v>
      </c>
    </row>
    <row r="4002" spans="1:18" x14ac:dyDescent="0.25">
      <c r="A4002">
        <v>2020</v>
      </c>
      <c r="B4002" t="s">
        <v>34</v>
      </c>
      <c r="C4002" t="s">
        <v>13</v>
      </c>
      <c r="D4002" t="s">
        <v>2</v>
      </c>
      <c r="E4002" t="s">
        <v>66</v>
      </c>
      <c r="F4002">
        <v>35</v>
      </c>
      <c r="G4002" t="s">
        <v>62</v>
      </c>
      <c r="H4002">
        <v>33256.97</v>
      </c>
      <c r="I4002" t="s">
        <v>39</v>
      </c>
      <c r="J4002" t="s">
        <v>148</v>
      </c>
      <c r="K4002">
        <v>187</v>
      </c>
      <c r="L4002">
        <v>3.0316990000000001</v>
      </c>
      <c r="M4002">
        <v>0.61290299999999998</v>
      </c>
      <c r="N4002">
        <v>6</v>
      </c>
      <c r="O4002">
        <v>1</v>
      </c>
      <c r="P4002">
        <v>1</v>
      </c>
      <c r="Q4002">
        <v>0</v>
      </c>
      <c r="R4002">
        <v>4.6923079999999997</v>
      </c>
    </row>
    <row r="4003" spans="1:18" x14ac:dyDescent="0.25">
      <c r="A4003">
        <v>2020</v>
      </c>
      <c r="B4003" t="s">
        <v>34</v>
      </c>
      <c r="C4003" t="s">
        <v>13</v>
      </c>
      <c r="D4003" t="s">
        <v>2</v>
      </c>
      <c r="E4003" t="s">
        <v>44</v>
      </c>
      <c r="F4003">
        <v>59</v>
      </c>
      <c r="G4003">
        <v>19.452206</v>
      </c>
      <c r="H4003">
        <v>3262.07</v>
      </c>
      <c r="I4003" t="s">
        <v>40</v>
      </c>
      <c r="J4003" t="s">
        <v>148</v>
      </c>
      <c r="K4003">
        <v>62</v>
      </c>
      <c r="L4003">
        <v>8.5851260000000007</v>
      </c>
      <c r="M4003">
        <v>5.9614200000000004</v>
      </c>
      <c r="N4003">
        <v>10</v>
      </c>
      <c r="O4003">
        <v>4</v>
      </c>
      <c r="P4003">
        <v>2</v>
      </c>
      <c r="Q4003">
        <v>1</v>
      </c>
      <c r="R4003">
        <v>19.452206</v>
      </c>
    </row>
    <row r="4004" spans="1:18" x14ac:dyDescent="0.25">
      <c r="A4004">
        <v>2020</v>
      </c>
      <c r="B4004" t="s">
        <v>34</v>
      </c>
      <c r="C4004" t="s">
        <v>13</v>
      </c>
      <c r="D4004" t="s">
        <v>2</v>
      </c>
      <c r="E4004" t="s">
        <v>66</v>
      </c>
      <c r="F4004">
        <v>27</v>
      </c>
      <c r="G4004" t="s">
        <v>62</v>
      </c>
      <c r="H4004">
        <v>40923.49</v>
      </c>
      <c r="I4004" t="s">
        <v>40</v>
      </c>
      <c r="J4004" t="s">
        <v>148</v>
      </c>
      <c r="K4004">
        <v>224</v>
      </c>
      <c r="L4004">
        <v>2.5615600000000001</v>
      </c>
      <c r="M4004">
        <v>1.092911</v>
      </c>
      <c r="N4004">
        <v>3</v>
      </c>
      <c r="O4004">
        <v>1</v>
      </c>
      <c r="P4004">
        <v>0</v>
      </c>
      <c r="Q4004">
        <v>0</v>
      </c>
      <c r="R4004">
        <v>4.8962289999999999</v>
      </c>
    </row>
    <row r="4005" spans="1:18" x14ac:dyDescent="0.25">
      <c r="A4005">
        <v>2020</v>
      </c>
      <c r="B4005" t="s">
        <v>34</v>
      </c>
      <c r="C4005" t="s">
        <v>37</v>
      </c>
      <c r="D4005" t="s">
        <v>2</v>
      </c>
      <c r="E4005" t="s">
        <v>44</v>
      </c>
      <c r="F4005">
        <v>1647</v>
      </c>
      <c r="G4005">
        <v>762.96135400000003</v>
      </c>
      <c r="H4005">
        <v>3022</v>
      </c>
      <c r="I4005" t="s">
        <v>39</v>
      </c>
      <c r="J4005" t="s">
        <v>148</v>
      </c>
      <c r="K4005">
        <v>1658</v>
      </c>
      <c r="L4005">
        <v>366.97999700000003</v>
      </c>
      <c r="M4005">
        <v>299.08957600000002</v>
      </c>
      <c r="N4005">
        <v>264</v>
      </c>
      <c r="O4005">
        <v>96</v>
      </c>
      <c r="P4005">
        <v>33</v>
      </c>
      <c r="Q4005">
        <v>15</v>
      </c>
      <c r="R4005">
        <v>762.96135400000003</v>
      </c>
    </row>
    <row r="4006" spans="1:18" x14ac:dyDescent="0.25">
      <c r="A4006">
        <v>2020</v>
      </c>
      <c r="B4006" t="s">
        <v>34</v>
      </c>
      <c r="C4006" t="s">
        <v>37</v>
      </c>
      <c r="D4006" t="s">
        <v>2</v>
      </c>
      <c r="E4006" t="s">
        <v>66</v>
      </c>
      <c r="F4006">
        <v>859</v>
      </c>
      <c r="G4006" t="s">
        <v>62</v>
      </c>
      <c r="H4006">
        <v>32992.19</v>
      </c>
      <c r="I4006" t="s">
        <v>39</v>
      </c>
      <c r="J4006" t="s">
        <v>148</v>
      </c>
      <c r="K4006">
        <v>5156</v>
      </c>
      <c r="L4006">
        <v>79.449460000000002</v>
      </c>
      <c r="M4006">
        <v>47.130755999999998</v>
      </c>
      <c r="N4006">
        <v>81</v>
      </c>
      <c r="O4006">
        <v>28</v>
      </c>
      <c r="P4006">
        <v>23</v>
      </c>
      <c r="Q4006">
        <v>2</v>
      </c>
      <c r="R4006">
        <v>186.339641</v>
      </c>
    </row>
    <row r="4007" spans="1:18" x14ac:dyDescent="0.25">
      <c r="A4007">
        <v>2020</v>
      </c>
      <c r="B4007" t="s">
        <v>34</v>
      </c>
      <c r="C4007" t="s">
        <v>37</v>
      </c>
      <c r="D4007" t="s">
        <v>2</v>
      </c>
      <c r="E4007" t="s">
        <v>44</v>
      </c>
      <c r="F4007">
        <v>1663</v>
      </c>
      <c r="G4007">
        <v>690.32527800000003</v>
      </c>
      <c r="H4007">
        <v>2949.2</v>
      </c>
      <c r="I4007" t="s">
        <v>40</v>
      </c>
      <c r="J4007" t="s">
        <v>148</v>
      </c>
      <c r="K4007">
        <v>1667</v>
      </c>
      <c r="L4007">
        <v>319.19448299999999</v>
      </c>
      <c r="M4007">
        <v>275.788478</v>
      </c>
      <c r="N4007">
        <v>275</v>
      </c>
      <c r="O4007">
        <v>96</v>
      </c>
      <c r="P4007">
        <v>97</v>
      </c>
      <c r="Q4007">
        <v>17</v>
      </c>
      <c r="R4007">
        <v>690.32527800000003</v>
      </c>
    </row>
    <row r="4008" spans="1:18" x14ac:dyDescent="0.25">
      <c r="A4008">
        <v>2020</v>
      </c>
      <c r="B4008" t="s">
        <v>34</v>
      </c>
      <c r="C4008" t="s">
        <v>37</v>
      </c>
      <c r="D4008" t="s">
        <v>2</v>
      </c>
      <c r="E4008" t="s">
        <v>66</v>
      </c>
      <c r="F4008">
        <v>908</v>
      </c>
      <c r="G4008" t="s">
        <v>62</v>
      </c>
      <c r="H4008">
        <v>32985.99</v>
      </c>
      <c r="I4008" t="s">
        <v>40</v>
      </c>
      <c r="J4008" t="s">
        <v>148</v>
      </c>
      <c r="K4008">
        <v>5314</v>
      </c>
      <c r="L4008">
        <v>90.600919000000005</v>
      </c>
      <c r="M4008">
        <v>41.404322999999998</v>
      </c>
      <c r="N4008">
        <v>80</v>
      </c>
      <c r="O4008">
        <v>23</v>
      </c>
      <c r="P4008">
        <v>72</v>
      </c>
      <c r="Q4008">
        <v>2</v>
      </c>
      <c r="R4008">
        <v>188.30663899999999</v>
      </c>
    </row>
    <row r="4009" spans="1:18" x14ac:dyDescent="0.25">
      <c r="A4009">
        <v>2020</v>
      </c>
      <c r="B4009" t="s">
        <v>34</v>
      </c>
      <c r="C4009" t="s">
        <v>36</v>
      </c>
      <c r="D4009" t="s">
        <v>3</v>
      </c>
      <c r="E4009" t="s">
        <v>44</v>
      </c>
      <c r="F4009">
        <v>1528</v>
      </c>
      <c r="G4009">
        <v>743.194256</v>
      </c>
      <c r="H4009">
        <v>3812.09</v>
      </c>
      <c r="I4009" t="s">
        <v>39</v>
      </c>
      <c r="J4009" t="s">
        <v>150</v>
      </c>
      <c r="K4009">
        <v>1566</v>
      </c>
      <c r="L4009">
        <v>316.82165800000001</v>
      </c>
      <c r="M4009">
        <v>332.246172</v>
      </c>
      <c r="N4009">
        <v>259</v>
      </c>
      <c r="O4009">
        <v>46</v>
      </c>
      <c r="P4009">
        <v>12</v>
      </c>
      <c r="Q4009">
        <v>0</v>
      </c>
      <c r="R4009">
        <v>743.194256</v>
      </c>
    </row>
    <row r="4010" spans="1:18" x14ac:dyDescent="0.25">
      <c r="A4010">
        <v>2020</v>
      </c>
      <c r="B4010" t="s">
        <v>34</v>
      </c>
      <c r="C4010" t="s">
        <v>36</v>
      </c>
      <c r="D4010" t="s">
        <v>3</v>
      </c>
      <c r="E4010" t="s">
        <v>66</v>
      </c>
      <c r="F4010">
        <v>1697</v>
      </c>
      <c r="G4010" t="s">
        <v>62</v>
      </c>
      <c r="H4010">
        <v>41719.46</v>
      </c>
      <c r="I4010" t="s">
        <v>39</v>
      </c>
      <c r="J4010" t="s">
        <v>150</v>
      </c>
      <c r="K4010">
        <v>12451</v>
      </c>
      <c r="L4010">
        <v>148.37678199999999</v>
      </c>
      <c r="M4010">
        <v>103.79438399999999</v>
      </c>
      <c r="N4010">
        <v>140</v>
      </c>
      <c r="O4010">
        <v>21</v>
      </c>
      <c r="P4010">
        <v>4</v>
      </c>
      <c r="Q4010">
        <v>1</v>
      </c>
      <c r="R4010">
        <v>350.63469700000002</v>
      </c>
    </row>
    <row r="4011" spans="1:18" x14ac:dyDescent="0.25">
      <c r="A4011">
        <v>2020</v>
      </c>
      <c r="B4011" t="s">
        <v>34</v>
      </c>
      <c r="C4011" t="s">
        <v>36</v>
      </c>
      <c r="D4011" t="s">
        <v>3</v>
      </c>
      <c r="E4011" t="s">
        <v>44</v>
      </c>
      <c r="F4011">
        <v>1170</v>
      </c>
      <c r="G4011">
        <v>509.87335300000001</v>
      </c>
      <c r="H4011">
        <v>3466.9850000000001</v>
      </c>
      <c r="I4011" t="s">
        <v>40</v>
      </c>
      <c r="J4011" t="s">
        <v>150</v>
      </c>
      <c r="K4011">
        <v>1179</v>
      </c>
      <c r="L4011">
        <v>220.60042300000001</v>
      </c>
      <c r="M4011">
        <v>209.04494399999999</v>
      </c>
      <c r="N4011">
        <v>174</v>
      </c>
      <c r="O4011">
        <v>26</v>
      </c>
      <c r="P4011">
        <v>105</v>
      </c>
      <c r="Q4011">
        <v>8</v>
      </c>
      <c r="R4011">
        <v>509.87335300000001</v>
      </c>
    </row>
    <row r="4012" spans="1:18" x14ac:dyDescent="0.25">
      <c r="A4012">
        <v>2020</v>
      </c>
      <c r="B4012" t="s">
        <v>34</v>
      </c>
      <c r="C4012" t="s">
        <v>36</v>
      </c>
      <c r="D4012" t="s">
        <v>3</v>
      </c>
      <c r="E4012" t="s">
        <v>66</v>
      </c>
      <c r="F4012">
        <v>1240</v>
      </c>
      <c r="G4012" t="s">
        <v>62</v>
      </c>
      <c r="H4012">
        <v>40476.35</v>
      </c>
      <c r="I4012" t="s">
        <v>40</v>
      </c>
      <c r="J4012" t="s">
        <v>150</v>
      </c>
      <c r="K4012">
        <v>8772</v>
      </c>
      <c r="L4012">
        <v>100.408103</v>
      </c>
      <c r="M4012">
        <v>60.896222999999999</v>
      </c>
      <c r="N4012">
        <v>101</v>
      </c>
      <c r="O4012">
        <v>7</v>
      </c>
      <c r="P4012">
        <v>24</v>
      </c>
      <c r="Q4012">
        <v>1</v>
      </c>
      <c r="R4012">
        <v>226.34625199999999</v>
      </c>
    </row>
    <row r="4013" spans="1:18" x14ac:dyDescent="0.25">
      <c r="A4013">
        <v>2020</v>
      </c>
      <c r="B4013" t="s">
        <v>34</v>
      </c>
      <c r="C4013" t="s">
        <v>5</v>
      </c>
      <c r="D4013" t="s">
        <v>3</v>
      </c>
      <c r="E4013" t="s">
        <v>44</v>
      </c>
      <c r="F4013">
        <v>1568</v>
      </c>
      <c r="G4013">
        <v>811.75757199999998</v>
      </c>
      <c r="H4013">
        <v>3830.6550000000002</v>
      </c>
      <c r="I4013" t="s">
        <v>39</v>
      </c>
      <c r="J4013" t="s">
        <v>150</v>
      </c>
      <c r="K4013">
        <v>1595</v>
      </c>
      <c r="L4013">
        <v>335.07349199999999</v>
      </c>
      <c r="M4013">
        <v>344.44591000000003</v>
      </c>
      <c r="N4013">
        <v>271</v>
      </c>
      <c r="O4013">
        <v>49</v>
      </c>
      <c r="P4013">
        <v>6</v>
      </c>
      <c r="Q4013">
        <v>2</v>
      </c>
      <c r="R4013">
        <v>811.75757199999998</v>
      </c>
    </row>
    <row r="4014" spans="1:18" x14ac:dyDescent="0.25">
      <c r="A4014">
        <v>2020</v>
      </c>
      <c r="B4014" t="s">
        <v>34</v>
      </c>
      <c r="C4014" t="s">
        <v>5</v>
      </c>
      <c r="D4014" t="s">
        <v>3</v>
      </c>
      <c r="E4014" t="s">
        <v>66</v>
      </c>
      <c r="F4014">
        <v>1176</v>
      </c>
      <c r="G4014" t="s">
        <v>62</v>
      </c>
      <c r="H4014">
        <v>35807.955000000002</v>
      </c>
      <c r="I4014" t="s">
        <v>39</v>
      </c>
      <c r="J4014" t="s">
        <v>150</v>
      </c>
      <c r="K4014">
        <v>7144</v>
      </c>
      <c r="L4014">
        <v>115.761437</v>
      </c>
      <c r="M4014">
        <v>79.381912999999997</v>
      </c>
      <c r="N4014">
        <v>103</v>
      </c>
      <c r="O4014">
        <v>5</v>
      </c>
      <c r="P4014">
        <v>4</v>
      </c>
      <c r="Q4014">
        <v>0</v>
      </c>
      <c r="R4014">
        <v>286.25289900000001</v>
      </c>
    </row>
    <row r="4015" spans="1:18" x14ac:dyDescent="0.25">
      <c r="A4015">
        <v>2020</v>
      </c>
      <c r="B4015" t="s">
        <v>34</v>
      </c>
      <c r="C4015" t="s">
        <v>5</v>
      </c>
      <c r="D4015" t="s">
        <v>3</v>
      </c>
      <c r="E4015" t="s">
        <v>44</v>
      </c>
      <c r="F4015">
        <v>1002</v>
      </c>
      <c r="G4015">
        <v>448.21286600000002</v>
      </c>
      <c r="H4015">
        <v>3552.61</v>
      </c>
      <c r="I4015" t="s">
        <v>40</v>
      </c>
      <c r="J4015" t="s">
        <v>150</v>
      </c>
      <c r="K4015">
        <v>1017</v>
      </c>
      <c r="L4015">
        <v>196.66279</v>
      </c>
      <c r="M4015">
        <v>192.56676400000001</v>
      </c>
      <c r="N4015">
        <v>168</v>
      </c>
      <c r="O4015">
        <v>27</v>
      </c>
      <c r="P4015">
        <v>48</v>
      </c>
      <c r="Q4015">
        <v>7</v>
      </c>
      <c r="R4015">
        <v>448.21286600000002</v>
      </c>
    </row>
    <row r="4016" spans="1:18" x14ac:dyDescent="0.25">
      <c r="A4016">
        <v>2020</v>
      </c>
      <c r="B4016" t="s">
        <v>34</v>
      </c>
      <c r="C4016" t="s">
        <v>5</v>
      </c>
      <c r="D4016" t="s">
        <v>3</v>
      </c>
      <c r="E4016" t="s">
        <v>66</v>
      </c>
      <c r="F4016">
        <v>1040</v>
      </c>
      <c r="G4016" t="s">
        <v>62</v>
      </c>
      <c r="H4016">
        <v>38658.635000000002</v>
      </c>
      <c r="I4016" t="s">
        <v>40</v>
      </c>
      <c r="J4016" t="s">
        <v>150</v>
      </c>
      <c r="K4016">
        <v>7074</v>
      </c>
      <c r="L4016">
        <v>89.214274000000003</v>
      </c>
      <c r="M4016">
        <v>60.301139999999997</v>
      </c>
      <c r="N4016">
        <v>86</v>
      </c>
      <c r="O4016">
        <v>16</v>
      </c>
      <c r="P4016">
        <v>21</v>
      </c>
      <c r="Q4016">
        <v>0</v>
      </c>
      <c r="R4016">
        <v>204.04006000000001</v>
      </c>
    </row>
    <row r="4017" spans="1:18" x14ac:dyDescent="0.25">
      <c r="A4017">
        <v>2020</v>
      </c>
      <c r="B4017" t="s">
        <v>34</v>
      </c>
      <c r="C4017" t="s">
        <v>13</v>
      </c>
      <c r="D4017" t="s">
        <v>3</v>
      </c>
      <c r="E4017" t="s">
        <v>44</v>
      </c>
      <c r="F4017">
        <v>478</v>
      </c>
      <c r="G4017">
        <v>189.332888</v>
      </c>
      <c r="H4017">
        <v>3844.79</v>
      </c>
      <c r="I4017" t="s">
        <v>39</v>
      </c>
      <c r="J4017" t="s">
        <v>150</v>
      </c>
      <c r="K4017">
        <v>483</v>
      </c>
      <c r="L4017">
        <v>76.988804000000002</v>
      </c>
      <c r="M4017">
        <v>88.545424999999994</v>
      </c>
      <c r="N4017">
        <v>135</v>
      </c>
      <c r="O4017">
        <v>14</v>
      </c>
      <c r="P4017">
        <v>2</v>
      </c>
      <c r="Q4017">
        <v>0</v>
      </c>
      <c r="R4017">
        <v>189.332888</v>
      </c>
    </row>
    <row r="4018" spans="1:18" x14ac:dyDescent="0.25">
      <c r="A4018">
        <v>2020</v>
      </c>
      <c r="B4018" t="s">
        <v>34</v>
      </c>
      <c r="C4018" t="s">
        <v>13</v>
      </c>
      <c r="D4018" t="s">
        <v>3</v>
      </c>
      <c r="E4018" t="s">
        <v>66</v>
      </c>
      <c r="F4018">
        <v>476</v>
      </c>
      <c r="G4018" t="s">
        <v>62</v>
      </c>
      <c r="H4018">
        <v>36173.025000000001</v>
      </c>
      <c r="I4018" t="s">
        <v>39</v>
      </c>
      <c r="J4018" t="s">
        <v>150</v>
      </c>
      <c r="K4018">
        <v>2935</v>
      </c>
      <c r="L4018">
        <v>29.780045000000001</v>
      </c>
      <c r="M4018">
        <v>24.653694000000002</v>
      </c>
      <c r="N4018">
        <v>67</v>
      </c>
      <c r="O4018">
        <v>5</v>
      </c>
      <c r="P4018">
        <v>1</v>
      </c>
      <c r="Q4018">
        <v>0</v>
      </c>
      <c r="R4018">
        <v>76.298451</v>
      </c>
    </row>
    <row r="4019" spans="1:18" x14ac:dyDescent="0.25">
      <c r="A4019">
        <v>2020</v>
      </c>
      <c r="B4019" t="s">
        <v>34</v>
      </c>
      <c r="C4019" t="s">
        <v>13</v>
      </c>
      <c r="D4019" t="s">
        <v>3</v>
      </c>
      <c r="E4019" t="s">
        <v>44</v>
      </c>
      <c r="F4019">
        <v>395</v>
      </c>
      <c r="G4019">
        <v>159.87653399999999</v>
      </c>
      <c r="H4019">
        <v>3544.28</v>
      </c>
      <c r="I4019" t="s">
        <v>40</v>
      </c>
      <c r="J4019" t="s">
        <v>150</v>
      </c>
      <c r="K4019">
        <v>401</v>
      </c>
      <c r="L4019">
        <v>76.854510000000005</v>
      </c>
      <c r="M4019">
        <v>62.937465000000003</v>
      </c>
      <c r="N4019">
        <v>95</v>
      </c>
      <c r="O4019">
        <v>11</v>
      </c>
      <c r="P4019">
        <v>8</v>
      </c>
      <c r="Q4019">
        <v>0</v>
      </c>
      <c r="R4019">
        <v>159.87653399999999</v>
      </c>
    </row>
    <row r="4020" spans="1:18" x14ac:dyDescent="0.25">
      <c r="A4020">
        <v>2020</v>
      </c>
      <c r="B4020" t="s">
        <v>34</v>
      </c>
      <c r="C4020" t="s">
        <v>13</v>
      </c>
      <c r="D4020" t="s">
        <v>3</v>
      </c>
      <c r="E4020" t="s">
        <v>66</v>
      </c>
      <c r="F4020">
        <v>409</v>
      </c>
      <c r="G4020" t="s">
        <v>62</v>
      </c>
      <c r="H4020">
        <v>39758.300000000003</v>
      </c>
      <c r="I4020" t="s">
        <v>40</v>
      </c>
      <c r="J4020" t="s">
        <v>150</v>
      </c>
      <c r="K4020">
        <v>2791</v>
      </c>
      <c r="L4020">
        <v>32.230331</v>
      </c>
      <c r="M4020">
        <v>16.218366</v>
      </c>
      <c r="N4020">
        <v>34</v>
      </c>
      <c r="O4020">
        <v>5</v>
      </c>
      <c r="P4020">
        <v>6</v>
      </c>
      <c r="Q4020">
        <v>0</v>
      </c>
      <c r="R4020">
        <v>66.431062999999995</v>
      </c>
    </row>
    <row r="4021" spans="1:18" x14ac:dyDescent="0.25">
      <c r="A4021">
        <v>2020</v>
      </c>
      <c r="B4021" t="s">
        <v>34</v>
      </c>
      <c r="C4021" t="s">
        <v>37</v>
      </c>
      <c r="D4021" t="s">
        <v>3</v>
      </c>
      <c r="E4021" t="s">
        <v>44</v>
      </c>
      <c r="F4021">
        <v>13644</v>
      </c>
      <c r="G4021">
        <v>5426.4711939999997</v>
      </c>
      <c r="H4021">
        <v>3731.9450000000002</v>
      </c>
      <c r="I4021" t="s">
        <v>39</v>
      </c>
      <c r="J4021" t="s">
        <v>150</v>
      </c>
      <c r="K4021">
        <v>13905</v>
      </c>
      <c r="L4021">
        <v>2427.652646</v>
      </c>
      <c r="M4021">
        <v>2302.8874689999998</v>
      </c>
      <c r="N4021">
        <v>4182</v>
      </c>
      <c r="O4021">
        <v>362</v>
      </c>
      <c r="P4021">
        <v>118</v>
      </c>
      <c r="Q4021">
        <v>9</v>
      </c>
      <c r="R4021">
        <v>5426.4711939999997</v>
      </c>
    </row>
    <row r="4022" spans="1:18" x14ac:dyDescent="0.25">
      <c r="A4022">
        <v>2020</v>
      </c>
      <c r="B4022" t="s">
        <v>34</v>
      </c>
      <c r="C4022" t="s">
        <v>37</v>
      </c>
      <c r="D4022" t="s">
        <v>3</v>
      </c>
      <c r="E4022" t="s">
        <v>66</v>
      </c>
      <c r="F4022">
        <v>14398</v>
      </c>
      <c r="G4022" t="s">
        <v>62</v>
      </c>
      <c r="H4022">
        <v>34470.095000000001</v>
      </c>
      <c r="I4022" t="s">
        <v>39</v>
      </c>
      <c r="J4022" t="s">
        <v>150</v>
      </c>
      <c r="K4022">
        <v>82166</v>
      </c>
      <c r="L4022">
        <v>1327.418531</v>
      </c>
      <c r="M4022">
        <v>983.58182799999997</v>
      </c>
      <c r="N4022">
        <v>2041</v>
      </c>
      <c r="O4022">
        <v>194</v>
      </c>
      <c r="P4022">
        <v>62</v>
      </c>
      <c r="Q4022">
        <v>8</v>
      </c>
      <c r="R4022">
        <v>3216.838937</v>
      </c>
    </row>
    <row r="4023" spans="1:18" x14ac:dyDescent="0.25">
      <c r="A4023">
        <v>2020</v>
      </c>
      <c r="B4023" t="s">
        <v>34</v>
      </c>
      <c r="C4023" t="s">
        <v>37</v>
      </c>
      <c r="D4023" t="s">
        <v>3</v>
      </c>
      <c r="E4023" t="s">
        <v>44</v>
      </c>
      <c r="F4023">
        <v>10527</v>
      </c>
      <c r="G4023">
        <v>3766.951501</v>
      </c>
      <c r="H4023">
        <v>3403.7</v>
      </c>
      <c r="I4023" t="s">
        <v>40</v>
      </c>
      <c r="J4023" t="s">
        <v>150</v>
      </c>
      <c r="K4023">
        <v>10694</v>
      </c>
      <c r="L4023">
        <v>1847.9626499999999</v>
      </c>
      <c r="M4023">
        <v>1429.5316700000001</v>
      </c>
      <c r="N4023">
        <v>2850</v>
      </c>
      <c r="O4023">
        <v>265</v>
      </c>
      <c r="P4023">
        <v>232</v>
      </c>
      <c r="Q4023">
        <v>21</v>
      </c>
      <c r="R4023">
        <v>3766.951501</v>
      </c>
    </row>
    <row r="4024" spans="1:18" x14ac:dyDescent="0.25">
      <c r="A4024">
        <v>2020</v>
      </c>
      <c r="B4024" t="s">
        <v>34</v>
      </c>
      <c r="C4024" t="s">
        <v>37</v>
      </c>
      <c r="D4024" t="s">
        <v>3</v>
      </c>
      <c r="E4024" t="s">
        <v>66</v>
      </c>
      <c r="F4024">
        <v>11940</v>
      </c>
      <c r="G4024" t="s">
        <v>62</v>
      </c>
      <c r="H4024">
        <v>36641.480000000003</v>
      </c>
      <c r="I4024" t="s">
        <v>40</v>
      </c>
      <c r="J4024" t="s">
        <v>150</v>
      </c>
      <c r="K4024">
        <v>72832</v>
      </c>
      <c r="L4024">
        <v>1137.3489239999999</v>
      </c>
      <c r="M4024">
        <v>650.41936699999997</v>
      </c>
      <c r="N4024">
        <v>1297</v>
      </c>
      <c r="O4024">
        <v>101</v>
      </c>
      <c r="P4024">
        <v>136</v>
      </c>
      <c r="Q4024">
        <v>7</v>
      </c>
      <c r="R4024">
        <v>2489.3616040000002</v>
      </c>
    </row>
    <row r="4025" spans="1:18" x14ac:dyDescent="0.25">
      <c r="A4025">
        <v>2020</v>
      </c>
      <c r="B4025" t="s">
        <v>34</v>
      </c>
      <c r="C4025" t="s">
        <v>36</v>
      </c>
      <c r="D4025" t="s">
        <v>3</v>
      </c>
      <c r="E4025" t="s">
        <v>44</v>
      </c>
      <c r="F4025">
        <v>4971</v>
      </c>
      <c r="G4025">
        <v>2544.3542419999999</v>
      </c>
      <c r="H4025">
        <v>3817.82</v>
      </c>
      <c r="I4025" t="s">
        <v>39</v>
      </c>
      <c r="J4025" t="s">
        <v>149</v>
      </c>
      <c r="K4025">
        <v>5004</v>
      </c>
      <c r="L4025">
        <v>1070.19166</v>
      </c>
      <c r="M4025">
        <v>1171.170398</v>
      </c>
      <c r="N4025">
        <v>788</v>
      </c>
      <c r="O4025">
        <v>93</v>
      </c>
      <c r="P4025">
        <v>16</v>
      </c>
      <c r="Q4025">
        <v>7</v>
      </c>
      <c r="R4025">
        <v>2544.3542419999999</v>
      </c>
    </row>
    <row r="4026" spans="1:18" x14ac:dyDescent="0.25">
      <c r="A4026">
        <v>2020</v>
      </c>
      <c r="B4026" t="s">
        <v>34</v>
      </c>
      <c r="C4026" t="s">
        <v>36</v>
      </c>
      <c r="D4026" t="s">
        <v>3</v>
      </c>
      <c r="E4026" t="s">
        <v>66</v>
      </c>
      <c r="F4026">
        <v>2653</v>
      </c>
      <c r="G4026" t="s">
        <v>62</v>
      </c>
      <c r="H4026">
        <v>40431.879999999997</v>
      </c>
      <c r="I4026" t="s">
        <v>39</v>
      </c>
      <c r="J4026" t="s">
        <v>149</v>
      </c>
      <c r="K4026">
        <v>18974</v>
      </c>
      <c r="L4026">
        <v>229.157622</v>
      </c>
      <c r="M4026">
        <v>190.58219600000001</v>
      </c>
      <c r="N4026">
        <v>220</v>
      </c>
      <c r="O4026">
        <v>54</v>
      </c>
      <c r="P4026">
        <v>9</v>
      </c>
      <c r="Q4026">
        <v>0</v>
      </c>
      <c r="R4026">
        <v>583.16096800000003</v>
      </c>
    </row>
    <row r="4027" spans="1:18" x14ac:dyDescent="0.25">
      <c r="A4027">
        <v>2020</v>
      </c>
      <c r="B4027" t="s">
        <v>34</v>
      </c>
      <c r="C4027" t="s">
        <v>36</v>
      </c>
      <c r="D4027" t="s">
        <v>3</v>
      </c>
      <c r="E4027" t="s">
        <v>44</v>
      </c>
      <c r="F4027">
        <v>3539</v>
      </c>
      <c r="G4027">
        <v>1720.9193749999999</v>
      </c>
      <c r="H4027">
        <v>3447.8</v>
      </c>
      <c r="I4027" t="s">
        <v>40</v>
      </c>
      <c r="J4027" t="s">
        <v>149</v>
      </c>
      <c r="K4027">
        <v>3572</v>
      </c>
      <c r="L4027">
        <v>742.75851699999998</v>
      </c>
      <c r="M4027">
        <v>770.46387800000002</v>
      </c>
      <c r="N4027">
        <v>530</v>
      </c>
      <c r="O4027">
        <v>52</v>
      </c>
      <c r="P4027">
        <v>117</v>
      </c>
      <c r="Q4027">
        <v>11</v>
      </c>
      <c r="R4027">
        <v>1720.9193749999999</v>
      </c>
    </row>
    <row r="4028" spans="1:18" x14ac:dyDescent="0.25">
      <c r="A4028">
        <v>2020</v>
      </c>
      <c r="B4028" t="s">
        <v>34</v>
      </c>
      <c r="C4028" t="s">
        <v>36</v>
      </c>
      <c r="D4028" t="s">
        <v>3</v>
      </c>
      <c r="E4028" t="s">
        <v>66</v>
      </c>
      <c r="F4028">
        <v>1902</v>
      </c>
      <c r="G4028" t="s">
        <v>62</v>
      </c>
      <c r="H4028">
        <v>39344.355000000003</v>
      </c>
      <c r="I4028" t="s">
        <v>40</v>
      </c>
      <c r="J4028" t="s">
        <v>149</v>
      </c>
      <c r="K4028">
        <v>13969</v>
      </c>
      <c r="L4028">
        <v>161.01664400000001</v>
      </c>
      <c r="M4028">
        <v>113.295062</v>
      </c>
      <c r="N4028">
        <v>149</v>
      </c>
      <c r="O4028">
        <v>39</v>
      </c>
      <c r="P4028">
        <v>41</v>
      </c>
      <c r="Q4028">
        <v>1</v>
      </c>
      <c r="R4028">
        <v>369.74440900000002</v>
      </c>
    </row>
    <row r="4029" spans="1:18" x14ac:dyDescent="0.25">
      <c r="A4029">
        <v>2020</v>
      </c>
      <c r="B4029" t="s">
        <v>34</v>
      </c>
      <c r="C4029" t="s">
        <v>5</v>
      </c>
      <c r="D4029" t="s">
        <v>3</v>
      </c>
      <c r="E4029" t="s">
        <v>44</v>
      </c>
      <c r="F4029">
        <v>5520</v>
      </c>
      <c r="G4029">
        <v>3022.1009680000002</v>
      </c>
      <c r="H4029">
        <v>3708.93</v>
      </c>
      <c r="I4029" t="s">
        <v>39</v>
      </c>
      <c r="J4029" t="s">
        <v>149</v>
      </c>
      <c r="K4029">
        <v>5549</v>
      </c>
      <c r="L4029">
        <v>1273.8384530000001</v>
      </c>
      <c r="M4029">
        <v>1345.852204</v>
      </c>
      <c r="N4029">
        <v>865</v>
      </c>
      <c r="O4029">
        <v>136</v>
      </c>
      <c r="P4029">
        <v>8</v>
      </c>
      <c r="Q4029">
        <v>3</v>
      </c>
      <c r="R4029">
        <v>3022.1009680000002</v>
      </c>
    </row>
    <row r="4030" spans="1:18" x14ac:dyDescent="0.25">
      <c r="A4030">
        <v>2020</v>
      </c>
      <c r="B4030" t="s">
        <v>34</v>
      </c>
      <c r="C4030" t="s">
        <v>5</v>
      </c>
      <c r="D4030" t="s">
        <v>3</v>
      </c>
      <c r="E4030" t="s">
        <v>66</v>
      </c>
      <c r="F4030">
        <v>1787</v>
      </c>
      <c r="G4030" t="s">
        <v>62</v>
      </c>
      <c r="H4030">
        <v>34790.089999999997</v>
      </c>
      <c r="I4030" t="s">
        <v>39</v>
      </c>
      <c r="J4030" t="s">
        <v>149</v>
      </c>
      <c r="K4030">
        <v>10210</v>
      </c>
      <c r="L4030">
        <v>176.29616200000001</v>
      </c>
      <c r="M4030">
        <v>126.49137899999999</v>
      </c>
      <c r="N4030">
        <v>158</v>
      </c>
      <c r="O4030">
        <v>21</v>
      </c>
      <c r="P4030">
        <v>4</v>
      </c>
      <c r="Q4030">
        <v>1</v>
      </c>
      <c r="R4030">
        <v>451.57862599999999</v>
      </c>
    </row>
    <row r="4031" spans="1:18" x14ac:dyDescent="0.25">
      <c r="A4031">
        <v>2020</v>
      </c>
      <c r="B4031" t="s">
        <v>34</v>
      </c>
      <c r="C4031" t="s">
        <v>5</v>
      </c>
      <c r="D4031" t="s">
        <v>3</v>
      </c>
      <c r="E4031" t="s">
        <v>44</v>
      </c>
      <c r="F4031">
        <v>3745</v>
      </c>
      <c r="G4031">
        <v>1863.4509430000001</v>
      </c>
      <c r="H4031">
        <v>3454.73</v>
      </c>
      <c r="I4031" t="s">
        <v>40</v>
      </c>
      <c r="J4031" t="s">
        <v>149</v>
      </c>
      <c r="K4031">
        <v>3776</v>
      </c>
      <c r="L4031">
        <v>810.46536000000003</v>
      </c>
      <c r="M4031">
        <v>791.51525900000001</v>
      </c>
      <c r="N4031">
        <v>635</v>
      </c>
      <c r="O4031">
        <v>84</v>
      </c>
      <c r="P4031">
        <v>49</v>
      </c>
      <c r="Q4031">
        <v>12</v>
      </c>
      <c r="R4031">
        <v>1863.4509430000001</v>
      </c>
    </row>
    <row r="4032" spans="1:18" x14ac:dyDescent="0.25">
      <c r="A4032">
        <v>2020</v>
      </c>
      <c r="B4032" t="s">
        <v>34</v>
      </c>
      <c r="C4032" t="s">
        <v>5</v>
      </c>
      <c r="D4032" t="s">
        <v>3</v>
      </c>
      <c r="E4032" t="s">
        <v>66</v>
      </c>
      <c r="F4032">
        <v>1577</v>
      </c>
      <c r="G4032" t="s">
        <v>62</v>
      </c>
      <c r="H4032">
        <v>37867.07</v>
      </c>
      <c r="I4032" t="s">
        <v>40</v>
      </c>
      <c r="J4032" t="s">
        <v>149</v>
      </c>
      <c r="K4032">
        <v>10168</v>
      </c>
      <c r="L4032">
        <v>144.46186800000001</v>
      </c>
      <c r="M4032">
        <v>96.318325999999999</v>
      </c>
      <c r="N4032">
        <v>97</v>
      </c>
      <c r="O4032">
        <v>30</v>
      </c>
      <c r="P4032">
        <v>37</v>
      </c>
      <c r="Q4032">
        <v>1</v>
      </c>
      <c r="R4032">
        <v>339.88703099999998</v>
      </c>
    </row>
    <row r="4033" spans="1:18" x14ac:dyDescent="0.25">
      <c r="A4033">
        <v>2020</v>
      </c>
      <c r="B4033" t="s">
        <v>34</v>
      </c>
      <c r="C4033" t="s">
        <v>13</v>
      </c>
      <c r="D4033" t="s">
        <v>3</v>
      </c>
      <c r="E4033" t="s">
        <v>44</v>
      </c>
      <c r="F4033">
        <v>1539</v>
      </c>
      <c r="G4033">
        <v>715.63800600000002</v>
      </c>
      <c r="H4033">
        <v>3778.39</v>
      </c>
      <c r="I4033" t="s">
        <v>39</v>
      </c>
      <c r="J4033" t="s">
        <v>149</v>
      </c>
      <c r="K4033">
        <v>1553</v>
      </c>
      <c r="L4033">
        <v>301.35904599999998</v>
      </c>
      <c r="M4033">
        <v>340.284426</v>
      </c>
      <c r="N4033">
        <v>380</v>
      </c>
      <c r="O4033">
        <v>31</v>
      </c>
      <c r="P4033">
        <v>1</v>
      </c>
      <c r="Q4033">
        <v>0</v>
      </c>
      <c r="R4033">
        <v>715.63800600000002</v>
      </c>
    </row>
    <row r="4034" spans="1:18" x14ac:dyDescent="0.25">
      <c r="A4034">
        <v>2020</v>
      </c>
      <c r="B4034" t="s">
        <v>34</v>
      </c>
      <c r="C4034" t="s">
        <v>13</v>
      </c>
      <c r="D4034" t="s">
        <v>3</v>
      </c>
      <c r="E4034" t="s">
        <v>66</v>
      </c>
      <c r="F4034">
        <v>701</v>
      </c>
      <c r="G4034" t="s">
        <v>62</v>
      </c>
      <c r="H4034">
        <v>36750.410000000003</v>
      </c>
      <c r="I4034" t="s">
        <v>39</v>
      </c>
      <c r="J4034" t="s">
        <v>149</v>
      </c>
      <c r="K4034">
        <v>4168</v>
      </c>
      <c r="L4034">
        <v>55.643360999999999</v>
      </c>
      <c r="M4034">
        <v>43.726461</v>
      </c>
      <c r="N4034">
        <v>88</v>
      </c>
      <c r="O4034">
        <v>11</v>
      </c>
      <c r="P4034">
        <v>1</v>
      </c>
      <c r="Q4034">
        <v>0</v>
      </c>
      <c r="R4034">
        <v>137.75197800000001</v>
      </c>
    </row>
    <row r="4035" spans="1:18" x14ac:dyDescent="0.25">
      <c r="A4035">
        <v>2020</v>
      </c>
      <c r="B4035" t="s">
        <v>34</v>
      </c>
      <c r="C4035" t="s">
        <v>13</v>
      </c>
      <c r="D4035" t="s">
        <v>3</v>
      </c>
      <c r="E4035" t="s">
        <v>44</v>
      </c>
      <c r="F4035">
        <v>1169</v>
      </c>
      <c r="G4035">
        <v>492.02435300000002</v>
      </c>
      <c r="H4035">
        <v>3656.13</v>
      </c>
      <c r="I4035" t="s">
        <v>40</v>
      </c>
      <c r="J4035" t="s">
        <v>149</v>
      </c>
      <c r="K4035">
        <v>1183</v>
      </c>
      <c r="L4035">
        <v>220.32965999999999</v>
      </c>
      <c r="M4035">
        <v>214.48490100000001</v>
      </c>
      <c r="N4035">
        <v>277</v>
      </c>
      <c r="O4035">
        <v>13</v>
      </c>
      <c r="P4035">
        <v>5</v>
      </c>
      <c r="Q4035">
        <v>1</v>
      </c>
      <c r="R4035">
        <v>492.02435300000002</v>
      </c>
    </row>
    <row r="4036" spans="1:18" x14ac:dyDescent="0.25">
      <c r="A4036">
        <v>2020</v>
      </c>
      <c r="B4036" t="s">
        <v>34</v>
      </c>
      <c r="C4036" t="s">
        <v>13</v>
      </c>
      <c r="D4036" t="s">
        <v>3</v>
      </c>
      <c r="E4036" t="s">
        <v>66</v>
      </c>
      <c r="F4036">
        <v>684</v>
      </c>
      <c r="G4036" t="s">
        <v>62</v>
      </c>
      <c r="H4036">
        <v>37460.565000000002</v>
      </c>
      <c r="I4036" t="s">
        <v>40</v>
      </c>
      <c r="J4036" t="s">
        <v>149</v>
      </c>
      <c r="K4036">
        <v>3888</v>
      </c>
      <c r="L4036">
        <v>55.539847999999999</v>
      </c>
      <c r="M4036">
        <v>41.176060999999997</v>
      </c>
      <c r="N4036">
        <v>53</v>
      </c>
      <c r="O4036">
        <v>10</v>
      </c>
      <c r="P4036">
        <v>9</v>
      </c>
      <c r="Q4036">
        <v>0</v>
      </c>
      <c r="R4036">
        <v>129.533537</v>
      </c>
    </row>
    <row r="4037" spans="1:18" x14ac:dyDescent="0.25">
      <c r="A4037">
        <v>2020</v>
      </c>
      <c r="B4037" t="s">
        <v>34</v>
      </c>
      <c r="C4037" t="s">
        <v>37</v>
      </c>
      <c r="D4037" t="s">
        <v>3</v>
      </c>
      <c r="E4037" t="s">
        <v>44</v>
      </c>
      <c r="F4037">
        <v>47646</v>
      </c>
      <c r="G4037">
        <v>20964.283407999999</v>
      </c>
      <c r="H4037">
        <v>3714.58</v>
      </c>
      <c r="I4037" t="s">
        <v>39</v>
      </c>
      <c r="J4037" t="s">
        <v>149</v>
      </c>
      <c r="K4037">
        <v>48209</v>
      </c>
      <c r="L4037">
        <v>9209.8217299999997</v>
      </c>
      <c r="M4037">
        <v>9336.8127619999996</v>
      </c>
      <c r="N4037">
        <v>12282</v>
      </c>
      <c r="O4037">
        <v>1164</v>
      </c>
      <c r="P4037">
        <v>142</v>
      </c>
      <c r="Q4037">
        <v>34</v>
      </c>
      <c r="R4037">
        <v>20964.283407999999</v>
      </c>
    </row>
    <row r="4038" spans="1:18" x14ac:dyDescent="0.25">
      <c r="A4038">
        <v>2020</v>
      </c>
      <c r="B4038" t="s">
        <v>34</v>
      </c>
      <c r="C4038" t="s">
        <v>37</v>
      </c>
      <c r="D4038" t="s">
        <v>3</v>
      </c>
      <c r="E4038" t="s">
        <v>66</v>
      </c>
      <c r="F4038">
        <v>23754</v>
      </c>
      <c r="G4038" t="s">
        <v>62</v>
      </c>
      <c r="H4038">
        <v>33291.65</v>
      </c>
      <c r="I4038" t="s">
        <v>39</v>
      </c>
      <c r="J4038" t="s">
        <v>149</v>
      </c>
      <c r="K4038">
        <v>128223</v>
      </c>
      <c r="L4038">
        <v>2292.9167069999999</v>
      </c>
      <c r="M4038">
        <v>1767.5694800000001</v>
      </c>
      <c r="N4038">
        <v>2957</v>
      </c>
      <c r="O4038">
        <v>448</v>
      </c>
      <c r="P4038">
        <v>83</v>
      </c>
      <c r="Q4038">
        <v>20</v>
      </c>
      <c r="R4038">
        <v>5652.9666280000001</v>
      </c>
    </row>
    <row r="4039" spans="1:18" x14ac:dyDescent="0.25">
      <c r="A4039">
        <v>2020</v>
      </c>
      <c r="B4039" t="s">
        <v>34</v>
      </c>
      <c r="C4039" t="s">
        <v>37</v>
      </c>
      <c r="D4039" t="s">
        <v>3</v>
      </c>
      <c r="E4039" t="s">
        <v>44</v>
      </c>
      <c r="F4039">
        <v>34414</v>
      </c>
      <c r="G4039">
        <v>13779.718459</v>
      </c>
      <c r="H4039">
        <v>3464</v>
      </c>
      <c r="I4039" t="s">
        <v>40</v>
      </c>
      <c r="J4039" t="s">
        <v>149</v>
      </c>
      <c r="K4039">
        <v>34751</v>
      </c>
      <c r="L4039">
        <v>6616.4247580000001</v>
      </c>
      <c r="M4039">
        <v>5556.2025540000004</v>
      </c>
      <c r="N4039">
        <v>8572</v>
      </c>
      <c r="O4039">
        <v>729</v>
      </c>
      <c r="P4039">
        <v>298</v>
      </c>
      <c r="Q4039">
        <v>50</v>
      </c>
      <c r="R4039">
        <v>13779.718459</v>
      </c>
    </row>
    <row r="4040" spans="1:18" x14ac:dyDescent="0.25">
      <c r="A4040">
        <v>2020</v>
      </c>
      <c r="B4040" t="s">
        <v>34</v>
      </c>
      <c r="C4040" t="s">
        <v>37</v>
      </c>
      <c r="D4040" t="s">
        <v>3</v>
      </c>
      <c r="E4040" t="s">
        <v>66</v>
      </c>
      <c r="F4040">
        <v>20108</v>
      </c>
      <c r="G4040" t="s">
        <v>62</v>
      </c>
      <c r="H4040">
        <v>35214.71</v>
      </c>
      <c r="I4040" t="s">
        <v>40</v>
      </c>
      <c r="J4040" t="s">
        <v>149</v>
      </c>
      <c r="K4040">
        <v>115823</v>
      </c>
      <c r="L4040">
        <v>2006.686033</v>
      </c>
      <c r="M4040">
        <v>1208.847344</v>
      </c>
      <c r="N4040">
        <v>1822</v>
      </c>
      <c r="O4040">
        <v>334</v>
      </c>
      <c r="P4040">
        <v>234</v>
      </c>
      <c r="Q4040">
        <v>6</v>
      </c>
      <c r="R4040">
        <v>4451.2564359999997</v>
      </c>
    </row>
    <row r="4041" spans="1:18" x14ac:dyDescent="0.25">
      <c r="A4041">
        <v>2020</v>
      </c>
      <c r="B4041" t="s">
        <v>34</v>
      </c>
      <c r="C4041" t="s">
        <v>37</v>
      </c>
      <c r="D4041" t="s">
        <v>3</v>
      </c>
      <c r="E4041" t="s">
        <v>66</v>
      </c>
      <c r="F4041">
        <v>1</v>
      </c>
      <c r="G4041" t="s">
        <v>62</v>
      </c>
      <c r="H4041">
        <v>24547.95</v>
      </c>
      <c r="I4041" t="s">
        <v>41</v>
      </c>
      <c r="J4041" t="s">
        <v>149</v>
      </c>
      <c r="K4041">
        <v>2</v>
      </c>
      <c r="L4041">
        <v>0.230769</v>
      </c>
      <c r="M4041">
        <v>0</v>
      </c>
      <c r="N4041">
        <v>0</v>
      </c>
      <c r="O4041">
        <v>0</v>
      </c>
      <c r="P4041">
        <v>0</v>
      </c>
      <c r="Q4041">
        <v>0</v>
      </c>
      <c r="R4041">
        <v>0.230769</v>
      </c>
    </row>
    <row r="4042" spans="1:18" x14ac:dyDescent="0.25">
      <c r="A4042">
        <v>2020</v>
      </c>
      <c r="B4042" t="s">
        <v>34</v>
      </c>
      <c r="C4042" t="s">
        <v>36</v>
      </c>
      <c r="D4042" t="s">
        <v>3</v>
      </c>
      <c r="E4042" t="s">
        <v>44</v>
      </c>
      <c r="F4042">
        <v>1002</v>
      </c>
      <c r="G4042">
        <v>527.84213499999998</v>
      </c>
      <c r="H4042">
        <v>3798.77</v>
      </c>
      <c r="I4042" t="s">
        <v>39</v>
      </c>
      <c r="J4042" t="s">
        <v>148</v>
      </c>
      <c r="K4042">
        <v>1006</v>
      </c>
      <c r="L4042">
        <v>230.25413800000001</v>
      </c>
      <c r="M4042">
        <v>236.127827</v>
      </c>
      <c r="N4042">
        <v>125</v>
      </c>
      <c r="O4042">
        <v>29</v>
      </c>
      <c r="P4042">
        <v>3</v>
      </c>
      <c r="Q4042">
        <v>1</v>
      </c>
      <c r="R4042">
        <v>527.84213499999998</v>
      </c>
    </row>
    <row r="4043" spans="1:18" x14ac:dyDescent="0.25">
      <c r="A4043">
        <v>2020</v>
      </c>
      <c r="B4043" t="s">
        <v>34</v>
      </c>
      <c r="C4043" t="s">
        <v>36</v>
      </c>
      <c r="D4043" t="s">
        <v>3</v>
      </c>
      <c r="E4043" t="s">
        <v>66</v>
      </c>
      <c r="F4043">
        <v>866</v>
      </c>
      <c r="G4043" t="s">
        <v>62</v>
      </c>
      <c r="H4043">
        <v>37655.235000000001</v>
      </c>
      <c r="I4043" t="s">
        <v>39</v>
      </c>
      <c r="J4043" t="s">
        <v>148</v>
      </c>
      <c r="K4043">
        <v>5253</v>
      </c>
      <c r="L4043">
        <v>69.563126999999994</v>
      </c>
      <c r="M4043">
        <v>58.380228000000002</v>
      </c>
      <c r="N4043">
        <v>75</v>
      </c>
      <c r="O4043">
        <v>5</v>
      </c>
      <c r="P4043">
        <v>1</v>
      </c>
      <c r="Q4043">
        <v>0</v>
      </c>
      <c r="R4043">
        <v>175.51209800000001</v>
      </c>
    </row>
    <row r="4044" spans="1:18" x14ac:dyDescent="0.25">
      <c r="A4044">
        <v>2020</v>
      </c>
      <c r="B4044" t="s">
        <v>34</v>
      </c>
      <c r="C4044" t="s">
        <v>36</v>
      </c>
      <c r="D4044" t="s">
        <v>3</v>
      </c>
      <c r="E4044" t="s">
        <v>44</v>
      </c>
      <c r="F4044">
        <v>868</v>
      </c>
      <c r="G4044">
        <v>403.90817800000002</v>
      </c>
      <c r="H4044">
        <v>3630.1750000000002</v>
      </c>
      <c r="I4044" t="s">
        <v>40</v>
      </c>
      <c r="J4044" t="s">
        <v>148</v>
      </c>
      <c r="K4044">
        <v>868</v>
      </c>
      <c r="L4044">
        <v>188.03700900000001</v>
      </c>
      <c r="M4044">
        <v>160.777266</v>
      </c>
      <c r="N4044">
        <v>118</v>
      </c>
      <c r="O4044">
        <v>14</v>
      </c>
      <c r="P4044">
        <v>37</v>
      </c>
      <c r="Q4044">
        <v>4</v>
      </c>
      <c r="R4044">
        <v>403.90817800000002</v>
      </c>
    </row>
    <row r="4045" spans="1:18" x14ac:dyDescent="0.25">
      <c r="A4045">
        <v>2020</v>
      </c>
      <c r="B4045" t="s">
        <v>34</v>
      </c>
      <c r="C4045" t="s">
        <v>36</v>
      </c>
      <c r="D4045" t="s">
        <v>3</v>
      </c>
      <c r="E4045" t="s">
        <v>66</v>
      </c>
      <c r="F4045">
        <v>664</v>
      </c>
      <c r="G4045" t="s">
        <v>62</v>
      </c>
      <c r="H4045">
        <v>40635.445</v>
      </c>
      <c r="I4045" t="s">
        <v>40</v>
      </c>
      <c r="J4045" t="s">
        <v>148</v>
      </c>
      <c r="K4045">
        <v>5117</v>
      </c>
      <c r="L4045">
        <v>51.260680000000001</v>
      </c>
      <c r="M4045">
        <v>33.036411000000001</v>
      </c>
      <c r="N4045">
        <v>53</v>
      </c>
      <c r="O4045">
        <v>9</v>
      </c>
      <c r="P4045">
        <v>9</v>
      </c>
      <c r="Q4045">
        <v>1</v>
      </c>
      <c r="R4045">
        <v>123.037142</v>
      </c>
    </row>
    <row r="4046" spans="1:18" x14ac:dyDescent="0.25">
      <c r="A4046">
        <v>2020</v>
      </c>
      <c r="B4046" t="s">
        <v>34</v>
      </c>
      <c r="C4046" t="s">
        <v>5</v>
      </c>
      <c r="D4046" t="s">
        <v>3</v>
      </c>
      <c r="E4046" t="s">
        <v>44</v>
      </c>
      <c r="F4046">
        <v>775</v>
      </c>
      <c r="G4046">
        <v>411.63180399999999</v>
      </c>
      <c r="H4046">
        <v>4130.24</v>
      </c>
      <c r="I4046" t="s">
        <v>39</v>
      </c>
      <c r="J4046" t="s">
        <v>148</v>
      </c>
      <c r="K4046">
        <v>776</v>
      </c>
      <c r="L4046">
        <v>183.103645</v>
      </c>
      <c r="M4046">
        <v>160.514073</v>
      </c>
      <c r="N4046">
        <v>123</v>
      </c>
      <c r="O4046">
        <v>31</v>
      </c>
      <c r="P4046">
        <v>1</v>
      </c>
      <c r="Q4046">
        <v>0</v>
      </c>
      <c r="R4046">
        <v>411.63180399999999</v>
      </c>
    </row>
    <row r="4047" spans="1:18" x14ac:dyDescent="0.25">
      <c r="A4047">
        <v>2020</v>
      </c>
      <c r="B4047" t="s">
        <v>34</v>
      </c>
      <c r="C4047" t="s">
        <v>5</v>
      </c>
      <c r="D4047" t="s">
        <v>3</v>
      </c>
      <c r="E4047" t="s">
        <v>66</v>
      </c>
      <c r="F4047">
        <v>663</v>
      </c>
      <c r="G4047" t="s">
        <v>62</v>
      </c>
      <c r="H4047">
        <v>32833.61</v>
      </c>
      <c r="I4047" t="s">
        <v>39</v>
      </c>
      <c r="J4047" t="s">
        <v>148</v>
      </c>
      <c r="K4047">
        <v>3514</v>
      </c>
      <c r="L4047">
        <v>57.699236999999997</v>
      </c>
      <c r="M4047">
        <v>43.34545</v>
      </c>
      <c r="N4047">
        <v>57</v>
      </c>
      <c r="O4047">
        <v>5</v>
      </c>
      <c r="P4047">
        <v>2</v>
      </c>
      <c r="Q4047">
        <v>0</v>
      </c>
      <c r="R4047">
        <v>143.99242100000001</v>
      </c>
    </row>
    <row r="4048" spans="1:18" x14ac:dyDescent="0.25">
      <c r="A4048">
        <v>2020</v>
      </c>
      <c r="B4048" t="s">
        <v>34</v>
      </c>
      <c r="C4048" t="s">
        <v>5</v>
      </c>
      <c r="D4048" t="s">
        <v>3</v>
      </c>
      <c r="E4048" t="s">
        <v>44</v>
      </c>
      <c r="F4048">
        <v>700</v>
      </c>
      <c r="G4048">
        <v>361.899856</v>
      </c>
      <c r="H4048">
        <v>3609.9549999999999</v>
      </c>
      <c r="I4048" t="s">
        <v>40</v>
      </c>
      <c r="J4048" t="s">
        <v>148</v>
      </c>
      <c r="K4048">
        <v>705</v>
      </c>
      <c r="L4048">
        <v>174.21432300000001</v>
      </c>
      <c r="M4048">
        <v>138.87843000000001</v>
      </c>
      <c r="N4048">
        <v>95</v>
      </c>
      <c r="O4048">
        <v>14</v>
      </c>
      <c r="P4048">
        <v>10</v>
      </c>
      <c r="Q4048">
        <v>1</v>
      </c>
      <c r="R4048">
        <v>361.899856</v>
      </c>
    </row>
    <row r="4049" spans="1:18" x14ac:dyDescent="0.25">
      <c r="A4049">
        <v>2020</v>
      </c>
      <c r="B4049" t="s">
        <v>34</v>
      </c>
      <c r="C4049" t="s">
        <v>5</v>
      </c>
      <c r="D4049" t="s">
        <v>3</v>
      </c>
      <c r="E4049" t="s">
        <v>66</v>
      </c>
      <c r="F4049">
        <v>554</v>
      </c>
      <c r="G4049" t="s">
        <v>62</v>
      </c>
      <c r="H4049">
        <v>36437.120000000003</v>
      </c>
      <c r="I4049" t="s">
        <v>40</v>
      </c>
      <c r="J4049" t="s">
        <v>148</v>
      </c>
      <c r="K4049">
        <v>3296</v>
      </c>
      <c r="L4049">
        <v>56.888404999999999</v>
      </c>
      <c r="M4049">
        <v>23.861477000000001</v>
      </c>
      <c r="N4049">
        <v>43</v>
      </c>
      <c r="O4049">
        <v>3</v>
      </c>
      <c r="P4049">
        <v>5</v>
      </c>
      <c r="Q4049">
        <v>1</v>
      </c>
      <c r="R4049">
        <v>115.89664500000001</v>
      </c>
    </row>
    <row r="4050" spans="1:18" x14ac:dyDescent="0.25">
      <c r="A4050">
        <v>2020</v>
      </c>
      <c r="B4050" t="s">
        <v>34</v>
      </c>
      <c r="C4050" t="s">
        <v>13</v>
      </c>
      <c r="D4050" t="s">
        <v>3</v>
      </c>
      <c r="E4050" t="s">
        <v>44</v>
      </c>
      <c r="F4050">
        <v>251</v>
      </c>
      <c r="G4050">
        <v>111.83012100000001</v>
      </c>
      <c r="H4050">
        <v>4120.17</v>
      </c>
      <c r="I4050" t="s">
        <v>39</v>
      </c>
      <c r="J4050" t="s">
        <v>148</v>
      </c>
      <c r="K4050">
        <v>253</v>
      </c>
      <c r="L4050">
        <v>51.838295000000002</v>
      </c>
      <c r="M4050">
        <v>46.729917</v>
      </c>
      <c r="N4050">
        <v>57</v>
      </c>
      <c r="O4050">
        <v>2</v>
      </c>
      <c r="P4050">
        <v>0</v>
      </c>
      <c r="Q4050">
        <v>1</v>
      </c>
      <c r="R4050">
        <v>111.83012100000001</v>
      </c>
    </row>
    <row r="4051" spans="1:18" x14ac:dyDescent="0.25">
      <c r="A4051">
        <v>2020</v>
      </c>
      <c r="B4051" t="s">
        <v>34</v>
      </c>
      <c r="C4051" t="s">
        <v>13</v>
      </c>
      <c r="D4051" t="s">
        <v>3</v>
      </c>
      <c r="E4051" t="s">
        <v>66</v>
      </c>
      <c r="F4051">
        <v>229</v>
      </c>
      <c r="G4051" t="s">
        <v>62</v>
      </c>
      <c r="H4051">
        <v>34094.68</v>
      </c>
      <c r="I4051" t="s">
        <v>39</v>
      </c>
      <c r="J4051" t="s">
        <v>148</v>
      </c>
      <c r="K4051">
        <v>1293</v>
      </c>
      <c r="L4051">
        <v>17.025782</v>
      </c>
      <c r="M4051">
        <v>14.446021</v>
      </c>
      <c r="N4051">
        <v>40</v>
      </c>
      <c r="O4051">
        <v>3</v>
      </c>
      <c r="P4051">
        <v>1</v>
      </c>
      <c r="Q4051">
        <v>0</v>
      </c>
      <c r="R4051">
        <v>39.796829000000002</v>
      </c>
    </row>
    <row r="4052" spans="1:18" x14ac:dyDescent="0.25">
      <c r="A4052">
        <v>2020</v>
      </c>
      <c r="B4052" t="s">
        <v>34</v>
      </c>
      <c r="C4052" t="s">
        <v>13</v>
      </c>
      <c r="D4052" t="s">
        <v>3</v>
      </c>
      <c r="E4052" t="s">
        <v>44</v>
      </c>
      <c r="F4052">
        <v>254</v>
      </c>
      <c r="G4052">
        <v>112.862312</v>
      </c>
      <c r="H4052">
        <v>3234.74</v>
      </c>
      <c r="I4052" t="s">
        <v>40</v>
      </c>
      <c r="J4052" t="s">
        <v>148</v>
      </c>
      <c r="K4052">
        <v>254</v>
      </c>
      <c r="L4052">
        <v>61.535221</v>
      </c>
      <c r="M4052">
        <v>38.921531999999999</v>
      </c>
      <c r="N4052">
        <v>50</v>
      </c>
      <c r="O4052">
        <v>6</v>
      </c>
      <c r="P4052">
        <v>0</v>
      </c>
      <c r="Q4052">
        <v>0</v>
      </c>
      <c r="R4052">
        <v>112.862312</v>
      </c>
    </row>
    <row r="4053" spans="1:18" x14ac:dyDescent="0.25">
      <c r="A4053">
        <v>2020</v>
      </c>
      <c r="B4053" t="s">
        <v>34</v>
      </c>
      <c r="C4053" t="s">
        <v>13</v>
      </c>
      <c r="D4053" t="s">
        <v>3</v>
      </c>
      <c r="E4053" t="s">
        <v>66</v>
      </c>
      <c r="F4053">
        <v>215</v>
      </c>
      <c r="G4053" t="s">
        <v>62</v>
      </c>
      <c r="H4053">
        <v>35554.93</v>
      </c>
      <c r="I4053" t="s">
        <v>40</v>
      </c>
      <c r="J4053" t="s">
        <v>148</v>
      </c>
      <c r="K4053">
        <v>1319</v>
      </c>
      <c r="L4053">
        <v>17.025521999999999</v>
      </c>
      <c r="M4053">
        <v>8.2124509999999997</v>
      </c>
      <c r="N4053">
        <v>24</v>
      </c>
      <c r="O4053">
        <v>1</v>
      </c>
      <c r="P4053">
        <v>0</v>
      </c>
      <c r="Q4053">
        <v>0</v>
      </c>
      <c r="R4053">
        <v>34.624501000000002</v>
      </c>
    </row>
    <row r="4054" spans="1:18" x14ac:dyDescent="0.25">
      <c r="A4054">
        <v>2020</v>
      </c>
      <c r="B4054" t="s">
        <v>34</v>
      </c>
      <c r="C4054" t="s">
        <v>37</v>
      </c>
      <c r="D4054" t="s">
        <v>3</v>
      </c>
      <c r="E4054" t="s">
        <v>44</v>
      </c>
      <c r="F4054">
        <v>7866</v>
      </c>
      <c r="G4054">
        <v>3351.2928280000001</v>
      </c>
      <c r="H4054">
        <v>3950.4949999999999</v>
      </c>
      <c r="I4054" t="s">
        <v>39</v>
      </c>
      <c r="J4054" t="s">
        <v>148</v>
      </c>
      <c r="K4054">
        <v>7961</v>
      </c>
      <c r="L4054">
        <v>1517.855172</v>
      </c>
      <c r="M4054">
        <v>1463.1738660000001</v>
      </c>
      <c r="N4054">
        <v>1948</v>
      </c>
      <c r="O4054">
        <v>214</v>
      </c>
      <c r="P4054">
        <v>31</v>
      </c>
      <c r="Q4054">
        <v>7</v>
      </c>
      <c r="R4054">
        <v>3351.2928280000001</v>
      </c>
    </row>
    <row r="4055" spans="1:18" x14ac:dyDescent="0.25">
      <c r="A4055">
        <v>2020</v>
      </c>
      <c r="B4055" t="s">
        <v>34</v>
      </c>
      <c r="C4055" t="s">
        <v>37</v>
      </c>
      <c r="D4055" t="s">
        <v>3</v>
      </c>
      <c r="E4055" t="s">
        <v>66</v>
      </c>
      <c r="F4055">
        <v>7031</v>
      </c>
      <c r="G4055" t="s">
        <v>62</v>
      </c>
      <c r="H4055">
        <v>33381.31</v>
      </c>
      <c r="I4055" t="s">
        <v>39</v>
      </c>
      <c r="J4055" t="s">
        <v>148</v>
      </c>
      <c r="K4055">
        <v>35285</v>
      </c>
      <c r="L4055">
        <v>625.21229900000003</v>
      </c>
      <c r="M4055">
        <v>454.95300500000002</v>
      </c>
      <c r="N4055">
        <v>1083</v>
      </c>
      <c r="O4055">
        <v>47</v>
      </c>
      <c r="P4055">
        <v>35</v>
      </c>
      <c r="Q4055">
        <v>1</v>
      </c>
      <c r="R4055">
        <v>1505.7675180000001</v>
      </c>
    </row>
    <row r="4056" spans="1:18" x14ac:dyDescent="0.25">
      <c r="A4056">
        <v>2020</v>
      </c>
      <c r="B4056" t="s">
        <v>34</v>
      </c>
      <c r="C4056" t="s">
        <v>37</v>
      </c>
      <c r="D4056" t="s">
        <v>3</v>
      </c>
      <c r="E4056" t="s">
        <v>44</v>
      </c>
      <c r="F4056">
        <v>7084</v>
      </c>
      <c r="G4056">
        <v>2798.627915</v>
      </c>
      <c r="H4056">
        <v>3339.3649999999998</v>
      </c>
      <c r="I4056" t="s">
        <v>40</v>
      </c>
      <c r="J4056" t="s">
        <v>148</v>
      </c>
      <c r="K4056">
        <v>7118</v>
      </c>
      <c r="L4056">
        <v>1403.247897</v>
      </c>
      <c r="M4056">
        <v>1078.0339759999999</v>
      </c>
      <c r="N4056">
        <v>1467</v>
      </c>
      <c r="O4056">
        <v>164</v>
      </c>
      <c r="P4056">
        <v>95</v>
      </c>
      <c r="Q4056">
        <v>16</v>
      </c>
      <c r="R4056">
        <v>2798.627915</v>
      </c>
    </row>
    <row r="4057" spans="1:18" x14ac:dyDescent="0.25">
      <c r="A4057">
        <v>2020</v>
      </c>
      <c r="B4057" t="s">
        <v>34</v>
      </c>
      <c r="C4057" t="s">
        <v>37</v>
      </c>
      <c r="D4057" t="s">
        <v>3</v>
      </c>
      <c r="E4057" t="s">
        <v>66</v>
      </c>
      <c r="F4057">
        <v>5754</v>
      </c>
      <c r="G4057" t="s">
        <v>62</v>
      </c>
      <c r="H4057">
        <v>36036.28</v>
      </c>
      <c r="I4057" t="s">
        <v>40</v>
      </c>
      <c r="J4057" t="s">
        <v>148</v>
      </c>
      <c r="K4057">
        <v>31846</v>
      </c>
      <c r="L4057">
        <v>514.31637599999999</v>
      </c>
      <c r="M4057">
        <v>295.74222600000002</v>
      </c>
      <c r="N4057">
        <v>636</v>
      </c>
      <c r="O4057">
        <v>18</v>
      </c>
      <c r="P4057">
        <v>74</v>
      </c>
      <c r="Q4057">
        <v>0</v>
      </c>
      <c r="R4057">
        <v>1103.5927710000001</v>
      </c>
    </row>
    <row r="4058" spans="1:18" x14ac:dyDescent="0.25">
      <c r="A4058">
        <v>2020</v>
      </c>
      <c r="B4058" t="s">
        <v>77</v>
      </c>
      <c r="C4058" t="s">
        <v>36</v>
      </c>
      <c r="D4058" t="s">
        <v>0</v>
      </c>
      <c r="E4058" t="s">
        <v>44</v>
      </c>
      <c r="F4058">
        <v>34</v>
      </c>
      <c r="G4058">
        <v>21.413332</v>
      </c>
      <c r="H4058">
        <v>1602</v>
      </c>
      <c r="I4058" t="s">
        <v>39</v>
      </c>
      <c r="J4058" t="s">
        <v>150</v>
      </c>
      <c r="K4058">
        <v>36</v>
      </c>
      <c r="L4058">
        <v>11.763294999999999</v>
      </c>
      <c r="M4058">
        <v>8.5712010000000003</v>
      </c>
      <c r="N4058">
        <v>4</v>
      </c>
      <c r="O4058">
        <v>1</v>
      </c>
      <c r="P4058">
        <v>0</v>
      </c>
      <c r="Q4058">
        <v>0</v>
      </c>
      <c r="R4058">
        <v>21.413332</v>
      </c>
    </row>
    <row r="4059" spans="1:18" x14ac:dyDescent="0.25">
      <c r="A4059">
        <v>2020</v>
      </c>
      <c r="B4059" t="s">
        <v>77</v>
      </c>
      <c r="C4059" t="s">
        <v>36</v>
      </c>
      <c r="D4059" t="s">
        <v>0</v>
      </c>
      <c r="E4059" t="s">
        <v>66</v>
      </c>
      <c r="F4059">
        <v>2</v>
      </c>
      <c r="G4059" t="s">
        <v>62</v>
      </c>
      <c r="H4059">
        <v>13518.24</v>
      </c>
      <c r="I4059" t="s">
        <v>39</v>
      </c>
      <c r="J4059" t="s">
        <v>150</v>
      </c>
      <c r="K4059">
        <v>3</v>
      </c>
      <c r="L4059">
        <v>0</v>
      </c>
      <c r="M4059">
        <v>0</v>
      </c>
      <c r="N4059">
        <v>0</v>
      </c>
      <c r="O4059">
        <v>0</v>
      </c>
      <c r="P4059">
        <v>0</v>
      </c>
      <c r="Q4059">
        <v>0</v>
      </c>
      <c r="R4059">
        <v>0</v>
      </c>
    </row>
    <row r="4060" spans="1:18" x14ac:dyDescent="0.25">
      <c r="A4060">
        <v>2020</v>
      </c>
      <c r="B4060" t="s">
        <v>77</v>
      </c>
      <c r="C4060" t="s">
        <v>36</v>
      </c>
      <c r="D4060" t="s">
        <v>0</v>
      </c>
      <c r="E4060" t="s">
        <v>44</v>
      </c>
      <c r="F4060">
        <v>39</v>
      </c>
      <c r="G4060">
        <v>12.365467000000001</v>
      </c>
      <c r="H4060">
        <v>1689.17</v>
      </c>
      <c r="I4060" t="s">
        <v>40</v>
      </c>
      <c r="J4060" t="s">
        <v>150</v>
      </c>
      <c r="K4060">
        <v>39</v>
      </c>
      <c r="L4060">
        <v>6.1043450000000004</v>
      </c>
      <c r="M4060">
        <v>5.3696719999999996</v>
      </c>
      <c r="N4060">
        <v>19</v>
      </c>
      <c r="O4060">
        <v>0</v>
      </c>
      <c r="P4060">
        <v>0</v>
      </c>
      <c r="Q4060">
        <v>0</v>
      </c>
      <c r="R4060">
        <v>12.365467000000001</v>
      </c>
    </row>
    <row r="4061" spans="1:18" x14ac:dyDescent="0.25">
      <c r="A4061">
        <v>2020</v>
      </c>
      <c r="B4061" t="s">
        <v>77</v>
      </c>
      <c r="C4061" t="s">
        <v>5</v>
      </c>
      <c r="D4061" t="s">
        <v>0</v>
      </c>
      <c r="E4061" t="s">
        <v>44</v>
      </c>
      <c r="F4061">
        <v>65</v>
      </c>
      <c r="G4061">
        <v>33.967694000000002</v>
      </c>
      <c r="H4061">
        <v>1698</v>
      </c>
      <c r="I4061" t="s">
        <v>39</v>
      </c>
      <c r="J4061" t="s">
        <v>150</v>
      </c>
      <c r="K4061">
        <v>65</v>
      </c>
      <c r="L4061">
        <v>17.963079</v>
      </c>
      <c r="M4061">
        <v>14.179961</v>
      </c>
      <c r="N4061">
        <v>16</v>
      </c>
      <c r="O4061">
        <v>3</v>
      </c>
      <c r="P4061">
        <v>0</v>
      </c>
      <c r="Q4061">
        <v>0</v>
      </c>
      <c r="R4061">
        <v>33.967694000000002</v>
      </c>
    </row>
    <row r="4062" spans="1:18" x14ac:dyDescent="0.25">
      <c r="A4062">
        <v>2020</v>
      </c>
      <c r="B4062" t="s">
        <v>77</v>
      </c>
      <c r="C4062" t="s">
        <v>5</v>
      </c>
      <c r="D4062" t="s">
        <v>0</v>
      </c>
      <c r="E4062" t="s">
        <v>66</v>
      </c>
      <c r="F4062">
        <v>1</v>
      </c>
      <c r="G4062" t="s">
        <v>62</v>
      </c>
      <c r="H4062">
        <v>13017.94</v>
      </c>
      <c r="I4062" t="s">
        <v>39</v>
      </c>
      <c r="J4062" t="s">
        <v>150</v>
      </c>
      <c r="K4062">
        <v>1</v>
      </c>
      <c r="L4062" t="s">
        <v>62</v>
      </c>
      <c r="M4062" t="s">
        <v>62</v>
      </c>
      <c r="N4062" t="s">
        <v>62</v>
      </c>
      <c r="O4062" t="s">
        <v>62</v>
      </c>
      <c r="P4062" t="s">
        <v>62</v>
      </c>
      <c r="Q4062" t="s">
        <v>62</v>
      </c>
      <c r="R4062" t="s">
        <v>62</v>
      </c>
    </row>
    <row r="4063" spans="1:18" x14ac:dyDescent="0.25">
      <c r="A4063">
        <v>2020</v>
      </c>
      <c r="B4063" t="s">
        <v>77</v>
      </c>
      <c r="C4063" t="s">
        <v>5</v>
      </c>
      <c r="D4063" t="s">
        <v>0</v>
      </c>
      <c r="E4063" t="s">
        <v>44</v>
      </c>
      <c r="F4063">
        <v>89</v>
      </c>
      <c r="G4063">
        <v>46.174447000000001</v>
      </c>
      <c r="H4063">
        <v>1857</v>
      </c>
      <c r="I4063" t="s">
        <v>40</v>
      </c>
      <c r="J4063" t="s">
        <v>150</v>
      </c>
      <c r="K4063">
        <v>90</v>
      </c>
      <c r="L4063">
        <v>17.549834000000001</v>
      </c>
      <c r="M4063">
        <v>23.624984000000001</v>
      </c>
      <c r="N4063">
        <v>19</v>
      </c>
      <c r="O4063">
        <v>6</v>
      </c>
      <c r="P4063">
        <v>0</v>
      </c>
      <c r="Q4063">
        <v>0</v>
      </c>
      <c r="R4063">
        <v>46.174447000000001</v>
      </c>
    </row>
    <row r="4064" spans="1:18" x14ac:dyDescent="0.25">
      <c r="A4064">
        <v>2020</v>
      </c>
      <c r="B4064" t="s">
        <v>77</v>
      </c>
      <c r="C4064" t="s">
        <v>5</v>
      </c>
      <c r="D4064" t="s">
        <v>0</v>
      </c>
      <c r="E4064" t="s">
        <v>66</v>
      </c>
      <c r="F4064">
        <v>1</v>
      </c>
      <c r="G4064" t="s">
        <v>62</v>
      </c>
      <c r="H4064">
        <v>184761.63</v>
      </c>
      <c r="I4064" t="s">
        <v>40</v>
      </c>
      <c r="J4064" t="s">
        <v>150</v>
      </c>
      <c r="K4064">
        <v>15</v>
      </c>
      <c r="L4064" t="s">
        <v>62</v>
      </c>
      <c r="M4064" t="s">
        <v>62</v>
      </c>
      <c r="N4064" t="s">
        <v>62</v>
      </c>
      <c r="O4064" t="s">
        <v>62</v>
      </c>
      <c r="P4064" t="s">
        <v>62</v>
      </c>
      <c r="Q4064" t="s">
        <v>62</v>
      </c>
      <c r="R4064" t="s">
        <v>62</v>
      </c>
    </row>
    <row r="4065" spans="1:18" x14ac:dyDescent="0.25">
      <c r="A4065">
        <v>2020</v>
      </c>
      <c r="B4065" t="s">
        <v>77</v>
      </c>
      <c r="C4065" t="s">
        <v>13</v>
      </c>
      <c r="D4065" t="s">
        <v>0</v>
      </c>
      <c r="E4065" t="s">
        <v>44</v>
      </c>
      <c r="F4065">
        <v>22</v>
      </c>
      <c r="G4065">
        <v>8.9932540000000003</v>
      </c>
      <c r="H4065">
        <v>1882.38</v>
      </c>
      <c r="I4065" t="s">
        <v>39</v>
      </c>
      <c r="J4065" t="s">
        <v>150</v>
      </c>
      <c r="K4065">
        <v>22</v>
      </c>
      <c r="L4065">
        <v>3.85602</v>
      </c>
      <c r="M4065">
        <v>3.4632350000000001</v>
      </c>
      <c r="N4065">
        <v>11</v>
      </c>
      <c r="O4065">
        <v>0</v>
      </c>
      <c r="P4065">
        <v>0</v>
      </c>
      <c r="Q4065">
        <v>0</v>
      </c>
      <c r="R4065">
        <v>8.9932540000000003</v>
      </c>
    </row>
    <row r="4066" spans="1:18" x14ac:dyDescent="0.25">
      <c r="A4066">
        <v>2020</v>
      </c>
      <c r="B4066" t="s">
        <v>77</v>
      </c>
      <c r="C4066" t="s">
        <v>13</v>
      </c>
      <c r="D4066" t="s">
        <v>0</v>
      </c>
      <c r="E4066" t="s">
        <v>44</v>
      </c>
      <c r="F4066">
        <v>35</v>
      </c>
      <c r="G4066">
        <v>12.562177999999999</v>
      </c>
      <c r="H4066">
        <v>1819</v>
      </c>
      <c r="I4066" t="s">
        <v>40</v>
      </c>
      <c r="J4066" t="s">
        <v>150</v>
      </c>
      <c r="K4066">
        <v>36</v>
      </c>
      <c r="L4066">
        <v>5.0417569999999996</v>
      </c>
      <c r="M4066">
        <v>6.7778039999999997</v>
      </c>
      <c r="N4066">
        <v>15</v>
      </c>
      <c r="O4066">
        <v>1</v>
      </c>
      <c r="P4066">
        <v>0</v>
      </c>
      <c r="Q4066">
        <v>0</v>
      </c>
      <c r="R4066">
        <v>12.562177999999999</v>
      </c>
    </row>
    <row r="4067" spans="1:18" x14ac:dyDescent="0.25">
      <c r="A4067">
        <v>2020</v>
      </c>
      <c r="B4067" t="s">
        <v>77</v>
      </c>
      <c r="C4067" t="s">
        <v>13</v>
      </c>
      <c r="D4067" t="s">
        <v>0</v>
      </c>
      <c r="E4067" t="s">
        <v>66</v>
      </c>
      <c r="F4067">
        <v>2</v>
      </c>
      <c r="G4067" t="s">
        <v>62</v>
      </c>
      <c r="H4067">
        <v>46351.815000000002</v>
      </c>
      <c r="I4067" t="s">
        <v>40</v>
      </c>
      <c r="J4067" t="s">
        <v>150</v>
      </c>
      <c r="K4067">
        <v>9</v>
      </c>
      <c r="L4067">
        <v>0.661972</v>
      </c>
      <c r="M4067">
        <v>0</v>
      </c>
      <c r="N4067">
        <v>0</v>
      </c>
      <c r="O4067">
        <v>0</v>
      </c>
      <c r="P4067">
        <v>0</v>
      </c>
      <c r="Q4067">
        <v>0</v>
      </c>
      <c r="R4067">
        <v>1</v>
      </c>
    </row>
    <row r="4068" spans="1:18" x14ac:dyDescent="0.25">
      <c r="A4068">
        <v>2020</v>
      </c>
      <c r="B4068" t="s">
        <v>77</v>
      </c>
      <c r="C4068" t="s">
        <v>37</v>
      </c>
      <c r="D4068" t="s">
        <v>0</v>
      </c>
      <c r="E4068" t="s">
        <v>44</v>
      </c>
      <c r="F4068">
        <v>276</v>
      </c>
      <c r="G4068">
        <v>128.912159</v>
      </c>
      <c r="H4068">
        <v>1820.125</v>
      </c>
      <c r="I4068" t="s">
        <v>39</v>
      </c>
      <c r="J4068" t="s">
        <v>150</v>
      </c>
      <c r="K4068">
        <v>277</v>
      </c>
      <c r="L4068">
        <v>61.278714000000001</v>
      </c>
      <c r="M4068">
        <v>57.796669000000001</v>
      </c>
      <c r="N4068">
        <v>101</v>
      </c>
      <c r="O4068">
        <v>3</v>
      </c>
      <c r="P4068">
        <v>0</v>
      </c>
      <c r="Q4068">
        <v>0</v>
      </c>
      <c r="R4068">
        <v>128.912159</v>
      </c>
    </row>
    <row r="4069" spans="1:18" x14ac:dyDescent="0.25">
      <c r="A4069">
        <v>2020</v>
      </c>
      <c r="B4069" t="s">
        <v>77</v>
      </c>
      <c r="C4069" t="s">
        <v>37</v>
      </c>
      <c r="D4069" t="s">
        <v>0</v>
      </c>
      <c r="E4069" t="s">
        <v>66</v>
      </c>
      <c r="F4069">
        <v>10</v>
      </c>
      <c r="G4069" t="s">
        <v>62</v>
      </c>
      <c r="H4069">
        <v>12218.895</v>
      </c>
      <c r="I4069" t="s">
        <v>39</v>
      </c>
      <c r="J4069" t="s">
        <v>150</v>
      </c>
      <c r="K4069">
        <v>22</v>
      </c>
      <c r="L4069">
        <v>0.76336999999999999</v>
      </c>
      <c r="M4069">
        <v>0.92820499999999995</v>
      </c>
      <c r="N4069">
        <v>2</v>
      </c>
      <c r="O4069">
        <v>1</v>
      </c>
      <c r="P4069">
        <v>0</v>
      </c>
      <c r="Q4069">
        <v>0</v>
      </c>
      <c r="R4069">
        <v>1.933333</v>
      </c>
    </row>
    <row r="4070" spans="1:18" x14ac:dyDescent="0.25">
      <c r="A4070">
        <v>2020</v>
      </c>
      <c r="B4070" t="s">
        <v>77</v>
      </c>
      <c r="C4070" t="s">
        <v>37</v>
      </c>
      <c r="D4070" t="s">
        <v>0</v>
      </c>
      <c r="E4070" t="s">
        <v>44</v>
      </c>
      <c r="F4070">
        <v>300</v>
      </c>
      <c r="G4070">
        <v>134.001879</v>
      </c>
      <c r="H4070">
        <v>1876.365</v>
      </c>
      <c r="I4070" t="s">
        <v>40</v>
      </c>
      <c r="J4070" t="s">
        <v>150</v>
      </c>
      <c r="K4070">
        <v>300</v>
      </c>
      <c r="L4070">
        <v>54.751469999999998</v>
      </c>
      <c r="M4070">
        <v>64.244721999999996</v>
      </c>
      <c r="N4070">
        <v>111</v>
      </c>
      <c r="O4070">
        <v>4</v>
      </c>
      <c r="P4070">
        <v>0</v>
      </c>
      <c r="Q4070">
        <v>0</v>
      </c>
      <c r="R4070">
        <v>134.001879</v>
      </c>
    </row>
    <row r="4071" spans="1:18" x14ac:dyDescent="0.25">
      <c r="A4071">
        <v>2020</v>
      </c>
      <c r="B4071" t="s">
        <v>77</v>
      </c>
      <c r="C4071" t="s">
        <v>37</v>
      </c>
      <c r="D4071" t="s">
        <v>0</v>
      </c>
      <c r="E4071" t="s">
        <v>66</v>
      </c>
      <c r="F4071">
        <v>12</v>
      </c>
      <c r="G4071" t="s">
        <v>62</v>
      </c>
      <c r="H4071">
        <v>15774.495000000001</v>
      </c>
      <c r="I4071" t="s">
        <v>40</v>
      </c>
      <c r="J4071" t="s">
        <v>150</v>
      </c>
      <c r="K4071">
        <v>19</v>
      </c>
      <c r="L4071">
        <v>0.57407399999999997</v>
      </c>
      <c r="M4071">
        <v>0.59259300000000004</v>
      </c>
      <c r="N4071">
        <v>4</v>
      </c>
      <c r="O4071">
        <v>0</v>
      </c>
      <c r="P4071">
        <v>0</v>
      </c>
      <c r="Q4071">
        <v>0</v>
      </c>
      <c r="R4071">
        <v>1.8333330000000001</v>
      </c>
    </row>
    <row r="4072" spans="1:18" x14ac:dyDescent="0.25">
      <c r="A4072">
        <v>2020</v>
      </c>
      <c r="B4072" t="s">
        <v>77</v>
      </c>
      <c r="C4072" t="s">
        <v>36</v>
      </c>
      <c r="D4072" t="s">
        <v>0</v>
      </c>
      <c r="E4072" t="s">
        <v>44</v>
      </c>
      <c r="F4072">
        <v>61</v>
      </c>
      <c r="G4072">
        <v>37.860745999999999</v>
      </c>
      <c r="H4072">
        <v>1699.81</v>
      </c>
      <c r="I4072" t="s">
        <v>39</v>
      </c>
      <c r="J4072" t="s">
        <v>149</v>
      </c>
      <c r="K4072">
        <v>61</v>
      </c>
      <c r="L4072">
        <v>17.057549000000002</v>
      </c>
      <c r="M4072">
        <v>18.217112</v>
      </c>
      <c r="N4072">
        <v>15</v>
      </c>
      <c r="O4072">
        <v>1</v>
      </c>
      <c r="P4072">
        <v>0</v>
      </c>
      <c r="Q4072">
        <v>0</v>
      </c>
      <c r="R4072">
        <v>37.860745999999999</v>
      </c>
    </row>
    <row r="4073" spans="1:18" x14ac:dyDescent="0.25">
      <c r="A4073">
        <v>2020</v>
      </c>
      <c r="B4073" t="s">
        <v>77</v>
      </c>
      <c r="C4073" t="s">
        <v>36</v>
      </c>
      <c r="D4073" t="s">
        <v>0</v>
      </c>
      <c r="E4073" t="s">
        <v>66</v>
      </c>
      <c r="F4073">
        <v>3</v>
      </c>
      <c r="G4073" t="s">
        <v>62</v>
      </c>
      <c r="H4073">
        <v>19248.03</v>
      </c>
      <c r="I4073" t="s">
        <v>39</v>
      </c>
      <c r="J4073" t="s">
        <v>149</v>
      </c>
      <c r="K4073">
        <v>7</v>
      </c>
      <c r="L4073">
        <v>0</v>
      </c>
      <c r="M4073">
        <v>0.33333299999999999</v>
      </c>
      <c r="N4073">
        <v>0</v>
      </c>
      <c r="O4073">
        <v>0</v>
      </c>
      <c r="P4073">
        <v>0</v>
      </c>
      <c r="Q4073">
        <v>0</v>
      </c>
      <c r="R4073">
        <v>1</v>
      </c>
    </row>
    <row r="4074" spans="1:18" x14ac:dyDescent="0.25">
      <c r="A4074">
        <v>2020</v>
      </c>
      <c r="B4074" t="s">
        <v>77</v>
      </c>
      <c r="C4074" t="s">
        <v>36</v>
      </c>
      <c r="D4074" t="s">
        <v>0</v>
      </c>
      <c r="E4074" t="s">
        <v>44</v>
      </c>
      <c r="F4074">
        <v>56</v>
      </c>
      <c r="G4074">
        <v>30.623597</v>
      </c>
      <c r="H4074">
        <v>1645.58</v>
      </c>
      <c r="I4074" t="s">
        <v>40</v>
      </c>
      <c r="J4074" t="s">
        <v>149</v>
      </c>
      <c r="K4074">
        <v>56</v>
      </c>
      <c r="L4074">
        <v>12.701791</v>
      </c>
      <c r="M4074">
        <v>13.636252000000001</v>
      </c>
      <c r="N4074">
        <v>15</v>
      </c>
      <c r="O4074">
        <v>2</v>
      </c>
      <c r="P4074">
        <v>0</v>
      </c>
      <c r="Q4074">
        <v>1</v>
      </c>
      <c r="R4074">
        <v>30.623597</v>
      </c>
    </row>
    <row r="4075" spans="1:18" x14ac:dyDescent="0.25">
      <c r="A4075">
        <v>2020</v>
      </c>
      <c r="B4075" t="s">
        <v>77</v>
      </c>
      <c r="C4075" t="s">
        <v>5</v>
      </c>
      <c r="D4075" t="s">
        <v>0</v>
      </c>
      <c r="E4075" t="s">
        <v>44</v>
      </c>
      <c r="F4075">
        <v>98</v>
      </c>
      <c r="G4075">
        <v>42.034126000000001</v>
      </c>
      <c r="H4075">
        <v>1623.82</v>
      </c>
      <c r="I4075" t="s">
        <v>39</v>
      </c>
      <c r="J4075" t="s">
        <v>149</v>
      </c>
      <c r="K4075">
        <v>99</v>
      </c>
      <c r="L4075">
        <v>17.244764</v>
      </c>
      <c r="M4075">
        <v>21.695602000000001</v>
      </c>
      <c r="N4075">
        <v>32</v>
      </c>
      <c r="O4075">
        <v>0</v>
      </c>
      <c r="P4075">
        <v>0</v>
      </c>
      <c r="Q4075">
        <v>0</v>
      </c>
      <c r="R4075">
        <v>42.034126000000001</v>
      </c>
    </row>
    <row r="4076" spans="1:18" x14ac:dyDescent="0.25">
      <c r="A4076">
        <v>2020</v>
      </c>
      <c r="B4076" t="s">
        <v>77</v>
      </c>
      <c r="C4076" t="s">
        <v>5</v>
      </c>
      <c r="D4076" t="s">
        <v>0</v>
      </c>
      <c r="E4076" t="s">
        <v>66</v>
      </c>
      <c r="F4076">
        <v>3</v>
      </c>
      <c r="G4076" t="s">
        <v>62</v>
      </c>
      <c r="H4076">
        <v>21295.99</v>
      </c>
      <c r="I4076" t="s">
        <v>39</v>
      </c>
      <c r="J4076" t="s">
        <v>149</v>
      </c>
      <c r="K4076">
        <v>13</v>
      </c>
      <c r="L4076">
        <v>0</v>
      </c>
      <c r="M4076">
        <v>0</v>
      </c>
      <c r="N4076">
        <v>0</v>
      </c>
      <c r="O4076">
        <v>2</v>
      </c>
      <c r="P4076">
        <v>0</v>
      </c>
      <c r="Q4076">
        <v>0</v>
      </c>
      <c r="R4076">
        <v>0</v>
      </c>
    </row>
    <row r="4077" spans="1:18" x14ac:dyDescent="0.25">
      <c r="A4077">
        <v>2020</v>
      </c>
      <c r="B4077" t="s">
        <v>77</v>
      </c>
      <c r="C4077" t="s">
        <v>5</v>
      </c>
      <c r="D4077" t="s">
        <v>0</v>
      </c>
      <c r="E4077" t="s">
        <v>44</v>
      </c>
      <c r="F4077">
        <v>108</v>
      </c>
      <c r="G4077">
        <v>53.372813999999998</v>
      </c>
      <c r="H4077">
        <v>1770.5350000000001</v>
      </c>
      <c r="I4077" t="s">
        <v>40</v>
      </c>
      <c r="J4077" t="s">
        <v>149</v>
      </c>
      <c r="K4077">
        <v>128</v>
      </c>
      <c r="L4077">
        <v>22.113198000000001</v>
      </c>
      <c r="M4077">
        <v>28.227409999999999</v>
      </c>
      <c r="N4077">
        <v>33</v>
      </c>
      <c r="O4077">
        <v>4</v>
      </c>
      <c r="P4077">
        <v>0</v>
      </c>
      <c r="Q4077">
        <v>1</v>
      </c>
      <c r="R4077">
        <v>53.372813999999998</v>
      </c>
    </row>
    <row r="4078" spans="1:18" x14ac:dyDescent="0.25">
      <c r="A4078">
        <v>2020</v>
      </c>
      <c r="B4078" t="s">
        <v>77</v>
      </c>
      <c r="C4078" t="s">
        <v>5</v>
      </c>
      <c r="D4078" t="s">
        <v>0</v>
      </c>
      <c r="E4078" t="s">
        <v>66</v>
      </c>
      <c r="F4078">
        <v>3</v>
      </c>
      <c r="G4078" t="s">
        <v>62</v>
      </c>
      <c r="H4078">
        <v>23425.17</v>
      </c>
      <c r="I4078" t="s">
        <v>40</v>
      </c>
      <c r="J4078" t="s">
        <v>149</v>
      </c>
      <c r="K4078">
        <v>6</v>
      </c>
      <c r="L4078">
        <v>0.61754399999999998</v>
      </c>
      <c r="M4078">
        <v>0.65789500000000001</v>
      </c>
      <c r="N4078">
        <v>0</v>
      </c>
      <c r="O4078">
        <v>0</v>
      </c>
      <c r="P4078">
        <v>0</v>
      </c>
      <c r="Q4078">
        <v>0</v>
      </c>
      <c r="R4078">
        <v>1.3333330000000001</v>
      </c>
    </row>
    <row r="4079" spans="1:18" x14ac:dyDescent="0.25">
      <c r="A4079">
        <v>2020</v>
      </c>
      <c r="B4079" t="s">
        <v>77</v>
      </c>
      <c r="C4079" t="s">
        <v>13</v>
      </c>
      <c r="D4079" t="s">
        <v>0</v>
      </c>
      <c r="E4079" t="s">
        <v>44</v>
      </c>
      <c r="F4079">
        <v>51</v>
      </c>
      <c r="G4079">
        <v>23.310948</v>
      </c>
      <c r="H4079">
        <v>1846</v>
      </c>
      <c r="I4079" t="s">
        <v>39</v>
      </c>
      <c r="J4079" t="s">
        <v>149</v>
      </c>
      <c r="K4079">
        <v>51</v>
      </c>
      <c r="L4079">
        <v>11.940196</v>
      </c>
      <c r="M4079">
        <v>7.8705569999999998</v>
      </c>
      <c r="N4079">
        <v>21</v>
      </c>
      <c r="O4079">
        <v>1</v>
      </c>
      <c r="P4079">
        <v>0</v>
      </c>
      <c r="Q4079">
        <v>0</v>
      </c>
      <c r="R4079">
        <v>23.310948</v>
      </c>
    </row>
    <row r="4080" spans="1:18" x14ac:dyDescent="0.25">
      <c r="A4080">
        <v>2020</v>
      </c>
      <c r="B4080" t="s">
        <v>77</v>
      </c>
      <c r="C4080" t="s">
        <v>13</v>
      </c>
      <c r="D4080" t="s">
        <v>0</v>
      </c>
      <c r="E4080" t="s">
        <v>66</v>
      </c>
      <c r="F4080">
        <v>1</v>
      </c>
      <c r="G4080" t="s">
        <v>62</v>
      </c>
      <c r="H4080">
        <v>4827.78</v>
      </c>
      <c r="I4080" t="s">
        <v>39</v>
      </c>
      <c r="J4080" t="s">
        <v>149</v>
      </c>
      <c r="K4080">
        <v>1</v>
      </c>
      <c r="L4080">
        <v>0</v>
      </c>
      <c r="M4080">
        <v>0.5</v>
      </c>
      <c r="N4080">
        <v>0</v>
      </c>
      <c r="O4080">
        <v>0</v>
      </c>
      <c r="P4080">
        <v>0</v>
      </c>
      <c r="Q4080">
        <v>0</v>
      </c>
      <c r="R4080">
        <v>0.5</v>
      </c>
    </row>
    <row r="4081" spans="1:18" x14ac:dyDescent="0.25">
      <c r="A4081">
        <v>2020</v>
      </c>
      <c r="B4081" t="s">
        <v>77</v>
      </c>
      <c r="C4081" t="s">
        <v>13</v>
      </c>
      <c r="D4081" t="s">
        <v>0</v>
      </c>
      <c r="E4081" t="s">
        <v>44</v>
      </c>
      <c r="F4081">
        <v>56</v>
      </c>
      <c r="G4081">
        <v>25.331144999999999</v>
      </c>
      <c r="H4081">
        <v>1907.5</v>
      </c>
      <c r="I4081" t="s">
        <v>40</v>
      </c>
      <c r="J4081" t="s">
        <v>149</v>
      </c>
      <c r="K4081">
        <v>56</v>
      </c>
      <c r="L4081">
        <v>11.796241999999999</v>
      </c>
      <c r="M4081">
        <v>11.245361000000001</v>
      </c>
      <c r="N4081">
        <v>17</v>
      </c>
      <c r="O4081">
        <v>1</v>
      </c>
      <c r="P4081">
        <v>0</v>
      </c>
      <c r="Q4081">
        <v>0</v>
      </c>
      <c r="R4081">
        <v>25.331144999999999</v>
      </c>
    </row>
    <row r="4082" spans="1:18" x14ac:dyDescent="0.25">
      <c r="A4082">
        <v>2020</v>
      </c>
      <c r="B4082" t="s">
        <v>77</v>
      </c>
      <c r="C4082" t="s">
        <v>13</v>
      </c>
      <c r="D4082" t="s">
        <v>0</v>
      </c>
      <c r="E4082" t="s">
        <v>66</v>
      </c>
      <c r="F4082">
        <v>1</v>
      </c>
      <c r="G4082" t="s">
        <v>62</v>
      </c>
      <c r="H4082">
        <v>8073.11</v>
      </c>
      <c r="I4082" t="s">
        <v>40</v>
      </c>
      <c r="J4082" t="s">
        <v>149</v>
      </c>
      <c r="K4082">
        <v>1</v>
      </c>
      <c r="L4082">
        <v>0.25</v>
      </c>
      <c r="M4082">
        <v>0.5</v>
      </c>
      <c r="N4082">
        <v>0</v>
      </c>
      <c r="O4082">
        <v>0</v>
      </c>
      <c r="P4082">
        <v>0</v>
      </c>
      <c r="Q4082">
        <v>0</v>
      </c>
      <c r="R4082">
        <v>0.75</v>
      </c>
    </row>
    <row r="4083" spans="1:18" x14ac:dyDescent="0.25">
      <c r="A4083">
        <v>2020</v>
      </c>
      <c r="B4083" t="s">
        <v>77</v>
      </c>
      <c r="C4083" t="s">
        <v>37</v>
      </c>
      <c r="D4083" t="s">
        <v>0</v>
      </c>
      <c r="E4083" t="s">
        <v>44</v>
      </c>
      <c r="F4083">
        <v>531</v>
      </c>
      <c r="G4083">
        <v>256.85531600000002</v>
      </c>
      <c r="H4083">
        <v>1937.24</v>
      </c>
      <c r="I4083" t="s">
        <v>39</v>
      </c>
      <c r="J4083" t="s">
        <v>149</v>
      </c>
      <c r="K4083">
        <v>535</v>
      </c>
      <c r="L4083">
        <v>119.550703</v>
      </c>
      <c r="M4083">
        <v>114.850082</v>
      </c>
      <c r="N4083">
        <v>164</v>
      </c>
      <c r="O4083">
        <v>13</v>
      </c>
      <c r="P4083">
        <v>0</v>
      </c>
      <c r="Q4083">
        <v>0</v>
      </c>
      <c r="R4083">
        <v>256.85531600000002</v>
      </c>
    </row>
    <row r="4084" spans="1:18" x14ac:dyDescent="0.25">
      <c r="A4084">
        <v>2020</v>
      </c>
      <c r="B4084" t="s">
        <v>77</v>
      </c>
      <c r="C4084" t="s">
        <v>37</v>
      </c>
      <c r="D4084" t="s">
        <v>0</v>
      </c>
      <c r="E4084" t="s">
        <v>66</v>
      </c>
      <c r="F4084">
        <v>20</v>
      </c>
      <c r="G4084" t="s">
        <v>62</v>
      </c>
      <c r="H4084">
        <v>27882.154999999999</v>
      </c>
      <c r="I4084" t="s">
        <v>39</v>
      </c>
      <c r="J4084" t="s">
        <v>149</v>
      </c>
      <c r="K4084">
        <v>89</v>
      </c>
      <c r="L4084">
        <v>3.4976090000000002</v>
      </c>
      <c r="M4084">
        <v>1.2380949999999999</v>
      </c>
      <c r="N4084">
        <v>3</v>
      </c>
      <c r="O4084">
        <v>2</v>
      </c>
      <c r="P4084">
        <v>0</v>
      </c>
      <c r="Q4084">
        <v>0</v>
      </c>
      <c r="R4084">
        <v>5.4285709999999998</v>
      </c>
    </row>
    <row r="4085" spans="1:18" x14ac:dyDescent="0.25">
      <c r="A4085">
        <v>2020</v>
      </c>
      <c r="B4085" t="s">
        <v>77</v>
      </c>
      <c r="C4085" t="s">
        <v>37</v>
      </c>
      <c r="D4085" t="s">
        <v>0</v>
      </c>
      <c r="E4085" t="s">
        <v>44</v>
      </c>
      <c r="F4085">
        <v>536</v>
      </c>
      <c r="G4085">
        <v>258.749596</v>
      </c>
      <c r="H4085">
        <v>1819.7149999999999</v>
      </c>
      <c r="I4085" t="s">
        <v>40</v>
      </c>
      <c r="J4085" t="s">
        <v>149</v>
      </c>
      <c r="K4085">
        <v>557</v>
      </c>
      <c r="L4085">
        <v>120.06302100000001</v>
      </c>
      <c r="M4085">
        <v>108.4217</v>
      </c>
      <c r="N4085">
        <v>191</v>
      </c>
      <c r="O4085">
        <v>8</v>
      </c>
      <c r="P4085">
        <v>0</v>
      </c>
      <c r="Q4085">
        <v>0</v>
      </c>
      <c r="R4085">
        <v>258.749596</v>
      </c>
    </row>
    <row r="4086" spans="1:18" x14ac:dyDescent="0.25">
      <c r="A4086">
        <v>2020</v>
      </c>
      <c r="B4086" t="s">
        <v>77</v>
      </c>
      <c r="C4086" t="s">
        <v>37</v>
      </c>
      <c r="D4086" t="s">
        <v>0</v>
      </c>
      <c r="E4086" t="s">
        <v>66</v>
      </c>
      <c r="F4086">
        <v>15</v>
      </c>
      <c r="G4086" t="s">
        <v>62</v>
      </c>
      <c r="H4086">
        <v>17680.37</v>
      </c>
      <c r="I4086" t="s">
        <v>40</v>
      </c>
      <c r="J4086" t="s">
        <v>149</v>
      </c>
      <c r="K4086">
        <v>96</v>
      </c>
      <c r="L4086">
        <v>2.0096090000000002</v>
      </c>
      <c r="M4086">
        <v>0.84259300000000004</v>
      </c>
      <c r="N4086">
        <v>5</v>
      </c>
      <c r="O4086">
        <v>0</v>
      </c>
      <c r="P4086">
        <v>0</v>
      </c>
      <c r="Q4086">
        <v>0</v>
      </c>
      <c r="R4086">
        <v>4.5</v>
      </c>
    </row>
    <row r="4087" spans="1:18" x14ac:dyDescent="0.25">
      <c r="A4087">
        <v>2020</v>
      </c>
      <c r="B4087" t="s">
        <v>77</v>
      </c>
      <c r="C4087" t="s">
        <v>36</v>
      </c>
      <c r="D4087" t="s">
        <v>0</v>
      </c>
      <c r="E4087" t="s">
        <v>44</v>
      </c>
      <c r="F4087">
        <v>19</v>
      </c>
      <c r="G4087">
        <v>11.825113</v>
      </c>
      <c r="H4087">
        <v>2139.56</v>
      </c>
      <c r="I4087" t="s">
        <v>39</v>
      </c>
      <c r="J4087" t="s">
        <v>148</v>
      </c>
      <c r="K4087">
        <v>19</v>
      </c>
      <c r="L4087">
        <v>5.7850710000000003</v>
      </c>
      <c r="M4087">
        <v>4.3372320000000002</v>
      </c>
      <c r="N4087">
        <v>3</v>
      </c>
      <c r="O4087">
        <v>0</v>
      </c>
      <c r="P4087">
        <v>0</v>
      </c>
      <c r="Q4087">
        <v>0</v>
      </c>
      <c r="R4087">
        <v>11.825113</v>
      </c>
    </row>
    <row r="4088" spans="1:18" x14ac:dyDescent="0.25">
      <c r="A4088">
        <v>2020</v>
      </c>
      <c r="B4088" t="s">
        <v>77</v>
      </c>
      <c r="C4088" t="s">
        <v>36</v>
      </c>
      <c r="D4088" t="s">
        <v>0</v>
      </c>
      <c r="E4088" t="s">
        <v>66</v>
      </c>
      <c r="F4088">
        <v>2</v>
      </c>
      <c r="G4088" t="s">
        <v>62</v>
      </c>
      <c r="H4088">
        <v>16949.825000000001</v>
      </c>
      <c r="I4088" t="s">
        <v>39</v>
      </c>
      <c r="J4088" t="s">
        <v>148</v>
      </c>
      <c r="K4088">
        <v>3</v>
      </c>
      <c r="L4088" t="s">
        <v>62</v>
      </c>
      <c r="M4088" t="s">
        <v>62</v>
      </c>
      <c r="N4088" t="s">
        <v>62</v>
      </c>
      <c r="O4088" t="s">
        <v>62</v>
      </c>
      <c r="P4088" t="s">
        <v>62</v>
      </c>
      <c r="Q4088" t="s">
        <v>62</v>
      </c>
      <c r="R4088" t="s">
        <v>62</v>
      </c>
    </row>
    <row r="4089" spans="1:18" x14ac:dyDescent="0.25">
      <c r="A4089">
        <v>2020</v>
      </c>
      <c r="B4089" t="s">
        <v>77</v>
      </c>
      <c r="C4089" t="s">
        <v>36</v>
      </c>
      <c r="D4089" t="s">
        <v>0</v>
      </c>
      <c r="E4089" t="s">
        <v>44</v>
      </c>
      <c r="F4089">
        <v>17</v>
      </c>
      <c r="G4089">
        <v>9.5531480000000002</v>
      </c>
      <c r="H4089">
        <v>1484.14</v>
      </c>
      <c r="I4089" t="s">
        <v>40</v>
      </c>
      <c r="J4089" t="s">
        <v>148</v>
      </c>
      <c r="K4089">
        <v>17</v>
      </c>
      <c r="L4089">
        <v>3.8457080000000001</v>
      </c>
      <c r="M4089">
        <v>5.198836</v>
      </c>
      <c r="N4089">
        <v>4</v>
      </c>
      <c r="O4089">
        <v>0</v>
      </c>
      <c r="P4089">
        <v>1</v>
      </c>
      <c r="Q4089">
        <v>0</v>
      </c>
      <c r="R4089">
        <v>9.5531480000000002</v>
      </c>
    </row>
    <row r="4090" spans="1:18" x14ac:dyDescent="0.25">
      <c r="A4090">
        <v>2020</v>
      </c>
      <c r="B4090" t="s">
        <v>77</v>
      </c>
      <c r="C4090" t="s">
        <v>36</v>
      </c>
      <c r="D4090" t="s">
        <v>0</v>
      </c>
      <c r="E4090" t="s">
        <v>66</v>
      </c>
      <c r="F4090">
        <v>2</v>
      </c>
      <c r="G4090" t="s">
        <v>62</v>
      </c>
      <c r="H4090">
        <v>22443.395</v>
      </c>
      <c r="I4090" t="s">
        <v>40</v>
      </c>
      <c r="J4090" t="s">
        <v>148</v>
      </c>
      <c r="K4090">
        <v>4</v>
      </c>
      <c r="L4090">
        <v>0.33333299999999999</v>
      </c>
      <c r="M4090">
        <v>0.5</v>
      </c>
      <c r="N4090">
        <v>0</v>
      </c>
      <c r="O4090">
        <v>0</v>
      </c>
      <c r="P4090">
        <v>0</v>
      </c>
      <c r="Q4090">
        <v>0</v>
      </c>
      <c r="R4090">
        <v>0.83333299999999999</v>
      </c>
    </row>
    <row r="4091" spans="1:18" x14ac:dyDescent="0.25">
      <c r="A4091">
        <v>2020</v>
      </c>
      <c r="B4091" t="s">
        <v>77</v>
      </c>
      <c r="C4091" t="s">
        <v>5</v>
      </c>
      <c r="D4091" t="s">
        <v>0</v>
      </c>
      <c r="E4091" t="s">
        <v>44</v>
      </c>
      <c r="F4091">
        <v>13</v>
      </c>
      <c r="G4091">
        <v>10.235294</v>
      </c>
      <c r="H4091">
        <v>1883.61</v>
      </c>
      <c r="I4091" t="s">
        <v>39</v>
      </c>
      <c r="J4091" t="s">
        <v>148</v>
      </c>
      <c r="K4091">
        <v>13</v>
      </c>
      <c r="L4091">
        <v>4.8471529999999996</v>
      </c>
      <c r="M4091">
        <v>4.873094</v>
      </c>
      <c r="N4091">
        <v>1</v>
      </c>
      <c r="O4091">
        <v>0</v>
      </c>
      <c r="P4091">
        <v>0</v>
      </c>
      <c r="Q4091">
        <v>0</v>
      </c>
      <c r="R4091">
        <v>10.235294</v>
      </c>
    </row>
    <row r="4092" spans="1:18" x14ac:dyDescent="0.25">
      <c r="A4092">
        <v>2020</v>
      </c>
      <c r="B4092" t="s">
        <v>77</v>
      </c>
      <c r="C4092" t="s">
        <v>5</v>
      </c>
      <c r="D4092" t="s">
        <v>0</v>
      </c>
      <c r="E4092" t="s">
        <v>66</v>
      </c>
      <c r="F4092">
        <v>1</v>
      </c>
      <c r="G4092" t="s">
        <v>62</v>
      </c>
      <c r="H4092">
        <v>12591.71</v>
      </c>
      <c r="I4092" t="s">
        <v>39</v>
      </c>
      <c r="J4092" t="s">
        <v>148</v>
      </c>
      <c r="K4092">
        <v>1</v>
      </c>
      <c r="L4092">
        <v>0</v>
      </c>
      <c r="M4092">
        <v>0</v>
      </c>
      <c r="N4092">
        <v>1</v>
      </c>
      <c r="O4092">
        <v>0</v>
      </c>
      <c r="P4092">
        <v>0</v>
      </c>
      <c r="Q4092">
        <v>0</v>
      </c>
      <c r="R4092">
        <v>0</v>
      </c>
    </row>
    <row r="4093" spans="1:18" x14ac:dyDescent="0.25">
      <c r="A4093">
        <v>2020</v>
      </c>
      <c r="B4093" t="s">
        <v>77</v>
      </c>
      <c r="C4093" t="s">
        <v>5</v>
      </c>
      <c r="D4093" t="s">
        <v>0</v>
      </c>
      <c r="E4093" t="s">
        <v>44</v>
      </c>
      <c r="F4093">
        <v>26</v>
      </c>
      <c r="G4093">
        <v>17.734964999999999</v>
      </c>
      <c r="H4093">
        <v>1882.7</v>
      </c>
      <c r="I4093" t="s">
        <v>40</v>
      </c>
      <c r="J4093" t="s">
        <v>148</v>
      </c>
      <c r="K4093">
        <v>26</v>
      </c>
      <c r="L4093">
        <v>7.3061489999999996</v>
      </c>
      <c r="M4093">
        <v>8.0737380000000005</v>
      </c>
      <c r="N4093">
        <v>0</v>
      </c>
      <c r="O4093">
        <v>1</v>
      </c>
      <c r="P4093">
        <v>0</v>
      </c>
      <c r="Q4093">
        <v>0</v>
      </c>
      <c r="R4093">
        <v>17.734964999999999</v>
      </c>
    </row>
    <row r="4094" spans="1:18" x14ac:dyDescent="0.25">
      <c r="A4094">
        <v>2020</v>
      </c>
      <c r="B4094" t="s">
        <v>77</v>
      </c>
      <c r="C4094" t="s">
        <v>5</v>
      </c>
      <c r="D4094" t="s">
        <v>0</v>
      </c>
      <c r="E4094" t="s">
        <v>66</v>
      </c>
      <c r="F4094">
        <v>2</v>
      </c>
      <c r="G4094" t="s">
        <v>62</v>
      </c>
      <c r="H4094">
        <v>8574.9950000000008</v>
      </c>
      <c r="I4094" t="s">
        <v>40</v>
      </c>
      <c r="J4094" t="s">
        <v>148</v>
      </c>
      <c r="K4094">
        <v>2</v>
      </c>
      <c r="L4094">
        <v>1.8867999999999999E-2</v>
      </c>
      <c r="M4094">
        <v>0</v>
      </c>
      <c r="N4094">
        <v>1</v>
      </c>
      <c r="O4094">
        <v>0</v>
      </c>
      <c r="P4094">
        <v>0</v>
      </c>
      <c r="Q4094">
        <v>0</v>
      </c>
      <c r="R4094">
        <v>1</v>
      </c>
    </row>
    <row r="4095" spans="1:18" x14ac:dyDescent="0.25">
      <c r="A4095">
        <v>2020</v>
      </c>
      <c r="B4095" t="s">
        <v>77</v>
      </c>
      <c r="C4095" t="s">
        <v>13</v>
      </c>
      <c r="D4095" t="s">
        <v>0</v>
      </c>
      <c r="E4095" t="s">
        <v>44</v>
      </c>
      <c r="F4095">
        <v>5</v>
      </c>
      <c r="G4095">
        <v>3.7305060000000001</v>
      </c>
      <c r="H4095">
        <v>1352.55</v>
      </c>
      <c r="I4095" t="s">
        <v>39</v>
      </c>
      <c r="J4095" t="s">
        <v>148</v>
      </c>
      <c r="K4095">
        <v>5</v>
      </c>
      <c r="L4095">
        <v>0.70859300000000003</v>
      </c>
      <c r="M4095">
        <v>2.3552460000000002</v>
      </c>
      <c r="N4095">
        <v>0</v>
      </c>
      <c r="O4095">
        <v>0</v>
      </c>
      <c r="P4095">
        <v>0</v>
      </c>
      <c r="Q4095">
        <v>0</v>
      </c>
      <c r="R4095">
        <v>3.7305060000000001</v>
      </c>
    </row>
    <row r="4096" spans="1:18" x14ac:dyDescent="0.25">
      <c r="A4096">
        <v>2020</v>
      </c>
      <c r="B4096" t="s">
        <v>77</v>
      </c>
      <c r="C4096" t="s">
        <v>13</v>
      </c>
      <c r="D4096" t="s">
        <v>0</v>
      </c>
      <c r="E4096" t="s">
        <v>44</v>
      </c>
      <c r="F4096">
        <v>8</v>
      </c>
      <c r="G4096">
        <v>5.2377659999999997</v>
      </c>
      <c r="H4096">
        <v>1378.7750000000001</v>
      </c>
      <c r="I4096" t="s">
        <v>40</v>
      </c>
      <c r="J4096" t="s">
        <v>148</v>
      </c>
      <c r="K4096">
        <v>8</v>
      </c>
      <c r="L4096">
        <v>2.1057839999999999</v>
      </c>
      <c r="M4096">
        <v>2.3819819999999998</v>
      </c>
      <c r="N4096">
        <v>0</v>
      </c>
      <c r="O4096">
        <v>0</v>
      </c>
      <c r="P4096">
        <v>0</v>
      </c>
      <c r="Q4096">
        <v>0</v>
      </c>
      <c r="R4096">
        <v>5.2377659999999997</v>
      </c>
    </row>
    <row r="4097" spans="1:18" x14ac:dyDescent="0.25">
      <c r="A4097">
        <v>2020</v>
      </c>
      <c r="B4097" t="s">
        <v>77</v>
      </c>
      <c r="C4097" t="s">
        <v>13</v>
      </c>
      <c r="D4097" t="s">
        <v>0</v>
      </c>
      <c r="E4097" t="s">
        <v>66</v>
      </c>
      <c r="F4097">
        <v>1</v>
      </c>
      <c r="G4097" t="s">
        <v>62</v>
      </c>
      <c r="H4097">
        <v>4881.96</v>
      </c>
      <c r="I4097" t="s">
        <v>40</v>
      </c>
      <c r="J4097" t="s">
        <v>148</v>
      </c>
      <c r="K4097">
        <v>1</v>
      </c>
      <c r="L4097">
        <v>0</v>
      </c>
      <c r="M4097">
        <v>0.5</v>
      </c>
      <c r="N4097">
        <v>0</v>
      </c>
      <c r="O4097">
        <v>0</v>
      </c>
      <c r="P4097">
        <v>0</v>
      </c>
      <c r="Q4097">
        <v>0</v>
      </c>
      <c r="R4097">
        <v>0.5</v>
      </c>
    </row>
    <row r="4098" spans="1:18" x14ac:dyDescent="0.25">
      <c r="A4098">
        <v>2020</v>
      </c>
      <c r="B4098" t="s">
        <v>77</v>
      </c>
      <c r="C4098" t="s">
        <v>37</v>
      </c>
      <c r="D4098" t="s">
        <v>0</v>
      </c>
      <c r="E4098" t="s">
        <v>44</v>
      </c>
      <c r="F4098">
        <v>78</v>
      </c>
      <c r="G4098">
        <v>50.582700000000003</v>
      </c>
      <c r="H4098">
        <v>1819</v>
      </c>
      <c r="I4098" t="s">
        <v>39</v>
      </c>
      <c r="J4098" t="s">
        <v>148</v>
      </c>
      <c r="K4098">
        <v>78</v>
      </c>
      <c r="L4098">
        <v>22.940905000000001</v>
      </c>
      <c r="M4098">
        <v>22.632335000000001</v>
      </c>
      <c r="N4098">
        <v>11</v>
      </c>
      <c r="O4098">
        <v>1</v>
      </c>
      <c r="P4098">
        <v>0</v>
      </c>
      <c r="Q4098">
        <v>0</v>
      </c>
      <c r="R4098">
        <v>50.582700000000003</v>
      </c>
    </row>
    <row r="4099" spans="1:18" x14ac:dyDescent="0.25">
      <c r="A4099">
        <v>2020</v>
      </c>
      <c r="B4099" t="s">
        <v>77</v>
      </c>
      <c r="C4099" t="s">
        <v>37</v>
      </c>
      <c r="D4099" t="s">
        <v>0</v>
      </c>
      <c r="E4099" t="s">
        <v>66</v>
      </c>
      <c r="F4099">
        <v>4</v>
      </c>
      <c r="G4099" t="s">
        <v>62</v>
      </c>
      <c r="H4099">
        <v>21669.93</v>
      </c>
      <c r="I4099" t="s">
        <v>39</v>
      </c>
      <c r="J4099" t="s">
        <v>148</v>
      </c>
      <c r="K4099">
        <v>7</v>
      </c>
      <c r="L4099">
        <v>0</v>
      </c>
      <c r="M4099">
        <v>0</v>
      </c>
      <c r="N4099">
        <v>1</v>
      </c>
      <c r="O4099">
        <v>1</v>
      </c>
      <c r="P4099">
        <v>0</v>
      </c>
      <c r="Q4099">
        <v>0</v>
      </c>
      <c r="R4099">
        <v>0</v>
      </c>
    </row>
    <row r="4100" spans="1:18" x14ac:dyDescent="0.25">
      <c r="A4100">
        <v>2020</v>
      </c>
      <c r="B4100" t="s">
        <v>77</v>
      </c>
      <c r="C4100" t="s">
        <v>37</v>
      </c>
      <c r="D4100" t="s">
        <v>0</v>
      </c>
      <c r="E4100" t="s">
        <v>44</v>
      </c>
      <c r="F4100">
        <v>93</v>
      </c>
      <c r="G4100">
        <v>61.697184999999998</v>
      </c>
      <c r="H4100">
        <v>1862.99</v>
      </c>
      <c r="I4100" t="s">
        <v>40</v>
      </c>
      <c r="J4100" t="s">
        <v>148</v>
      </c>
      <c r="K4100">
        <v>93</v>
      </c>
      <c r="L4100">
        <v>27.340969999999999</v>
      </c>
      <c r="M4100">
        <v>27.303488999999999</v>
      </c>
      <c r="N4100">
        <v>6</v>
      </c>
      <c r="O4100">
        <v>0</v>
      </c>
      <c r="P4100">
        <v>1</v>
      </c>
      <c r="Q4100">
        <v>0</v>
      </c>
      <c r="R4100">
        <v>61.697184999999998</v>
      </c>
    </row>
    <row r="4101" spans="1:18" x14ac:dyDescent="0.25">
      <c r="A4101">
        <v>2020</v>
      </c>
      <c r="B4101" t="s">
        <v>77</v>
      </c>
      <c r="C4101" t="s">
        <v>37</v>
      </c>
      <c r="D4101" t="s">
        <v>0</v>
      </c>
      <c r="E4101" t="s">
        <v>66</v>
      </c>
      <c r="F4101">
        <v>5</v>
      </c>
      <c r="G4101" t="s">
        <v>62</v>
      </c>
      <c r="H4101">
        <v>21988.54</v>
      </c>
      <c r="I4101" t="s">
        <v>40</v>
      </c>
      <c r="J4101" t="s">
        <v>148</v>
      </c>
      <c r="K4101">
        <v>8</v>
      </c>
      <c r="L4101">
        <v>0.39141700000000001</v>
      </c>
      <c r="M4101">
        <v>0.43137300000000001</v>
      </c>
      <c r="N4101">
        <v>1</v>
      </c>
      <c r="O4101">
        <v>0</v>
      </c>
      <c r="P4101">
        <v>0</v>
      </c>
      <c r="Q4101">
        <v>0</v>
      </c>
      <c r="R4101">
        <v>1.803922</v>
      </c>
    </row>
    <row r="4102" spans="1:18" x14ac:dyDescent="0.25">
      <c r="A4102">
        <v>2020</v>
      </c>
      <c r="B4102" t="s">
        <v>77</v>
      </c>
      <c r="C4102" t="s">
        <v>36</v>
      </c>
      <c r="D4102" t="s">
        <v>1</v>
      </c>
      <c r="E4102" t="s">
        <v>44</v>
      </c>
      <c r="F4102">
        <v>85</v>
      </c>
      <c r="G4102">
        <v>43.499563999999999</v>
      </c>
      <c r="H4102">
        <v>3106.33</v>
      </c>
      <c r="I4102" t="s">
        <v>39</v>
      </c>
      <c r="J4102" t="s">
        <v>150</v>
      </c>
      <c r="K4102">
        <v>85</v>
      </c>
      <c r="L4102">
        <v>20.136201</v>
      </c>
      <c r="M4102">
        <v>21.090499000000001</v>
      </c>
      <c r="N4102">
        <v>10</v>
      </c>
      <c r="O4102">
        <v>4</v>
      </c>
      <c r="P4102">
        <v>0</v>
      </c>
      <c r="Q4102">
        <v>0</v>
      </c>
      <c r="R4102">
        <v>43.499563999999999</v>
      </c>
    </row>
    <row r="4103" spans="1:18" x14ac:dyDescent="0.25">
      <c r="A4103">
        <v>2020</v>
      </c>
      <c r="B4103" t="s">
        <v>77</v>
      </c>
      <c r="C4103" t="s">
        <v>36</v>
      </c>
      <c r="D4103" t="s">
        <v>1</v>
      </c>
      <c r="E4103" t="s">
        <v>66</v>
      </c>
      <c r="F4103">
        <v>2</v>
      </c>
      <c r="G4103" t="s">
        <v>62</v>
      </c>
      <c r="H4103">
        <v>30910.154999999999</v>
      </c>
      <c r="I4103" t="s">
        <v>39</v>
      </c>
      <c r="J4103" t="s">
        <v>150</v>
      </c>
      <c r="K4103">
        <v>11</v>
      </c>
      <c r="L4103">
        <v>0</v>
      </c>
      <c r="M4103">
        <v>0</v>
      </c>
      <c r="N4103">
        <v>0</v>
      </c>
      <c r="O4103">
        <v>1</v>
      </c>
      <c r="P4103">
        <v>0</v>
      </c>
      <c r="Q4103">
        <v>0</v>
      </c>
      <c r="R4103">
        <v>0</v>
      </c>
    </row>
    <row r="4104" spans="1:18" x14ac:dyDescent="0.25">
      <c r="A4104">
        <v>2020</v>
      </c>
      <c r="B4104" t="s">
        <v>77</v>
      </c>
      <c r="C4104" t="s">
        <v>36</v>
      </c>
      <c r="D4104" t="s">
        <v>1</v>
      </c>
      <c r="E4104" t="s">
        <v>44</v>
      </c>
      <c r="F4104">
        <v>97</v>
      </c>
      <c r="G4104">
        <v>37.987969</v>
      </c>
      <c r="H4104">
        <v>2552.7199999999998</v>
      </c>
      <c r="I4104" t="s">
        <v>40</v>
      </c>
      <c r="J4104" t="s">
        <v>150</v>
      </c>
      <c r="K4104">
        <v>97</v>
      </c>
      <c r="L4104">
        <v>16.816500999999999</v>
      </c>
      <c r="M4104">
        <v>19.594246999999999</v>
      </c>
      <c r="N4104">
        <v>35</v>
      </c>
      <c r="O4104">
        <v>3</v>
      </c>
      <c r="P4104">
        <v>1</v>
      </c>
      <c r="Q4104">
        <v>1</v>
      </c>
      <c r="R4104">
        <v>37.987969</v>
      </c>
    </row>
    <row r="4105" spans="1:18" x14ac:dyDescent="0.25">
      <c r="A4105">
        <v>2020</v>
      </c>
      <c r="B4105" t="s">
        <v>77</v>
      </c>
      <c r="C4105" t="s">
        <v>36</v>
      </c>
      <c r="D4105" t="s">
        <v>1</v>
      </c>
      <c r="E4105" t="s">
        <v>66</v>
      </c>
      <c r="F4105">
        <v>6</v>
      </c>
      <c r="G4105" t="s">
        <v>62</v>
      </c>
      <c r="H4105">
        <v>33191.964999999997</v>
      </c>
      <c r="I4105" t="s">
        <v>40</v>
      </c>
      <c r="J4105" t="s">
        <v>150</v>
      </c>
      <c r="K4105">
        <v>34</v>
      </c>
      <c r="L4105">
        <v>0.230769</v>
      </c>
      <c r="M4105">
        <v>0</v>
      </c>
      <c r="N4105">
        <v>1</v>
      </c>
      <c r="O4105">
        <v>1</v>
      </c>
      <c r="P4105">
        <v>0</v>
      </c>
      <c r="Q4105">
        <v>0</v>
      </c>
      <c r="R4105">
        <v>1.230769</v>
      </c>
    </row>
    <row r="4106" spans="1:18" x14ac:dyDescent="0.25">
      <c r="A4106">
        <v>2020</v>
      </c>
      <c r="B4106" t="s">
        <v>77</v>
      </c>
      <c r="C4106" t="s">
        <v>5</v>
      </c>
      <c r="D4106" t="s">
        <v>1</v>
      </c>
      <c r="E4106" t="s">
        <v>44</v>
      </c>
      <c r="F4106">
        <v>107</v>
      </c>
      <c r="G4106">
        <v>49.831684000000003</v>
      </c>
      <c r="H4106">
        <v>2579.11</v>
      </c>
      <c r="I4106" t="s">
        <v>39</v>
      </c>
      <c r="J4106" t="s">
        <v>150</v>
      </c>
      <c r="K4106">
        <v>107</v>
      </c>
      <c r="L4106">
        <v>22.389794999999999</v>
      </c>
      <c r="M4106">
        <v>24.017610999999999</v>
      </c>
      <c r="N4106">
        <v>13</v>
      </c>
      <c r="O4106">
        <v>3</v>
      </c>
      <c r="P4106">
        <v>1</v>
      </c>
      <c r="Q4106">
        <v>0</v>
      </c>
      <c r="R4106">
        <v>49.831684000000003</v>
      </c>
    </row>
    <row r="4107" spans="1:18" x14ac:dyDescent="0.25">
      <c r="A4107">
        <v>2020</v>
      </c>
      <c r="B4107" t="s">
        <v>77</v>
      </c>
      <c r="C4107" t="s">
        <v>5</v>
      </c>
      <c r="D4107" t="s">
        <v>1</v>
      </c>
      <c r="E4107" t="s">
        <v>66</v>
      </c>
      <c r="F4107">
        <v>6</v>
      </c>
      <c r="G4107" t="s">
        <v>62</v>
      </c>
      <c r="H4107">
        <v>13830.195</v>
      </c>
      <c r="I4107" t="s">
        <v>39</v>
      </c>
      <c r="J4107" t="s">
        <v>150</v>
      </c>
      <c r="K4107">
        <v>16</v>
      </c>
      <c r="L4107">
        <v>0.230769</v>
      </c>
      <c r="M4107">
        <v>0</v>
      </c>
      <c r="N4107">
        <v>1</v>
      </c>
      <c r="O4107">
        <v>1</v>
      </c>
      <c r="P4107">
        <v>0</v>
      </c>
      <c r="Q4107">
        <v>0</v>
      </c>
      <c r="R4107">
        <v>0.230769</v>
      </c>
    </row>
    <row r="4108" spans="1:18" x14ac:dyDescent="0.25">
      <c r="A4108">
        <v>2020</v>
      </c>
      <c r="B4108" t="s">
        <v>77</v>
      </c>
      <c r="C4108" t="s">
        <v>5</v>
      </c>
      <c r="D4108" t="s">
        <v>1</v>
      </c>
      <c r="E4108" t="s">
        <v>44</v>
      </c>
      <c r="F4108">
        <v>143</v>
      </c>
      <c r="G4108">
        <v>56.400610999999998</v>
      </c>
      <c r="H4108">
        <v>2536.11</v>
      </c>
      <c r="I4108" t="s">
        <v>40</v>
      </c>
      <c r="J4108" t="s">
        <v>150</v>
      </c>
      <c r="K4108">
        <v>145</v>
      </c>
      <c r="L4108">
        <v>24.823671999999998</v>
      </c>
      <c r="M4108">
        <v>29.215949999999999</v>
      </c>
      <c r="N4108">
        <v>32</v>
      </c>
      <c r="O4108">
        <v>6</v>
      </c>
      <c r="P4108">
        <v>5</v>
      </c>
      <c r="Q4108">
        <v>0</v>
      </c>
      <c r="R4108">
        <v>56.400610999999998</v>
      </c>
    </row>
    <row r="4109" spans="1:18" x14ac:dyDescent="0.25">
      <c r="A4109">
        <v>2020</v>
      </c>
      <c r="B4109" t="s">
        <v>77</v>
      </c>
      <c r="C4109" t="s">
        <v>5</v>
      </c>
      <c r="D4109" t="s">
        <v>1</v>
      </c>
      <c r="E4109" t="s">
        <v>66</v>
      </c>
      <c r="F4109">
        <v>21</v>
      </c>
      <c r="G4109" t="s">
        <v>62</v>
      </c>
      <c r="H4109">
        <v>24226.73</v>
      </c>
      <c r="I4109" t="s">
        <v>40</v>
      </c>
      <c r="J4109" t="s">
        <v>150</v>
      </c>
      <c r="K4109">
        <v>160</v>
      </c>
      <c r="L4109">
        <v>0.60331800000000002</v>
      </c>
      <c r="M4109">
        <v>0.43137300000000001</v>
      </c>
      <c r="N4109">
        <v>1</v>
      </c>
      <c r="O4109">
        <v>7</v>
      </c>
      <c r="P4109">
        <v>1</v>
      </c>
      <c r="Q4109">
        <v>0</v>
      </c>
      <c r="R4109">
        <v>1.034691</v>
      </c>
    </row>
    <row r="4110" spans="1:18" x14ac:dyDescent="0.25">
      <c r="A4110">
        <v>2020</v>
      </c>
      <c r="B4110" t="s">
        <v>77</v>
      </c>
      <c r="C4110" t="s">
        <v>13</v>
      </c>
      <c r="D4110" t="s">
        <v>1</v>
      </c>
      <c r="E4110" t="s">
        <v>44</v>
      </c>
      <c r="F4110">
        <v>35</v>
      </c>
      <c r="G4110">
        <v>15.081785999999999</v>
      </c>
      <c r="H4110">
        <v>2637.23</v>
      </c>
      <c r="I4110" t="s">
        <v>39</v>
      </c>
      <c r="J4110" t="s">
        <v>150</v>
      </c>
      <c r="K4110">
        <v>35</v>
      </c>
      <c r="L4110">
        <v>4.3518090000000003</v>
      </c>
      <c r="M4110">
        <v>10.672082</v>
      </c>
      <c r="N4110">
        <v>6</v>
      </c>
      <c r="O4110">
        <v>0</v>
      </c>
      <c r="P4110">
        <v>0</v>
      </c>
      <c r="Q4110">
        <v>0</v>
      </c>
      <c r="R4110">
        <v>15.081785999999999</v>
      </c>
    </row>
    <row r="4111" spans="1:18" x14ac:dyDescent="0.25">
      <c r="A4111">
        <v>2020</v>
      </c>
      <c r="B4111" t="s">
        <v>77</v>
      </c>
      <c r="C4111" t="s">
        <v>13</v>
      </c>
      <c r="D4111" t="s">
        <v>1</v>
      </c>
      <c r="E4111" t="s">
        <v>66</v>
      </c>
      <c r="F4111">
        <v>4</v>
      </c>
      <c r="G4111" t="s">
        <v>62</v>
      </c>
      <c r="H4111">
        <v>13439.11</v>
      </c>
      <c r="I4111" t="s">
        <v>39</v>
      </c>
      <c r="J4111" t="s">
        <v>150</v>
      </c>
      <c r="K4111">
        <v>15</v>
      </c>
      <c r="L4111">
        <v>0.230769</v>
      </c>
      <c r="M4111">
        <v>0</v>
      </c>
      <c r="N4111">
        <v>0</v>
      </c>
      <c r="O4111">
        <v>0</v>
      </c>
      <c r="P4111">
        <v>0</v>
      </c>
      <c r="Q4111">
        <v>0</v>
      </c>
      <c r="R4111">
        <v>0.230769</v>
      </c>
    </row>
    <row r="4112" spans="1:18" x14ac:dyDescent="0.25">
      <c r="A4112">
        <v>2020</v>
      </c>
      <c r="B4112" t="s">
        <v>77</v>
      </c>
      <c r="C4112" t="s">
        <v>13</v>
      </c>
      <c r="D4112" t="s">
        <v>1</v>
      </c>
      <c r="E4112" t="s">
        <v>44</v>
      </c>
      <c r="F4112">
        <v>35</v>
      </c>
      <c r="G4112">
        <v>13.369304</v>
      </c>
      <c r="H4112">
        <v>3300.36</v>
      </c>
      <c r="I4112" t="s">
        <v>40</v>
      </c>
      <c r="J4112" t="s">
        <v>150</v>
      </c>
      <c r="K4112">
        <v>35</v>
      </c>
      <c r="L4112">
        <v>8.2325099999999996</v>
      </c>
      <c r="M4112">
        <v>3.6827299999999998</v>
      </c>
      <c r="N4112">
        <v>10</v>
      </c>
      <c r="O4112">
        <v>1</v>
      </c>
      <c r="P4112">
        <v>0</v>
      </c>
      <c r="Q4112">
        <v>1</v>
      </c>
      <c r="R4112">
        <v>13.369304</v>
      </c>
    </row>
    <row r="4113" spans="1:18" x14ac:dyDescent="0.25">
      <c r="A4113">
        <v>2020</v>
      </c>
      <c r="B4113" t="s">
        <v>77</v>
      </c>
      <c r="C4113" t="s">
        <v>13</v>
      </c>
      <c r="D4113" t="s">
        <v>1</v>
      </c>
      <c r="E4113" t="s">
        <v>66</v>
      </c>
      <c r="F4113">
        <v>2</v>
      </c>
      <c r="G4113" t="s">
        <v>62</v>
      </c>
      <c r="H4113">
        <v>32918.375</v>
      </c>
      <c r="I4113" t="s">
        <v>40</v>
      </c>
      <c r="J4113" t="s">
        <v>150</v>
      </c>
      <c r="K4113">
        <v>6</v>
      </c>
      <c r="L4113">
        <v>0</v>
      </c>
      <c r="M4113">
        <v>0</v>
      </c>
      <c r="N4113">
        <v>0</v>
      </c>
      <c r="O4113">
        <v>0</v>
      </c>
      <c r="P4113">
        <v>0</v>
      </c>
      <c r="Q4113">
        <v>0</v>
      </c>
      <c r="R4113">
        <v>0</v>
      </c>
    </row>
    <row r="4114" spans="1:18" x14ac:dyDescent="0.25">
      <c r="A4114">
        <v>2020</v>
      </c>
      <c r="B4114" t="s">
        <v>77</v>
      </c>
      <c r="C4114" t="s">
        <v>37</v>
      </c>
      <c r="D4114" t="s">
        <v>1</v>
      </c>
      <c r="E4114" t="s">
        <v>44</v>
      </c>
      <c r="F4114">
        <v>494</v>
      </c>
      <c r="G4114">
        <v>223.46156099999999</v>
      </c>
      <c r="H4114">
        <v>2557.7550000000001</v>
      </c>
      <c r="I4114" t="s">
        <v>39</v>
      </c>
      <c r="J4114" t="s">
        <v>150</v>
      </c>
      <c r="K4114">
        <v>497</v>
      </c>
      <c r="L4114">
        <v>112.520043</v>
      </c>
      <c r="M4114">
        <v>90.061187000000004</v>
      </c>
      <c r="N4114">
        <v>103</v>
      </c>
      <c r="O4114">
        <v>17</v>
      </c>
      <c r="P4114">
        <v>5</v>
      </c>
      <c r="Q4114">
        <v>1</v>
      </c>
      <c r="R4114">
        <v>223.46156099999999</v>
      </c>
    </row>
    <row r="4115" spans="1:18" x14ac:dyDescent="0.25">
      <c r="A4115">
        <v>2020</v>
      </c>
      <c r="B4115" t="s">
        <v>77</v>
      </c>
      <c r="C4115" t="s">
        <v>37</v>
      </c>
      <c r="D4115" t="s">
        <v>1</v>
      </c>
      <c r="E4115" t="s">
        <v>66</v>
      </c>
      <c r="F4115">
        <v>31</v>
      </c>
      <c r="G4115" t="s">
        <v>62</v>
      </c>
      <c r="H4115">
        <v>19468.759999999998</v>
      </c>
      <c r="I4115" t="s">
        <v>39</v>
      </c>
      <c r="J4115" t="s">
        <v>150</v>
      </c>
      <c r="K4115">
        <v>130</v>
      </c>
      <c r="L4115">
        <v>1.286713</v>
      </c>
      <c r="M4115">
        <v>1.506494</v>
      </c>
      <c r="N4115">
        <v>1</v>
      </c>
      <c r="O4115">
        <v>8</v>
      </c>
      <c r="P4115">
        <v>1</v>
      </c>
      <c r="Q4115">
        <v>0</v>
      </c>
      <c r="R4115">
        <v>2.7932070000000002</v>
      </c>
    </row>
    <row r="4116" spans="1:18" x14ac:dyDescent="0.25">
      <c r="A4116">
        <v>2020</v>
      </c>
      <c r="B4116" t="s">
        <v>77</v>
      </c>
      <c r="C4116" t="s">
        <v>37</v>
      </c>
      <c r="D4116" t="s">
        <v>1</v>
      </c>
      <c r="E4116" t="s">
        <v>44</v>
      </c>
      <c r="F4116">
        <v>464</v>
      </c>
      <c r="G4116">
        <v>187.839235</v>
      </c>
      <c r="H4116">
        <v>2420.1750000000002</v>
      </c>
      <c r="I4116" t="s">
        <v>40</v>
      </c>
      <c r="J4116" t="s">
        <v>150</v>
      </c>
      <c r="K4116">
        <v>465</v>
      </c>
      <c r="L4116">
        <v>91.101438000000002</v>
      </c>
      <c r="M4116">
        <v>83.622764000000004</v>
      </c>
      <c r="N4116">
        <v>138</v>
      </c>
      <c r="O4116">
        <v>18</v>
      </c>
      <c r="P4116">
        <v>19</v>
      </c>
      <c r="Q4116">
        <v>1</v>
      </c>
      <c r="R4116">
        <v>187.839235</v>
      </c>
    </row>
    <row r="4117" spans="1:18" x14ac:dyDescent="0.25">
      <c r="A4117">
        <v>2020</v>
      </c>
      <c r="B4117" t="s">
        <v>77</v>
      </c>
      <c r="C4117" t="s">
        <v>37</v>
      </c>
      <c r="D4117" t="s">
        <v>1</v>
      </c>
      <c r="E4117" t="s">
        <v>66</v>
      </c>
      <c r="F4117">
        <v>56</v>
      </c>
      <c r="G4117" t="s">
        <v>62</v>
      </c>
      <c r="H4117">
        <v>14919.79</v>
      </c>
      <c r="I4117" t="s">
        <v>40</v>
      </c>
      <c r="J4117" t="s">
        <v>150</v>
      </c>
      <c r="K4117">
        <v>240</v>
      </c>
      <c r="L4117">
        <v>2.3642509999999999</v>
      </c>
      <c r="M4117">
        <v>9.2592999999999995E-2</v>
      </c>
      <c r="N4117">
        <v>6</v>
      </c>
      <c r="O4117">
        <v>22</v>
      </c>
      <c r="P4117">
        <v>9</v>
      </c>
      <c r="Q4117">
        <v>0</v>
      </c>
      <c r="R4117">
        <v>4.461538</v>
      </c>
    </row>
    <row r="4118" spans="1:18" x14ac:dyDescent="0.25">
      <c r="A4118">
        <v>2020</v>
      </c>
      <c r="B4118" t="s">
        <v>77</v>
      </c>
      <c r="C4118" t="s">
        <v>36</v>
      </c>
      <c r="D4118" t="s">
        <v>1</v>
      </c>
      <c r="E4118" t="s">
        <v>44</v>
      </c>
      <c r="F4118">
        <v>116</v>
      </c>
      <c r="G4118">
        <v>56.752488999999997</v>
      </c>
      <c r="H4118">
        <v>2457.0250000000001</v>
      </c>
      <c r="I4118" t="s">
        <v>39</v>
      </c>
      <c r="J4118" t="s">
        <v>149</v>
      </c>
      <c r="K4118">
        <v>116</v>
      </c>
      <c r="L4118">
        <v>27.918060000000001</v>
      </c>
      <c r="M4118">
        <v>25.705852</v>
      </c>
      <c r="N4118">
        <v>10</v>
      </c>
      <c r="O4118">
        <v>6</v>
      </c>
      <c r="P4118">
        <v>0</v>
      </c>
      <c r="Q4118">
        <v>0</v>
      </c>
      <c r="R4118">
        <v>56.752488999999997</v>
      </c>
    </row>
    <row r="4119" spans="1:18" x14ac:dyDescent="0.25">
      <c r="A4119">
        <v>2020</v>
      </c>
      <c r="B4119" t="s">
        <v>77</v>
      </c>
      <c r="C4119" t="s">
        <v>36</v>
      </c>
      <c r="D4119" t="s">
        <v>1</v>
      </c>
      <c r="E4119" t="s">
        <v>66</v>
      </c>
      <c r="F4119">
        <v>7</v>
      </c>
      <c r="G4119" t="s">
        <v>62</v>
      </c>
      <c r="H4119">
        <v>11381.24</v>
      </c>
      <c r="I4119" t="s">
        <v>39</v>
      </c>
      <c r="J4119" t="s">
        <v>149</v>
      </c>
      <c r="K4119">
        <v>33</v>
      </c>
      <c r="L4119">
        <v>0</v>
      </c>
      <c r="M4119">
        <v>0</v>
      </c>
      <c r="N4119">
        <v>2</v>
      </c>
      <c r="O4119">
        <v>4</v>
      </c>
      <c r="P4119">
        <v>0</v>
      </c>
      <c r="Q4119">
        <v>0</v>
      </c>
      <c r="R4119">
        <v>0</v>
      </c>
    </row>
    <row r="4120" spans="1:18" x14ac:dyDescent="0.25">
      <c r="A4120">
        <v>2020</v>
      </c>
      <c r="B4120" t="s">
        <v>77</v>
      </c>
      <c r="C4120" t="s">
        <v>36</v>
      </c>
      <c r="D4120" t="s">
        <v>1</v>
      </c>
      <c r="E4120" t="s">
        <v>44</v>
      </c>
      <c r="F4120">
        <v>127</v>
      </c>
      <c r="G4120">
        <v>54.047958999999999</v>
      </c>
      <c r="H4120">
        <v>2676.11</v>
      </c>
      <c r="I4120" t="s">
        <v>40</v>
      </c>
      <c r="J4120" t="s">
        <v>149</v>
      </c>
      <c r="K4120">
        <v>127</v>
      </c>
      <c r="L4120">
        <v>26.705864999999999</v>
      </c>
      <c r="M4120">
        <v>21.105945999999999</v>
      </c>
      <c r="N4120">
        <v>32</v>
      </c>
      <c r="O4120">
        <v>7</v>
      </c>
      <c r="P4120">
        <v>0</v>
      </c>
      <c r="Q4120">
        <v>2</v>
      </c>
      <c r="R4120">
        <v>54.047958999999999</v>
      </c>
    </row>
    <row r="4121" spans="1:18" x14ac:dyDescent="0.25">
      <c r="A4121">
        <v>2020</v>
      </c>
      <c r="B4121" t="s">
        <v>77</v>
      </c>
      <c r="C4121" t="s">
        <v>36</v>
      </c>
      <c r="D4121" t="s">
        <v>1</v>
      </c>
      <c r="E4121" t="s">
        <v>66</v>
      </c>
      <c r="F4121">
        <v>22</v>
      </c>
      <c r="G4121" t="s">
        <v>62</v>
      </c>
      <c r="H4121">
        <v>13646.155000000001</v>
      </c>
      <c r="I4121" t="s">
        <v>40</v>
      </c>
      <c r="J4121" t="s">
        <v>149</v>
      </c>
      <c r="K4121">
        <v>176</v>
      </c>
      <c r="L4121">
        <v>0.235294</v>
      </c>
      <c r="M4121">
        <v>1.254902</v>
      </c>
      <c r="N4121">
        <v>0</v>
      </c>
      <c r="O4121">
        <v>14</v>
      </c>
      <c r="P4121">
        <v>1</v>
      </c>
      <c r="Q4121">
        <v>0</v>
      </c>
      <c r="R4121">
        <v>2.4901960000000001</v>
      </c>
    </row>
    <row r="4122" spans="1:18" x14ac:dyDescent="0.25">
      <c r="A4122">
        <v>2020</v>
      </c>
      <c r="B4122" t="s">
        <v>77</v>
      </c>
      <c r="C4122" t="s">
        <v>5</v>
      </c>
      <c r="D4122" t="s">
        <v>1</v>
      </c>
      <c r="E4122" t="s">
        <v>44</v>
      </c>
      <c r="F4122">
        <v>206</v>
      </c>
      <c r="G4122">
        <v>93.385245999999995</v>
      </c>
      <c r="H4122">
        <v>2670.34</v>
      </c>
      <c r="I4122" t="s">
        <v>39</v>
      </c>
      <c r="J4122" t="s">
        <v>149</v>
      </c>
      <c r="K4122">
        <v>208</v>
      </c>
      <c r="L4122">
        <v>50.535753999999997</v>
      </c>
      <c r="M4122">
        <v>34.602995</v>
      </c>
      <c r="N4122">
        <v>23</v>
      </c>
      <c r="O4122">
        <v>8</v>
      </c>
      <c r="P4122">
        <v>2</v>
      </c>
      <c r="Q4122">
        <v>0</v>
      </c>
      <c r="R4122">
        <v>93.385245999999995</v>
      </c>
    </row>
    <row r="4123" spans="1:18" x14ac:dyDescent="0.25">
      <c r="A4123">
        <v>2020</v>
      </c>
      <c r="B4123" t="s">
        <v>77</v>
      </c>
      <c r="C4123" t="s">
        <v>5</v>
      </c>
      <c r="D4123" t="s">
        <v>1</v>
      </c>
      <c r="E4123" t="s">
        <v>66</v>
      </c>
      <c r="F4123">
        <v>11</v>
      </c>
      <c r="G4123" t="s">
        <v>62</v>
      </c>
      <c r="H4123">
        <v>24883.4</v>
      </c>
      <c r="I4123" t="s">
        <v>39</v>
      </c>
      <c r="J4123" t="s">
        <v>149</v>
      </c>
      <c r="K4123">
        <v>92</v>
      </c>
      <c r="L4123">
        <v>0.2</v>
      </c>
      <c r="M4123">
        <v>0.2</v>
      </c>
      <c r="N4123">
        <v>0</v>
      </c>
      <c r="O4123">
        <v>3</v>
      </c>
      <c r="P4123">
        <v>0</v>
      </c>
      <c r="Q4123">
        <v>0</v>
      </c>
      <c r="R4123">
        <v>0.4</v>
      </c>
    </row>
    <row r="4124" spans="1:18" x14ac:dyDescent="0.25">
      <c r="A4124">
        <v>2020</v>
      </c>
      <c r="B4124" t="s">
        <v>77</v>
      </c>
      <c r="C4124" t="s">
        <v>5</v>
      </c>
      <c r="D4124" t="s">
        <v>1</v>
      </c>
      <c r="E4124" t="s">
        <v>44</v>
      </c>
      <c r="F4124">
        <v>216</v>
      </c>
      <c r="G4124">
        <v>75.757540000000006</v>
      </c>
      <c r="H4124">
        <v>2419.3000000000002</v>
      </c>
      <c r="I4124" t="s">
        <v>40</v>
      </c>
      <c r="J4124" t="s">
        <v>149</v>
      </c>
      <c r="K4124">
        <v>218</v>
      </c>
      <c r="L4124">
        <v>33.645741000000001</v>
      </c>
      <c r="M4124">
        <v>39.628414999999997</v>
      </c>
      <c r="N4124">
        <v>49</v>
      </c>
      <c r="O4124">
        <v>16</v>
      </c>
      <c r="P4124">
        <v>2</v>
      </c>
      <c r="Q4124">
        <v>1</v>
      </c>
      <c r="R4124">
        <v>75.757540000000006</v>
      </c>
    </row>
    <row r="4125" spans="1:18" x14ac:dyDescent="0.25">
      <c r="A4125">
        <v>2020</v>
      </c>
      <c r="B4125" t="s">
        <v>77</v>
      </c>
      <c r="C4125" t="s">
        <v>5</v>
      </c>
      <c r="D4125" t="s">
        <v>1</v>
      </c>
      <c r="E4125" t="s">
        <v>66</v>
      </c>
      <c r="F4125">
        <v>32</v>
      </c>
      <c r="G4125" t="s">
        <v>62</v>
      </c>
      <c r="H4125">
        <v>16810.334999999999</v>
      </c>
      <c r="I4125" t="s">
        <v>40</v>
      </c>
      <c r="J4125" t="s">
        <v>149</v>
      </c>
      <c r="K4125">
        <v>216</v>
      </c>
      <c r="L4125">
        <v>0</v>
      </c>
      <c r="M4125">
        <v>0</v>
      </c>
      <c r="N4125">
        <v>2</v>
      </c>
      <c r="O4125">
        <v>16</v>
      </c>
      <c r="P4125">
        <v>0</v>
      </c>
      <c r="Q4125">
        <v>0</v>
      </c>
      <c r="R4125">
        <v>0</v>
      </c>
    </row>
    <row r="4126" spans="1:18" x14ac:dyDescent="0.25">
      <c r="A4126">
        <v>2020</v>
      </c>
      <c r="B4126" t="s">
        <v>77</v>
      </c>
      <c r="C4126" t="s">
        <v>13</v>
      </c>
      <c r="D4126" t="s">
        <v>1</v>
      </c>
      <c r="E4126" t="s">
        <v>44</v>
      </c>
      <c r="F4126">
        <v>108</v>
      </c>
      <c r="G4126">
        <v>55.689483000000003</v>
      </c>
      <c r="H4126">
        <v>2637.96</v>
      </c>
      <c r="I4126" t="s">
        <v>39</v>
      </c>
      <c r="J4126" t="s">
        <v>149</v>
      </c>
      <c r="K4126">
        <v>108</v>
      </c>
      <c r="L4126">
        <v>26.079681000000001</v>
      </c>
      <c r="M4126">
        <v>24.087729</v>
      </c>
      <c r="N4126">
        <v>12</v>
      </c>
      <c r="O4126">
        <v>3</v>
      </c>
      <c r="P4126">
        <v>2</v>
      </c>
      <c r="Q4126">
        <v>0</v>
      </c>
      <c r="R4126">
        <v>55.689483000000003</v>
      </c>
    </row>
    <row r="4127" spans="1:18" x14ac:dyDescent="0.25">
      <c r="A4127">
        <v>2020</v>
      </c>
      <c r="B4127" t="s">
        <v>77</v>
      </c>
      <c r="C4127" t="s">
        <v>13</v>
      </c>
      <c r="D4127" t="s">
        <v>1</v>
      </c>
      <c r="E4127" t="s">
        <v>66</v>
      </c>
      <c r="F4127">
        <v>2</v>
      </c>
      <c r="G4127" t="s">
        <v>62</v>
      </c>
      <c r="H4127">
        <v>23672.49</v>
      </c>
      <c r="I4127" t="s">
        <v>39</v>
      </c>
      <c r="J4127" t="s">
        <v>149</v>
      </c>
      <c r="K4127">
        <v>4</v>
      </c>
      <c r="L4127" t="s">
        <v>62</v>
      </c>
      <c r="M4127" t="s">
        <v>62</v>
      </c>
      <c r="N4127" t="s">
        <v>62</v>
      </c>
      <c r="O4127" t="s">
        <v>62</v>
      </c>
      <c r="P4127" t="s">
        <v>62</v>
      </c>
      <c r="Q4127" t="s">
        <v>62</v>
      </c>
      <c r="R4127" t="s">
        <v>62</v>
      </c>
    </row>
    <row r="4128" spans="1:18" x14ac:dyDescent="0.25">
      <c r="A4128">
        <v>2020</v>
      </c>
      <c r="B4128" t="s">
        <v>77</v>
      </c>
      <c r="C4128" t="s">
        <v>13</v>
      </c>
      <c r="D4128" t="s">
        <v>1</v>
      </c>
      <c r="E4128" t="s">
        <v>44</v>
      </c>
      <c r="F4128">
        <v>79</v>
      </c>
      <c r="G4128">
        <v>33.980893999999999</v>
      </c>
      <c r="H4128">
        <v>2374.41</v>
      </c>
      <c r="I4128" t="s">
        <v>40</v>
      </c>
      <c r="J4128" t="s">
        <v>149</v>
      </c>
      <c r="K4128">
        <v>79</v>
      </c>
      <c r="L4128">
        <v>16.114089</v>
      </c>
      <c r="M4128">
        <v>14.911713000000001</v>
      </c>
      <c r="N4128">
        <v>25</v>
      </c>
      <c r="O4128">
        <v>5</v>
      </c>
      <c r="P4128">
        <v>0</v>
      </c>
      <c r="Q4128">
        <v>0</v>
      </c>
      <c r="R4128">
        <v>33.980893999999999</v>
      </c>
    </row>
    <row r="4129" spans="1:18" x14ac:dyDescent="0.25">
      <c r="A4129">
        <v>2020</v>
      </c>
      <c r="B4129" t="s">
        <v>77</v>
      </c>
      <c r="C4129" t="s">
        <v>13</v>
      </c>
      <c r="D4129" t="s">
        <v>1</v>
      </c>
      <c r="E4129" t="s">
        <v>66</v>
      </c>
      <c r="F4129">
        <v>7</v>
      </c>
      <c r="G4129" t="s">
        <v>62</v>
      </c>
      <c r="H4129">
        <v>26995.62</v>
      </c>
      <c r="I4129" t="s">
        <v>40</v>
      </c>
      <c r="J4129" t="s">
        <v>149</v>
      </c>
      <c r="K4129">
        <v>69</v>
      </c>
      <c r="L4129">
        <v>0</v>
      </c>
      <c r="M4129">
        <v>0</v>
      </c>
      <c r="N4129">
        <v>0</v>
      </c>
      <c r="O4129">
        <v>3</v>
      </c>
      <c r="P4129">
        <v>0</v>
      </c>
      <c r="Q4129">
        <v>0</v>
      </c>
      <c r="R4129">
        <v>0</v>
      </c>
    </row>
    <row r="4130" spans="1:18" x14ac:dyDescent="0.25">
      <c r="A4130">
        <v>2020</v>
      </c>
      <c r="B4130" t="s">
        <v>77</v>
      </c>
      <c r="C4130" t="s">
        <v>37</v>
      </c>
      <c r="D4130" t="s">
        <v>1</v>
      </c>
      <c r="E4130" t="s">
        <v>44</v>
      </c>
      <c r="F4130">
        <v>1038</v>
      </c>
      <c r="G4130">
        <v>537.29900899999996</v>
      </c>
      <c r="H4130">
        <v>2617.85</v>
      </c>
      <c r="I4130" t="s">
        <v>39</v>
      </c>
      <c r="J4130" t="s">
        <v>149</v>
      </c>
      <c r="K4130">
        <v>1040</v>
      </c>
      <c r="L4130">
        <v>268.568983</v>
      </c>
      <c r="M4130">
        <v>228.62286800000001</v>
      </c>
      <c r="N4130">
        <v>171</v>
      </c>
      <c r="O4130">
        <v>38</v>
      </c>
      <c r="P4130">
        <v>5</v>
      </c>
      <c r="Q4130">
        <v>0</v>
      </c>
      <c r="R4130">
        <v>537.29900899999996</v>
      </c>
    </row>
    <row r="4131" spans="1:18" x14ac:dyDescent="0.25">
      <c r="A4131">
        <v>2020</v>
      </c>
      <c r="B4131" t="s">
        <v>77</v>
      </c>
      <c r="C4131" t="s">
        <v>37</v>
      </c>
      <c r="D4131" t="s">
        <v>1</v>
      </c>
      <c r="E4131" t="s">
        <v>66</v>
      </c>
      <c r="F4131">
        <v>60</v>
      </c>
      <c r="G4131" t="s">
        <v>62</v>
      </c>
      <c r="H4131">
        <v>20222.575000000001</v>
      </c>
      <c r="I4131" t="s">
        <v>39</v>
      </c>
      <c r="J4131" t="s">
        <v>149</v>
      </c>
      <c r="K4131">
        <v>228</v>
      </c>
      <c r="L4131">
        <v>2.8980009999999998</v>
      </c>
      <c r="M4131">
        <v>3.099634</v>
      </c>
      <c r="N4131">
        <v>2</v>
      </c>
      <c r="O4131">
        <v>18</v>
      </c>
      <c r="P4131">
        <v>2</v>
      </c>
      <c r="Q4131">
        <v>1</v>
      </c>
      <c r="R4131">
        <v>8.1624700000000008</v>
      </c>
    </row>
    <row r="4132" spans="1:18" x14ac:dyDescent="0.25">
      <c r="A4132">
        <v>2020</v>
      </c>
      <c r="B4132" t="s">
        <v>77</v>
      </c>
      <c r="C4132" t="s">
        <v>37</v>
      </c>
      <c r="D4132" t="s">
        <v>1</v>
      </c>
      <c r="E4132" t="s">
        <v>44</v>
      </c>
      <c r="F4132">
        <v>999</v>
      </c>
      <c r="G4132">
        <v>420.88574199999999</v>
      </c>
      <c r="H4132">
        <v>2378.81</v>
      </c>
      <c r="I4132" t="s">
        <v>40</v>
      </c>
      <c r="J4132" t="s">
        <v>149</v>
      </c>
      <c r="K4132">
        <v>999</v>
      </c>
      <c r="L4132">
        <v>201.44885199999999</v>
      </c>
      <c r="M4132">
        <v>182.96723</v>
      </c>
      <c r="N4132">
        <v>289</v>
      </c>
      <c r="O4132">
        <v>36</v>
      </c>
      <c r="P4132">
        <v>23</v>
      </c>
      <c r="Q4132">
        <v>5</v>
      </c>
      <c r="R4132">
        <v>420.88574199999999</v>
      </c>
    </row>
    <row r="4133" spans="1:18" x14ac:dyDescent="0.25">
      <c r="A4133">
        <v>2020</v>
      </c>
      <c r="B4133" t="s">
        <v>77</v>
      </c>
      <c r="C4133" t="s">
        <v>37</v>
      </c>
      <c r="D4133" t="s">
        <v>1</v>
      </c>
      <c r="E4133" t="s">
        <v>66</v>
      </c>
      <c r="F4133">
        <v>92</v>
      </c>
      <c r="G4133" t="s">
        <v>62</v>
      </c>
      <c r="H4133">
        <v>17304.025000000001</v>
      </c>
      <c r="I4133" t="s">
        <v>40</v>
      </c>
      <c r="J4133" t="s">
        <v>149</v>
      </c>
      <c r="K4133">
        <v>522</v>
      </c>
      <c r="L4133">
        <v>4.379753</v>
      </c>
      <c r="M4133">
        <v>1.4592590000000001</v>
      </c>
      <c r="N4133">
        <v>6</v>
      </c>
      <c r="O4133">
        <v>42</v>
      </c>
      <c r="P4133">
        <v>6</v>
      </c>
      <c r="Q4133">
        <v>1</v>
      </c>
      <c r="R4133">
        <v>11.181736000000001</v>
      </c>
    </row>
    <row r="4134" spans="1:18" x14ac:dyDescent="0.25">
      <c r="A4134">
        <v>2020</v>
      </c>
      <c r="B4134" t="s">
        <v>77</v>
      </c>
      <c r="C4134" t="s">
        <v>36</v>
      </c>
      <c r="D4134" t="s">
        <v>1</v>
      </c>
      <c r="E4134" t="s">
        <v>44</v>
      </c>
      <c r="F4134">
        <v>32</v>
      </c>
      <c r="G4134">
        <v>15.710289</v>
      </c>
      <c r="H4134">
        <v>2670.91</v>
      </c>
      <c r="I4134" t="s">
        <v>39</v>
      </c>
      <c r="J4134" t="s">
        <v>148</v>
      </c>
      <c r="K4134">
        <v>32</v>
      </c>
      <c r="L4134">
        <v>6.656237</v>
      </c>
      <c r="M4134">
        <v>8.523199</v>
      </c>
      <c r="N4134">
        <v>2</v>
      </c>
      <c r="O4134">
        <v>1</v>
      </c>
      <c r="P4134">
        <v>0</v>
      </c>
      <c r="Q4134">
        <v>0</v>
      </c>
      <c r="R4134">
        <v>15.710289</v>
      </c>
    </row>
    <row r="4135" spans="1:18" x14ac:dyDescent="0.25">
      <c r="A4135">
        <v>2020</v>
      </c>
      <c r="B4135" t="s">
        <v>77</v>
      </c>
      <c r="C4135" t="s">
        <v>36</v>
      </c>
      <c r="D4135" t="s">
        <v>1</v>
      </c>
      <c r="E4135" t="s">
        <v>66</v>
      </c>
      <c r="F4135">
        <v>1</v>
      </c>
      <c r="G4135" t="s">
        <v>62</v>
      </c>
      <c r="H4135">
        <v>51489.55</v>
      </c>
      <c r="I4135" t="s">
        <v>39</v>
      </c>
      <c r="J4135" t="s">
        <v>148</v>
      </c>
      <c r="K4135">
        <v>4</v>
      </c>
      <c r="L4135" t="s">
        <v>62</v>
      </c>
      <c r="M4135" t="s">
        <v>62</v>
      </c>
      <c r="N4135" t="s">
        <v>62</v>
      </c>
      <c r="O4135" t="s">
        <v>62</v>
      </c>
      <c r="P4135" t="s">
        <v>62</v>
      </c>
      <c r="Q4135" t="s">
        <v>62</v>
      </c>
      <c r="R4135" t="s">
        <v>62</v>
      </c>
    </row>
    <row r="4136" spans="1:18" x14ac:dyDescent="0.25">
      <c r="A4136">
        <v>2020</v>
      </c>
      <c r="B4136" t="s">
        <v>77</v>
      </c>
      <c r="C4136" t="s">
        <v>36</v>
      </c>
      <c r="D4136" t="s">
        <v>1</v>
      </c>
      <c r="E4136" t="s">
        <v>44</v>
      </c>
      <c r="F4136">
        <v>34</v>
      </c>
      <c r="G4136">
        <v>18.822327000000001</v>
      </c>
      <c r="H4136">
        <v>2778.67</v>
      </c>
      <c r="I4136" t="s">
        <v>40</v>
      </c>
      <c r="J4136" t="s">
        <v>148</v>
      </c>
      <c r="K4136">
        <v>34</v>
      </c>
      <c r="L4136">
        <v>8.823067</v>
      </c>
      <c r="M4136">
        <v>8.1975569999999998</v>
      </c>
      <c r="N4136">
        <v>7</v>
      </c>
      <c r="O4136">
        <v>0</v>
      </c>
      <c r="P4136">
        <v>0</v>
      </c>
      <c r="Q4136">
        <v>0</v>
      </c>
      <c r="R4136">
        <v>18.822327000000001</v>
      </c>
    </row>
    <row r="4137" spans="1:18" x14ac:dyDescent="0.25">
      <c r="A4137">
        <v>2020</v>
      </c>
      <c r="B4137" t="s">
        <v>77</v>
      </c>
      <c r="C4137" t="s">
        <v>36</v>
      </c>
      <c r="D4137" t="s">
        <v>1</v>
      </c>
      <c r="E4137" t="s">
        <v>66</v>
      </c>
      <c r="F4137">
        <v>6</v>
      </c>
      <c r="G4137" t="s">
        <v>62</v>
      </c>
      <c r="H4137">
        <v>66985.365000000005</v>
      </c>
      <c r="I4137" t="s">
        <v>40</v>
      </c>
      <c r="J4137" t="s">
        <v>148</v>
      </c>
      <c r="K4137">
        <v>42</v>
      </c>
      <c r="L4137">
        <v>0</v>
      </c>
      <c r="M4137">
        <v>0</v>
      </c>
      <c r="N4137">
        <v>2</v>
      </c>
      <c r="O4137">
        <v>1</v>
      </c>
      <c r="P4137">
        <v>1</v>
      </c>
      <c r="Q4137">
        <v>0</v>
      </c>
      <c r="R4137">
        <v>0</v>
      </c>
    </row>
    <row r="4138" spans="1:18" x14ac:dyDescent="0.25">
      <c r="A4138">
        <v>2020</v>
      </c>
      <c r="B4138" t="s">
        <v>77</v>
      </c>
      <c r="C4138" t="s">
        <v>5</v>
      </c>
      <c r="D4138" t="s">
        <v>1</v>
      </c>
      <c r="E4138" t="s">
        <v>44</v>
      </c>
      <c r="F4138">
        <v>59</v>
      </c>
      <c r="G4138">
        <v>28.175438</v>
      </c>
      <c r="H4138">
        <v>3325.65</v>
      </c>
      <c r="I4138" t="s">
        <v>39</v>
      </c>
      <c r="J4138" t="s">
        <v>148</v>
      </c>
      <c r="K4138">
        <v>59</v>
      </c>
      <c r="L4138">
        <v>15.486392</v>
      </c>
      <c r="M4138">
        <v>10.488225999999999</v>
      </c>
      <c r="N4138">
        <v>3</v>
      </c>
      <c r="O4138">
        <v>2</v>
      </c>
      <c r="P4138">
        <v>3</v>
      </c>
      <c r="Q4138">
        <v>0</v>
      </c>
      <c r="R4138">
        <v>28.175438</v>
      </c>
    </row>
    <row r="4139" spans="1:18" x14ac:dyDescent="0.25">
      <c r="A4139">
        <v>2020</v>
      </c>
      <c r="B4139" t="s">
        <v>77</v>
      </c>
      <c r="C4139" t="s">
        <v>5</v>
      </c>
      <c r="D4139" t="s">
        <v>1</v>
      </c>
      <c r="E4139" t="s">
        <v>66</v>
      </c>
      <c r="F4139">
        <v>3</v>
      </c>
      <c r="G4139" t="s">
        <v>62</v>
      </c>
      <c r="H4139">
        <v>18089.099999999999</v>
      </c>
      <c r="I4139" t="s">
        <v>39</v>
      </c>
      <c r="J4139" t="s">
        <v>148</v>
      </c>
      <c r="K4139">
        <v>5</v>
      </c>
      <c r="L4139" t="s">
        <v>62</v>
      </c>
      <c r="M4139" t="s">
        <v>62</v>
      </c>
      <c r="N4139" t="s">
        <v>62</v>
      </c>
      <c r="O4139" t="s">
        <v>62</v>
      </c>
      <c r="P4139" t="s">
        <v>62</v>
      </c>
      <c r="Q4139" t="s">
        <v>62</v>
      </c>
      <c r="R4139" t="s">
        <v>62</v>
      </c>
    </row>
    <row r="4140" spans="1:18" x14ac:dyDescent="0.25">
      <c r="A4140">
        <v>2020</v>
      </c>
      <c r="B4140" t="s">
        <v>77</v>
      </c>
      <c r="C4140" t="s">
        <v>5</v>
      </c>
      <c r="D4140" t="s">
        <v>1</v>
      </c>
      <c r="E4140" t="s">
        <v>44</v>
      </c>
      <c r="F4140">
        <v>72</v>
      </c>
      <c r="G4140">
        <v>33.242530000000002</v>
      </c>
      <c r="H4140">
        <v>2617.16</v>
      </c>
      <c r="I4140" t="s">
        <v>40</v>
      </c>
      <c r="J4140" t="s">
        <v>148</v>
      </c>
      <c r="K4140">
        <v>72</v>
      </c>
      <c r="L4140">
        <v>15.528783000000001</v>
      </c>
      <c r="M4140">
        <v>15.538596</v>
      </c>
      <c r="N4140">
        <v>9</v>
      </c>
      <c r="O4140">
        <v>3</v>
      </c>
      <c r="P4140">
        <v>2</v>
      </c>
      <c r="Q4140">
        <v>0</v>
      </c>
      <c r="R4140">
        <v>33.242530000000002</v>
      </c>
    </row>
    <row r="4141" spans="1:18" x14ac:dyDescent="0.25">
      <c r="A4141">
        <v>2020</v>
      </c>
      <c r="B4141" t="s">
        <v>77</v>
      </c>
      <c r="C4141" t="s">
        <v>5</v>
      </c>
      <c r="D4141" t="s">
        <v>1</v>
      </c>
      <c r="E4141" t="s">
        <v>66</v>
      </c>
      <c r="F4141">
        <v>5</v>
      </c>
      <c r="G4141" t="s">
        <v>62</v>
      </c>
      <c r="H4141">
        <v>27922.57</v>
      </c>
      <c r="I4141" t="s">
        <v>40</v>
      </c>
      <c r="J4141" t="s">
        <v>148</v>
      </c>
      <c r="K4141">
        <v>28</v>
      </c>
      <c r="L4141">
        <v>0</v>
      </c>
      <c r="M4141">
        <v>0</v>
      </c>
      <c r="N4141">
        <v>1</v>
      </c>
      <c r="O4141">
        <v>1</v>
      </c>
      <c r="P4141">
        <v>0</v>
      </c>
      <c r="Q4141">
        <v>0</v>
      </c>
      <c r="R4141">
        <v>0</v>
      </c>
    </row>
    <row r="4142" spans="1:18" x14ac:dyDescent="0.25">
      <c r="A4142">
        <v>2020</v>
      </c>
      <c r="B4142" t="s">
        <v>77</v>
      </c>
      <c r="C4142" t="s">
        <v>13</v>
      </c>
      <c r="D4142" t="s">
        <v>1</v>
      </c>
      <c r="E4142" t="s">
        <v>44</v>
      </c>
      <c r="F4142">
        <v>21</v>
      </c>
      <c r="G4142">
        <v>10.798268</v>
      </c>
      <c r="H4142">
        <v>2709.62</v>
      </c>
      <c r="I4142" t="s">
        <v>39</v>
      </c>
      <c r="J4142" t="s">
        <v>148</v>
      </c>
      <c r="K4142">
        <v>21</v>
      </c>
      <c r="L4142">
        <v>5.2323680000000001</v>
      </c>
      <c r="M4142">
        <v>5.0823840000000002</v>
      </c>
      <c r="N4142">
        <v>1</v>
      </c>
      <c r="O4142">
        <v>2</v>
      </c>
      <c r="P4142">
        <v>1</v>
      </c>
      <c r="Q4142">
        <v>0</v>
      </c>
      <c r="R4142">
        <v>10.798268</v>
      </c>
    </row>
    <row r="4143" spans="1:18" x14ac:dyDescent="0.25">
      <c r="A4143">
        <v>2020</v>
      </c>
      <c r="B4143" t="s">
        <v>77</v>
      </c>
      <c r="C4143" t="s">
        <v>13</v>
      </c>
      <c r="D4143" t="s">
        <v>1</v>
      </c>
      <c r="E4143" t="s">
        <v>66</v>
      </c>
      <c r="F4143">
        <v>5</v>
      </c>
      <c r="G4143" t="s">
        <v>62</v>
      </c>
      <c r="H4143">
        <v>25964.11</v>
      </c>
      <c r="I4143" t="s">
        <v>39</v>
      </c>
      <c r="J4143" t="s">
        <v>148</v>
      </c>
      <c r="K4143">
        <v>23</v>
      </c>
      <c r="L4143">
        <v>0.461538</v>
      </c>
      <c r="M4143">
        <v>0</v>
      </c>
      <c r="N4143">
        <v>0</v>
      </c>
      <c r="O4143">
        <v>1</v>
      </c>
      <c r="P4143">
        <v>0</v>
      </c>
      <c r="Q4143">
        <v>0</v>
      </c>
      <c r="R4143">
        <v>0.461538</v>
      </c>
    </row>
    <row r="4144" spans="1:18" x14ac:dyDescent="0.25">
      <c r="A4144">
        <v>2020</v>
      </c>
      <c r="B4144" t="s">
        <v>77</v>
      </c>
      <c r="C4144" t="s">
        <v>13</v>
      </c>
      <c r="D4144" t="s">
        <v>1</v>
      </c>
      <c r="E4144" t="s">
        <v>44</v>
      </c>
      <c r="F4144">
        <v>25</v>
      </c>
      <c r="G4144">
        <v>11.071078</v>
      </c>
      <c r="H4144">
        <v>2619.4299999999998</v>
      </c>
      <c r="I4144" t="s">
        <v>40</v>
      </c>
      <c r="J4144" t="s">
        <v>148</v>
      </c>
      <c r="K4144">
        <v>25</v>
      </c>
      <c r="L4144">
        <v>4.8542019999999999</v>
      </c>
      <c r="M4144">
        <v>6.0014820000000002</v>
      </c>
      <c r="N4144">
        <v>4</v>
      </c>
      <c r="O4144">
        <v>1</v>
      </c>
      <c r="P4144">
        <v>2</v>
      </c>
      <c r="Q4144">
        <v>0</v>
      </c>
      <c r="R4144">
        <v>11.071078</v>
      </c>
    </row>
    <row r="4145" spans="1:18" x14ac:dyDescent="0.25">
      <c r="A4145">
        <v>2020</v>
      </c>
      <c r="B4145" t="s">
        <v>77</v>
      </c>
      <c r="C4145" t="s">
        <v>13</v>
      </c>
      <c r="D4145" t="s">
        <v>1</v>
      </c>
      <c r="E4145" t="s">
        <v>66</v>
      </c>
      <c r="F4145">
        <v>1</v>
      </c>
      <c r="G4145" t="s">
        <v>62</v>
      </c>
      <c r="H4145">
        <v>20978.57</v>
      </c>
      <c r="I4145" t="s">
        <v>40</v>
      </c>
      <c r="J4145" t="s">
        <v>148</v>
      </c>
      <c r="K4145">
        <v>2</v>
      </c>
      <c r="L4145">
        <v>0.230769</v>
      </c>
      <c r="M4145">
        <v>0</v>
      </c>
      <c r="N4145">
        <v>0</v>
      </c>
      <c r="O4145">
        <v>0</v>
      </c>
      <c r="P4145">
        <v>0</v>
      </c>
      <c r="Q4145">
        <v>0</v>
      </c>
      <c r="R4145">
        <v>0.230769</v>
      </c>
    </row>
    <row r="4146" spans="1:18" x14ac:dyDescent="0.25">
      <c r="A4146">
        <v>2020</v>
      </c>
      <c r="B4146" t="s">
        <v>77</v>
      </c>
      <c r="C4146" t="s">
        <v>37</v>
      </c>
      <c r="D4146" t="s">
        <v>1</v>
      </c>
      <c r="E4146" t="s">
        <v>44</v>
      </c>
      <c r="F4146">
        <v>191</v>
      </c>
      <c r="G4146">
        <v>101.74356299999999</v>
      </c>
      <c r="H4146">
        <v>2642.92</v>
      </c>
      <c r="I4146" t="s">
        <v>39</v>
      </c>
      <c r="J4146" t="s">
        <v>148</v>
      </c>
      <c r="K4146">
        <v>191</v>
      </c>
      <c r="L4146">
        <v>49.629717999999997</v>
      </c>
      <c r="M4146">
        <v>42.497199000000002</v>
      </c>
      <c r="N4146">
        <v>24</v>
      </c>
      <c r="O4146">
        <v>7</v>
      </c>
      <c r="P4146">
        <v>5</v>
      </c>
      <c r="Q4146">
        <v>0</v>
      </c>
      <c r="R4146">
        <v>101.74356299999999</v>
      </c>
    </row>
    <row r="4147" spans="1:18" x14ac:dyDescent="0.25">
      <c r="A4147">
        <v>2020</v>
      </c>
      <c r="B4147" t="s">
        <v>77</v>
      </c>
      <c r="C4147" t="s">
        <v>37</v>
      </c>
      <c r="D4147" t="s">
        <v>1</v>
      </c>
      <c r="E4147" t="s">
        <v>66</v>
      </c>
      <c r="F4147">
        <v>17</v>
      </c>
      <c r="G4147" t="s">
        <v>62</v>
      </c>
      <c r="H4147">
        <v>22802.22</v>
      </c>
      <c r="I4147" t="s">
        <v>39</v>
      </c>
      <c r="J4147" t="s">
        <v>148</v>
      </c>
      <c r="K4147">
        <v>57</v>
      </c>
      <c r="L4147">
        <v>0.5</v>
      </c>
      <c r="M4147">
        <v>0.5</v>
      </c>
      <c r="N4147">
        <v>4</v>
      </c>
      <c r="O4147">
        <v>1</v>
      </c>
      <c r="P4147">
        <v>0</v>
      </c>
      <c r="Q4147">
        <v>0</v>
      </c>
      <c r="R4147">
        <v>1.75</v>
      </c>
    </row>
    <row r="4148" spans="1:18" x14ac:dyDescent="0.25">
      <c r="A4148">
        <v>2020</v>
      </c>
      <c r="B4148" t="s">
        <v>77</v>
      </c>
      <c r="C4148" t="s">
        <v>37</v>
      </c>
      <c r="D4148" t="s">
        <v>1</v>
      </c>
      <c r="E4148" t="s">
        <v>44</v>
      </c>
      <c r="F4148">
        <v>241</v>
      </c>
      <c r="G4148">
        <v>91.035877999999997</v>
      </c>
      <c r="H4148">
        <v>2777.88</v>
      </c>
      <c r="I4148" t="s">
        <v>40</v>
      </c>
      <c r="J4148" t="s">
        <v>148</v>
      </c>
      <c r="K4148">
        <v>241</v>
      </c>
      <c r="L4148">
        <v>44.986158000000003</v>
      </c>
      <c r="M4148">
        <v>40.482823000000003</v>
      </c>
      <c r="N4148">
        <v>45</v>
      </c>
      <c r="O4148">
        <v>14</v>
      </c>
      <c r="P4148">
        <v>12</v>
      </c>
      <c r="Q4148">
        <v>2</v>
      </c>
      <c r="R4148">
        <v>91.035877999999997</v>
      </c>
    </row>
    <row r="4149" spans="1:18" x14ac:dyDescent="0.25">
      <c r="A4149">
        <v>2020</v>
      </c>
      <c r="B4149" t="s">
        <v>77</v>
      </c>
      <c r="C4149" t="s">
        <v>37</v>
      </c>
      <c r="D4149" t="s">
        <v>1</v>
      </c>
      <c r="E4149" t="s">
        <v>66</v>
      </c>
      <c r="F4149">
        <v>31</v>
      </c>
      <c r="G4149" t="s">
        <v>62</v>
      </c>
      <c r="H4149">
        <v>24444.13</v>
      </c>
      <c r="I4149" t="s">
        <v>40</v>
      </c>
      <c r="J4149" t="s">
        <v>148</v>
      </c>
      <c r="K4149">
        <v>206</v>
      </c>
      <c r="L4149">
        <v>0.89274100000000001</v>
      </c>
      <c r="M4149">
        <v>0.5</v>
      </c>
      <c r="N4149">
        <v>8</v>
      </c>
      <c r="O4149">
        <v>2</v>
      </c>
      <c r="P4149">
        <v>4</v>
      </c>
      <c r="Q4149">
        <v>0</v>
      </c>
      <c r="R4149">
        <v>4.7307689999999996</v>
      </c>
    </row>
    <row r="4150" spans="1:18" x14ac:dyDescent="0.25">
      <c r="A4150">
        <v>2020</v>
      </c>
      <c r="B4150" t="s">
        <v>77</v>
      </c>
      <c r="C4150" t="s">
        <v>36</v>
      </c>
      <c r="D4150" t="s">
        <v>2</v>
      </c>
      <c r="E4150" t="s">
        <v>44</v>
      </c>
      <c r="F4150">
        <v>27</v>
      </c>
      <c r="G4150">
        <v>11.642443999999999</v>
      </c>
      <c r="H4150">
        <v>3711.78</v>
      </c>
      <c r="I4150" t="s">
        <v>39</v>
      </c>
      <c r="J4150" t="s">
        <v>150</v>
      </c>
      <c r="K4150">
        <v>27</v>
      </c>
      <c r="L4150">
        <v>6.043069</v>
      </c>
      <c r="M4150">
        <v>4.2495349999999998</v>
      </c>
      <c r="N4150">
        <v>9</v>
      </c>
      <c r="O4150">
        <v>0</v>
      </c>
      <c r="P4150">
        <v>0</v>
      </c>
      <c r="Q4150">
        <v>0</v>
      </c>
      <c r="R4150">
        <v>11.642443999999999</v>
      </c>
    </row>
    <row r="4151" spans="1:18" x14ac:dyDescent="0.25">
      <c r="A4151">
        <v>2020</v>
      </c>
      <c r="B4151" t="s">
        <v>77</v>
      </c>
      <c r="C4151" t="s">
        <v>36</v>
      </c>
      <c r="D4151" t="s">
        <v>2</v>
      </c>
      <c r="E4151" t="s">
        <v>66</v>
      </c>
      <c r="F4151">
        <v>10</v>
      </c>
      <c r="G4151" t="s">
        <v>62</v>
      </c>
      <c r="H4151">
        <v>30271.89</v>
      </c>
      <c r="I4151" t="s">
        <v>39</v>
      </c>
      <c r="J4151" t="s">
        <v>150</v>
      </c>
      <c r="K4151">
        <v>131</v>
      </c>
      <c r="L4151">
        <v>2.323944</v>
      </c>
      <c r="M4151">
        <v>0</v>
      </c>
      <c r="N4151">
        <v>2</v>
      </c>
      <c r="O4151">
        <v>0</v>
      </c>
      <c r="P4151">
        <v>0</v>
      </c>
      <c r="Q4151">
        <v>0</v>
      </c>
      <c r="R4151">
        <v>3</v>
      </c>
    </row>
    <row r="4152" spans="1:18" x14ac:dyDescent="0.25">
      <c r="A4152">
        <v>2020</v>
      </c>
      <c r="B4152" t="s">
        <v>77</v>
      </c>
      <c r="C4152" t="s">
        <v>36</v>
      </c>
      <c r="D4152" t="s">
        <v>2</v>
      </c>
      <c r="E4152" t="s">
        <v>44</v>
      </c>
      <c r="F4152">
        <v>102</v>
      </c>
      <c r="G4152">
        <v>40.834029999999998</v>
      </c>
      <c r="H4152">
        <v>3115.7</v>
      </c>
      <c r="I4152" t="s">
        <v>40</v>
      </c>
      <c r="J4152" t="s">
        <v>150</v>
      </c>
      <c r="K4152">
        <v>108</v>
      </c>
      <c r="L4152">
        <v>20.612255999999999</v>
      </c>
      <c r="M4152">
        <v>14.662305999999999</v>
      </c>
      <c r="N4152">
        <v>10</v>
      </c>
      <c r="O4152">
        <v>5</v>
      </c>
      <c r="P4152">
        <v>19</v>
      </c>
      <c r="Q4152">
        <v>2</v>
      </c>
      <c r="R4152">
        <v>40.834029999999998</v>
      </c>
    </row>
    <row r="4153" spans="1:18" x14ac:dyDescent="0.25">
      <c r="A4153">
        <v>2020</v>
      </c>
      <c r="B4153" t="s">
        <v>77</v>
      </c>
      <c r="C4153" t="s">
        <v>36</v>
      </c>
      <c r="D4153" t="s">
        <v>2</v>
      </c>
      <c r="E4153" t="s">
        <v>66</v>
      </c>
      <c r="F4153">
        <v>22</v>
      </c>
      <c r="G4153" t="s">
        <v>62</v>
      </c>
      <c r="H4153">
        <v>33027.69</v>
      </c>
      <c r="I4153" t="s">
        <v>40</v>
      </c>
      <c r="J4153" t="s">
        <v>150</v>
      </c>
      <c r="K4153">
        <v>127</v>
      </c>
      <c r="L4153">
        <v>1.7560579999999999</v>
      </c>
      <c r="M4153">
        <v>1.2795700000000001</v>
      </c>
      <c r="N4153">
        <v>1</v>
      </c>
      <c r="O4153">
        <v>4</v>
      </c>
      <c r="P4153">
        <v>1</v>
      </c>
      <c r="Q4153">
        <v>0</v>
      </c>
      <c r="R4153">
        <v>6</v>
      </c>
    </row>
    <row r="4154" spans="1:18" x14ac:dyDescent="0.25">
      <c r="A4154">
        <v>2020</v>
      </c>
      <c r="B4154" t="s">
        <v>77</v>
      </c>
      <c r="C4154" t="s">
        <v>5</v>
      </c>
      <c r="D4154" t="s">
        <v>2</v>
      </c>
      <c r="E4154" t="s">
        <v>44</v>
      </c>
      <c r="F4154">
        <v>28</v>
      </c>
      <c r="G4154">
        <v>15.544264</v>
      </c>
      <c r="H4154">
        <v>2349.2750000000001</v>
      </c>
      <c r="I4154" t="s">
        <v>39</v>
      </c>
      <c r="J4154" t="s">
        <v>150</v>
      </c>
      <c r="K4154">
        <v>28</v>
      </c>
      <c r="L4154">
        <v>5.6750020000000001</v>
      </c>
      <c r="M4154">
        <v>8.8881300000000003</v>
      </c>
      <c r="N4154">
        <v>2</v>
      </c>
      <c r="O4154">
        <v>2</v>
      </c>
      <c r="P4154">
        <v>0</v>
      </c>
      <c r="Q4154">
        <v>0</v>
      </c>
      <c r="R4154">
        <v>15.544264</v>
      </c>
    </row>
    <row r="4155" spans="1:18" x14ac:dyDescent="0.25">
      <c r="A4155">
        <v>2020</v>
      </c>
      <c r="B4155" t="s">
        <v>77</v>
      </c>
      <c r="C4155" t="s">
        <v>5</v>
      </c>
      <c r="D4155" t="s">
        <v>2</v>
      </c>
      <c r="E4155" t="s">
        <v>66</v>
      </c>
      <c r="F4155">
        <v>6</v>
      </c>
      <c r="G4155" t="s">
        <v>62</v>
      </c>
      <c r="H4155">
        <v>22854.240000000002</v>
      </c>
      <c r="I4155" t="s">
        <v>39</v>
      </c>
      <c r="J4155" t="s">
        <v>150</v>
      </c>
      <c r="K4155">
        <v>24</v>
      </c>
      <c r="L4155">
        <v>0.32167800000000002</v>
      </c>
      <c r="M4155">
        <v>0.77922100000000005</v>
      </c>
      <c r="N4155">
        <v>0</v>
      </c>
      <c r="O4155">
        <v>0</v>
      </c>
      <c r="P4155">
        <v>0</v>
      </c>
      <c r="Q4155">
        <v>0</v>
      </c>
      <c r="R4155">
        <v>1.1008990000000001</v>
      </c>
    </row>
    <row r="4156" spans="1:18" x14ac:dyDescent="0.25">
      <c r="A4156">
        <v>2020</v>
      </c>
      <c r="B4156" t="s">
        <v>77</v>
      </c>
      <c r="C4156" t="s">
        <v>5</v>
      </c>
      <c r="D4156" t="s">
        <v>2</v>
      </c>
      <c r="E4156" t="s">
        <v>44</v>
      </c>
      <c r="F4156">
        <v>29</v>
      </c>
      <c r="G4156">
        <v>8.1446670000000001</v>
      </c>
      <c r="H4156">
        <v>3224.6</v>
      </c>
      <c r="I4156" t="s">
        <v>40</v>
      </c>
      <c r="J4156" t="s">
        <v>150</v>
      </c>
      <c r="K4156">
        <v>29</v>
      </c>
      <c r="L4156">
        <v>4.0040480000000001</v>
      </c>
      <c r="M4156">
        <v>3.9309419999999999</v>
      </c>
      <c r="N4156">
        <v>3</v>
      </c>
      <c r="O4156">
        <v>0</v>
      </c>
      <c r="P4156">
        <v>2</v>
      </c>
      <c r="Q4156">
        <v>0</v>
      </c>
      <c r="R4156">
        <v>8.1446670000000001</v>
      </c>
    </row>
    <row r="4157" spans="1:18" x14ac:dyDescent="0.25">
      <c r="A4157">
        <v>2020</v>
      </c>
      <c r="B4157" t="s">
        <v>77</v>
      </c>
      <c r="C4157" t="s">
        <v>5</v>
      </c>
      <c r="D4157" t="s">
        <v>2</v>
      </c>
      <c r="E4157" t="s">
        <v>66</v>
      </c>
      <c r="F4157">
        <v>11</v>
      </c>
      <c r="G4157" t="s">
        <v>62</v>
      </c>
      <c r="H4157">
        <v>25175.91</v>
      </c>
      <c r="I4157" t="s">
        <v>40</v>
      </c>
      <c r="J4157" t="s">
        <v>150</v>
      </c>
      <c r="K4157">
        <v>52</v>
      </c>
      <c r="L4157">
        <v>1.611111</v>
      </c>
      <c r="M4157">
        <v>0</v>
      </c>
      <c r="N4157">
        <v>1</v>
      </c>
      <c r="O4157">
        <v>0</v>
      </c>
      <c r="P4157">
        <v>0</v>
      </c>
      <c r="Q4157">
        <v>0</v>
      </c>
      <c r="R4157">
        <v>1.611111</v>
      </c>
    </row>
    <row r="4158" spans="1:18" x14ac:dyDescent="0.25">
      <c r="A4158">
        <v>2020</v>
      </c>
      <c r="B4158" t="s">
        <v>77</v>
      </c>
      <c r="C4158" t="s">
        <v>13</v>
      </c>
      <c r="D4158" t="s">
        <v>2</v>
      </c>
      <c r="E4158" t="s">
        <v>44</v>
      </c>
      <c r="F4158">
        <v>5</v>
      </c>
      <c r="G4158">
        <v>1.26512</v>
      </c>
      <c r="H4158">
        <v>2815.37</v>
      </c>
      <c r="I4158" t="s">
        <v>39</v>
      </c>
      <c r="J4158" t="s">
        <v>150</v>
      </c>
      <c r="K4158">
        <v>5</v>
      </c>
      <c r="L4158">
        <v>0.61806099999999997</v>
      </c>
      <c r="M4158">
        <v>0.64705900000000005</v>
      </c>
      <c r="N4158">
        <v>1</v>
      </c>
      <c r="O4158">
        <v>1</v>
      </c>
      <c r="P4158">
        <v>0</v>
      </c>
      <c r="Q4158">
        <v>0</v>
      </c>
      <c r="R4158">
        <v>1.26512</v>
      </c>
    </row>
    <row r="4159" spans="1:18" x14ac:dyDescent="0.25">
      <c r="A4159">
        <v>2020</v>
      </c>
      <c r="B4159" t="s">
        <v>77</v>
      </c>
      <c r="C4159" t="s">
        <v>13</v>
      </c>
      <c r="D4159" t="s">
        <v>2</v>
      </c>
      <c r="E4159" t="s">
        <v>66</v>
      </c>
      <c r="F4159">
        <v>3</v>
      </c>
      <c r="G4159" t="s">
        <v>62</v>
      </c>
      <c r="H4159">
        <v>17240.79</v>
      </c>
      <c r="I4159" t="s">
        <v>39</v>
      </c>
      <c r="J4159" t="s">
        <v>150</v>
      </c>
      <c r="K4159">
        <v>9</v>
      </c>
      <c r="L4159">
        <v>0.66972500000000001</v>
      </c>
      <c r="M4159">
        <v>0</v>
      </c>
      <c r="N4159">
        <v>0</v>
      </c>
      <c r="O4159">
        <v>0</v>
      </c>
      <c r="P4159">
        <v>0</v>
      </c>
      <c r="Q4159">
        <v>0</v>
      </c>
      <c r="R4159">
        <v>0.66972500000000001</v>
      </c>
    </row>
    <row r="4160" spans="1:18" x14ac:dyDescent="0.25">
      <c r="A4160">
        <v>2020</v>
      </c>
      <c r="B4160" t="s">
        <v>77</v>
      </c>
      <c r="C4160" t="s">
        <v>13</v>
      </c>
      <c r="D4160" t="s">
        <v>2</v>
      </c>
      <c r="E4160" t="s">
        <v>44</v>
      </c>
      <c r="F4160">
        <v>9</v>
      </c>
      <c r="G4160">
        <v>3.4920550000000001</v>
      </c>
      <c r="H4160">
        <v>2781.61</v>
      </c>
      <c r="I4160" t="s">
        <v>40</v>
      </c>
      <c r="J4160" t="s">
        <v>150</v>
      </c>
      <c r="K4160">
        <v>9</v>
      </c>
      <c r="L4160">
        <v>0.76766900000000005</v>
      </c>
      <c r="M4160">
        <v>2.724386</v>
      </c>
      <c r="N4160">
        <v>3</v>
      </c>
      <c r="O4160">
        <v>1</v>
      </c>
      <c r="P4160">
        <v>1</v>
      </c>
      <c r="Q4160">
        <v>0</v>
      </c>
      <c r="R4160">
        <v>3.4920550000000001</v>
      </c>
    </row>
    <row r="4161" spans="1:18" x14ac:dyDescent="0.25">
      <c r="A4161">
        <v>2020</v>
      </c>
      <c r="B4161" t="s">
        <v>77</v>
      </c>
      <c r="C4161" t="s">
        <v>13</v>
      </c>
      <c r="D4161" t="s">
        <v>2</v>
      </c>
      <c r="E4161" t="s">
        <v>66</v>
      </c>
      <c r="F4161">
        <v>1</v>
      </c>
      <c r="G4161" t="s">
        <v>62</v>
      </c>
      <c r="H4161">
        <v>41218.36</v>
      </c>
      <c r="I4161" t="s">
        <v>40</v>
      </c>
      <c r="J4161" t="s">
        <v>150</v>
      </c>
      <c r="K4161">
        <v>4</v>
      </c>
      <c r="L4161" t="s">
        <v>62</v>
      </c>
      <c r="M4161" t="s">
        <v>62</v>
      </c>
      <c r="N4161" t="s">
        <v>62</v>
      </c>
      <c r="O4161" t="s">
        <v>62</v>
      </c>
      <c r="P4161" t="s">
        <v>62</v>
      </c>
      <c r="Q4161" t="s">
        <v>62</v>
      </c>
      <c r="R4161" t="s">
        <v>62</v>
      </c>
    </row>
    <row r="4162" spans="1:18" x14ac:dyDescent="0.25">
      <c r="A4162">
        <v>2020</v>
      </c>
      <c r="B4162" t="s">
        <v>77</v>
      </c>
      <c r="C4162" t="s">
        <v>37</v>
      </c>
      <c r="D4162" t="s">
        <v>2</v>
      </c>
      <c r="E4162" t="s">
        <v>44</v>
      </c>
      <c r="F4162">
        <v>141</v>
      </c>
      <c r="G4162">
        <v>60.597830000000002</v>
      </c>
      <c r="H4162">
        <v>2805.46</v>
      </c>
      <c r="I4162" t="s">
        <v>39</v>
      </c>
      <c r="J4162" t="s">
        <v>150</v>
      </c>
      <c r="K4162">
        <v>143</v>
      </c>
      <c r="L4162">
        <v>28.784609</v>
      </c>
      <c r="M4162">
        <v>24.853846000000001</v>
      </c>
      <c r="N4162">
        <v>34</v>
      </c>
      <c r="O4162">
        <v>1</v>
      </c>
      <c r="P4162">
        <v>3</v>
      </c>
      <c r="Q4162">
        <v>0</v>
      </c>
      <c r="R4162">
        <v>60.597830000000002</v>
      </c>
    </row>
    <row r="4163" spans="1:18" x14ac:dyDescent="0.25">
      <c r="A4163">
        <v>2020</v>
      </c>
      <c r="B4163" t="s">
        <v>77</v>
      </c>
      <c r="C4163" t="s">
        <v>37</v>
      </c>
      <c r="D4163" t="s">
        <v>2</v>
      </c>
      <c r="E4163" t="s">
        <v>66</v>
      </c>
      <c r="F4163">
        <v>31</v>
      </c>
      <c r="G4163" t="s">
        <v>62</v>
      </c>
      <c r="H4163">
        <v>27142.95</v>
      </c>
      <c r="I4163" t="s">
        <v>39</v>
      </c>
      <c r="J4163" t="s">
        <v>150</v>
      </c>
      <c r="K4163">
        <v>192</v>
      </c>
      <c r="L4163">
        <v>3.3712599999999999</v>
      </c>
      <c r="M4163">
        <v>1.1601919999999999</v>
      </c>
      <c r="N4163">
        <v>5</v>
      </c>
      <c r="O4163">
        <v>1</v>
      </c>
      <c r="P4163">
        <v>0</v>
      </c>
      <c r="Q4163">
        <v>0</v>
      </c>
      <c r="R4163">
        <v>6.5296200000000004</v>
      </c>
    </row>
    <row r="4164" spans="1:18" x14ac:dyDescent="0.25">
      <c r="A4164">
        <v>2020</v>
      </c>
      <c r="B4164" t="s">
        <v>77</v>
      </c>
      <c r="C4164" t="s">
        <v>37</v>
      </c>
      <c r="D4164" t="s">
        <v>2</v>
      </c>
      <c r="E4164" t="s">
        <v>44</v>
      </c>
      <c r="F4164">
        <v>239</v>
      </c>
      <c r="G4164">
        <v>79.674993999999998</v>
      </c>
      <c r="H4164">
        <v>2714.86</v>
      </c>
      <c r="I4164" t="s">
        <v>40</v>
      </c>
      <c r="J4164" t="s">
        <v>150</v>
      </c>
      <c r="K4164">
        <v>242</v>
      </c>
      <c r="L4164">
        <v>44.091085999999997</v>
      </c>
      <c r="M4164">
        <v>25.425991</v>
      </c>
      <c r="N4164">
        <v>56</v>
      </c>
      <c r="O4164">
        <v>6</v>
      </c>
      <c r="P4164">
        <v>32</v>
      </c>
      <c r="Q4164">
        <v>1</v>
      </c>
      <c r="R4164">
        <v>79.674993999999998</v>
      </c>
    </row>
    <row r="4165" spans="1:18" x14ac:dyDescent="0.25">
      <c r="A4165">
        <v>2020</v>
      </c>
      <c r="B4165" t="s">
        <v>77</v>
      </c>
      <c r="C4165" t="s">
        <v>37</v>
      </c>
      <c r="D4165" t="s">
        <v>2</v>
      </c>
      <c r="E4165" t="s">
        <v>66</v>
      </c>
      <c r="F4165">
        <v>80</v>
      </c>
      <c r="G4165" t="s">
        <v>62</v>
      </c>
      <c r="H4165">
        <v>28033.485000000001</v>
      </c>
      <c r="I4165" t="s">
        <v>40</v>
      </c>
      <c r="J4165" t="s">
        <v>150</v>
      </c>
      <c r="K4165">
        <v>419</v>
      </c>
      <c r="L4165">
        <v>4.742413</v>
      </c>
      <c r="M4165">
        <v>0.29259299999999999</v>
      </c>
      <c r="N4165">
        <v>9</v>
      </c>
      <c r="O4165">
        <v>9</v>
      </c>
      <c r="P4165">
        <v>14</v>
      </c>
      <c r="Q4165">
        <v>1</v>
      </c>
      <c r="R4165">
        <v>8.8615379999999995</v>
      </c>
    </row>
    <row r="4166" spans="1:18" x14ac:dyDescent="0.25">
      <c r="A4166">
        <v>2020</v>
      </c>
      <c r="B4166" t="s">
        <v>77</v>
      </c>
      <c r="C4166" t="s">
        <v>36</v>
      </c>
      <c r="D4166" t="s">
        <v>2</v>
      </c>
      <c r="E4166" t="s">
        <v>44</v>
      </c>
      <c r="F4166">
        <v>49</v>
      </c>
      <c r="G4166">
        <v>24.977741999999999</v>
      </c>
      <c r="H4166">
        <v>3233.34</v>
      </c>
      <c r="I4166" t="s">
        <v>39</v>
      </c>
      <c r="J4166" t="s">
        <v>149</v>
      </c>
      <c r="K4166">
        <v>49</v>
      </c>
      <c r="L4166">
        <v>12.688008</v>
      </c>
      <c r="M4166">
        <v>9.3247319999999991</v>
      </c>
      <c r="N4166">
        <v>7</v>
      </c>
      <c r="O4166">
        <v>0</v>
      </c>
      <c r="P4166">
        <v>0</v>
      </c>
      <c r="Q4166">
        <v>0</v>
      </c>
      <c r="R4166">
        <v>24.977741999999999</v>
      </c>
    </row>
    <row r="4167" spans="1:18" x14ac:dyDescent="0.25">
      <c r="A4167">
        <v>2020</v>
      </c>
      <c r="B4167" t="s">
        <v>77</v>
      </c>
      <c r="C4167" t="s">
        <v>36</v>
      </c>
      <c r="D4167" t="s">
        <v>2</v>
      </c>
      <c r="E4167" t="s">
        <v>66</v>
      </c>
      <c r="F4167">
        <v>9</v>
      </c>
      <c r="G4167" t="s">
        <v>62</v>
      </c>
      <c r="H4167">
        <v>25524.720000000001</v>
      </c>
      <c r="I4167" t="s">
        <v>39</v>
      </c>
      <c r="J4167" t="s">
        <v>149</v>
      </c>
      <c r="K4167">
        <v>62</v>
      </c>
      <c r="L4167">
        <v>1.822581</v>
      </c>
      <c r="M4167">
        <v>0</v>
      </c>
      <c r="N4167">
        <v>0</v>
      </c>
      <c r="O4167">
        <v>1</v>
      </c>
      <c r="P4167">
        <v>0</v>
      </c>
      <c r="Q4167">
        <v>0</v>
      </c>
      <c r="R4167">
        <v>2</v>
      </c>
    </row>
    <row r="4168" spans="1:18" x14ac:dyDescent="0.25">
      <c r="A4168">
        <v>2020</v>
      </c>
      <c r="B4168" t="s">
        <v>77</v>
      </c>
      <c r="C4168" t="s">
        <v>36</v>
      </c>
      <c r="D4168" t="s">
        <v>2</v>
      </c>
      <c r="E4168" t="s">
        <v>44</v>
      </c>
      <c r="F4168">
        <v>112</v>
      </c>
      <c r="G4168">
        <v>49.839816999999996</v>
      </c>
      <c r="H4168">
        <v>2763.0949999999998</v>
      </c>
      <c r="I4168" t="s">
        <v>40</v>
      </c>
      <c r="J4168" t="s">
        <v>149</v>
      </c>
      <c r="K4168">
        <v>112</v>
      </c>
      <c r="L4168">
        <v>20.376442999999998</v>
      </c>
      <c r="M4168">
        <v>20.582820999999999</v>
      </c>
      <c r="N4168">
        <v>12</v>
      </c>
      <c r="O4168">
        <v>6</v>
      </c>
      <c r="P4168">
        <v>7</v>
      </c>
      <c r="Q4168">
        <v>0</v>
      </c>
      <c r="R4168">
        <v>49.839816999999996</v>
      </c>
    </row>
    <row r="4169" spans="1:18" x14ac:dyDescent="0.25">
      <c r="A4169">
        <v>2020</v>
      </c>
      <c r="B4169" t="s">
        <v>77</v>
      </c>
      <c r="C4169" t="s">
        <v>36</v>
      </c>
      <c r="D4169" t="s">
        <v>2</v>
      </c>
      <c r="E4169" t="s">
        <v>66</v>
      </c>
      <c r="F4169">
        <v>30</v>
      </c>
      <c r="G4169" t="s">
        <v>62</v>
      </c>
      <c r="H4169">
        <v>32656.46</v>
      </c>
      <c r="I4169" t="s">
        <v>40</v>
      </c>
      <c r="J4169" t="s">
        <v>149</v>
      </c>
      <c r="K4169">
        <v>205</v>
      </c>
      <c r="L4169">
        <v>3.1103369999999999</v>
      </c>
      <c r="M4169">
        <v>1.362903</v>
      </c>
      <c r="N4169">
        <v>2</v>
      </c>
      <c r="O4169">
        <v>5</v>
      </c>
      <c r="P4169">
        <v>1</v>
      </c>
      <c r="Q4169">
        <v>0</v>
      </c>
      <c r="R4169">
        <v>6.0162509999999996</v>
      </c>
    </row>
    <row r="4170" spans="1:18" x14ac:dyDescent="0.25">
      <c r="A4170">
        <v>2020</v>
      </c>
      <c r="B4170" t="s">
        <v>77</v>
      </c>
      <c r="C4170" t="s">
        <v>5</v>
      </c>
      <c r="D4170" t="s">
        <v>2</v>
      </c>
      <c r="E4170" t="s">
        <v>44</v>
      </c>
      <c r="F4170">
        <v>67</v>
      </c>
      <c r="G4170">
        <v>36.342967000000002</v>
      </c>
      <c r="H4170">
        <v>2646.49</v>
      </c>
      <c r="I4170" t="s">
        <v>39</v>
      </c>
      <c r="J4170" t="s">
        <v>149</v>
      </c>
      <c r="K4170">
        <v>67</v>
      </c>
      <c r="L4170">
        <v>17.035174999999999</v>
      </c>
      <c r="M4170">
        <v>17.439563</v>
      </c>
      <c r="N4170">
        <v>10</v>
      </c>
      <c r="O4170">
        <v>0</v>
      </c>
      <c r="P4170">
        <v>0</v>
      </c>
      <c r="Q4170">
        <v>0</v>
      </c>
      <c r="R4170">
        <v>36.342967000000002</v>
      </c>
    </row>
    <row r="4171" spans="1:18" x14ac:dyDescent="0.25">
      <c r="A4171">
        <v>2020</v>
      </c>
      <c r="B4171" t="s">
        <v>77</v>
      </c>
      <c r="C4171" t="s">
        <v>5</v>
      </c>
      <c r="D4171" t="s">
        <v>2</v>
      </c>
      <c r="E4171" t="s">
        <v>66</v>
      </c>
      <c r="F4171">
        <v>9</v>
      </c>
      <c r="G4171" t="s">
        <v>62</v>
      </c>
      <c r="H4171">
        <v>23644.82</v>
      </c>
      <c r="I4171" t="s">
        <v>39</v>
      </c>
      <c r="J4171" t="s">
        <v>149</v>
      </c>
      <c r="K4171">
        <v>29</v>
      </c>
      <c r="L4171">
        <v>0</v>
      </c>
      <c r="M4171">
        <v>0</v>
      </c>
      <c r="N4171">
        <v>1</v>
      </c>
      <c r="O4171">
        <v>0</v>
      </c>
      <c r="P4171">
        <v>0</v>
      </c>
      <c r="Q4171">
        <v>0</v>
      </c>
      <c r="R4171">
        <v>0</v>
      </c>
    </row>
    <row r="4172" spans="1:18" x14ac:dyDescent="0.25">
      <c r="A4172">
        <v>2020</v>
      </c>
      <c r="B4172" t="s">
        <v>77</v>
      </c>
      <c r="C4172" t="s">
        <v>5</v>
      </c>
      <c r="D4172" t="s">
        <v>2</v>
      </c>
      <c r="E4172" t="s">
        <v>44</v>
      </c>
      <c r="F4172">
        <v>73</v>
      </c>
      <c r="G4172">
        <v>27.360391</v>
      </c>
      <c r="H4172">
        <v>3184.49</v>
      </c>
      <c r="I4172" t="s">
        <v>40</v>
      </c>
      <c r="J4172" t="s">
        <v>149</v>
      </c>
      <c r="K4172">
        <v>73</v>
      </c>
      <c r="L4172">
        <v>13.770496</v>
      </c>
      <c r="M4172">
        <v>9.5005249999999997</v>
      </c>
      <c r="N4172">
        <v>15</v>
      </c>
      <c r="O4172">
        <v>0</v>
      </c>
      <c r="P4172">
        <v>3</v>
      </c>
      <c r="Q4172">
        <v>0</v>
      </c>
      <c r="R4172">
        <v>27.360391</v>
      </c>
    </row>
    <row r="4173" spans="1:18" x14ac:dyDescent="0.25">
      <c r="A4173">
        <v>2020</v>
      </c>
      <c r="B4173" t="s">
        <v>77</v>
      </c>
      <c r="C4173" t="s">
        <v>5</v>
      </c>
      <c r="D4173" t="s">
        <v>2</v>
      </c>
      <c r="E4173" t="s">
        <v>66</v>
      </c>
      <c r="F4173">
        <v>25</v>
      </c>
      <c r="G4173" t="s">
        <v>62</v>
      </c>
      <c r="H4173">
        <v>40844.720000000001</v>
      </c>
      <c r="I4173" t="s">
        <v>40</v>
      </c>
      <c r="J4173" t="s">
        <v>149</v>
      </c>
      <c r="K4173">
        <v>186</v>
      </c>
      <c r="L4173">
        <v>1.2022790000000001</v>
      </c>
      <c r="M4173">
        <v>9.2592999999999995E-2</v>
      </c>
      <c r="N4173">
        <v>0</v>
      </c>
      <c r="O4173">
        <v>1</v>
      </c>
      <c r="P4173">
        <v>0</v>
      </c>
      <c r="Q4173">
        <v>0</v>
      </c>
      <c r="R4173">
        <v>2.461538</v>
      </c>
    </row>
    <row r="4174" spans="1:18" x14ac:dyDescent="0.25">
      <c r="A4174">
        <v>2020</v>
      </c>
      <c r="B4174" t="s">
        <v>77</v>
      </c>
      <c r="C4174" t="s">
        <v>13</v>
      </c>
      <c r="D4174" t="s">
        <v>2</v>
      </c>
      <c r="E4174" t="s">
        <v>44</v>
      </c>
      <c r="F4174">
        <v>19</v>
      </c>
      <c r="G4174">
        <v>6.9350800000000001</v>
      </c>
      <c r="H4174">
        <v>2717.23</v>
      </c>
      <c r="I4174" t="s">
        <v>39</v>
      </c>
      <c r="J4174" t="s">
        <v>149</v>
      </c>
      <c r="K4174">
        <v>19</v>
      </c>
      <c r="L4174">
        <v>3.125902</v>
      </c>
      <c r="M4174">
        <v>3.6443430000000001</v>
      </c>
      <c r="N4174">
        <v>2</v>
      </c>
      <c r="O4174">
        <v>0</v>
      </c>
      <c r="P4174">
        <v>0</v>
      </c>
      <c r="Q4174">
        <v>0</v>
      </c>
      <c r="R4174">
        <v>6.9350800000000001</v>
      </c>
    </row>
    <row r="4175" spans="1:18" x14ac:dyDescent="0.25">
      <c r="A4175">
        <v>2020</v>
      </c>
      <c r="B4175" t="s">
        <v>77</v>
      </c>
      <c r="C4175" t="s">
        <v>13</v>
      </c>
      <c r="D4175" t="s">
        <v>2</v>
      </c>
      <c r="E4175" t="s">
        <v>66</v>
      </c>
      <c r="F4175">
        <v>4</v>
      </c>
      <c r="G4175" t="s">
        <v>62</v>
      </c>
      <c r="H4175">
        <v>17716.355</v>
      </c>
      <c r="I4175" t="s">
        <v>39</v>
      </c>
      <c r="J4175" t="s">
        <v>149</v>
      </c>
      <c r="K4175">
        <v>8</v>
      </c>
      <c r="L4175">
        <v>0.98148100000000005</v>
      </c>
      <c r="M4175">
        <v>0.18518499999999999</v>
      </c>
      <c r="N4175">
        <v>0</v>
      </c>
      <c r="O4175">
        <v>1</v>
      </c>
      <c r="P4175">
        <v>0</v>
      </c>
      <c r="Q4175">
        <v>0</v>
      </c>
      <c r="R4175">
        <v>3</v>
      </c>
    </row>
    <row r="4176" spans="1:18" x14ac:dyDescent="0.25">
      <c r="A4176">
        <v>2020</v>
      </c>
      <c r="B4176" t="s">
        <v>77</v>
      </c>
      <c r="C4176" t="s">
        <v>13</v>
      </c>
      <c r="D4176" t="s">
        <v>2</v>
      </c>
      <c r="E4176" t="s">
        <v>44</v>
      </c>
      <c r="F4176">
        <v>25</v>
      </c>
      <c r="G4176">
        <v>9.7998960000000004</v>
      </c>
      <c r="H4176">
        <v>4044.62</v>
      </c>
      <c r="I4176" t="s">
        <v>40</v>
      </c>
      <c r="J4176" t="s">
        <v>149</v>
      </c>
      <c r="K4176">
        <v>25</v>
      </c>
      <c r="L4176">
        <v>5.2860389999999997</v>
      </c>
      <c r="M4176">
        <v>4.3490219999999997</v>
      </c>
      <c r="N4176">
        <v>2</v>
      </c>
      <c r="O4176">
        <v>0</v>
      </c>
      <c r="P4176">
        <v>0</v>
      </c>
      <c r="Q4176">
        <v>0</v>
      </c>
      <c r="R4176">
        <v>9.7998960000000004</v>
      </c>
    </row>
    <row r="4177" spans="1:18" x14ac:dyDescent="0.25">
      <c r="A4177">
        <v>2020</v>
      </c>
      <c r="B4177" t="s">
        <v>77</v>
      </c>
      <c r="C4177" t="s">
        <v>13</v>
      </c>
      <c r="D4177" t="s">
        <v>2</v>
      </c>
      <c r="E4177" t="s">
        <v>66</v>
      </c>
      <c r="F4177">
        <v>5</v>
      </c>
      <c r="G4177" t="s">
        <v>62</v>
      </c>
      <c r="H4177">
        <v>34834.080000000002</v>
      </c>
      <c r="I4177" t="s">
        <v>40</v>
      </c>
      <c r="J4177" t="s">
        <v>149</v>
      </c>
      <c r="K4177">
        <v>20</v>
      </c>
      <c r="L4177">
        <v>0</v>
      </c>
      <c r="M4177">
        <v>0</v>
      </c>
      <c r="N4177">
        <v>0</v>
      </c>
      <c r="O4177">
        <v>1</v>
      </c>
      <c r="P4177">
        <v>0</v>
      </c>
      <c r="Q4177">
        <v>0</v>
      </c>
      <c r="R4177">
        <v>0</v>
      </c>
    </row>
    <row r="4178" spans="1:18" x14ac:dyDescent="0.25">
      <c r="A4178">
        <v>2020</v>
      </c>
      <c r="B4178" t="s">
        <v>77</v>
      </c>
      <c r="C4178" t="s">
        <v>37</v>
      </c>
      <c r="D4178" t="s">
        <v>2</v>
      </c>
      <c r="E4178" t="s">
        <v>44</v>
      </c>
      <c r="F4178">
        <v>474</v>
      </c>
      <c r="G4178">
        <v>240.42134899999999</v>
      </c>
      <c r="H4178">
        <v>2845.145</v>
      </c>
      <c r="I4178" t="s">
        <v>39</v>
      </c>
      <c r="J4178" t="s">
        <v>149</v>
      </c>
      <c r="K4178">
        <v>474</v>
      </c>
      <c r="L4178">
        <v>107.62698899999999</v>
      </c>
      <c r="M4178">
        <v>108.389949</v>
      </c>
      <c r="N4178">
        <v>94</v>
      </c>
      <c r="O4178">
        <v>12</v>
      </c>
      <c r="P4178">
        <v>3</v>
      </c>
      <c r="Q4178">
        <v>1</v>
      </c>
      <c r="R4178">
        <v>240.42134899999999</v>
      </c>
    </row>
    <row r="4179" spans="1:18" x14ac:dyDescent="0.25">
      <c r="A4179">
        <v>2020</v>
      </c>
      <c r="B4179" t="s">
        <v>77</v>
      </c>
      <c r="C4179" t="s">
        <v>37</v>
      </c>
      <c r="D4179" t="s">
        <v>2</v>
      </c>
      <c r="E4179" t="s">
        <v>66</v>
      </c>
      <c r="F4179">
        <v>44</v>
      </c>
      <c r="G4179" t="s">
        <v>62</v>
      </c>
      <c r="H4179">
        <v>25893.34</v>
      </c>
      <c r="I4179" t="s">
        <v>39</v>
      </c>
      <c r="J4179" t="s">
        <v>149</v>
      </c>
      <c r="K4179">
        <v>217</v>
      </c>
      <c r="L4179">
        <v>4.1437290000000004</v>
      </c>
      <c r="M4179">
        <v>2.6986659999999998</v>
      </c>
      <c r="N4179">
        <v>3</v>
      </c>
      <c r="O4179">
        <v>1</v>
      </c>
      <c r="P4179">
        <v>1</v>
      </c>
      <c r="Q4179">
        <v>0</v>
      </c>
      <c r="R4179">
        <v>9.4284160000000004</v>
      </c>
    </row>
    <row r="4180" spans="1:18" x14ac:dyDescent="0.25">
      <c r="A4180">
        <v>2020</v>
      </c>
      <c r="B4180" t="s">
        <v>77</v>
      </c>
      <c r="C4180" t="s">
        <v>37</v>
      </c>
      <c r="D4180" t="s">
        <v>2</v>
      </c>
      <c r="E4180" t="s">
        <v>44</v>
      </c>
      <c r="F4180">
        <v>645</v>
      </c>
      <c r="G4180">
        <v>267.63760600000001</v>
      </c>
      <c r="H4180">
        <v>2989</v>
      </c>
      <c r="I4180" t="s">
        <v>40</v>
      </c>
      <c r="J4180" t="s">
        <v>149</v>
      </c>
      <c r="K4180">
        <v>653</v>
      </c>
      <c r="L4180">
        <v>124.862345</v>
      </c>
      <c r="M4180">
        <v>107.01625300000001</v>
      </c>
      <c r="N4180">
        <v>148</v>
      </c>
      <c r="O4180">
        <v>24</v>
      </c>
      <c r="P4180">
        <v>27</v>
      </c>
      <c r="Q4180">
        <v>2</v>
      </c>
      <c r="R4180">
        <v>267.63760600000001</v>
      </c>
    </row>
    <row r="4181" spans="1:18" x14ac:dyDescent="0.25">
      <c r="A4181">
        <v>2020</v>
      </c>
      <c r="B4181" t="s">
        <v>77</v>
      </c>
      <c r="C4181" t="s">
        <v>37</v>
      </c>
      <c r="D4181" t="s">
        <v>2</v>
      </c>
      <c r="E4181" t="s">
        <v>66</v>
      </c>
      <c r="F4181">
        <v>127</v>
      </c>
      <c r="G4181" t="s">
        <v>62</v>
      </c>
      <c r="H4181">
        <v>29641.99</v>
      </c>
      <c r="I4181" t="s">
        <v>40</v>
      </c>
      <c r="J4181" t="s">
        <v>149</v>
      </c>
      <c r="K4181">
        <v>677</v>
      </c>
      <c r="L4181">
        <v>10.910431000000001</v>
      </c>
      <c r="M4181">
        <v>4.9725590000000004</v>
      </c>
      <c r="N4181">
        <v>11</v>
      </c>
      <c r="O4181">
        <v>13</v>
      </c>
      <c r="P4181">
        <v>9</v>
      </c>
      <c r="Q4181">
        <v>0</v>
      </c>
      <c r="R4181">
        <v>23.268723000000001</v>
      </c>
    </row>
    <row r="4182" spans="1:18" x14ac:dyDescent="0.25">
      <c r="A4182">
        <v>2020</v>
      </c>
      <c r="B4182" t="s">
        <v>77</v>
      </c>
      <c r="C4182" t="s">
        <v>36</v>
      </c>
      <c r="D4182" t="s">
        <v>2</v>
      </c>
      <c r="E4182" t="s">
        <v>44</v>
      </c>
      <c r="F4182">
        <v>8</v>
      </c>
      <c r="G4182">
        <v>3.891947</v>
      </c>
      <c r="H4182">
        <v>2526.85</v>
      </c>
      <c r="I4182" t="s">
        <v>39</v>
      </c>
      <c r="J4182" t="s">
        <v>148</v>
      </c>
      <c r="K4182">
        <v>8</v>
      </c>
      <c r="L4182">
        <v>1.9058360000000001</v>
      </c>
      <c r="M4182">
        <v>1.986111</v>
      </c>
      <c r="N4182">
        <v>1</v>
      </c>
      <c r="O4182">
        <v>0</v>
      </c>
      <c r="P4182">
        <v>0</v>
      </c>
      <c r="Q4182">
        <v>0</v>
      </c>
      <c r="R4182">
        <v>3.891947</v>
      </c>
    </row>
    <row r="4183" spans="1:18" x14ac:dyDescent="0.25">
      <c r="A4183">
        <v>2020</v>
      </c>
      <c r="B4183" t="s">
        <v>77</v>
      </c>
      <c r="C4183" t="s">
        <v>36</v>
      </c>
      <c r="D4183" t="s">
        <v>2</v>
      </c>
      <c r="E4183" t="s">
        <v>66</v>
      </c>
      <c r="F4183">
        <v>4</v>
      </c>
      <c r="G4183" t="s">
        <v>62</v>
      </c>
      <c r="H4183">
        <v>32679.165000000001</v>
      </c>
      <c r="I4183" t="s">
        <v>39</v>
      </c>
      <c r="J4183" t="s">
        <v>148</v>
      </c>
      <c r="K4183">
        <v>16</v>
      </c>
      <c r="L4183">
        <v>1.5</v>
      </c>
      <c r="M4183">
        <v>0</v>
      </c>
      <c r="N4183">
        <v>0</v>
      </c>
      <c r="O4183">
        <v>0</v>
      </c>
      <c r="P4183">
        <v>0</v>
      </c>
      <c r="Q4183">
        <v>0</v>
      </c>
      <c r="R4183">
        <v>2</v>
      </c>
    </row>
    <row r="4184" spans="1:18" x14ac:dyDescent="0.25">
      <c r="A4184">
        <v>2020</v>
      </c>
      <c r="B4184" t="s">
        <v>77</v>
      </c>
      <c r="C4184" t="s">
        <v>36</v>
      </c>
      <c r="D4184" t="s">
        <v>2</v>
      </c>
      <c r="E4184" t="s">
        <v>44</v>
      </c>
      <c r="F4184">
        <v>51</v>
      </c>
      <c r="G4184">
        <v>14.467783000000001</v>
      </c>
      <c r="H4184">
        <v>2627</v>
      </c>
      <c r="I4184" t="s">
        <v>40</v>
      </c>
      <c r="J4184" t="s">
        <v>148</v>
      </c>
      <c r="K4184">
        <v>51</v>
      </c>
      <c r="L4184">
        <v>8.4909660000000002</v>
      </c>
      <c r="M4184">
        <v>3.5162369999999998</v>
      </c>
      <c r="N4184">
        <v>5</v>
      </c>
      <c r="O4184">
        <v>3</v>
      </c>
      <c r="P4184">
        <v>10</v>
      </c>
      <c r="Q4184">
        <v>0</v>
      </c>
      <c r="R4184">
        <v>14.467783000000001</v>
      </c>
    </row>
    <row r="4185" spans="1:18" x14ac:dyDescent="0.25">
      <c r="A4185">
        <v>2020</v>
      </c>
      <c r="B4185" t="s">
        <v>77</v>
      </c>
      <c r="C4185" t="s">
        <v>36</v>
      </c>
      <c r="D4185" t="s">
        <v>2</v>
      </c>
      <c r="E4185" t="s">
        <v>66</v>
      </c>
      <c r="F4185">
        <v>10</v>
      </c>
      <c r="G4185" t="s">
        <v>62</v>
      </c>
      <c r="H4185">
        <v>33590.32</v>
      </c>
      <c r="I4185" t="s">
        <v>40</v>
      </c>
      <c r="J4185" t="s">
        <v>148</v>
      </c>
      <c r="K4185">
        <v>38</v>
      </c>
      <c r="L4185">
        <v>1.1489290000000001</v>
      </c>
      <c r="M4185">
        <v>0.70549600000000001</v>
      </c>
      <c r="N4185">
        <v>1</v>
      </c>
      <c r="O4185">
        <v>0</v>
      </c>
      <c r="P4185">
        <v>1</v>
      </c>
      <c r="Q4185">
        <v>0</v>
      </c>
      <c r="R4185">
        <v>3.230769</v>
      </c>
    </row>
    <row r="4186" spans="1:18" x14ac:dyDescent="0.25">
      <c r="A4186">
        <v>2020</v>
      </c>
      <c r="B4186" t="s">
        <v>77</v>
      </c>
      <c r="C4186" t="s">
        <v>5</v>
      </c>
      <c r="D4186" t="s">
        <v>2</v>
      </c>
      <c r="E4186" t="s">
        <v>44</v>
      </c>
      <c r="F4186">
        <v>11</v>
      </c>
      <c r="G4186">
        <v>5.2796200000000004</v>
      </c>
      <c r="H4186">
        <v>2685</v>
      </c>
      <c r="I4186" t="s">
        <v>39</v>
      </c>
      <c r="J4186" t="s">
        <v>148</v>
      </c>
      <c r="K4186">
        <v>11</v>
      </c>
      <c r="L4186">
        <v>3.6514150000000001</v>
      </c>
      <c r="M4186">
        <v>1.2411080000000001</v>
      </c>
      <c r="N4186">
        <v>0</v>
      </c>
      <c r="O4186">
        <v>1</v>
      </c>
      <c r="P4186">
        <v>0</v>
      </c>
      <c r="Q4186">
        <v>0</v>
      </c>
      <c r="R4186">
        <v>5.2796200000000004</v>
      </c>
    </row>
    <row r="4187" spans="1:18" x14ac:dyDescent="0.25">
      <c r="A4187">
        <v>2020</v>
      </c>
      <c r="B4187" t="s">
        <v>77</v>
      </c>
      <c r="C4187" t="s">
        <v>5</v>
      </c>
      <c r="D4187" t="s">
        <v>2</v>
      </c>
      <c r="E4187" t="s">
        <v>66</v>
      </c>
      <c r="F4187">
        <v>2</v>
      </c>
      <c r="G4187" t="s">
        <v>62</v>
      </c>
      <c r="H4187">
        <v>17423.365000000002</v>
      </c>
      <c r="I4187" t="s">
        <v>39</v>
      </c>
      <c r="J4187" t="s">
        <v>148</v>
      </c>
      <c r="K4187">
        <v>4</v>
      </c>
      <c r="L4187">
        <v>0</v>
      </c>
      <c r="M4187">
        <v>0</v>
      </c>
      <c r="N4187">
        <v>0</v>
      </c>
      <c r="O4187">
        <v>1</v>
      </c>
      <c r="P4187">
        <v>0</v>
      </c>
      <c r="Q4187">
        <v>0</v>
      </c>
      <c r="R4187">
        <v>0</v>
      </c>
    </row>
    <row r="4188" spans="1:18" x14ac:dyDescent="0.25">
      <c r="A4188">
        <v>2020</v>
      </c>
      <c r="B4188" t="s">
        <v>77</v>
      </c>
      <c r="C4188" t="s">
        <v>5</v>
      </c>
      <c r="D4188" t="s">
        <v>2</v>
      </c>
      <c r="E4188" t="s">
        <v>44</v>
      </c>
      <c r="F4188">
        <v>14</v>
      </c>
      <c r="G4188">
        <v>8.1331179999999996</v>
      </c>
      <c r="H4188">
        <v>4758.8999999999996</v>
      </c>
      <c r="I4188" t="s">
        <v>40</v>
      </c>
      <c r="J4188" t="s">
        <v>148</v>
      </c>
      <c r="K4188">
        <v>14</v>
      </c>
      <c r="L4188">
        <v>4.0983939999999999</v>
      </c>
      <c r="M4188">
        <v>2.9487019999999999</v>
      </c>
      <c r="N4188">
        <v>1</v>
      </c>
      <c r="O4188">
        <v>0</v>
      </c>
      <c r="P4188">
        <v>0</v>
      </c>
      <c r="Q4188">
        <v>0</v>
      </c>
      <c r="R4188">
        <v>8.1331179999999996</v>
      </c>
    </row>
    <row r="4189" spans="1:18" x14ac:dyDescent="0.25">
      <c r="A4189">
        <v>2020</v>
      </c>
      <c r="B4189" t="s">
        <v>77</v>
      </c>
      <c r="C4189" t="s">
        <v>5</v>
      </c>
      <c r="D4189" t="s">
        <v>2</v>
      </c>
      <c r="E4189" t="s">
        <v>66</v>
      </c>
      <c r="F4189">
        <v>13</v>
      </c>
      <c r="G4189" t="s">
        <v>62</v>
      </c>
      <c r="H4189">
        <v>48276.97</v>
      </c>
      <c r="I4189" t="s">
        <v>40</v>
      </c>
      <c r="J4189" t="s">
        <v>148</v>
      </c>
      <c r="K4189">
        <v>156</v>
      </c>
      <c r="L4189">
        <v>0.17741899999999999</v>
      </c>
      <c r="M4189">
        <v>0.61290299999999998</v>
      </c>
      <c r="N4189">
        <v>1</v>
      </c>
      <c r="O4189">
        <v>0</v>
      </c>
      <c r="P4189">
        <v>0</v>
      </c>
      <c r="Q4189">
        <v>0</v>
      </c>
      <c r="R4189">
        <v>1</v>
      </c>
    </row>
    <row r="4190" spans="1:18" x14ac:dyDescent="0.25">
      <c r="A4190">
        <v>2020</v>
      </c>
      <c r="B4190" t="s">
        <v>77</v>
      </c>
      <c r="C4190" t="s">
        <v>13</v>
      </c>
      <c r="D4190" t="s">
        <v>2</v>
      </c>
      <c r="E4190" t="s">
        <v>44</v>
      </c>
      <c r="F4190">
        <v>4</v>
      </c>
      <c r="G4190">
        <v>1</v>
      </c>
      <c r="H4190">
        <v>3942.17</v>
      </c>
      <c r="I4190" t="s">
        <v>39</v>
      </c>
      <c r="J4190" t="s">
        <v>148</v>
      </c>
      <c r="K4190">
        <v>4</v>
      </c>
      <c r="L4190">
        <v>0.37362600000000001</v>
      </c>
      <c r="M4190">
        <v>0.461538</v>
      </c>
      <c r="N4190">
        <v>1</v>
      </c>
      <c r="O4190">
        <v>0</v>
      </c>
      <c r="P4190">
        <v>0</v>
      </c>
      <c r="Q4190">
        <v>0</v>
      </c>
      <c r="R4190">
        <v>1</v>
      </c>
    </row>
    <row r="4191" spans="1:18" x14ac:dyDescent="0.25">
      <c r="A4191">
        <v>2020</v>
      </c>
      <c r="B4191" t="s">
        <v>77</v>
      </c>
      <c r="C4191" t="s">
        <v>13</v>
      </c>
      <c r="D4191" t="s">
        <v>2</v>
      </c>
      <c r="E4191" t="s">
        <v>44</v>
      </c>
      <c r="F4191">
        <v>8</v>
      </c>
      <c r="G4191">
        <v>2.2679740000000002</v>
      </c>
      <c r="H4191">
        <v>3320.55</v>
      </c>
      <c r="I4191" t="s">
        <v>40</v>
      </c>
      <c r="J4191" t="s">
        <v>148</v>
      </c>
      <c r="K4191">
        <v>8</v>
      </c>
      <c r="L4191">
        <v>0.85715799999999998</v>
      </c>
      <c r="M4191">
        <v>1.201139</v>
      </c>
      <c r="N4191">
        <v>0</v>
      </c>
      <c r="O4191">
        <v>0</v>
      </c>
      <c r="P4191">
        <v>1</v>
      </c>
      <c r="Q4191">
        <v>0</v>
      </c>
      <c r="R4191">
        <v>2.2679740000000002</v>
      </c>
    </row>
    <row r="4192" spans="1:18" x14ac:dyDescent="0.25">
      <c r="A4192">
        <v>2020</v>
      </c>
      <c r="B4192" t="s">
        <v>77</v>
      </c>
      <c r="C4192" t="s">
        <v>37</v>
      </c>
      <c r="D4192" t="s">
        <v>2</v>
      </c>
      <c r="E4192" t="s">
        <v>44</v>
      </c>
      <c r="F4192">
        <v>83</v>
      </c>
      <c r="G4192">
        <v>40.706707000000002</v>
      </c>
      <c r="H4192">
        <v>3024.95</v>
      </c>
      <c r="I4192" t="s">
        <v>39</v>
      </c>
      <c r="J4192" t="s">
        <v>148</v>
      </c>
      <c r="K4192">
        <v>83</v>
      </c>
      <c r="L4192">
        <v>17.606943999999999</v>
      </c>
      <c r="M4192">
        <v>17.40531</v>
      </c>
      <c r="N4192">
        <v>19</v>
      </c>
      <c r="O4192">
        <v>2</v>
      </c>
      <c r="P4192">
        <v>3</v>
      </c>
      <c r="Q4192">
        <v>0</v>
      </c>
      <c r="R4192">
        <v>40.706707000000002</v>
      </c>
    </row>
    <row r="4193" spans="1:18" x14ac:dyDescent="0.25">
      <c r="A4193">
        <v>2020</v>
      </c>
      <c r="B4193" t="s">
        <v>77</v>
      </c>
      <c r="C4193" t="s">
        <v>37</v>
      </c>
      <c r="D4193" t="s">
        <v>2</v>
      </c>
      <c r="E4193" t="s">
        <v>66</v>
      </c>
      <c r="F4193">
        <v>19</v>
      </c>
      <c r="G4193" t="s">
        <v>62</v>
      </c>
      <c r="H4193">
        <v>24776.3</v>
      </c>
      <c r="I4193" t="s">
        <v>39</v>
      </c>
      <c r="J4193" t="s">
        <v>148</v>
      </c>
      <c r="K4193">
        <v>80</v>
      </c>
      <c r="L4193">
        <v>1.3620319999999999</v>
      </c>
      <c r="M4193">
        <v>0</v>
      </c>
      <c r="N4193">
        <v>1</v>
      </c>
      <c r="O4193">
        <v>1</v>
      </c>
      <c r="P4193">
        <v>2</v>
      </c>
      <c r="Q4193">
        <v>0</v>
      </c>
      <c r="R4193">
        <v>1.3620319999999999</v>
      </c>
    </row>
    <row r="4194" spans="1:18" x14ac:dyDescent="0.25">
      <c r="A4194">
        <v>2020</v>
      </c>
      <c r="B4194" t="s">
        <v>77</v>
      </c>
      <c r="C4194" t="s">
        <v>37</v>
      </c>
      <c r="D4194" t="s">
        <v>2</v>
      </c>
      <c r="E4194" t="s">
        <v>44</v>
      </c>
      <c r="F4194">
        <v>151</v>
      </c>
      <c r="G4194">
        <v>51.733494</v>
      </c>
      <c r="H4194">
        <v>2974.01</v>
      </c>
      <c r="I4194" t="s">
        <v>40</v>
      </c>
      <c r="J4194" t="s">
        <v>148</v>
      </c>
      <c r="K4194">
        <v>151</v>
      </c>
      <c r="L4194">
        <v>24.256761999999998</v>
      </c>
      <c r="M4194">
        <v>18.992916999999998</v>
      </c>
      <c r="N4194">
        <v>26</v>
      </c>
      <c r="O4194">
        <v>6</v>
      </c>
      <c r="P4194">
        <v>15</v>
      </c>
      <c r="Q4194">
        <v>1</v>
      </c>
      <c r="R4194">
        <v>51.733494</v>
      </c>
    </row>
    <row r="4195" spans="1:18" x14ac:dyDescent="0.25">
      <c r="A4195">
        <v>2020</v>
      </c>
      <c r="B4195" t="s">
        <v>77</v>
      </c>
      <c r="C4195" t="s">
        <v>37</v>
      </c>
      <c r="D4195" t="s">
        <v>2</v>
      </c>
      <c r="E4195" t="s">
        <v>66</v>
      </c>
      <c r="F4195">
        <v>53</v>
      </c>
      <c r="G4195" t="s">
        <v>62</v>
      </c>
      <c r="H4195">
        <v>24198.5</v>
      </c>
      <c r="I4195" t="s">
        <v>40</v>
      </c>
      <c r="J4195" t="s">
        <v>148</v>
      </c>
      <c r="K4195">
        <v>258</v>
      </c>
      <c r="L4195">
        <v>5.1357280000000003</v>
      </c>
      <c r="M4195">
        <v>2.3077749999999999</v>
      </c>
      <c r="N4195">
        <v>6</v>
      </c>
      <c r="O4195">
        <v>3</v>
      </c>
      <c r="P4195">
        <v>6</v>
      </c>
      <c r="Q4195">
        <v>0</v>
      </c>
      <c r="R4195">
        <v>10.061605</v>
      </c>
    </row>
    <row r="4196" spans="1:18" x14ac:dyDescent="0.25">
      <c r="A4196">
        <v>2020</v>
      </c>
      <c r="B4196" t="s">
        <v>77</v>
      </c>
      <c r="C4196" t="s">
        <v>36</v>
      </c>
      <c r="D4196" t="s">
        <v>3</v>
      </c>
      <c r="E4196" t="s">
        <v>44</v>
      </c>
      <c r="F4196">
        <v>1</v>
      </c>
      <c r="G4196">
        <v>0.66972500000000001</v>
      </c>
      <c r="H4196">
        <v>7382.32</v>
      </c>
      <c r="I4196" t="s">
        <v>39</v>
      </c>
      <c r="J4196" t="s">
        <v>150</v>
      </c>
      <c r="K4196">
        <v>1</v>
      </c>
      <c r="L4196">
        <v>0.66972500000000001</v>
      </c>
      <c r="M4196">
        <v>0</v>
      </c>
      <c r="N4196">
        <v>0</v>
      </c>
      <c r="O4196">
        <v>0</v>
      </c>
      <c r="P4196">
        <v>0</v>
      </c>
      <c r="Q4196">
        <v>0</v>
      </c>
      <c r="R4196">
        <v>0.66972500000000001</v>
      </c>
    </row>
    <row r="4197" spans="1:18" x14ac:dyDescent="0.25">
      <c r="A4197">
        <v>2020</v>
      </c>
      <c r="B4197" t="s">
        <v>77</v>
      </c>
      <c r="C4197" t="s">
        <v>36</v>
      </c>
      <c r="D4197" t="s">
        <v>3</v>
      </c>
      <c r="E4197" t="s">
        <v>44</v>
      </c>
      <c r="F4197">
        <v>13</v>
      </c>
      <c r="G4197">
        <v>2.5586139999999999</v>
      </c>
      <c r="H4197">
        <v>3400.43</v>
      </c>
      <c r="I4197" t="s">
        <v>40</v>
      </c>
      <c r="J4197" t="s">
        <v>150</v>
      </c>
      <c r="K4197">
        <v>13</v>
      </c>
      <c r="L4197">
        <v>1.2225029999999999</v>
      </c>
      <c r="M4197">
        <v>1.336111</v>
      </c>
      <c r="N4197">
        <v>7</v>
      </c>
      <c r="O4197">
        <v>1</v>
      </c>
      <c r="P4197">
        <v>0</v>
      </c>
      <c r="Q4197">
        <v>0</v>
      </c>
      <c r="R4197">
        <v>2.5586139999999999</v>
      </c>
    </row>
    <row r="4198" spans="1:18" x14ac:dyDescent="0.25">
      <c r="A4198">
        <v>2020</v>
      </c>
      <c r="B4198" t="s">
        <v>77</v>
      </c>
      <c r="C4198" t="s">
        <v>36</v>
      </c>
      <c r="D4198" t="s">
        <v>3</v>
      </c>
      <c r="E4198" t="s">
        <v>66</v>
      </c>
      <c r="F4198">
        <v>18</v>
      </c>
      <c r="G4198" t="s">
        <v>62</v>
      </c>
      <c r="H4198">
        <v>37455.114999999998</v>
      </c>
      <c r="I4198" t="s">
        <v>40</v>
      </c>
      <c r="J4198" t="s">
        <v>150</v>
      </c>
      <c r="K4198">
        <v>91</v>
      </c>
      <c r="L4198">
        <v>2.8074560000000002</v>
      </c>
      <c r="M4198">
        <v>1.0744419999999999</v>
      </c>
      <c r="N4198">
        <v>4</v>
      </c>
      <c r="O4198">
        <v>0</v>
      </c>
      <c r="P4198">
        <v>0</v>
      </c>
      <c r="Q4198">
        <v>0</v>
      </c>
      <c r="R4198">
        <v>5.9230770000000001</v>
      </c>
    </row>
    <row r="4199" spans="1:18" x14ac:dyDescent="0.25">
      <c r="A4199">
        <v>2020</v>
      </c>
      <c r="B4199" t="s">
        <v>77</v>
      </c>
      <c r="C4199" t="s">
        <v>5</v>
      </c>
      <c r="D4199" t="s">
        <v>3</v>
      </c>
      <c r="E4199" t="s">
        <v>44</v>
      </c>
      <c r="F4199">
        <v>3</v>
      </c>
      <c r="G4199">
        <v>0.875</v>
      </c>
      <c r="H4199">
        <v>5833.87</v>
      </c>
      <c r="I4199" t="s">
        <v>39</v>
      </c>
      <c r="J4199" t="s">
        <v>150</v>
      </c>
      <c r="K4199">
        <v>3</v>
      </c>
      <c r="L4199">
        <v>0.16666700000000001</v>
      </c>
      <c r="M4199">
        <v>0.70833299999999999</v>
      </c>
      <c r="N4199">
        <v>1</v>
      </c>
      <c r="O4199">
        <v>0</v>
      </c>
      <c r="P4199">
        <v>0</v>
      </c>
      <c r="Q4199">
        <v>0</v>
      </c>
      <c r="R4199">
        <v>0.875</v>
      </c>
    </row>
    <row r="4200" spans="1:18" x14ac:dyDescent="0.25">
      <c r="A4200">
        <v>2020</v>
      </c>
      <c r="B4200" t="s">
        <v>77</v>
      </c>
      <c r="C4200" t="s">
        <v>5</v>
      </c>
      <c r="D4200" t="s">
        <v>3</v>
      </c>
      <c r="E4200" t="s">
        <v>66</v>
      </c>
      <c r="F4200">
        <v>3</v>
      </c>
      <c r="G4200" t="s">
        <v>62</v>
      </c>
      <c r="H4200">
        <v>64782.33</v>
      </c>
      <c r="I4200" t="s">
        <v>39</v>
      </c>
      <c r="J4200" t="s">
        <v>150</v>
      </c>
      <c r="K4200">
        <v>31</v>
      </c>
      <c r="L4200">
        <v>0.35483900000000002</v>
      </c>
      <c r="M4200">
        <v>1.225806</v>
      </c>
      <c r="N4200">
        <v>0</v>
      </c>
      <c r="O4200">
        <v>0</v>
      </c>
      <c r="P4200">
        <v>0</v>
      </c>
      <c r="Q4200">
        <v>0</v>
      </c>
      <c r="R4200">
        <v>2</v>
      </c>
    </row>
    <row r="4201" spans="1:18" x14ac:dyDescent="0.25">
      <c r="A4201">
        <v>2020</v>
      </c>
      <c r="B4201" t="s">
        <v>77</v>
      </c>
      <c r="C4201" t="s">
        <v>5</v>
      </c>
      <c r="D4201" t="s">
        <v>3</v>
      </c>
      <c r="E4201" t="s">
        <v>44</v>
      </c>
      <c r="F4201">
        <v>8</v>
      </c>
      <c r="G4201">
        <v>2</v>
      </c>
      <c r="H4201">
        <v>5973.9049999999997</v>
      </c>
      <c r="I4201" t="s">
        <v>40</v>
      </c>
      <c r="J4201" t="s">
        <v>150</v>
      </c>
      <c r="K4201">
        <v>8</v>
      </c>
      <c r="L4201">
        <v>0.29670299999999999</v>
      </c>
      <c r="M4201">
        <v>1.461538</v>
      </c>
      <c r="N4201">
        <v>1</v>
      </c>
      <c r="O4201">
        <v>0</v>
      </c>
      <c r="P4201">
        <v>0</v>
      </c>
      <c r="Q4201">
        <v>0</v>
      </c>
      <c r="R4201">
        <v>2</v>
      </c>
    </row>
    <row r="4202" spans="1:18" x14ac:dyDescent="0.25">
      <c r="A4202">
        <v>2020</v>
      </c>
      <c r="B4202" t="s">
        <v>77</v>
      </c>
      <c r="C4202" t="s">
        <v>5</v>
      </c>
      <c r="D4202" t="s">
        <v>3</v>
      </c>
      <c r="E4202" t="s">
        <v>66</v>
      </c>
      <c r="F4202">
        <v>5</v>
      </c>
      <c r="G4202" t="s">
        <v>62</v>
      </c>
      <c r="H4202">
        <v>28521.82</v>
      </c>
      <c r="I4202" t="s">
        <v>40</v>
      </c>
      <c r="J4202" t="s">
        <v>150</v>
      </c>
      <c r="K4202">
        <v>30</v>
      </c>
      <c r="L4202">
        <v>0.67741899999999999</v>
      </c>
      <c r="M4202">
        <v>1.112903</v>
      </c>
      <c r="N4202">
        <v>0</v>
      </c>
      <c r="O4202">
        <v>1</v>
      </c>
      <c r="P4202">
        <v>0</v>
      </c>
      <c r="Q4202">
        <v>0</v>
      </c>
      <c r="R4202">
        <v>2.5</v>
      </c>
    </row>
    <row r="4203" spans="1:18" x14ac:dyDescent="0.25">
      <c r="A4203">
        <v>2020</v>
      </c>
      <c r="B4203" t="s">
        <v>77</v>
      </c>
      <c r="C4203" t="s">
        <v>13</v>
      </c>
      <c r="D4203" t="s">
        <v>3</v>
      </c>
      <c r="E4203" t="s">
        <v>44</v>
      </c>
      <c r="F4203">
        <v>1</v>
      </c>
      <c r="G4203">
        <v>0.87012999999999996</v>
      </c>
      <c r="H4203">
        <v>2066.12</v>
      </c>
      <c r="I4203" t="s">
        <v>39</v>
      </c>
      <c r="J4203" t="s">
        <v>150</v>
      </c>
      <c r="K4203">
        <v>1</v>
      </c>
      <c r="L4203">
        <v>9.0909000000000004E-2</v>
      </c>
      <c r="M4203">
        <v>0.77922100000000005</v>
      </c>
      <c r="N4203">
        <v>0</v>
      </c>
      <c r="O4203">
        <v>0</v>
      </c>
      <c r="P4203">
        <v>0</v>
      </c>
      <c r="Q4203">
        <v>0</v>
      </c>
      <c r="R4203">
        <v>0.87012999999999996</v>
      </c>
    </row>
    <row r="4204" spans="1:18" x14ac:dyDescent="0.25">
      <c r="A4204">
        <v>2020</v>
      </c>
      <c r="B4204" t="s">
        <v>77</v>
      </c>
      <c r="C4204" t="s">
        <v>13</v>
      </c>
      <c r="D4204" t="s">
        <v>3</v>
      </c>
      <c r="E4204" t="s">
        <v>44</v>
      </c>
      <c r="F4204">
        <v>3</v>
      </c>
      <c r="G4204">
        <v>0</v>
      </c>
      <c r="H4204">
        <v>3293.8</v>
      </c>
      <c r="I4204" t="s">
        <v>40</v>
      </c>
      <c r="J4204" t="s">
        <v>150</v>
      </c>
      <c r="K4204">
        <v>3</v>
      </c>
      <c r="L4204">
        <v>0</v>
      </c>
      <c r="M4204">
        <v>0</v>
      </c>
      <c r="N4204">
        <v>2</v>
      </c>
      <c r="O4204">
        <v>1</v>
      </c>
      <c r="P4204">
        <v>0</v>
      </c>
      <c r="Q4204">
        <v>0</v>
      </c>
      <c r="R4204">
        <v>0</v>
      </c>
    </row>
    <row r="4205" spans="1:18" x14ac:dyDescent="0.25">
      <c r="A4205">
        <v>2020</v>
      </c>
      <c r="B4205" t="s">
        <v>77</v>
      </c>
      <c r="C4205" t="s">
        <v>13</v>
      </c>
      <c r="D4205" t="s">
        <v>3</v>
      </c>
      <c r="E4205" t="s">
        <v>66</v>
      </c>
      <c r="F4205">
        <v>4</v>
      </c>
      <c r="G4205" t="s">
        <v>62</v>
      </c>
      <c r="H4205">
        <v>24518.654999999999</v>
      </c>
      <c r="I4205" t="s">
        <v>40</v>
      </c>
      <c r="J4205" t="s">
        <v>150</v>
      </c>
      <c r="K4205">
        <v>24</v>
      </c>
      <c r="L4205">
        <v>0.461538</v>
      </c>
      <c r="M4205">
        <v>0</v>
      </c>
      <c r="N4205">
        <v>1</v>
      </c>
      <c r="O4205">
        <v>1</v>
      </c>
      <c r="P4205">
        <v>0</v>
      </c>
      <c r="Q4205">
        <v>0</v>
      </c>
      <c r="R4205">
        <v>0.461538</v>
      </c>
    </row>
    <row r="4206" spans="1:18" x14ac:dyDescent="0.25">
      <c r="A4206">
        <v>2020</v>
      </c>
      <c r="B4206" t="s">
        <v>77</v>
      </c>
      <c r="C4206" t="s">
        <v>37</v>
      </c>
      <c r="D4206" t="s">
        <v>3</v>
      </c>
      <c r="E4206" t="s">
        <v>44</v>
      </c>
      <c r="F4206">
        <v>9</v>
      </c>
      <c r="G4206">
        <v>2.489169</v>
      </c>
      <c r="H4206">
        <v>3932.02</v>
      </c>
      <c r="I4206" t="s">
        <v>39</v>
      </c>
      <c r="J4206" t="s">
        <v>150</v>
      </c>
      <c r="K4206">
        <v>10</v>
      </c>
      <c r="L4206">
        <v>1.7808360000000001</v>
      </c>
      <c r="M4206">
        <v>0.70833299999999999</v>
      </c>
      <c r="N4206">
        <v>1</v>
      </c>
      <c r="O4206">
        <v>1</v>
      </c>
      <c r="P4206">
        <v>0</v>
      </c>
      <c r="Q4206">
        <v>0</v>
      </c>
      <c r="R4206">
        <v>2.489169</v>
      </c>
    </row>
    <row r="4207" spans="1:18" x14ac:dyDescent="0.25">
      <c r="A4207">
        <v>2020</v>
      </c>
      <c r="B4207" t="s">
        <v>77</v>
      </c>
      <c r="C4207" t="s">
        <v>37</v>
      </c>
      <c r="D4207" t="s">
        <v>3</v>
      </c>
      <c r="E4207" t="s">
        <v>66</v>
      </c>
      <c r="F4207">
        <v>6</v>
      </c>
      <c r="G4207" t="s">
        <v>62</v>
      </c>
      <c r="H4207">
        <v>25629.605</v>
      </c>
      <c r="I4207" t="s">
        <v>39</v>
      </c>
      <c r="J4207" t="s">
        <v>150</v>
      </c>
      <c r="K4207">
        <v>37</v>
      </c>
      <c r="L4207">
        <v>0.730769</v>
      </c>
      <c r="M4207">
        <v>0</v>
      </c>
      <c r="N4207">
        <v>1</v>
      </c>
      <c r="O4207">
        <v>1</v>
      </c>
      <c r="P4207">
        <v>0</v>
      </c>
      <c r="Q4207">
        <v>0</v>
      </c>
      <c r="R4207">
        <v>1.230769</v>
      </c>
    </row>
    <row r="4208" spans="1:18" x14ac:dyDescent="0.25">
      <c r="A4208">
        <v>2020</v>
      </c>
      <c r="B4208" t="s">
        <v>77</v>
      </c>
      <c r="C4208" t="s">
        <v>37</v>
      </c>
      <c r="D4208" t="s">
        <v>3</v>
      </c>
      <c r="E4208" t="s">
        <v>44</v>
      </c>
      <c r="F4208">
        <v>110</v>
      </c>
      <c r="G4208">
        <v>44.439978000000004</v>
      </c>
      <c r="H4208">
        <v>3663.68</v>
      </c>
      <c r="I4208" t="s">
        <v>40</v>
      </c>
      <c r="J4208" t="s">
        <v>150</v>
      </c>
      <c r="K4208">
        <v>112</v>
      </c>
      <c r="L4208">
        <v>22.626076000000001</v>
      </c>
      <c r="M4208">
        <v>15.614952000000001</v>
      </c>
      <c r="N4208">
        <v>19</v>
      </c>
      <c r="O4208">
        <v>3</v>
      </c>
      <c r="P4208">
        <v>7</v>
      </c>
      <c r="Q4208">
        <v>1</v>
      </c>
      <c r="R4208">
        <v>44.439978000000004</v>
      </c>
    </row>
    <row r="4209" spans="1:18" x14ac:dyDescent="0.25">
      <c r="A4209">
        <v>2020</v>
      </c>
      <c r="B4209" t="s">
        <v>77</v>
      </c>
      <c r="C4209" t="s">
        <v>37</v>
      </c>
      <c r="D4209" t="s">
        <v>3</v>
      </c>
      <c r="E4209" t="s">
        <v>66</v>
      </c>
      <c r="F4209">
        <v>128</v>
      </c>
      <c r="G4209" t="s">
        <v>62</v>
      </c>
      <c r="H4209">
        <v>34688.315000000002</v>
      </c>
      <c r="I4209" t="s">
        <v>40</v>
      </c>
      <c r="J4209" t="s">
        <v>150</v>
      </c>
      <c r="K4209">
        <v>853</v>
      </c>
      <c r="L4209">
        <v>12.037858</v>
      </c>
      <c r="M4209">
        <v>3.934069</v>
      </c>
      <c r="N4209">
        <v>10</v>
      </c>
      <c r="O4209">
        <v>3</v>
      </c>
      <c r="P4209">
        <v>2</v>
      </c>
      <c r="Q4209">
        <v>0</v>
      </c>
      <c r="R4209">
        <v>20.050854999999999</v>
      </c>
    </row>
    <row r="4210" spans="1:18" x14ac:dyDescent="0.25">
      <c r="A4210">
        <v>2020</v>
      </c>
      <c r="B4210" t="s">
        <v>77</v>
      </c>
      <c r="C4210" t="s">
        <v>36</v>
      </c>
      <c r="D4210" t="s">
        <v>3</v>
      </c>
      <c r="E4210" t="s">
        <v>44</v>
      </c>
      <c r="F4210">
        <v>2</v>
      </c>
      <c r="G4210">
        <v>1.2777780000000001</v>
      </c>
      <c r="H4210">
        <v>3720.5650000000001</v>
      </c>
      <c r="I4210" t="s">
        <v>39</v>
      </c>
      <c r="J4210" t="s">
        <v>149</v>
      </c>
      <c r="K4210">
        <v>2</v>
      </c>
      <c r="L4210">
        <v>1.2777780000000001</v>
      </c>
      <c r="M4210">
        <v>0</v>
      </c>
      <c r="N4210">
        <v>0</v>
      </c>
      <c r="O4210">
        <v>0</v>
      </c>
      <c r="P4210">
        <v>0</v>
      </c>
      <c r="Q4210">
        <v>0</v>
      </c>
      <c r="R4210">
        <v>1.2777780000000001</v>
      </c>
    </row>
    <row r="4211" spans="1:18" x14ac:dyDescent="0.25">
      <c r="A4211">
        <v>2020</v>
      </c>
      <c r="B4211" t="s">
        <v>77</v>
      </c>
      <c r="C4211" t="s">
        <v>36</v>
      </c>
      <c r="D4211" t="s">
        <v>3</v>
      </c>
      <c r="E4211" t="s">
        <v>66</v>
      </c>
      <c r="F4211">
        <v>2</v>
      </c>
      <c r="G4211" t="s">
        <v>62</v>
      </c>
      <c r="H4211">
        <v>30076.44</v>
      </c>
      <c r="I4211" t="s">
        <v>39</v>
      </c>
      <c r="J4211" t="s">
        <v>149</v>
      </c>
      <c r="K4211">
        <v>13</v>
      </c>
      <c r="L4211" t="s">
        <v>62</v>
      </c>
      <c r="M4211" t="s">
        <v>62</v>
      </c>
      <c r="N4211" t="s">
        <v>62</v>
      </c>
      <c r="O4211" t="s">
        <v>62</v>
      </c>
      <c r="P4211" t="s">
        <v>62</v>
      </c>
      <c r="Q4211" t="s">
        <v>62</v>
      </c>
      <c r="R4211" t="s">
        <v>62</v>
      </c>
    </row>
    <row r="4212" spans="1:18" x14ac:dyDescent="0.25">
      <c r="A4212">
        <v>2020</v>
      </c>
      <c r="B4212" t="s">
        <v>77</v>
      </c>
      <c r="C4212" t="s">
        <v>36</v>
      </c>
      <c r="D4212" t="s">
        <v>3</v>
      </c>
      <c r="E4212" t="s">
        <v>44</v>
      </c>
      <c r="F4212">
        <v>55</v>
      </c>
      <c r="G4212">
        <v>23.150086999999999</v>
      </c>
      <c r="H4212">
        <v>3200</v>
      </c>
      <c r="I4212" t="s">
        <v>40</v>
      </c>
      <c r="J4212" t="s">
        <v>149</v>
      </c>
      <c r="K4212">
        <v>57</v>
      </c>
      <c r="L4212">
        <v>7.1473079999999998</v>
      </c>
      <c r="M4212">
        <v>12.34308</v>
      </c>
      <c r="N4212">
        <v>4</v>
      </c>
      <c r="O4212">
        <v>1</v>
      </c>
      <c r="P4212">
        <v>9</v>
      </c>
      <c r="Q4212">
        <v>0</v>
      </c>
      <c r="R4212">
        <v>23.150086999999999</v>
      </c>
    </row>
    <row r="4213" spans="1:18" x14ac:dyDescent="0.25">
      <c r="A4213">
        <v>2020</v>
      </c>
      <c r="B4213" t="s">
        <v>77</v>
      </c>
      <c r="C4213" t="s">
        <v>36</v>
      </c>
      <c r="D4213" t="s">
        <v>3</v>
      </c>
      <c r="E4213" t="s">
        <v>66</v>
      </c>
      <c r="F4213">
        <v>23</v>
      </c>
      <c r="G4213" t="s">
        <v>62</v>
      </c>
      <c r="H4213">
        <v>33146.01</v>
      </c>
      <c r="I4213" t="s">
        <v>40</v>
      </c>
      <c r="J4213" t="s">
        <v>149</v>
      </c>
      <c r="K4213">
        <v>111</v>
      </c>
      <c r="L4213">
        <v>3.0744509999999998</v>
      </c>
      <c r="M4213">
        <v>0.88563000000000003</v>
      </c>
      <c r="N4213">
        <v>3</v>
      </c>
      <c r="O4213">
        <v>1</v>
      </c>
      <c r="P4213">
        <v>1</v>
      </c>
      <c r="Q4213">
        <v>0</v>
      </c>
      <c r="R4213">
        <v>6.2964260000000003</v>
      </c>
    </row>
    <row r="4214" spans="1:18" x14ac:dyDescent="0.25">
      <c r="A4214">
        <v>2020</v>
      </c>
      <c r="B4214" t="s">
        <v>77</v>
      </c>
      <c r="C4214" t="s">
        <v>5</v>
      </c>
      <c r="D4214" t="s">
        <v>3</v>
      </c>
      <c r="E4214" t="s">
        <v>44</v>
      </c>
      <c r="F4214">
        <v>5</v>
      </c>
      <c r="G4214">
        <v>2.803922</v>
      </c>
      <c r="H4214">
        <v>5096.1499999999996</v>
      </c>
      <c r="I4214" t="s">
        <v>39</v>
      </c>
      <c r="J4214" t="s">
        <v>149</v>
      </c>
      <c r="K4214">
        <v>5</v>
      </c>
      <c r="L4214">
        <v>0.66925199999999996</v>
      </c>
      <c r="M4214">
        <v>1.892911</v>
      </c>
      <c r="N4214">
        <v>0</v>
      </c>
      <c r="O4214">
        <v>0</v>
      </c>
      <c r="P4214">
        <v>0</v>
      </c>
      <c r="Q4214">
        <v>0</v>
      </c>
      <c r="R4214">
        <v>2.803922</v>
      </c>
    </row>
    <row r="4215" spans="1:18" x14ac:dyDescent="0.25">
      <c r="A4215">
        <v>2020</v>
      </c>
      <c r="B4215" t="s">
        <v>77</v>
      </c>
      <c r="C4215" t="s">
        <v>5</v>
      </c>
      <c r="D4215" t="s">
        <v>3</v>
      </c>
      <c r="E4215" t="s">
        <v>66</v>
      </c>
      <c r="F4215">
        <v>1</v>
      </c>
      <c r="G4215" t="s">
        <v>62</v>
      </c>
      <c r="H4215">
        <v>38379.620000000003</v>
      </c>
      <c r="I4215" t="s">
        <v>39</v>
      </c>
      <c r="J4215" t="s">
        <v>149</v>
      </c>
      <c r="K4215">
        <v>8</v>
      </c>
      <c r="L4215" t="s">
        <v>62</v>
      </c>
      <c r="M4215" t="s">
        <v>62</v>
      </c>
      <c r="N4215" t="s">
        <v>62</v>
      </c>
      <c r="O4215" t="s">
        <v>62</v>
      </c>
      <c r="P4215" t="s">
        <v>62</v>
      </c>
      <c r="Q4215" t="s">
        <v>62</v>
      </c>
      <c r="R4215" t="s">
        <v>62</v>
      </c>
    </row>
    <row r="4216" spans="1:18" x14ac:dyDescent="0.25">
      <c r="A4216">
        <v>2020</v>
      </c>
      <c r="B4216" t="s">
        <v>77</v>
      </c>
      <c r="C4216" t="s">
        <v>5</v>
      </c>
      <c r="D4216" t="s">
        <v>3</v>
      </c>
      <c r="E4216" t="s">
        <v>44</v>
      </c>
      <c r="F4216">
        <v>14</v>
      </c>
      <c r="G4216">
        <v>4.626868</v>
      </c>
      <c r="H4216">
        <v>4106.47</v>
      </c>
      <c r="I4216" t="s">
        <v>40</v>
      </c>
      <c r="J4216" t="s">
        <v>149</v>
      </c>
      <c r="K4216">
        <v>14</v>
      </c>
      <c r="L4216">
        <v>1.4542870000000001</v>
      </c>
      <c r="M4216">
        <v>2.9629029999999998</v>
      </c>
      <c r="N4216">
        <v>3</v>
      </c>
      <c r="O4216">
        <v>0</v>
      </c>
      <c r="P4216">
        <v>0</v>
      </c>
      <c r="Q4216">
        <v>0</v>
      </c>
      <c r="R4216">
        <v>4.626868</v>
      </c>
    </row>
    <row r="4217" spans="1:18" x14ac:dyDescent="0.25">
      <c r="A4217">
        <v>2020</v>
      </c>
      <c r="B4217" t="s">
        <v>77</v>
      </c>
      <c r="C4217" t="s">
        <v>5</v>
      </c>
      <c r="D4217" t="s">
        <v>3</v>
      </c>
      <c r="E4217" t="s">
        <v>66</v>
      </c>
      <c r="F4217">
        <v>10</v>
      </c>
      <c r="G4217" t="s">
        <v>62</v>
      </c>
      <c r="H4217">
        <v>42551.91</v>
      </c>
      <c r="I4217" t="s">
        <v>40</v>
      </c>
      <c r="J4217" t="s">
        <v>149</v>
      </c>
      <c r="K4217">
        <v>67</v>
      </c>
      <c r="L4217">
        <v>0.69230800000000003</v>
      </c>
      <c r="M4217">
        <v>0</v>
      </c>
      <c r="N4217">
        <v>2</v>
      </c>
      <c r="O4217">
        <v>0</v>
      </c>
      <c r="P4217">
        <v>0</v>
      </c>
      <c r="Q4217">
        <v>0</v>
      </c>
      <c r="R4217">
        <v>0.69230800000000003</v>
      </c>
    </row>
    <row r="4218" spans="1:18" x14ac:dyDescent="0.25">
      <c r="A4218">
        <v>2020</v>
      </c>
      <c r="B4218" t="s">
        <v>77</v>
      </c>
      <c r="C4218" t="s">
        <v>13</v>
      </c>
      <c r="D4218" t="s">
        <v>3</v>
      </c>
      <c r="E4218" t="s">
        <v>44</v>
      </c>
      <c r="F4218">
        <v>1</v>
      </c>
      <c r="G4218">
        <v>0</v>
      </c>
      <c r="H4218">
        <v>4350.59</v>
      </c>
      <c r="I4218" t="s">
        <v>39</v>
      </c>
      <c r="J4218" t="s">
        <v>149</v>
      </c>
      <c r="K4218">
        <v>1</v>
      </c>
      <c r="L4218">
        <v>0</v>
      </c>
      <c r="M4218">
        <v>0</v>
      </c>
      <c r="N4218">
        <v>0</v>
      </c>
      <c r="O4218">
        <v>1</v>
      </c>
      <c r="P4218">
        <v>0</v>
      </c>
      <c r="Q4218">
        <v>0</v>
      </c>
      <c r="R4218">
        <v>0</v>
      </c>
    </row>
    <row r="4219" spans="1:18" x14ac:dyDescent="0.25">
      <c r="A4219">
        <v>2020</v>
      </c>
      <c r="B4219" t="s">
        <v>77</v>
      </c>
      <c r="C4219" t="s">
        <v>13</v>
      </c>
      <c r="D4219" t="s">
        <v>3</v>
      </c>
      <c r="E4219" t="s">
        <v>44</v>
      </c>
      <c r="F4219">
        <v>5</v>
      </c>
      <c r="G4219">
        <v>2</v>
      </c>
      <c r="H4219">
        <v>3520.01</v>
      </c>
      <c r="I4219" t="s">
        <v>40</v>
      </c>
      <c r="J4219" t="s">
        <v>149</v>
      </c>
      <c r="K4219">
        <v>5</v>
      </c>
      <c r="L4219">
        <v>0.28074100000000002</v>
      </c>
      <c r="M4219">
        <v>9.2592999999999995E-2</v>
      </c>
      <c r="N4219">
        <v>2</v>
      </c>
      <c r="O4219">
        <v>0</v>
      </c>
      <c r="P4219">
        <v>0</v>
      </c>
      <c r="Q4219">
        <v>0</v>
      </c>
      <c r="R4219">
        <v>2</v>
      </c>
    </row>
    <row r="4220" spans="1:18" x14ac:dyDescent="0.25">
      <c r="A4220">
        <v>2020</v>
      </c>
      <c r="B4220" t="s">
        <v>77</v>
      </c>
      <c r="C4220" t="s">
        <v>13</v>
      </c>
      <c r="D4220" t="s">
        <v>3</v>
      </c>
      <c r="E4220" t="s">
        <v>66</v>
      </c>
      <c r="F4220">
        <v>2</v>
      </c>
      <c r="G4220" t="s">
        <v>62</v>
      </c>
      <c r="H4220">
        <v>68195.414999999994</v>
      </c>
      <c r="I4220" t="s">
        <v>40</v>
      </c>
      <c r="J4220" t="s">
        <v>149</v>
      </c>
      <c r="K4220">
        <v>33</v>
      </c>
      <c r="L4220">
        <v>0</v>
      </c>
      <c r="M4220">
        <v>0</v>
      </c>
      <c r="N4220">
        <v>0</v>
      </c>
      <c r="O4220">
        <v>1</v>
      </c>
      <c r="P4220">
        <v>0</v>
      </c>
      <c r="Q4220">
        <v>0</v>
      </c>
      <c r="R4220">
        <v>0</v>
      </c>
    </row>
    <row r="4221" spans="1:18" x14ac:dyDescent="0.25">
      <c r="A4221">
        <v>2020</v>
      </c>
      <c r="B4221" t="s">
        <v>77</v>
      </c>
      <c r="C4221" t="s">
        <v>37</v>
      </c>
      <c r="D4221" t="s">
        <v>3</v>
      </c>
      <c r="E4221" t="s">
        <v>44</v>
      </c>
      <c r="F4221">
        <v>22</v>
      </c>
      <c r="G4221">
        <v>8.4952559999999995</v>
      </c>
      <c r="H4221">
        <v>4190.7950000000001</v>
      </c>
      <c r="I4221" t="s">
        <v>39</v>
      </c>
      <c r="J4221" t="s">
        <v>149</v>
      </c>
      <c r="K4221">
        <v>22</v>
      </c>
      <c r="L4221">
        <v>3.8443170000000002</v>
      </c>
      <c r="M4221">
        <v>1.996062</v>
      </c>
      <c r="N4221">
        <v>10</v>
      </c>
      <c r="O4221">
        <v>0</v>
      </c>
      <c r="P4221">
        <v>0</v>
      </c>
      <c r="Q4221">
        <v>0</v>
      </c>
      <c r="R4221">
        <v>8.4952559999999995</v>
      </c>
    </row>
    <row r="4222" spans="1:18" x14ac:dyDescent="0.25">
      <c r="A4222">
        <v>2020</v>
      </c>
      <c r="B4222" t="s">
        <v>77</v>
      </c>
      <c r="C4222" t="s">
        <v>37</v>
      </c>
      <c r="D4222" t="s">
        <v>3</v>
      </c>
      <c r="E4222" t="s">
        <v>66</v>
      </c>
      <c r="F4222">
        <v>7</v>
      </c>
      <c r="G4222" t="s">
        <v>62</v>
      </c>
      <c r="H4222">
        <v>16048.13</v>
      </c>
      <c r="I4222" t="s">
        <v>39</v>
      </c>
      <c r="J4222" t="s">
        <v>149</v>
      </c>
      <c r="K4222">
        <v>25</v>
      </c>
      <c r="L4222">
        <v>1.430185</v>
      </c>
      <c r="M4222">
        <v>0.55413100000000004</v>
      </c>
      <c r="N4222">
        <v>0</v>
      </c>
      <c r="O4222">
        <v>0</v>
      </c>
      <c r="P4222">
        <v>0</v>
      </c>
      <c r="Q4222">
        <v>0</v>
      </c>
      <c r="R4222">
        <v>3.230769</v>
      </c>
    </row>
    <row r="4223" spans="1:18" x14ac:dyDescent="0.25">
      <c r="A4223">
        <v>2020</v>
      </c>
      <c r="B4223" t="s">
        <v>77</v>
      </c>
      <c r="C4223" t="s">
        <v>37</v>
      </c>
      <c r="D4223" t="s">
        <v>3</v>
      </c>
      <c r="E4223" t="s">
        <v>44</v>
      </c>
      <c r="F4223">
        <v>396</v>
      </c>
      <c r="G4223">
        <v>154.620869</v>
      </c>
      <c r="H4223">
        <v>3532.8249999999998</v>
      </c>
      <c r="I4223" t="s">
        <v>40</v>
      </c>
      <c r="J4223" t="s">
        <v>149</v>
      </c>
      <c r="K4223">
        <v>407</v>
      </c>
      <c r="L4223">
        <v>76.493037000000001</v>
      </c>
      <c r="M4223">
        <v>58.818795999999999</v>
      </c>
      <c r="N4223">
        <v>83</v>
      </c>
      <c r="O4223">
        <v>8</v>
      </c>
      <c r="P4223">
        <v>8</v>
      </c>
      <c r="Q4223">
        <v>2</v>
      </c>
      <c r="R4223">
        <v>154.620869</v>
      </c>
    </row>
    <row r="4224" spans="1:18" x14ac:dyDescent="0.25">
      <c r="A4224">
        <v>2020</v>
      </c>
      <c r="B4224" t="s">
        <v>77</v>
      </c>
      <c r="C4224" t="s">
        <v>37</v>
      </c>
      <c r="D4224" t="s">
        <v>3</v>
      </c>
      <c r="E4224" t="s">
        <v>66</v>
      </c>
      <c r="F4224">
        <v>173</v>
      </c>
      <c r="G4224" t="s">
        <v>62</v>
      </c>
      <c r="H4224">
        <v>34826.629999999997</v>
      </c>
      <c r="I4224" t="s">
        <v>40</v>
      </c>
      <c r="J4224" t="s">
        <v>149</v>
      </c>
      <c r="K4224">
        <v>959</v>
      </c>
      <c r="L4224">
        <v>18.753048</v>
      </c>
      <c r="M4224">
        <v>9.4938939999999992</v>
      </c>
      <c r="N4224">
        <v>26</v>
      </c>
      <c r="O4224">
        <v>5</v>
      </c>
      <c r="P4224">
        <v>1</v>
      </c>
      <c r="Q4224">
        <v>0</v>
      </c>
      <c r="R4224">
        <v>40.264617000000001</v>
      </c>
    </row>
    <row r="4225" spans="1:18" x14ac:dyDescent="0.25">
      <c r="A4225">
        <v>2020</v>
      </c>
      <c r="B4225" t="s">
        <v>77</v>
      </c>
      <c r="C4225" t="s">
        <v>36</v>
      </c>
      <c r="D4225" t="s">
        <v>3</v>
      </c>
      <c r="E4225" t="s">
        <v>44</v>
      </c>
      <c r="F4225">
        <v>12</v>
      </c>
      <c r="G4225">
        <v>3.7083780000000002</v>
      </c>
      <c r="H4225">
        <v>2848.5349999999999</v>
      </c>
      <c r="I4225" t="s">
        <v>40</v>
      </c>
      <c r="J4225" t="s">
        <v>148</v>
      </c>
      <c r="K4225">
        <v>12</v>
      </c>
      <c r="L4225">
        <v>1.5245200000000001</v>
      </c>
      <c r="M4225">
        <v>1.5171920000000001</v>
      </c>
      <c r="N4225">
        <v>4</v>
      </c>
      <c r="O4225">
        <v>0</v>
      </c>
      <c r="P4225">
        <v>2</v>
      </c>
      <c r="Q4225">
        <v>0</v>
      </c>
      <c r="R4225">
        <v>3.7083780000000002</v>
      </c>
    </row>
    <row r="4226" spans="1:18" x14ac:dyDescent="0.25">
      <c r="A4226">
        <v>2020</v>
      </c>
      <c r="B4226" t="s">
        <v>77</v>
      </c>
      <c r="C4226" t="s">
        <v>36</v>
      </c>
      <c r="D4226" t="s">
        <v>3</v>
      </c>
      <c r="E4226" t="s">
        <v>66</v>
      </c>
      <c r="F4226">
        <v>10</v>
      </c>
      <c r="G4226" t="s">
        <v>62</v>
      </c>
      <c r="H4226">
        <v>35644.235000000001</v>
      </c>
      <c r="I4226" t="s">
        <v>40</v>
      </c>
      <c r="J4226" t="s">
        <v>148</v>
      </c>
      <c r="K4226">
        <v>66</v>
      </c>
      <c r="L4226">
        <v>0.79487200000000002</v>
      </c>
      <c r="M4226">
        <v>0</v>
      </c>
      <c r="N4226">
        <v>2</v>
      </c>
      <c r="O4226">
        <v>0</v>
      </c>
      <c r="P4226">
        <v>1</v>
      </c>
      <c r="Q4226">
        <v>0</v>
      </c>
      <c r="R4226">
        <v>1.461538</v>
      </c>
    </row>
    <row r="4227" spans="1:18" x14ac:dyDescent="0.25">
      <c r="A4227">
        <v>2020</v>
      </c>
      <c r="B4227" t="s">
        <v>77</v>
      </c>
      <c r="C4227" t="s">
        <v>5</v>
      </c>
      <c r="D4227" t="s">
        <v>3</v>
      </c>
      <c r="E4227" t="s">
        <v>66</v>
      </c>
      <c r="F4227">
        <v>1</v>
      </c>
      <c r="G4227" t="s">
        <v>62</v>
      </c>
      <c r="H4227">
        <v>26896.39</v>
      </c>
      <c r="I4227" t="s">
        <v>39</v>
      </c>
      <c r="J4227" t="s">
        <v>148</v>
      </c>
      <c r="K4227">
        <v>5</v>
      </c>
      <c r="L4227" t="s">
        <v>62</v>
      </c>
      <c r="M4227" t="s">
        <v>62</v>
      </c>
      <c r="N4227" t="s">
        <v>62</v>
      </c>
      <c r="O4227" t="s">
        <v>62</v>
      </c>
      <c r="P4227" t="s">
        <v>62</v>
      </c>
      <c r="Q4227" t="s">
        <v>62</v>
      </c>
      <c r="R4227" t="s">
        <v>62</v>
      </c>
    </row>
    <row r="4228" spans="1:18" x14ac:dyDescent="0.25">
      <c r="A4228">
        <v>2020</v>
      </c>
      <c r="B4228" t="s">
        <v>77</v>
      </c>
      <c r="C4228" t="s">
        <v>5</v>
      </c>
      <c r="D4228" t="s">
        <v>3</v>
      </c>
      <c r="E4228" t="s">
        <v>44</v>
      </c>
      <c r="F4228">
        <v>2</v>
      </c>
      <c r="G4228">
        <v>1</v>
      </c>
      <c r="H4228">
        <v>5313.8</v>
      </c>
      <c r="I4228" t="s">
        <v>40</v>
      </c>
      <c r="J4228" t="s">
        <v>148</v>
      </c>
      <c r="K4228">
        <v>2</v>
      </c>
      <c r="L4228">
        <v>1</v>
      </c>
      <c r="M4228">
        <v>0</v>
      </c>
      <c r="N4228">
        <v>1</v>
      </c>
      <c r="O4228">
        <v>0</v>
      </c>
      <c r="P4228">
        <v>0</v>
      </c>
      <c r="Q4228">
        <v>0</v>
      </c>
      <c r="R4228">
        <v>1</v>
      </c>
    </row>
    <row r="4229" spans="1:18" x14ac:dyDescent="0.25">
      <c r="A4229">
        <v>2020</v>
      </c>
      <c r="B4229" t="s">
        <v>77</v>
      </c>
      <c r="C4229" t="s">
        <v>5</v>
      </c>
      <c r="D4229" t="s">
        <v>3</v>
      </c>
      <c r="E4229" t="s">
        <v>66</v>
      </c>
      <c r="F4229">
        <v>9</v>
      </c>
      <c r="G4229" t="s">
        <v>62</v>
      </c>
      <c r="H4229">
        <v>30147.93</v>
      </c>
      <c r="I4229" t="s">
        <v>40</v>
      </c>
      <c r="J4229" t="s">
        <v>148</v>
      </c>
      <c r="K4229">
        <v>52</v>
      </c>
      <c r="L4229">
        <v>0.76821300000000003</v>
      </c>
      <c r="M4229">
        <v>0.55413100000000004</v>
      </c>
      <c r="N4229">
        <v>1</v>
      </c>
      <c r="O4229">
        <v>0</v>
      </c>
      <c r="P4229">
        <v>0</v>
      </c>
      <c r="Q4229">
        <v>0</v>
      </c>
      <c r="R4229">
        <v>2.230769</v>
      </c>
    </row>
    <row r="4230" spans="1:18" x14ac:dyDescent="0.25">
      <c r="A4230">
        <v>2020</v>
      </c>
      <c r="B4230" t="s">
        <v>77</v>
      </c>
      <c r="C4230" t="s">
        <v>13</v>
      </c>
      <c r="D4230" t="s">
        <v>3</v>
      </c>
      <c r="E4230" t="s">
        <v>66</v>
      </c>
      <c r="F4230">
        <v>2</v>
      </c>
      <c r="G4230" t="s">
        <v>62</v>
      </c>
      <c r="H4230">
        <v>28143.98</v>
      </c>
      <c r="I4230" t="s">
        <v>40</v>
      </c>
      <c r="J4230" t="s">
        <v>148</v>
      </c>
      <c r="K4230">
        <v>10</v>
      </c>
      <c r="L4230">
        <v>0</v>
      </c>
      <c r="M4230">
        <v>0</v>
      </c>
      <c r="N4230">
        <v>0</v>
      </c>
      <c r="O4230">
        <v>0</v>
      </c>
      <c r="P4230">
        <v>0</v>
      </c>
      <c r="Q4230">
        <v>0</v>
      </c>
      <c r="R4230">
        <v>0</v>
      </c>
    </row>
    <row r="4231" spans="1:18" x14ac:dyDescent="0.25">
      <c r="A4231">
        <v>2020</v>
      </c>
      <c r="B4231" t="s">
        <v>77</v>
      </c>
      <c r="C4231" t="s">
        <v>37</v>
      </c>
      <c r="D4231" t="s">
        <v>3</v>
      </c>
      <c r="E4231" t="s">
        <v>44</v>
      </c>
      <c r="F4231">
        <v>3</v>
      </c>
      <c r="G4231">
        <v>0.875</v>
      </c>
      <c r="H4231">
        <v>3633.58</v>
      </c>
      <c r="I4231" t="s">
        <v>39</v>
      </c>
      <c r="J4231" t="s">
        <v>148</v>
      </c>
      <c r="K4231">
        <v>3</v>
      </c>
      <c r="L4231">
        <v>0.16666700000000001</v>
      </c>
      <c r="M4231">
        <v>0.70833299999999999</v>
      </c>
      <c r="N4231">
        <v>2</v>
      </c>
      <c r="O4231">
        <v>0</v>
      </c>
      <c r="P4231">
        <v>0</v>
      </c>
      <c r="Q4231">
        <v>0</v>
      </c>
      <c r="R4231">
        <v>0.875</v>
      </c>
    </row>
    <row r="4232" spans="1:18" x14ac:dyDescent="0.25">
      <c r="A4232">
        <v>2020</v>
      </c>
      <c r="B4232" t="s">
        <v>77</v>
      </c>
      <c r="C4232" t="s">
        <v>37</v>
      </c>
      <c r="D4232" t="s">
        <v>3</v>
      </c>
      <c r="E4232" t="s">
        <v>66</v>
      </c>
      <c r="F4232">
        <v>2</v>
      </c>
      <c r="G4232" t="s">
        <v>62</v>
      </c>
      <c r="H4232">
        <v>37142.415000000001</v>
      </c>
      <c r="I4232" t="s">
        <v>39</v>
      </c>
      <c r="J4232" t="s">
        <v>148</v>
      </c>
      <c r="K4232">
        <v>9</v>
      </c>
      <c r="L4232">
        <v>0.5</v>
      </c>
      <c r="M4232">
        <v>0</v>
      </c>
      <c r="N4232">
        <v>0</v>
      </c>
      <c r="O4232">
        <v>0</v>
      </c>
      <c r="P4232">
        <v>0</v>
      </c>
      <c r="Q4232">
        <v>0</v>
      </c>
      <c r="R4232">
        <v>1</v>
      </c>
    </row>
    <row r="4233" spans="1:18" x14ac:dyDescent="0.25">
      <c r="A4233">
        <v>2020</v>
      </c>
      <c r="B4233" t="s">
        <v>77</v>
      </c>
      <c r="C4233" t="s">
        <v>37</v>
      </c>
      <c r="D4233" t="s">
        <v>3</v>
      </c>
      <c r="E4233" t="s">
        <v>44</v>
      </c>
      <c r="F4233">
        <v>75</v>
      </c>
      <c r="G4233">
        <v>28.004415999999999</v>
      </c>
      <c r="H4233">
        <v>3099.21</v>
      </c>
      <c r="I4233" t="s">
        <v>40</v>
      </c>
      <c r="J4233" t="s">
        <v>148</v>
      </c>
      <c r="K4233">
        <v>75</v>
      </c>
      <c r="L4233">
        <v>15.800295999999999</v>
      </c>
      <c r="M4233">
        <v>8.2285450000000004</v>
      </c>
      <c r="N4233">
        <v>12</v>
      </c>
      <c r="O4233">
        <v>3</v>
      </c>
      <c r="P4233">
        <v>7</v>
      </c>
      <c r="Q4233">
        <v>3</v>
      </c>
      <c r="R4233">
        <v>28.004415999999999</v>
      </c>
    </row>
    <row r="4234" spans="1:18" x14ac:dyDescent="0.25">
      <c r="A4234">
        <v>2020</v>
      </c>
      <c r="B4234" t="s">
        <v>77</v>
      </c>
      <c r="C4234" t="s">
        <v>37</v>
      </c>
      <c r="D4234" t="s">
        <v>3</v>
      </c>
      <c r="E4234" t="s">
        <v>66</v>
      </c>
      <c r="F4234">
        <v>74</v>
      </c>
      <c r="G4234" t="s">
        <v>62</v>
      </c>
      <c r="H4234">
        <v>41279.64</v>
      </c>
      <c r="I4234" t="s">
        <v>40</v>
      </c>
      <c r="J4234" t="s">
        <v>148</v>
      </c>
      <c r="K4234">
        <v>360</v>
      </c>
      <c r="L4234">
        <v>8.5435020000000002</v>
      </c>
      <c r="M4234">
        <v>1.6670339999999999</v>
      </c>
      <c r="N4234">
        <v>5</v>
      </c>
      <c r="O4234">
        <v>1</v>
      </c>
      <c r="P4234">
        <v>2</v>
      </c>
      <c r="Q4234">
        <v>0</v>
      </c>
      <c r="R4234">
        <v>13.666667</v>
      </c>
    </row>
    <row r="4235" spans="1:18" x14ac:dyDescent="0.25">
      <c r="A4235">
        <v>2020</v>
      </c>
      <c r="B4235" t="s">
        <v>4</v>
      </c>
      <c r="C4235" t="s">
        <v>36</v>
      </c>
      <c r="D4235" t="s">
        <v>0</v>
      </c>
      <c r="E4235" t="s">
        <v>44</v>
      </c>
      <c r="F4235">
        <v>932</v>
      </c>
      <c r="G4235">
        <v>427.88665500000002</v>
      </c>
      <c r="H4235">
        <v>1902.41</v>
      </c>
      <c r="I4235" t="s">
        <v>39</v>
      </c>
      <c r="J4235" t="s">
        <v>150</v>
      </c>
      <c r="K4235">
        <v>952</v>
      </c>
      <c r="L4235">
        <v>188.67501999999999</v>
      </c>
      <c r="M4235">
        <v>194.62631200000001</v>
      </c>
      <c r="N4235">
        <v>267</v>
      </c>
      <c r="O4235">
        <v>45</v>
      </c>
      <c r="P4235">
        <v>2</v>
      </c>
      <c r="Q4235">
        <v>2</v>
      </c>
      <c r="R4235">
        <v>427.88665500000002</v>
      </c>
    </row>
    <row r="4236" spans="1:18" x14ac:dyDescent="0.25">
      <c r="A4236">
        <v>2020</v>
      </c>
      <c r="B4236" t="s">
        <v>4</v>
      </c>
      <c r="C4236" t="s">
        <v>36</v>
      </c>
      <c r="D4236" t="s">
        <v>0</v>
      </c>
      <c r="E4236" t="s">
        <v>66</v>
      </c>
      <c r="F4236">
        <v>40</v>
      </c>
      <c r="G4236" t="s">
        <v>62</v>
      </c>
      <c r="H4236">
        <v>24687.95</v>
      </c>
      <c r="I4236" t="s">
        <v>39</v>
      </c>
      <c r="J4236" t="s">
        <v>150</v>
      </c>
      <c r="K4236">
        <v>195</v>
      </c>
      <c r="L4236">
        <v>5.1717459999999997</v>
      </c>
      <c r="M4236">
        <v>0.98809499999999995</v>
      </c>
      <c r="N4236">
        <v>2</v>
      </c>
      <c r="O4236">
        <v>8</v>
      </c>
      <c r="P4236">
        <v>0</v>
      </c>
      <c r="Q4236">
        <v>0</v>
      </c>
      <c r="R4236">
        <v>10.538772</v>
      </c>
    </row>
    <row r="4237" spans="1:18" x14ac:dyDescent="0.25">
      <c r="A4237">
        <v>2020</v>
      </c>
      <c r="B4237" t="s">
        <v>4</v>
      </c>
      <c r="C4237" t="s">
        <v>36</v>
      </c>
      <c r="D4237" t="s">
        <v>0</v>
      </c>
      <c r="E4237" t="s">
        <v>44</v>
      </c>
      <c r="F4237">
        <v>1027</v>
      </c>
      <c r="G4237">
        <v>424.52014100000002</v>
      </c>
      <c r="H4237">
        <v>1906.56</v>
      </c>
      <c r="I4237" t="s">
        <v>40</v>
      </c>
      <c r="J4237" t="s">
        <v>150</v>
      </c>
      <c r="K4237">
        <v>1047</v>
      </c>
      <c r="L4237">
        <v>192.72957199999999</v>
      </c>
      <c r="M4237">
        <v>175.59965500000001</v>
      </c>
      <c r="N4237">
        <v>374</v>
      </c>
      <c r="O4237">
        <v>25</v>
      </c>
      <c r="P4237">
        <v>0</v>
      </c>
      <c r="Q4237">
        <v>0</v>
      </c>
      <c r="R4237">
        <v>424.52014100000002</v>
      </c>
    </row>
    <row r="4238" spans="1:18" x14ac:dyDescent="0.25">
      <c r="A4238">
        <v>2020</v>
      </c>
      <c r="B4238" t="s">
        <v>4</v>
      </c>
      <c r="C4238" t="s">
        <v>36</v>
      </c>
      <c r="D4238" t="s">
        <v>0</v>
      </c>
      <c r="E4238" t="s">
        <v>66</v>
      </c>
      <c r="F4238">
        <v>47</v>
      </c>
      <c r="G4238" t="s">
        <v>62</v>
      </c>
      <c r="H4238">
        <v>33323.5</v>
      </c>
      <c r="I4238" t="s">
        <v>40</v>
      </c>
      <c r="J4238" t="s">
        <v>150</v>
      </c>
      <c r="K4238">
        <v>212</v>
      </c>
      <c r="L4238">
        <v>2.9822310000000001</v>
      </c>
      <c r="M4238">
        <v>3.589267</v>
      </c>
      <c r="N4238">
        <v>9</v>
      </c>
      <c r="O4238">
        <v>3</v>
      </c>
      <c r="P4238">
        <v>0</v>
      </c>
      <c r="Q4238">
        <v>0</v>
      </c>
      <c r="R4238">
        <v>12.220587999999999</v>
      </c>
    </row>
    <row r="4239" spans="1:18" x14ac:dyDescent="0.25">
      <c r="A4239">
        <v>2020</v>
      </c>
      <c r="B4239" t="s">
        <v>4</v>
      </c>
      <c r="C4239" t="s">
        <v>5</v>
      </c>
      <c r="D4239" t="s">
        <v>0</v>
      </c>
      <c r="E4239" t="s">
        <v>44</v>
      </c>
      <c r="F4239">
        <v>1299</v>
      </c>
      <c r="G4239">
        <v>586.71805600000005</v>
      </c>
      <c r="H4239">
        <v>1929.99</v>
      </c>
      <c r="I4239" t="s">
        <v>39</v>
      </c>
      <c r="J4239" t="s">
        <v>150</v>
      </c>
      <c r="K4239">
        <v>1321</v>
      </c>
      <c r="L4239">
        <v>266.68922700000002</v>
      </c>
      <c r="M4239">
        <v>259.591092</v>
      </c>
      <c r="N4239">
        <v>397</v>
      </c>
      <c r="O4239">
        <v>58</v>
      </c>
      <c r="P4239">
        <v>2</v>
      </c>
      <c r="Q4239">
        <v>0</v>
      </c>
      <c r="R4239">
        <v>586.71805600000005</v>
      </c>
    </row>
    <row r="4240" spans="1:18" x14ac:dyDescent="0.25">
      <c r="A4240">
        <v>2020</v>
      </c>
      <c r="B4240" t="s">
        <v>4</v>
      </c>
      <c r="C4240" t="s">
        <v>5</v>
      </c>
      <c r="D4240" t="s">
        <v>0</v>
      </c>
      <c r="E4240" t="s">
        <v>66</v>
      </c>
      <c r="F4240">
        <v>58</v>
      </c>
      <c r="G4240" t="s">
        <v>62</v>
      </c>
      <c r="H4240">
        <v>29747.875</v>
      </c>
      <c r="I4240" t="s">
        <v>39</v>
      </c>
      <c r="J4240" t="s">
        <v>150</v>
      </c>
      <c r="K4240">
        <v>288</v>
      </c>
      <c r="L4240">
        <v>5.7169040000000004</v>
      </c>
      <c r="M4240">
        <v>4.8491239999999998</v>
      </c>
      <c r="N4240">
        <v>5</v>
      </c>
      <c r="O4240">
        <v>10</v>
      </c>
      <c r="P4240">
        <v>0</v>
      </c>
      <c r="Q4240">
        <v>0</v>
      </c>
      <c r="R4240">
        <v>20.118164</v>
      </c>
    </row>
    <row r="4241" spans="1:18" x14ac:dyDescent="0.25">
      <c r="A4241">
        <v>2020</v>
      </c>
      <c r="B4241" t="s">
        <v>4</v>
      </c>
      <c r="C4241" t="s">
        <v>5</v>
      </c>
      <c r="D4241" t="s">
        <v>0</v>
      </c>
      <c r="E4241" t="s">
        <v>44</v>
      </c>
      <c r="F4241">
        <v>1424</v>
      </c>
      <c r="G4241">
        <v>593.57517399999995</v>
      </c>
      <c r="H4241">
        <v>1912.9</v>
      </c>
      <c r="I4241" t="s">
        <v>40</v>
      </c>
      <c r="J4241" t="s">
        <v>150</v>
      </c>
      <c r="K4241">
        <v>1446</v>
      </c>
      <c r="L4241">
        <v>255.25838200000001</v>
      </c>
      <c r="M4241">
        <v>259.93142</v>
      </c>
      <c r="N4241">
        <v>529</v>
      </c>
      <c r="O4241">
        <v>46</v>
      </c>
      <c r="P4241">
        <v>2</v>
      </c>
      <c r="Q4241">
        <v>2</v>
      </c>
      <c r="R4241">
        <v>593.57517399999995</v>
      </c>
    </row>
    <row r="4242" spans="1:18" x14ac:dyDescent="0.25">
      <c r="A4242">
        <v>2020</v>
      </c>
      <c r="B4242" t="s">
        <v>4</v>
      </c>
      <c r="C4242" t="s">
        <v>5</v>
      </c>
      <c r="D4242" t="s">
        <v>0</v>
      </c>
      <c r="E4242" t="s">
        <v>66</v>
      </c>
      <c r="F4242">
        <v>47</v>
      </c>
      <c r="G4242" t="s">
        <v>62</v>
      </c>
      <c r="H4242">
        <v>20560.16</v>
      </c>
      <c r="I4242" t="s">
        <v>40</v>
      </c>
      <c r="J4242" t="s">
        <v>150</v>
      </c>
      <c r="K4242">
        <v>180</v>
      </c>
      <c r="L4242">
        <v>3.5163609999999998</v>
      </c>
      <c r="M4242">
        <v>3.0877189999999999</v>
      </c>
      <c r="N4242">
        <v>8</v>
      </c>
      <c r="O4242">
        <v>2</v>
      </c>
      <c r="P4242">
        <v>0</v>
      </c>
      <c r="Q4242">
        <v>1</v>
      </c>
      <c r="R4242">
        <v>13.464912</v>
      </c>
    </row>
    <row r="4243" spans="1:18" x14ac:dyDescent="0.25">
      <c r="A4243">
        <v>2020</v>
      </c>
      <c r="B4243" t="s">
        <v>4</v>
      </c>
      <c r="C4243" t="s">
        <v>13</v>
      </c>
      <c r="D4243" t="s">
        <v>0</v>
      </c>
      <c r="E4243" t="s">
        <v>44</v>
      </c>
      <c r="F4243">
        <v>747</v>
      </c>
      <c r="G4243">
        <v>303.08349399999997</v>
      </c>
      <c r="H4243">
        <v>1988.84</v>
      </c>
      <c r="I4243" t="s">
        <v>39</v>
      </c>
      <c r="J4243" t="s">
        <v>150</v>
      </c>
      <c r="K4243">
        <v>772</v>
      </c>
      <c r="L4243">
        <v>139.88050100000001</v>
      </c>
      <c r="M4243">
        <v>127.801635</v>
      </c>
      <c r="N4243">
        <v>282</v>
      </c>
      <c r="O4243">
        <v>37</v>
      </c>
      <c r="P4243">
        <v>1</v>
      </c>
      <c r="Q4243">
        <v>3</v>
      </c>
      <c r="R4243">
        <v>303.08349399999997</v>
      </c>
    </row>
    <row r="4244" spans="1:18" x14ac:dyDescent="0.25">
      <c r="A4244">
        <v>2020</v>
      </c>
      <c r="B4244" t="s">
        <v>4</v>
      </c>
      <c r="C4244" t="s">
        <v>13</v>
      </c>
      <c r="D4244" t="s">
        <v>0</v>
      </c>
      <c r="E4244" t="s">
        <v>66</v>
      </c>
      <c r="F4244">
        <v>55</v>
      </c>
      <c r="G4244" t="s">
        <v>62</v>
      </c>
      <c r="H4244">
        <v>25107.03</v>
      </c>
      <c r="I4244" t="s">
        <v>39</v>
      </c>
      <c r="J4244" t="s">
        <v>150</v>
      </c>
      <c r="K4244">
        <v>263</v>
      </c>
      <c r="L4244">
        <v>2.920302</v>
      </c>
      <c r="M4244">
        <v>4.2720799999999999</v>
      </c>
      <c r="N4244">
        <v>9</v>
      </c>
      <c r="O4244">
        <v>9</v>
      </c>
      <c r="P4244">
        <v>0</v>
      </c>
      <c r="Q4244">
        <v>0</v>
      </c>
      <c r="R4244">
        <v>14.384615</v>
      </c>
    </row>
    <row r="4245" spans="1:18" x14ac:dyDescent="0.25">
      <c r="A4245">
        <v>2020</v>
      </c>
      <c r="B4245" t="s">
        <v>4</v>
      </c>
      <c r="C4245" t="s">
        <v>13</v>
      </c>
      <c r="D4245" t="s">
        <v>0</v>
      </c>
      <c r="E4245" t="s">
        <v>65</v>
      </c>
      <c r="F4245">
        <v>1</v>
      </c>
      <c r="G4245" t="s">
        <v>62</v>
      </c>
      <c r="H4245">
        <v>6171</v>
      </c>
      <c r="I4245" t="s">
        <v>39</v>
      </c>
      <c r="J4245" t="s">
        <v>150</v>
      </c>
      <c r="K4245">
        <v>2</v>
      </c>
      <c r="L4245" t="s">
        <v>62</v>
      </c>
      <c r="M4245" t="s">
        <v>62</v>
      </c>
      <c r="N4245" t="s">
        <v>62</v>
      </c>
      <c r="O4245" t="s">
        <v>62</v>
      </c>
      <c r="P4245" t="s">
        <v>62</v>
      </c>
      <c r="Q4245" t="s">
        <v>62</v>
      </c>
      <c r="R4245" t="s">
        <v>62</v>
      </c>
    </row>
    <row r="4246" spans="1:18" x14ac:dyDescent="0.25">
      <c r="A4246">
        <v>2020</v>
      </c>
      <c r="B4246" t="s">
        <v>4</v>
      </c>
      <c r="C4246" t="s">
        <v>13</v>
      </c>
      <c r="D4246" t="s">
        <v>0</v>
      </c>
      <c r="E4246" t="s">
        <v>44</v>
      </c>
      <c r="F4246">
        <v>996</v>
      </c>
      <c r="G4246">
        <v>320.776771</v>
      </c>
      <c r="H4246">
        <v>1885.85</v>
      </c>
      <c r="I4246" t="s">
        <v>40</v>
      </c>
      <c r="J4246" t="s">
        <v>150</v>
      </c>
      <c r="K4246">
        <v>1030</v>
      </c>
      <c r="L4246">
        <v>140.41088999999999</v>
      </c>
      <c r="M4246">
        <v>137.60072199999999</v>
      </c>
      <c r="N4246">
        <v>484</v>
      </c>
      <c r="O4246">
        <v>32</v>
      </c>
      <c r="P4246">
        <v>2</v>
      </c>
      <c r="Q4246">
        <v>3</v>
      </c>
      <c r="R4246">
        <v>320.776771</v>
      </c>
    </row>
    <row r="4247" spans="1:18" x14ac:dyDescent="0.25">
      <c r="A4247">
        <v>2020</v>
      </c>
      <c r="B4247" t="s">
        <v>4</v>
      </c>
      <c r="C4247" t="s">
        <v>13</v>
      </c>
      <c r="D4247" t="s">
        <v>0</v>
      </c>
      <c r="E4247" t="s">
        <v>66</v>
      </c>
      <c r="F4247">
        <v>56</v>
      </c>
      <c r="G4247" t="s">
        <v>62</v>
      </c>
      <c r="H4247">
        <v>23438.665000000001</v>
      </c>
      <c r="I4247" t="s">
        <v>40</v>
      </c>
      <c r="J4247" t="s">
        <v>150</v>
      </c>
      <c r="K4247">
        <v>176</v>
      </c>
      <c r="L4247">
        <v>4.205857</v>
      </c>
      <c r="M4247">
        <v>3.9931589999999999</v>
      </c>
      <c r="N4247">
        <v>4</v>
      </c>
      <c r="O4247">
        <v>2</v>
      </c>
      <c r="P4247">
        <v>0</v>
      </c>
      <c r="Q4247">
        <v>0</v>
      </c>
      <c r="R4247">
        <v>17.283117000000001</v>
      </c>
    </row>
    <row r="4248" spans="1:18" x14ac:dyDescent="0.25">
      <c r="A4248">
        <v>2020</v>
      </c>
      <c r="B4248" t="s">
        <v>4</v>
      </c>
      <c r="C4248" t="s">
        <v>13</v>
      </c>
      <c r="D4248" t="s">
        <v>0</v>
      </c>
      <c r="E4248" t="s">
        <v>65</v>
      </c>
      <c r="F4248">
        <v>1</v>
      </c>
      <c r="G4248" t="s">
        <v>62</v>
      </c>
      <c r="H4248">
        <v>15198</v>
      </c>
      <c r="I4248" t="s">
        <v>40</v>
      </c>
      <c r="J4248" t="s">
        <v>150</v>
      </c>
      <c r="K4248">
        <v>4</v>
      </c>
      <c r="L4248" t="s">
        <v>62</v>
      </c>
      <c r="M4248" t="s">
        <v>62</v>
      </c>
      <c r="N4248" t="s">
        <v>62</v>
      </c>
      <c r="O4248" t="s">
        <v>62</v>
      </c>
      <c r="P4248" t="s">
        <v>62</v>
      </c>
      <c r="Q4248" t="s">
        <v>62</v>
      </c>
      <c r="R4248" t="s">
        <v>62</v>
      </c>
    </row>
    <row r="4249" spans="1:18" x14ac:dyDescent="0.25">
      <c r="A4249">
        <v>2020</v>
      </c>
      <c r="B4249" t="s">
        <v>4</v>
      </c>
      <c r="C4249" t="s">
        <v>37</v>
      </c>
      <c r="D4249" t="s">
        <v>0</v>
      </c>
      <c r="E4249" t="s">
        <v>44</v>
      </c>
      <c r="F4249">
        <v>6370</v>
      </c>
      <c r="G4249">
        <v>2156.525451</v>
      </c>
      <c r="H4249">
        <v>2043.22</v>
      </c>
      <c r="I4249" t="s">
        <v>39</v>
      </c>
      <c r="J4249" t="s">
        <v>150</v>
      </c>
      <c r="K4249">
        <v>6490</v>
      </c>
      <c r="L4249">
        <v>998.41798100000005</v>
      </c>
      <c r="M4249">
        <v>921.19736799999998</v>
      </c>
      <c r="N4249">
        <v>2779</v>
      </c>
      <c r="O4249">
        <v>311</v>
      </c>
      <c r="P4249">
        <v>25</v>
      </c>
      <c r="Q4249">
        <v>7</v>
      </c>
      <c r="R4249">
        <v>2156.525451</v>
      </c>
    </row>
    <row r="4250" spans="1:18" x14ac:dyDescent="0.25">
      <c r="A4250">
        <v>2020</v>
      </c>
      <c r="B4250" t="s">
        <v>4</v>
      </c>
      <c r="C4250" t="s">
        <v>37</v>
      </c>
      <c r="D4250" t="s">
        <v>0</v>
      </c>
      <c r="E4250" t="s">
        <v>66</v>
      </c>
      <c r="F4250">
        <v>361</v>
      </c>
      <c r="G4250" t="s">
        <v>62</v>
      </c>
      <c r="H4250">
        <v>26040.560000000001</v>
      </c>
      <c r="I4250" t="s">
        <v>39</v>
      </c>
      <c r="J4250" t="s">
        <v>150</v>
      </c>
      <c r="K4250">
        <v>1725</v>
      </c>
      <c r="L4250">
        <v>21.767067000000001</v>
      </c>
      <c r="M4250">
        <v>28.111730999999999</v>
      </c>
      <c r="N4250">
        <v>65</v>
      </c>
      <c r="O4250">
        <v>75</v>
      </c>
      <c r="P4250">
        <v>0</v>
      </c>
      <c r="Q4250">
        <v>0</v>
      </c>
      <c r="R4250">
        <v>76.747828999999996</v>
      </c>
    </row>
    <row r="4251" spans="1:18" x14ac:dyDescent="0.25">
      <c r="A4251">
        <v>2020</v>
      </c>
      <c r="B4251" t="s">
        <v>4</v>
      </c>
      <c r="C4251" t="s">
        <v>37</v>
      </c>
      <c r="D4251" t="s">
        <v>0</v>
      </c>
      <c r="E4251" t="s">
        <v>65</v>
      </c>
      <c r="F4251">
        <v>1</v>
      </c>
      <c r="G4251" t="s">
        <v>62</v>
      </c>
      <c r="H4251">
        <v>5327.64</v>
      </c>
      <c r="I4251" t="s">
        <v>39</v>
      </c>
      <c r="J4251" t="s">
        <v>150</v>
      </c>
      <c r="K4251">
        <v>2</v>
      </c>
      <c r="L4251" t="s">
        <v>62</v>
      </c>
      <c r="M4251" t="s">
        <v>62</v>
      </c>
      <c r="N4251" t="s">
        <v>62</v>
      </c>
      <c r="O4251" t="s">
        <v>62</v>
      </c>
      <c r="P4251" t="s">
        <v>62</v>
      </c>
      <c r="Q4251" t="s">
        <v>62</v>
      </c>
      <c r="R4251" t="s">
        <v>62</v>
      </c>
    </row>
    <row r="4252" spans="1:18" x14ac:dyDescent="0.25">
      <c r="A4252">
        <v>2020</v>
      </c>
      <c r="B4252" t="s">
        <v>4</v>
      </c>
      <c r="C4252" t="s">
        <v>37</v>
      </c>
      <c r="D4252" t="s">
        <v>0</v>
      </c>
      <c r="E4252" t="s">
        <v>44</v>
      </c>
      <c r="F4252">
        <v>7268</v>
      </c>
      <c r="G4252">
        <v>2051.8590840000002</v>
      </c>
      <c r="H4252">
        <v>2025.3050000000001</v>
      </c>
      <c r="I4252" t="s">
        <v>40</v>
      </c>
      <c r="J4252" t="s">
        <v>150</v>
      </c>
      <c r="K4252">
        <v>7409</v>
      </c>
      <c r="L4252">
        <v>946.94603099999995</v>
      </c>
      <c r="M4252">
        <v>879.24454200000002</v>
      </c>
      <c r="N4252">
        <v>3755</v>
      </c>
      <c r="O4252">
        <v>245</v>
      </c>
      <c r="P4252">
        <v>21</v>
      </c>
      <c r="Q4252">
        <v>13</v>
      </c>
      <c r="R4252">
        <v>2051.8590840000002</v>
      </c>
    </row>
    <row r="4253" spans="1:18" x14ac:dyDescent="0.25">
      <c r="A4253">
        <v>2020</v>
      </c>
      <c r="B4253" t="s">
        <v>4</v>
      </c>
      <c r="C4253" t="s">
        <v>37</v>
      </c>
      <c r="D4253" t="s">
        <v>0</v>
      </c>
      <c r="E4253" t="s">
        <v>66</v>
      </c>
      <c r="F4253">
        <v>360</v>
      </c>
      <c r="G4253" t="s">
        <v>62</v>
      </c>
      <c r="H4253">
        <v>25724.724999999999</v>
      </c>
      <c r="I4253" t="s">
        <v>40</v>
      </c>
      <c r="J4253" t="s">
        <v>150</v>
      </c>
      <c r="K4253">
        <v>1478</v>
      </c>
      <c r="L4253">
        <v>26.104648000000001</v>
      </c>
      <c r="M4253">
        <v>24.346294</v>
      </c>
      <c r="N4253">
        <v>73</v>
      </c>
      <c r="O4253">
        <v>28</v>
      </c>
      <c r="P4253">
        <v>1</v>
      </c>
      <c r="Q4253">
        <v>3</v>
      </c>
      <c r="R4253">
        <v>84.134080999999995</v>
      </c>
    </row>
    <row r="4254" spans="1:18" x14ac:dyDescent="0.25">
      <c r="A4254">
        <v>2020</v>
      </c>
      <c r="B4254" t="s">
        <v>4</v>
      </c>
      <c r="C4254" t="s">
        <v>37</v>
      </c>
      <c r="D4254" t="s">
        <v>0</v>
      </c>
      <c r="E4254" t="s">
        <v>44</v>
      </c>
      <c r="F4254">
        <v>3</v>
      </c>
      <c r="G4254">
        <v>1</v>
      </c>
      <c r="H4254">
        <v>1655.11</v>
      </c>
      <c r="I4254" t="s">
        <v>41</v>
      </c>
      <c r="J4254" t="s">
        <v>150</v>
      </c>
      <c r="K4254">
        <v>3</v>
      </c>
      <c r="L4254">
        <v>0.125</v>
      </c>
      <c r="M4254">
        <v>0.875</v>
      </c>
      <c r="N4254">
        <v>1</v>
      </c>
      <c r="O4254">
        <v>1</v>
      </c>
      <c r="P4254">
        <v>0</v>
      </c>
      <c r="Q4254">
        <v>0</v>
      </c>
      <c r="R4254">
        <v>1</v>
      </c>
    </row>
    <row r="4255" spans="1:18" x14ac:dyDescent="0.25">
      <c r="A4255">
        <v>2020</v>
      </c>
      <c r="B4255" t="s">
        <v>4</v>
      </c>
      <c r="C4255" t="s">
        <v>36</v>
      </c>
      <c r="D4255" t="s">
        <v>0</v>
      </c>
      <c r="E4255" t="s">
        <v>44</v>
      </c>
      <c r="F4255">
        <v>1185</v>
      </c>
      <c r="G4255">
        <v>544.98728000000006</v>
      </c>
      <c r="H4255">
        <v>1935</v>
      </c>
      <c r="I4255" t="s">
        <v>39</v>
      </c>
      <c r="J4255" t="s">
        <v>149</v>
      </c>
      <c r="K4255">
        <v>1217</v>
      </c>
      <c r="L4255">
        <v>233.82064299999999</v>
      </c>
      <c r="M4255">
        <v>246.18179599999999</v>
      </c>
      <c r="N4255">
        <v>284</v>
      </c>
      <c r="O4255">
        <v>61</v>
      </c>
      <c r="P4255">
        <v>0</v>
      </c>
      <c r="Q4255">
        <v>4</v>
      </c>
      <c r="R4255">
        <v>544.98728000000006</v>
      </c>
    </row>
    <row r="4256" spans="1:18" x14ac:dyDescent="0.25">
      <c r="A4256">
        <v>2020</v>
      </c>
      <c r="B4256" t="s">
        <v>4</v>
      </c>
      <c r="C4256" t="s">
        <v>36</v>
      </c>
      <c r="D4256" t="s">
        <v>0</v>
      </c>
      <c r="E4256" t="s">
        <v>66</v>
      </c>
      <c r="F4256">
        <v>80</v>
      </c>
      <c r="G4256" t="s">
        <v>62</v>
      </c>
      <c r="H4256">
        <v>30286.455000000002</v>
      </c>
      <c r="I4256" t="s">
        <v>39</v>
      </c>
      <c r="J4256" t="s">
        <v>149</v>
      </c>
      <c r="K4256">
        <v>512</v>
      </c>
      <c r="L4256">
        <v>4.9973869999999998</v>
      </c>
      <c r="M4256">
        <v>2.6799460000000002</v>
      </c>
      <c r="N4256">
        <v>7</v>
      </c>
      <c r="O4256">
        <v>23</v>
      </c>
      <c r="P4256">
        <v>0</v>
      </c>
      <c r="Q4256">
        <v>0</v>
      </c>
      <c r="R4256">
        <v>19.088356000000001</v>
      </c>
    </row>
    <row r="4257" spans="1:18" x14ac:dyDescent="0.25">
      <c r="A4257">
        <v>2020</v>
      </c>
      <c r="B4257" t="s">
        <v>4</v>
      </c>
      <c r="C4257" t="s">
        <v>36</v>
      </c>
      <c r="D4257" t="s">
        <v>0</v>
      </c>
      <c r="E4257" t="s">
        <v>44</v>
      </c>
      <c r="F4257">
        <v>1330</v>
      </c>
      <c r="G4257">
        <v>546.81145700000002</v>
      </c>
      <c r="H4257">
        <v>1902.41</v>
      </c>
      <c r="I4257" t="s">
        <v>40</v>
      </c>
      <c r="J4257" t="s">
        <v>149</v>
      </c>
      <c r="K4257">
        <v>1381</v>
      </c>
      <c r="L4257">
        <v>226.39532700000001</v>
      </c>
      <c r="M4257">
        <v>240.84493599999999</v>
      </c>
      <c r="N4257">
        <v>409</v>
      </c>
      <c r="O4257">
        <v>62</v>
      </c>
      <c r="P4257">
        <v>0</v>
      </c>
      <c r="Q4257">
        <v>0</v>
      </c>
      <c r="R4257">
        <v>546.81145700000002</v>
      </c>
    </row>
    <row r="4258" spans="1:18" x14ac:dyDescent="0.25">
      <c r="A4258">
        <v>2020</v>
      </c>
      <c r="B4258" t="s">
        <v>4</v>
      </c>
      <c r="C4258" t="s">
        <v>36</v>
      </c>
      <c r="D4258" t="s">
        <v>0</v>
      </c>
      <c r="E4258" t="s">
        <v>66</v>
      </c>
      <c r="F4258">
        <v>49</v>
      </c>
      <c r="G4258" t="s">
        <v>62</v>
      </c>
      <c r="H4258">
        <v>27566.45</v>
      </c>
      <c r="I4258" t="s">
        <v>40</v>
      </c>
      <c r="J4258" t="s">
        <v>149</v>
      </c>
      <c r="K4258">
        <v>206</v>
      </c>
      <c r="L4258">
        <v>3.7764060000000002</v>
      </c>
      <c r="M4258">
        <v>2.7361659999999999</v>
      </c>
      <c r="N4258">
        <v>4</v>
      </c>
      <c r="O4258">
        <v>7</v>
      </c>
      <c r="P4258">
        <v>0</v>
      </c>
      <c r="Q4258">
        <v>0</v>
      </c>
      <c r="R4258">
        <v>13.059578</v>
      </c>
    </row>
    <row r="4259" spans="1:18" x14ac:dyDescent="0.25">
      <c r="A4259">
        <v>2020</v>
      </c>
      <c r="B4259" t="s">
        <v>4</v>
      </c>
      <c r="C4259" t="s">
        <v>5</v>
      </c>
      <c r="D4259" t="s">
        <v>0</v>
      </c>
      <c r="E4259" t="s">
        <v>44</v>
      </c>
      <c r="F4259">
        <v>1773</v>
      </c>
      <c r="G4259">
        <v>802.64484300000004</v>
      </c>
      <c r="H4259">
        <v>1953.99</v>
      </c>
      <c r="I4259" t="s">
        <v>39</v>
      </c>
      <c r="J4259" t="s">
        <v>149</v>
      </c>
      <c r="K4259">
        <v>1801</v>
      </c>
      <c r="L4259">
        <v>353.07432799999998</v>
      </c>
      <c r="M4259">
        <v>372.51406700000001</v>
      </c>
      <c r="N4259">
        <v>487</v>
      </c>
      <c r="O4259">
        <v>83</v>
      </c>
      <c r="P4259">
        <v>0</v>
      </c>
      <c r="Q4259">
        <v>3</v>
      </c>
      <c r="R4259">
        <v>802.64484300000004</v>
      </c>
    </row>
    <row r="4260" spans="1:18" x14ac:dyDescent="0.25">
      <c r="A4260">
        <v>2020</v>
      </c>
      <c r="B4260" t="s">
        <v>4</v>
      </c>
      <c r="C4260" t="s">
        <v>5</v>
      </c>
      <c r="D4260" t="s">
        <v>0</v>
      </c>
      <c r="E4260" t="s">
        <v>66</v>
      </c>
      <c r="F4260">
        <v>91</v>
      </c>
      <c r="G4260" t="s">
        <v>62</v>
      </c>
      <c r="H4260">
        <v>30027.52</v>
      </c>
      <c r="I4260" t="s">
        <v>39</v>
      </c>
      <c r="J4260" t="s">
        <v>149</v>
      </c>
      <c r="K4260">
        <v>409</v>
      </c>
      <c r="L4260">
        <v>5.4940249999999997</v>
      </c>
      <c r="M4260">
        <v>6.3723890000000001</v>
      </c>
      <c r="N4260">
        <v>9</v>
      </c>
      <c r="O4260">
        <v>15</v>
      </c>
      <c r="P4260">
        <v>1</v>
      </c>
      <c r="Q4260">
        <v>0</v>
      </c>
      <c r="R4260">
        <v>22.531464</v>
      </c>
    </row>
    <row r="4261" spans="1:18" x14ac:dyDescent="0.25">
      <c r="A4261">
        <v>2020</v>
      </c>
      <c r="B4261" t="s">
        <v>4</v>
      </c>
      <c r="C4261" t="s">
        <v>5</v>
      </c>
      <c r="D4261" t="s">
        <v>0</v>
      </c>
      <c r="E4261" t="s">
        <v>44</v>
      </c>
      <c r="F4261">
        <v>1922</v>
      </c>
      <c r="G4261">
        <v>780.93119100000001</v>
      </c>
      <c r="H4261">
        <v>1866.085</v>
      </c>
      <c r="I4261" t="s">
        <v>40</v>
      </c>
      <c r="J4261" t="s">
        <v>149</v>
      </c>
      <c r="K4261">
        <v>1936</v>
      </c>
      <c r="L4261">
        <v>349.031631</v>
      </c>
      <c r="M4261">
        <v>324.42752300000001</v>
      </c>
      <c r="N4261">
        <v>651</v>
      </c>
      <c r="O4261">
        <v>57</v>
      </c>
      <c r="P4261">
        <v>1</v>
      </c>
      <c r="Q4261">
        <v>3</v>
      </c>
      <c r="R4261">
        <v>780.93119100000001</v>
      </c>
    </row>
    <row r="4262" spans="1:18" x14ac:dyDescent="0.25">
      <c r="A4262">
        <v>2020</v>
      </c>
      <c r="B4262" t="s">
        <v>4</v>
      </c>
      <c r="C4262" t="s">
        <v>5</v>
      </c>
      <c r="D4262" t="s">
        <v>0</v>
      </c>
      <c r="E4262" t="s">
        <v>66</v>
      </c>
      <c r="F4262">
        <v>90</v>
      </c>
      <c r="G4262" t="s">
        <v>62</v>
      </c>
      <c r="H4262">
        <v>23992.665000000001</v>
      </c>
      <c r="I4262" t="s">
        <v>40</v>
      </c>
      <c r="J4262" t="s">
        <v>149</v>
      </c>
      <c r="K4262">
        <v>355</v>
      </c>
      <c r="L4262">
        <v>8.5358199999999993</v>
      </c>
      <c r="M4262">
        <v>5.8470040000000001</v>
      </c>
      <c r="N4262">
        <v>10</v>
      </c>
      <c r="O4262">
        <v>8</v>
      </c>
      <c r="P4262">
        <v>0</v>
      </c>
      <c r="Q4262">
        <v>0</v>
      </c>
      <c r="R4262">
        <v>26.058499999999999</v>
      </c>
    </row>
    <row r="4263" spans="1:18" x14ac:dyDescent="0.25">
      <c r="A4263">
        <v>2020</v>
      </c>
      <c r="B4263" t="s">
        <v>4</v>
      </c>
      <c r="C4263" t="s">
        <v>13</v>
      </c>
      <c r="D4263" t="s">
        <v>0</v>
      </c>
      <c r="E4263" t="s">
        <v>44</v>
      </c>
      <c r="F4263">
        <v>1154</v>
      </c>
      <c r="G4263">
        <v>441.28754099999998</v>
      </c>
      <c r="H4263">
        <v>2014.5350000000001</v>
      </c>
      <c r="I4263" t="s">
        <v>39</v>
      </c>
      <c r="J4263" t="s">
        <v>149</v>
      </c>
      <c r="K4263">
        <v>1182</v>
      </c>
      <c r="L4263">
        <v>206.49113800000001</v>
      </c>
      <c r="M4263">
        <v>188.20403400000001</v>
      </c>
      <c r="N4263">
        <v>394</v>
      </c>
      <c r="O4263">
        <v>73</v>
      </c>
      <c r="P4263">
        <v>2</v>
      </c>
      <c r="Q4263">
        <v>2</v>
      </c>
      <c r="R4263">
        <v>441.28754099999998</v>
      </c>
    </row>
    <row r="4264" spans="1:18" x14ac:dyDescent="0.25">
      <c r="A4264">
        <v>2020</v>
      </c>
      <c r="B4264" t="s">
        <v>4</v>
      </c>
      <c r="C4264" t="s">
        <v>13</v>
      </c>
      <c r="D4264" t="s">
        <v>0</v>
      </c>
      <c r="E4264" t="s">
        <v>66</v>
      </c>
      <c r="F4264">
        <v>73</v>
      </c>
      <c r="G4264" t="s">
        <v>62</v>
      </c>
      <c r="H4264">
        <v>22858.35</v>
      </c>
      <c r="I4264" t="s">
        <v>39</v>
      </c>
      <c r="J4264" t="s">
        <v>149</v>
      </c>
      <c r="K4264">
        <v>371</v>
      </c>
      <c r="L4264">
        <v>6.6216059999999999</v>
      </c>
      <c r="M4264">
        <v>1.8017430000000001</v>
      </c>
      <c r="N4264">
        <v>4</v>
      </c>
      <c r="O4264">
        <v>14</v>
      </c>
      <c r="P4264">
        <v>0</v>
      </c>
      <c r="Q4264">
        <v>0</v>
      </c>
      <c r="R4264">
        <v>18.431979999999999</v>
      </c>
    </row>
    <row r="4265" spans="1:18" x14ac:dyDescent="0.25">
      <c r="A4265">
        <v>2020</v>
      </c>
      <c r="B4265" t="s">
        <v>4</v>
      </c>
      <c r="C4265" t="s">
        <v>13</v>
      </c>
      <c r="D4265" t="s">
        <v>0</v>
      </c>
      <c r="E4265" t="s">
        <v>65</v>
      </c>
      <c r="F4265">
        <v>3</v>
      </c>
      <c r="G4265" t="s">
        <v>62</v>
      </c>
      <c r="H4265">
        <v>8544</v>
      </c>
      <c r="I4265" t="s">
        <v>39</v>
      </c>
      <c r="J4265" t="s">
        <v>149</v>
      </c>
      <c r="K4265">
        <v>6</v>
      </c>
      <c r="L4265" t="s">
        <v>62</v>
      </c>
      <c r="M4265" t="s">
        <v>62</v>
      </c>
      <c r="N4265" t="s">
        <v>62</v>
      </c>
      <c r="O4265" t="s">
        <v>62</v>
      </c>
      <c r="P4265" t="s">
        <v>62</v>
      </c>
      <c r="Q4265" t="s">
        <v>62</v>
      </c>
      <c r="R4265" t="s">
        <v>62</v>
      </c>
    </row>
    <row r="4266" spans="1:18" x14ac:dyDescent="0.25">
      <c r="A4266">
        <v>2020</v>
      </c>
      <c r="B4266" t="s">
        <v>4</v>
      </c>
      <c r="C4266" t="s">
        <v>13</v>
      </c>
      <c r="D4266" t="s">
        <v>0</v>
      </c>
      <c r="E4266" t="s">
        <v>44</v>
      </c>
      <c r="F4266">
        <v>1388</v>
      </c>
      <c r="G4266">
        <v>479.167575</v>
      </c>
      <c r="H4266">
        <v>1950.48</v>
      </c>
      <c r="I4266" t="s">
        <v>40</v>
      </c>
      <c r="J4266" t="s">
        <v>149</v>
      </c>
      <c r="K4266">
        <v>1410</v>
      </c>
      <c r="L4266">
        <v>215.30857</v>
      </c>
      <c r="M4266">
        <v>205.727307</v>
      </c>
      <c r="N4266">
        <v>546</v>
      </c>
      <c r="O4266">
        <v>67</v>
      </c>
      <c r="P4266">
        <v>1</v>
      </c>
      <c r="Q4266">
        <v>1</v>
      </c>
      <c r="R4266">
        <v>479.167575</v>
      </c>
    </row>
    <row r="4267" spans="1:18" x14ac:dyDescent="0.25">
      <c r="A4267">
        <v>2020</v>
      </c>
      <c r="B4267" t="s">
        <v>4</v>
      </c>
      <c r="C4267" t="s">
        <v>13</v>
      </c>
      <c r="D4267" t="s">
        <v>0</v>
      </c>
      <c r="E4267" t="s">
        <v>66</v>
      </c>
      <c r="F4267">
        <v>86</v>
      </c>
      <c r="G4267" t="s">
        <v>62</v>
      </c>
      <c r="H4267">
        <v>22844.974999999999</v>
      </c>
      <c r="I4267" t="s">
        <v>40</v>
      </c>
      <c r="J4267" t="s">
        <v>149</v>
      </c>
      <c r="K4267">
        <v>349</v>
      </c>
      <c r="L4267">
        <v>5.4367260000000002</v>
      </c>
      <c r="M4267">
        <v>4.8542519999999998</v>
      </c>
      <c r="N4267">
        <v>10</v>
      </c>
      <c r="O4267">
        <v>5</v>
      </c>
      <c r="P4267">
        <v>0</v>
      </c>
      <c r="Q4267">
        <v>0</v>
      </c>
      <c r="R4267">
        <v>24.228570999999999</v>
      </c>
    </row>
    <row r="4268" spans="1:18" x14ac:dyDescent="0.25">
      <c r="A4268">
        <v>2020</v>
      </c>
      <c r="B4268" t="s">
        <v>4</v>
      </c>
      <c r="C4268" t="s">
        <v>37</v>
      </c>
      <c r="D4268" t="s">
        <v>0</v>
      </c>
      <c r="E4268" t="s">
        <v>44</v>
      </c>
      <c r="F4268">
        <v>8782</v>
      </c>
      <c r="G4268">
        <v>3065.6392519999999</v>
      </c>
      <c r="H4268">
        <v>2148.86</v>
      </c>
      <c r="I4268" t="s">
        <v>39</v>
      </c>
      <c r="J4268" t="s">
        <v>149</v>
      </c>
      <c r="K4268">
        <v>8970</v>
      </c>
      <c r="L4268">
        <v>1392.758828</v>
      </c>
      <c r="M4268">
        <v>1332.4346559999999</v>
      </c>
      <c r="N4268">
        <v>3319</v>
      </c>
      <c r="O4268">
        <v>572</v>
      </c>
      <c r="P4268">
        <v>3</v>
      </c>
      <c r="Q4268">
        <v>11</v>
      </c>
      <c r="R4268">
        <v>3065.6392519999999</v>
      </c>
    </row>
    <row r="4269" spans="1:18" x14ac:dyDescent="0.25">
      <c r="A4269">
        <v>2020</v>
      </c>
      <c r="B4269" t="s">
        <v>4</v>
      </c>
      <c r="C4269" t="s">
        <v>37</v>
      </c>
      <c r="D4269" t="s">
        <v>0</v>
      </c>
      <c r="E4269" t="s">
        <v>66</v>
      </c>
      <c r="F4269">
        <v>515</v>
      </c>
      <c r="G4269" t="s">
        <v>62</v>
      </c>
      <c r="H4269">
        <v>26347.84</v>
      </c>
      <c r="I4269" t="s">
        <v>39</v>
      </c>
      <c r="J4269" t="s">
        <v>149</v>
      </c>
      <c r="K4269">
        <v>2390</v>
      </c>
      <c r="L4269">
        <v>36.651136000000001</v>
      </c>
      <c r="M4269">
        <v>44.271602000000001</v>
      </c>
      <c r="N4269">
        <v>60</v>
      </c>
      <c r="O4269">
        <v>113</v>
      </c>
      <c r="P4269">
        <v>1</v>
      </c>
      <c r="Q4269">
        <v>0</v>
      </c>
      <c r="R4269">
        <v>128.05782600000001</v>
      </c>
    </row>
    <row r="4270" spans="1:18" x14ac:dyDescent="0.25">
      <c r="A4270">
        <v>2020</v>
      </c>
      <c r="B4270" t="s">
        <v>4</v>
      </c>
      <c r="C4270" t="s">
        <v>37</v>
      </c>
      <c r="D4270" t="s">
        <v>0</v>
      </c>
      <c r="E4270" t="s">
        <v>65</v>
      </c>
      <c r="F4270">
        <v>2</v>
      </c>
      <c r="G4270" t="s">
        <v>62</v>
      </c>
      <c r="H4270">
        <v>6662.4049999999997</v>
      </c>
      <c r="I4270" t="s">
        <v>39</v>
      </c>
      <c r="J4270" t="s">
        <v>149</v>
      </c>
      <c r="K4270">
        <v>4</v>
      </c>
      <c r="L4270" t="s">
        <v>62</v>
      </c>
      <c r="M4270" t="s">
        <v>62</v>
      </c>
      <c r="N4270" t="s">
        <v>62</v>
      </c>
      <c r="O4270" t="s">
        <v>62</v>
      </c>
      <c r="P4270" t="s">
        <v>62</v>
      </c>
      <c r="Q4270" t="s">
        <v>62</v>
      </c>
      <c r="R4270" t="s">
        <v>62</v>
      </c>
    </row>
    <row r="4271" spans="1:18" x14ac:dyDescent="0.25">
      <c r="A4271">
        <v>2020</v>
      </c>
      <c r="B4271" t="s">
        <v>4</v>
      </c>
      <c r="C4271" t="s">
        <v>37</v>
      </c>
      <c r="D4271" t="s">
        <v>0</v>
      </c>
      <c r="E4271" t="s">
        <v>44</v>
      </c>
      <c r="F4271">
        <v>10373</v>
      </c>
      <c r="G4271">
        <v>3110.2704370000001</v>
      </c>
      <c r="H4271">
        <v>2023</v>
      </c>
      <c r="I4271" t="s">
        <v>40</v>
      </c>
      <c r="J4271" t="s">
        <v>149</v>
      </c>
      <c r="K4271">
        <v>10483</v>
      </c>
      <c r="L4271">
        <v>1377.123779</v>
      </c>
      <c r="M4271">
        <v>1387.8163139999999</v>
      </c>
      <c r="N4271">
        <v>4826</v>
      </c>
      <c r="O4271">
        <v>466</v>
      </c>
      <c r="P4271">
        <v>6</v>
      </c>
      <c r="Q4271">
        <v>22</v>
      </c>
      <c r="R4271">
        <v>3110.2704370000001</v>
      </c>
    </row>
    <row r="4272" spans="1:18" x14ac:dyDescent="0.25">
      <c r="A4272">
        <v>2020</v>
      </c>
      <c r="B4272" t="s">
        <v>4</v>
      </c>
      <c r="C4272" t="s">
        <v>37</v>
      </c>
      <c r="D4272" t="s">
        <v>0</v>
      </c>
      <c r="E4272" t="s">
        <v>66</v>
      </c>
      <c r="F4272">
        <v>521</v>
      </c>
      <c r="G4272" t="s">
        <v>62</v>
      </c>
      <c r="H4272">
        <v>26782.34</v>
      </c>
      <c r="I4272" t="s">
        <v>40</v>
      </c>
      <c r="J4272" t="s">
        <v>149</v>
      </c>
      <c r="K4272">
        <v>2124</v>
      </c>
      <c r="L4272">
        <v>35.647413</v>
      </c>
      <c r="M4272">
        <v>46.175621999999997</v>
      </c>
      <c r="N4272">
        <v>57</v>
      </c>
      <c r="O4272">
        <v>47</v>
      </c>
      <c r="P4272">
        <v>0</v>
      </c>
      <c r="Q4272">
        <v>1</v>
      </c>
      <c r="R4272">
        <v>130.426894</v>
      </c>
    </row>
    <row r="4273" spans="1:18" x14ac:dyDescent="0.25">
      <c r="A4273">
        <v>2020</v>
      </c>
      <c r="B4273" t="s">
        <v>4</v>
      </c>
      <c r="C4273" t="s">
        <v>37</v>
      </c>
      <c r="D4273" t="s">
        <v>0</v>
      </c>
      <c r="E4273" t="s">
        <v>65</v>
      </c>
      <c r="F4273">
        <v>5</v>
      </c>
      <c r="G4273" t="s">
        <v>62</v>
      </c>
      <c r="H4273">
        <v>11683</v>
      </c>
      <c r="I4273" t="s">
        <v>40</v>
      </c>
      <c r="J4273" t="s">
        <v>149</v>
      </c>
      <c r="K4273">
        <v>13</v>
      </c>
      <c r="L4273" t="s">
        <v>62</v>
      </c>
      <c r="M4273" t="s">
        <v>62</v>
      </c>
      <c r="N4273" t="s">
        <v>62</v>
      </c>
      <c r="O4273" t="s">
        <v>62</v>
      </c>
      <c r="P4273" t="s">
        <v>62</v>
      </c>
      <c r="Q4273" t="s">
        <v>62</v>
      </c>
      <c r="R4273" t="s">
        <v>62</v>
      </c>
    </row>
    <row r="4274" spans="1:18" x14ac:dyDescent="0.25">
      <c r="A4274">
        <v>2020</v>
      </c>
      <c r="B4274" t="s">
        <v>4</v>
      </c>
      <c r="C4274" t="s">
        <v>37</v>
      </c>
      <c r="D4274" t="s">
        <v>0</v>
      </c>
      <c r="E4274" t="s">
        <v>44</v>
      </c>
      <c r="F4274">
        <v>1</v>
      </c>
      <c r="G4274">
        <v>0</v>
      </c>
      <c r="H4274">
        <v>2662.13</v>
      </c>
      <c r="I4274" t="s">
        <v>41</v>
      </c>
      <c r="J4274" t="s">
        <v>149</v>
      </c>
      <c r="K4274">
        <v>1</v>
      </c>
      <c r="L4274">
        <v>0</v>
      </c>
      <c r="M4274">
        <v>0</v>
      </c>
      <c r="N4274">
        <v>1</v>
      </c>
      <c r="O4274">
        <v>0</v>
      </c>
      <c r="P4274">
        <v>0</v>
      </c>
      <c r="Q4274">
        <v>0</v>
      </c>
      <c r="R4274">
        <v>0</v>
      </c>
    </row>
    <row r="4275" spans="1:18" x14ac:dyDescent="0.25">
      <c r="A4275">
        <v>2020</v>
      </c>
      <c r="B4275" t="s">
        <v>4</v>
      </c>
      <c r="C4275" t="s">
        <v>36</v>
      </c>
      <c r="D4275" t="s">
        <v>0</v>
      </c>
      <c r="E4275" t="s">
        <v>44</v>
      </c>
      <c r="F4275">
        <v>349</v>
      </c>
      <c r="G4275">
        <v>197.70530199999999</v>
      </c>
      <c r="H4275">
        <v>1902.01</v>
      </c>
      <c r="I4275" t="s">
        <v>39</v>
      </c>
      <c r="J4275" t="s">
        <v>148</v>
      </c>
      <c r="K4275">
        <v>350</v>
      </c>
      <c r="L4275">
        <v>92.189014</v>
      </c>
      <c r="M4275">
        <v>75.849654999999998</v>
      </c>
      <c r="N4275">
        <v>48</v>
      </c>
      <c r="O4275">
        <v>14</v>
      </c>
      <c r="P4275">
        <v>1</v>
      </c>
      <c r="Q4275">
        <v>1</v>
      </c>
      <c r="R4275">
        <v>197.70530199999999</v>
      </c>
    </row>
    <row r="4276" spans="1:18" x14ac:dyDescent="0.25">
      <c r="A4276">
        <v>2020</v>
      </c>
      <c r="B4276" t="s">
        <v>4</v>
      </c>
      <c r="C4276" t="s">
        <v>36</v>
      </c>
      <c r="D4276" t="s">
        <v>0</v>
      </c>
      <c r="E4276" t="s">
        <v>66</v>
      </c>
      <c r="F4276">
        <v>18</v>
      </c>
      <c r="G4276" t="s">
        <v>62</v>
      </c>
      <c r="H4276">
        <v>17271.115000000002</v>
      </c>
      <c r="I4276" t="s">
        <v>39</v>
      </c>
      <c r="J4276" t="s">
        <v>148</v>
      </c>
      <c r="K4276">
        <v>67</v>
      </c>
      <c r="L4276">
        <v>0.87601099999999998</v>
      </c>
      <c r="M4276">
        <v>1.25</v>
      </c>
      <c r="N4276">
        <v>2</v>
      </c>
      <c r="O4276">
        <v>0</v>
      </c>
      <c r="P4276">
        <v>0</v>
      </c>
      <c r="Q4276">
        <v>0</v>
      </c>
      <c r="R4276">
        <v>5.6071429999999998</v>
      </c>
    </row>
    <row r="4277" spans="1:18" x14ac:dyDescent="0.25">
      <c r="A4277">
        <v>2020</v>
      </c>
      <c r="B4277" t="s">
        <v>4</v>
      </c>
      <c r="C4277" t="s">
        <v>36</v>
      </c>
      <c r="D4277" t="s">
        <v>0</v>
      </c>
      <c r="E4277" t="s">
        <v>44</v>
      </c>
      <c r="F4277">
        <v>347</v>
      </c>
      <c r="G4277">
        <v>187.129336</v>
      </c>
      <c r="H4277">
        <v>1877.03</v>
      </c>
      <c r="I4277" t="s">
        <v>40</v>
      </c>
      <c r="J4277" t="s">
        <v>148</v>
      </c>
      <c r="K4277">
        <v>352</v>
      </c>
      <c r="L4277">
        <v>79.745824999999996</v>
      </c>
      <c r="M4277">
        <v>74.809645000000003</v>
      </c>
      <c r="N4277">
        <v>60</v>
      </c>
      <c r="O4277">
        <v>2</v>
      </c>
      <c r="P4277">
        <v>2</v>
      </c>
      <c r="Q4277">
        <v>0</v>
      </c>
      <c r="R4277">
        <v>187.129336</v>
      </c>
    </row>
    <row r="4278" spans="1:18" x14ac:dyDescent="0.25">
      <c r="A4278">
        <v>2020</v>
      </c>
      <c r="B4278" t="s">
        <v>4</v>
      </c>
      <c r="C4278" t="s">
        <v>36</v>
      </c>
      <c r="D4278" t="s">
        <v>0</v>
      </c>
      <c r="E4278" t="s">
        <v>66</v>
      </c>
      <c r="F4278">
        <v>29</v>
      </c>
      <c r="G4278" t="s">
        <v>62</v>
      </c>
      <c r="H4278">
        <v>20038.29</v>
      </c>
      <c r="I4278" t="s">
        <v>40</v>
      </c>
      <c r="J4278" t="s">
        <v>148</v>
      </c>
      <c r="K4278">
        <v>93</v>
      </c>
      <c r="L4278">
        <v>2.0199159999999998</v>
      </c>
      <c r="M4278">
        <v>2.25</v>
      </c>
      <c r="N4278">
        <v>4</v>
      </c>
      <c r="O4278">
        <v>2</v>
      </c>
      <c r="P4278">
        <v>0</v>
      </c>
      <c r="Q4278">
        <v>0</v>
      </c>
      <c r="R4278">
        <v>9.9444440000000007</v>
      </c>
    </row>
    <row r="4279" spans="1:18" x14ac:dyDescent="0.25">
      <c r="A4279">
        <v>2020</v>
      </c>
      <c r="B4279" t="s">
        <v>4</v>
      </c>
      <c r="C4279" t="s">
        <v>5</v>
      </c>
      <c r="D4279" t="s">
        <v>0</v>
      </c>
      <c r="E4279" t="s">
        <v>44</v>
      </c>
      <c r="F4279">
        <v>440</v>
      </c>
      <c r="G4279">
        <v>256.13693699999999</v>
      </c>
      <c r="H4279">
        <v>1908.2950000000001</v>
      </c>
      <c r="I4279" t="s">
        <v>39</v>
      </c>
      <c r="J4279" t="s">
        <v>148</v>
      </c>
      <c r="K4279">
        <v>440</v>
      </c>
      <c r="L4279">
        <v>118.320382</v>
      </c>
      <c r="M4279">
        <v>111.17158000000001</v>
      </c>
      <c r="N4279">
        <v>43</v>
      </c>
      <c r="O4279">
        <v>7</v>
      </c>
      <c r="P4279">
        <v>1</v>
      </c>
      <c r="Q4279">
        <v>2</v>
      </c>
      <c r="R4279">
        <v>256.13693699999999</v>
      </c>
    </row>
    <row r="4280" spans="1:18" x14ac:dyDescent="0.25">
      <c r="A4280">
        <v>2020</v>
      </c>
      <c r="B4280" t="s">
        <v>4</v>
      </c>
      <c r="C4280" t="s">
        <v>5</v>
      </c>
      <c r="D4280" t="s">
        <v>0</v>
      </c>
      <c r="E4280" t="s">
        <v>66</v>
      </c>
      <c r="F4280">
        <v>32</v>
      </c>
      <c r="G4280" t="s">
        <v>62</v>
      </c>
      <c r="H4280">
        <v>19115.650000000001</v>
      </c>
      <c r="I4280" t="s">
        <v>39</v>
      </c>
      <c r="J4280" t="s">
        <v>148</v>
      </c>
      <c r="K4280">
        <v>131</v>
      </c>
      <c r="L4280">
        <v>2.547148</v>
      </c>
      <c r="M4280">
        <v>2.5547770000000001</v>
      </c>
      <c r="N4280">
        <v>8</v>
      </c>
      <c r="O4280">
        <v>4</v>
      </c>
      <c r="P4280">
        <v>0</v>
      </c>
      <c r="Q4280">
        <v>0</v>
      </c>
      <c r="R4280">
        <v>9.7355509999999992</v>
      </c>
    </row>
    <row r="4281" spans="1:18" x14ac:dyDescent="0.25">
      <c r="A4281">
        <v>2020</v>
      </c>
      <c r="B4281" t="s">
        <v>4</v>
      </c>
      <c r="C4281" t="s">
        <v>5</v>
      </c>
      <c r="D4281" t="s">
        <v>0</v>
      </c>
      <c r="E4281" t="s">
        <v>44</v>
      </c>
      <c r="F4281">
        <v>472</v>
      </c>
      <c r="G4281">
        <v>285.80917199999999</v>
      </c>
      <c r="H4281">
        <v>1866.49</v>
      </c>
      <c r="I4281" t="s">
        <v>40</v>
      </c>
      <c r="J4281" t="s">
        <v>148</v>
      </c>
      <c r="K4281">
        <v>475</v>
      </c>
      <c r="L4281">
        <v>124.725922</v>
      </c>
      <c r="M4281">
        <v>121.73412999999999</v>
      </c>
      <c r="N4281">
        <v>57</v>
      </c>
      <c r="O4281">
        <v>5</v>
      </c>
      <c r="P4281">
        <v>4</v>
      </c>
      <c r="Q4281">
        <v>4</v>
      </c>
      <c r="R4281">
        <v>285.80917199999999</v>
      </c>
    </row>
    <row r="4282" spans="1:18" x14ac:dyDescent="0.25">
      <c r="A4282">
        <v>2020</v>
      </c>
      <c r="B4282" t="s">
        <v>4</v>
      </c>
      <c r="C4282" t="s">
        <v>5</v>
      </c>
      <c r="D4282" t="s">
        <v>0</v>
      </c>
      <c r="E4282" t="s">
        <v>66</v>
      </c>
      <c r="F4282">
        <v>25</v>
      </c>
      <c r="G4282" t="s">
        <v>62</v>
      </c>
      <c r="H4282">
        <v>20278.439999999999</v>
      </c>
      <c r="I4282" t="s">
        <v>40</v>
      </c>
      <c r="J4282" t="s">
        <v>148</v>
      </c>
      <c r="K4282">
        <v>65</v>
      </c>
      <c r="L4282">
        <v>2.0877289999999999</v>
      </c>
      <c r="M4282">
        <v>2.344849</v>
      </c>
      <c r="N4282">
        <v>1</v>
      </c>
      <c r="O4282">
        <v>2</v>
      </c>
      <c r="P4282">
        <v>0</v>
      </c>
      <c r="Q4282">
        <v>0</v>
      </c>
      <c r="R4282">
        <v>9.4828700000000001</v>
      </c>
    </row>
    <row r="4283" spans="1:18" x14ac:dyDescent="0.25">
      <c r="A4283">
        <v>2020</v>
      </c>
      <c r="B4283" t="s">
        <v>4</v>
      </c>
      <c r="C4283" t="s">
        <v>13</v>
      </c>
      <c r="D4283" t="s">
        <v>0</v>
      </c>
      <c r="E4283" t="s">
        <v>44</v>
      </c>
      <c r="F4283">
        <v>252</v>
      </c>
      <c r="G4283">
        <v>136.467074</v>
      </c>
      <c r="H4283">
        <v>1916.2</v>
      </c>
      <c r="I4283" t="s">
        <v>39</v>
      </c>
      <c r="J4283" t="s">
        <v>148</v>
      </c>
      <c r="K4283">
        <v>252</v>
      </c>
      <c r="L4283">
        <v>71.945321000000007</v>
      </c>
      <c r="M4283">
        <v>54.217325000000002</v>
      </c>
      <c r="N4283">
        <v>34</v>
      </c>
      <c r="O4283">
        <v>7</v>
      </c>
      <c r="P4283">
        <v>5</v>
      </c>
      <c r="Q4283">
        <v>0</v>
      </c>
      <c r="R4283">
        <v>136.467074</v>
      </c>
    </row>
    <row r="4284" spans="1:18" x14ac:dyDescent="0.25">
      <c r="A4284">
        <v>2020</v>
      </c>
      <c r="B4284" t="s">
        <v>4</v>
      </c>
      <c r="C4284" t="s">
        <v>13</v>
      </c>
      <c r="D4284" t="s">
        <v>0</v>
      </c>
      <c r="E4284" t="s">
        <v>66</v>
      </c>
      <c r="F4284">
        <v>20</v>
      </c>
      <c r="G4284" t="s">
        <v>62</v>
      </c>
      <c r="H4284">
        <v>27739.38</v>
      </c>
      <c r="I4284" t="s">
        <v>39</v>
      </c>
      <c r="J4284" t="s">
        <v>148</v>
      </c>
      <c r="K4284">
        <v>69</v>
      </c>
      <c r="L4284">
        <v>0.62745099999999998</v>
      </c>
      <c r="M4284">
        <v>3.0336129999999999</v>
      </c>
      <c r="N4284">
        <v>3</v>
      </c>
      <c r="O4284">
        <v>2</v>
      </c>
      <c r="P4284">
        <v>0</v>
      </c>
      <c r="Q4284">
        <v>0</v>
      </c>
      <c r="R4284">
        <v>5.327731</v>
      </c>
    </row>
    <row r="4285" spans="1:18" x14ac:dyDescent="0.25">
      <c r="A4285">
        <v>2020</v>
      </c>
      <c r="B4285" t="s">
        <v>4</v>
      </c>
      <c r="C4285" t="s">
        <v>13</v>
      </c>
      <c r="D4285" t="s">
        <v>0</v>
      </c>
      <c r="E4285" t="s">
        <v>65</v>
      </c>
      <c r="F4285">
        <v>2</v>
      </c>
      <c r="G4285" t="s">
        <v>62</v>
      </c>
      <c r="H4285">
        <v>5616.5</v>
      </c>
      <c r="I4285" t="s">
        <v>39</v>
      </c>
      <c r="J4285" t="s">
        <v>148</v>
      </c>
      <c r="K4285">
        <v>3</v>
      </c>
      <c r="L4285" t="s">
        <v>62</v>
      </c>
      <c r="M4285" t="s">
        <v>62</v>
      </c>
      <c r="N4285" t="s">
        <v>62</v>
      </c>
      <c r="O4285" t="s">
        <v>62</v>
      </c>
      <c r="P4285" t="s">
        <v>62</v>
      </c>
      <c r="Q4285" t="s">
        <v>62</v>
      </c>
      <c r="R4285" t="s">
        <v>62</v>
      </c>
    </row>
    <row r="4286" spans="1:18" x14ac:dyDescent="0.25">
      <c r="A4286">
        <v>2020</v>
      </c>
      <c r="B4286" t="s">
        <v>4</v>
      </c>
      <c r="C4286" t="s">
        <v>13</v>
      </c>
      <c r="D4286" t="s">
        <v>0</v>
      </c>
      <c r="E4286" t="s">
        <v>44</v>
      </c>
      <c r="F4286">
        <v>298</v>
      </c>
      <c r="G4286">
        <v>168.592433</v>
      </c>
      <c r="H4286">
        <v>1938.56</v>
      </c>
      <c r="I4286" t="s">
        <v>40</v>
      </c>
      <c r="J4286" t="s">
        <v>148</v>
      </c>
      <c r="K4286">
        <v>303</v>
      </c>
      <c r="L4286">
        <v>79.352894000000006</v>
      </c>
      <c r="M4286">
        <v>68.608093999999994</v>
      </c>
      <c r="N4286">
        <v>35</v>
      </c>
      <c r="O4286">
        <v>8</v>
      </c>
      <c r="P4286">
        <v>8</v>
      </c>
      <c r="Q4286">
        <v>0</v>
      </c>
      <c r="R4286">
        <v>168.592433</v>
      </c>
    </row>
    <row r="4287" spans="1:18" x14ac:dyDescent="0.25">
      <c r="A4287">
        <v>2020</v>
      </c>
      <c r="B4287" t="s">
        <v>4</v>
      </c>
      <c r="C4287" t="s">
        <v>13</v>
      </c>
      <c r="D4287" t="s">
        <v>0</v>
      </c>
      <c r="E4287" t="s">
        <v>66</v>
      </c>
      <c r="F4287">
        <v>26</v>
      </c>
      <c r="G4287" t="s">
        <v>62</v>
      </c>
      <c r="H4287">
        <v>21511.35</v>
      </c>
      <c r="I4287" t="s">
        <v>40</v>
      </c>
      <c r="J4287" t="s">
        <v>148</v>
      </c>
      <c r="K4287">
        <v>143</v>
      </c>
      <c r="L4287">
        <v>2.1308509999999998</v>
      </c>
      <c r="M4287">
        <v>1.9772080000000001</v>
      </c>
      <c r="N4287">
        <v>6</v>
      </c>
      <c r="O4287">
        <v>2</v>
      </c>
      <c r="P4287">
        <v>0</v>
      </c>
      <c r="Q4287">
        <v>0</v>
      </c>
      <c r="R4287">
        <v>6.5</v>
      </c>
    </row>
    <row r="4288" spans="1:18" x14ac:dyDescent="0.25">
      <c r="A4288">
        <v>2020</v>
      </c>
      <c r="B4288" t="s">
        <v>4</v>
      </c>
      <c r="C4288" t="s">
        <v>13</v>
      </c>
      <c r="D4288" t="s">
        <v>0</v>
      </c>
      <c r="E4288" t="s">
        <v>65</v>
      </c>
      <c r="F4288">
        <v>1</v>
      </c>
      <c r="G4288" t="s">
        <v>62</v>
      </c>
      <c r="H4288">
        <v>7038</v>
      </c>
      <c r="I4288" t="s">
        <v>40</v>
      </c>
      <c r="J4288" t="s">
        <v>148</v>
      </c>
      <c r="K4288">
        <v>2</v>
      </c>
      <c r="L4288" t="s">
        <v>62</v>
      </c>
      <c r="M4288" t="s">
        <v>62</v>
      </c>
      <c r="N4288" t="s">
        <v>62</v>
      </c>
      <c r="O4288" t="s">
        <v>62</v>
      </c>
      <c r="P4288" t="s">
        <v>62</v>
      </c>
      <c r="Q4288" t="s">
        <v>62</v>
      </c>
      <c r="R4288" t="s">
        <v>62</v>
      </c>
    </row>
    <row r="4289" spans="1:18" x14ac:dyDescent="0.25">
      <c r="A4289">
        <v>2020</v>
      </c>
      <c r="B4289" t="s">
        <v>4</v>
      </c>
      <c r="C4289" t="s">
        <v>37</v>
      </c>
      <c r="D4289" t="s">
        <v>0</v>
      </c>
      <c r="E4289" t="s">
        <v>44</v>
      </c>
      <c r="F4289">
        <v>1572</v>
      </c>
      <c r="G4289">
        <v>820.23229400000002</v>
      </c>
      <c r="H4289">
        <v>2101.605</v>
      </c>
      <c r="I4289" t="s">
        <v>39</v>
      </c>
      <c r="J4289" t="s">
        <v>148</v>
      </c>
      <c r="K4289">
        <v>1583</v>
      </c>
      <c r="L4289">
        <v>384.71204299999999</v>
      </c>
      <c r="M4289">
        <v>341.29976699999997</v>
      </c>
      <c r="N4289">
        <v>247</v>
      </c>
      <c r="O4289">
        <v>61</v>
      </c>
      <c r="P4289">
        <v>16</v>
      </c>
      <c r="Q4289">
        <v>5</v>
      </c>
      <c r="R4289">
        <v>820.23229400000002</v>
      </c>
    </row>
    <row r="4290" spans="1:18" x14ac:dyDescent="0.25">
      <c r="A4290">
        <v>2020</v>
      </c>
      <c r="B4290" t="s">
        <v>4</v>
      </c>
      <c r="C4290" t="s">
        <v>37</v>
      </c>
      <c r="D4290" t="s">
        <v>0</v>
      </c>
      <c r="E4290" t="s">
        <v>66</v>
      </c>
      <c r="F4290">
        <v>151</v>
      </c>
      <c r="G4290" t="s">
        <v>62</v>
      </c>
      <c r="H4290">
        <v>23336.54</v>
      </c>
      <c r="I4290" t="s">
        <v>39</v>
      </c>
      <c r="J4290" t="s">
        <v>148</v>
      </c>
      <c r="K4290">
        <v>604</v>
      </c>
      <c r="L4290">
        <v>12.712787000000001</v>
      </c>
      <c r="M4290">
        <v>17.860917000000001</v>
      </c>
      <c r="N4290">
        <v>23</v>
      </c>
      <c r="O4290">
        <v>12</v>
      </c>
      <c r="P4290">
        <v>0</v>
      </c>
      <c r="Q4290">
        <v>0</v>
      </c>
      <c r="R4290">
        <v>46.916682000000002</v>
      </c>
    </row>
    <row r="4291" spans="1:18" x14ac:dyDescent="0.25">
      <c r="A4291">
        <v>2020</v>
      </c>
      <c r="B4291" t="s">
        <v>4</v>
      </c>
      <c r="C4291" t="s">
        <v>37</v>
      </c>
      <c r="D4291" t="s">
        <v>0</v>
      </c>
      <c r="E4291" t="s">
        <v>65</v>
      </c>
      <c r="F4291">
        <v>3</v>
      </c>
      <c r="G4291" t="s">
        <v>62</v>
      </c>
      <c r="H4291">
        <v>12869</v>
      </c>
      <c r="I4291" t="s">
        <v>39</v>
      </c>
      <c r="J4291" t="s">
        <v>148</v>
      </c>
      <c r="K4291">
        <v>13</v>
      </c>
      <c r="L4291" t="s">
        <v>62</v>
      </c>
      <c r="M4291" t="s">
        <v>62</v>
      </c>
      <c r="N4291" t="s">
        <v>62</v>
      </c>
      <c r="O4291" t="s">
        <v>62</v>
      </c>
      <c r="P4291" t="s">
        <v>62</v>
      </c>
      <c r="Q4291" t="s">
        <v>62</v>
      </c>
      <c r="R4291" t="s">
        <v>62</v>
      </c>
    </row>
    <row r="4292" spans="1:18" x14ac:dyDescent="0.25">
      <c r="A4292">
        <v>2020</v>
      </c>
      <c r="B4292" t="s">
        <v>4</v>
      </c>
      <c r="C4292" t="s">
        <v>37</v>
      </c>
      <c r="D4292" t="s">
        <v>0</v>
      </c>
      <c r="E4292" t="s">
        <v>44</v>
      </c>
      <c r="F4292">
        <v>1755</v>
      </c>
      <c r="G4292">
        <v>893.73038199999996</v>
      </c>
      <c r="H4292">
        <v>2030.93</v>
      </c>
      <c r="I4292" t="s">
        <v>40</v>
      </c>
      <c r="J4292" t="s">
        <v>148</v>
      </c>
      <c r="K4292">
        <v>1774</v>
      </c>
      <c r="L4292">
        <v>414.467713</v>
      </c>
      <c r="M4292">
        <v>365.62449299999997</v>
      </c>
      <c r="N4292">
        <v>261</v>
      </c>
      <c r="O4292">
        <v>43</v>
      </c>
      <c r="P4292">
        <v>34</v>
      </c>
      <c r="Q4292">
        <v>9</v>
      </c>
      <c r="R4292">
        <v>893.73038199999996</v>
      </c>
    </row>
    <row r="4293" spans="1:18" x14ac:dyDescent="0.25">
      <c r="A4293">
        <v>2020</v>
      </c>
      <c r="B4293" t="s">
        <v>4</v>
      </c>
      <c r="C4293" t="s">
        <v>37</v>
      </c>
      <c r="D4293" t="s">
        <v>0</v>
      </c>
      <c r="E4293" t="s">
        <v>66</v>
      </c>
      <c r="F4293">
        <v>166</v>
      </c>
      <c r="G4293" t="s">
        <v>62</v>
      </c>
      <c r="H4293">
        <v>20208.78</v>
      </c>
      <c r="I4293" t="s">
        <v>40</v>
      </c>
      <c r="J4293" t="s">
        <v>148</v>
      </c>
      <c r="K4293">
        <v>521</v>
      </c>
      <c r="L4293">
        <v>7.8666830000000001</v>
      </c>
      <c r="M4293">
        <v>16.830597999999998</v>
      </c>
      <c r="N4293">
        <v>36</v>
      </c>
      <c r="O4293">
        <v>6</v>
      </c>
      <c r="P4293">
        <v>0</v>
      </c>
      <c r="Q4293">
        <v>0</v>
      </c>
      <c r="R4293">
        <v>39.254415999999999</v>
      </c>
    </row>
    <row r="4294" spans="1:18" x14ac:dyDescent="0.25">
      <c r="A4294">
        <v>2020</v>
      </c>
      <c r="B4294" t="s">
        <v>4</v>
      </c>
      <c r="C4294" t="s">
        <v>37</v>
      </c>
      <c r="D4294" t="s">
        <v>0</v>
      </c>
      <c r="E4294" t="s">
        <v>44</v>
      </c>
      <c r="F4294">
        <v>1</v>
      </c>
      <c r="G4294">
        <v>0</v>
      </c>
      <c r="H4294">
        <v>2542.09</v>
      </c>
      <c r="I4294" t="s">
        <v>41</v>
      </c>
      <c r="J4294" t="s">
        <v>148</v>
      </c>
      <c r="K4294">
        <v>1</v>
      </c>
      <c r="L4294">
        <v>0</v>
      </c>
      <c r="M4294">
        <v>0</v>
      </c>
      <c r="N4294">
        <v>1</v>
      </c>
      <c r="O4294">
        <v>0</v>
      </c>
      <c r="P4294">
        <v>0</v>
      </c>
      <c r="Q4294">
        <v>0</v>
      </c>
      <c r="R4294">
        <v>0</v>
      </c>
    </row>
    <row r="4295" spans="1:18" x14ac:dyDescent="0.25">
      <c r="A4295">
        <v>2020</v>
      </c>
      <c r="B4295" t="s">
        <v>4</v>
      </c>
      <c r="C4295" t="s">
        <v>36</v>
      </c>
      <c r="D4295" t="s">
        <v>1</v>
      </c>
      <c r="E4295" t="s">
        <v>44</v>
      </c>
      <c r="F4295">
        <v>3406</v>
      </c>
      <c r="G4295">
        <v>1591.649224</v>
      </c>
      <c r="H4295">
        <v>2863.83</v>
      </c>
      <c r="I4295" t="s">
        <v>39</v>
      </c>
      <c r="J4295" t="s">
        <v>150</v>
      </c>
      <c r="K4295">
        <v>3408</v>
      </c>
      <c r="L4295">
        <v>731.423182</v>
      </c>
      <c r="M4295">
        <v>720.55741</v>
      </c>
      <c r="N4295">
        <v>681</v>
      </c>
      <c r="O4295">
        <v>100</v>
      </c>
      <c r="P4295">
        <v>18</v>
      </c>
      <c r="Q4295">
        <v>15</v>
      </c>
      <c r="R4295">
        <v>1591.649224</v>
      </c>
    </row>
    <row r="4296" spans="1:18" x14ac:dyDescent="0.25">
      <c r="A4296">
        <v>2020</v>
      </c>
      <c r="B4296" t="s">
        <v>4</v>
      </c>
      <c r="C4296" t="s">
        <v>36</v>
      </c>
      <c r="D4296" t="s">
        <v>1</v>
      </c>
      <c r="E4296" t="s">
        <v>66</v>
      </c>
      <c r="F4296">
        <v>248</v>
      </c>
      <c r="G4296" t="s">
        <v>62</v>
      </c>
      <c r="H4296">
        <v>28308.62</v>
      </c>
      <c r="I4296" t="s">
        <v>39</v>
      </c>
      <c r="J4296" t="s">
        <v>150</v>
      </c>
      <c r="K4296">
        <v>1137</v>
      </c>
      <c r="L4296">
        <v>24.934989000000002</v>
      </c>
      <c r="M4296">
        <v>17.797117</v>
      </c>
      <c r="N4296">
        <v>16</v>
      </c>
      <c r="O4296">
        <v>25</v>
      </c>
      <c r="P4296">
        <v>5</v>
      </c>
      <c r="Q4296">
        <v>2</v>
      </c>
      <c r="R4296">
        <v>53.637346999999998</v>
      </c>
    </row>
    <row r="4297" spans="1:18" x14ac:dyDescent="0.25">
      <c r="A4297">
        <v>2020</v>
      </c>
      <c r="B4297" t="s">
        <v>4</v>
      </c>
      <c r="C4297" t="s">
        <v>36</v>
      </c>
      <c r="D4297" t="s">
        <v>1</v>
      </c>
      <c r="E4297" t="s">
        <v>44</v>
      </c>
      <c r="F4297">
        <v>2584</v>
      </c>
      <c r="G4297">
        <v>1054.892699</v>
      </c>
      <c r="H4297">
        <v>2497.8850000000002</v>
      </c>
      <c r="I4297" t="s">
        <v>40</v>
      </c>
      <c r="J4297" t="s">
        <v>150</v>
      </c>
      <c r="K4297">
        <v>2587</v>
      </c>
      <c r="L4297">
        <v>483.76689099999999</v>
      </c>
      <c r="M4297">
        <v>460.77274799999998</v>
      </c>
      <c r="N4297">
        <v>821</v>
      </c>
      <c r="O4297">
        <v>64</v>
      </c>
      <c r="P4297">
        <v>30</v>
      </c>
      <c r="Q4297">
        <v>34</v>
      </c>
      <c r="R4297">
        <v>1054.892699</v>
      </c>
    </row>
    <row r="4298" spans="1:18" x14ac:dyDescent="0.25">
      <c r="A4298">
        <v>2020</v>
      </c>
      <c r="B4298" t="s">
        <v>4</v>
      </c>
      <c r="C4298" t="s">
        <v>36</v>
      </c>
      <c r="D4298" t="s">
        <v>1</v>
      </c>
      <c r="E4298" t="s">
        <v>66</v>
      </c>
      <c r="F4298">
        <v>229</v>
      </c>
      <c r="G4298" t="s">
        <v>62</v>
      </c>
      <c r="H4298">
        <v>34296.49</v>
      </c>
      <c r="I4298" t="s">
        <v>40</v>
      </c>
      <c r="J4298" t="s">
        <v>150</v>
      </c>
      <c r="K4298">
        <v>1219</v>
      </c>
      <c r="L4298">
        <v>16.652678999999999</v>
      </c>
      <c r="M4298">
        <v>8.5113520000000005</v>
      </c>
      <c r="N4298">
        <v>35</v>
      </c>
      <c r="O4298">
        <v>34</v>
      </c>
      <c r="P4298">
        <v>2</v>
      </c>
      <c r="Q4298">
        <v>1</v>
      </c>
      <c r="R4298">
        <v>41.869770000000003</v>
      </c>
    </row>
    <row r="4299" spans="1:18" x14ac:dyDescent="0.25">
      <c r="A4299">
        <v>2020</v>
      </c>
      <c r="B4299" t="s">
        <v>4</v>
      </c>
      <c r="C4299" t="s">
        <v>5</v>
      </c>
      <c r="D4299" t="s">
        <v>1</v>
      </c>
      <c r="E4299" t="s">
        <v>44</v>
      </c>
      <c r="F4299">
        <v>3773</v>
      </c>
      <c r="G4299">
        <v>1742.9060959999999</v>
      </c>
      <c r="H4299">
        <v>2873.69</v>
      </c>
      <c r="I4299" t="s">
        <v>39</v>
      </c>
      <c r="J4299" t="s">
        <v>150</v>
      </c>
      <c r="K4299">
        <v>3776</v>
      </c>
      <c r="L4299">
        <v>806.264544</v>
      </c>
      <c r="M4299">
        <v>778.58117300000004</v>
      </c>
      <c r="N4299">
        <v>785</v>
      </c>
      <c r="O4299">
        <v>96</v>
      </c>
      <c r="P4299">
        <v>15</v>
      </c>
      <c r="Q4299">
        <v>8</v>
      </c>
      <c r="R4299">
        <v>1742.9060959999999</v>
      </c>
    </row>
    <row r="4300" spans="1:18" x14ac:dyDescent="0.25">
      <c r="A4300">
        <v>2020</v>
      </c>
      <c r="B4300" t="s">
        <v>4</v>
      </c>
      <c r="C4300" t="s">
        <v>5</v>
      </c>
      <c r="D4300" t="s">
        <v>1</v>
      </c>
      <c r="E4300" t="s">
        <v>66</v>
      </c>
      <c r="F4300">
        <v>246</v>
      </c>
      <c r="G4300" t="s">
        <v>62</v>
      </c>
      <c r="H4300">
        <v>25625.395</v>
      </c>
      <c r="I4300" t="s">
        <v>39</v>
      </c>
      <c r="J4300" t="s">
        <v>150</v>
      </c>
      <c r="K4300">
        <v>1012</v>
      </c>
      <c r="L4300">
        <v>18.001908</v>
      </c>
      <c r="M4300">
        <v>12.217941</v>
      </c>
      <c r="N4300">
        <v>31</v>
      </c>
      <c r="O4300">
        <v>34</v>
      </c>
      <c r="P4300">
        <v>2</v>
      </c>
      <c r="Q4300">
        <v>0</v>
      </c>
      <c r="R4300">
        <v>55.591372999999997</v>
      </c>
    </row>
    <row r="4301" spans="1:18" x14ac:dyDescent="0.25">
      <c r="A4301">
        <v>2020</v>
      </c>
      <c r="B4301" t="s">
        <v>4</v>
      </c>
      <c r="C4301" t="s">
        <v>5</v>
      </c>
      <c r="D4301" t="s">
        <v>1</v>
      </c>
      <c r="E4301" t="s">
        <v>44</v>
      </c>
      <c r="F4301">
        <v>3348</v>
      </c>
      <c r="G4301">
        <v>1379.768018</v>
      </c>
      <c r="H4301">
        <v>2563.88</v>
      </c>
      <c r="I4301" t="s">
        <v>40</v>
      </c>
      <c r="J4301" t="s">
        <v>150</v>
      </c>
      <c r="K4301">
        <v>3356</v>
      </c>
      <c r="L4301">
        <v>662.91553299999998</v>
      </c>
      <c r="M4301">
        <v>611.70866999999998</v>
      </c>
      <c r="N4301">
        <v>985</v>
      </c>
      <c r="O4301">
        <v>91</v>
      </c>
      <c r="P4301">
        <v>52</v>
      </c>
      <c r="Q4301">
        <v>25</v>
      </c>
      <c r="R4301">
        <v>1379.768018</v>
      </c>
    </row>
    <row r="4302" spans="1:18" x14ac:dyDescent="0.25">
      <c r="A4302">
        <v>2020</v>
      </c>
      <c r="B4302" t="s">
        <v>4</v>
      </c>
      <c r="C4302" t="s">
        <v>5</v>
      </c>
      <c r="D4302" t="s">
        <v>1</v>
      </c>
      <c r="E4302" t="s">
        <v>66</v>
      </c>
      <c r="F4302">
        <v>250</v>
      </c>
      <c r="G4302" t="s">
        <v>62</v>
      </c>
      <c r="H4302">
        <v>29213.935000000001</v>
      </c>
      <c r="I4302" t="s">
        <v>40</v>
      </c>
      <c r="J4302" t="s">
        <v>150</v>
      </c>
      <c r="K4302">
        <v>1263</v>
      </c>
      <c r="L4302">
        <v>18.186612</v>
      </c>
      <c r="M4302">
        <v>10.441038000000001</v>
      </c>
      <c r="N4302">
        <v>43</v>
      </c>
      <c r="O4302">
        <v>27</v>
      </c>
      <c r="P4302">
        <v>7</v>
      </c>
      <c r="Q4302">
        <v>0</v>
      </c>
      <c r="R4302">
        <v>42.601334000000001</v>
      </c>
    </row>
    <row r="4303" spans="1:18" x14ac:dyDescent="0.25">
      <c r="A4303">
        <v>2020</v>
      </c>
      <c r="B4303" t="s">
        <v>4</v>
      </c>
      <c r="C4303" t="s">
        <v>13</v>
      </c>
      <c r="D4303" t="s">
        <v>1</v>
      </c>
      <c r="E4303" t="s">
        <v>44</v>
      </c>
      <c r="F4303">
        <v>1441</v>
      </c>
      <c r="G4303">
        <v>613.85074499999996</v>
      </c>
      <c r="H4303">
        <v>2941.07</v>
      </c>
      <c r="I4303" t="s">
        <v>39</v>
      </c>
      <c r="J4303" t="s">
        <v>150</v>
      </c>
      <c r="K4303">
        <v>1444</v>
      </c>
      <c r="L4303">
        <v>295.47427099999999</v>
      </c>
      <c r="M4303">
        <v>269.83391999999998</v>
      </c>
      <c r="N4303">
        <v>336</v>
      </c>
      <c r="O4303">
        <v>44</v>
      </c>
      <c r="P4303">
        <v>12</v>
      </c>
      <c r="Q4303">
        <v>6</v>
      </c>
      <c r="R4303">
        <v>613.85074499999996</v>
      </c>
    </row>
    <row r="4304" spans="1:18" x14ac:dyDescent="0.25">
      <c r="A4304">
        <v>2020</v>
      </c>
      <c r="B4304" t="s">
        <v>4</v>
      </c>
      <c r="C4304" t="s">
        <v>13</v>
      </c>
      <c r="D4304" t="s">
        <v>1</v>
      </c>
      <c r="E4304" t="s">
        <v>66</v>
      </c>
      <c r="F4304">
        <v>131</v>
      </c>
      <c r="G4304" t="s">
        <v>62</v>
      </c>
      <c r="H4304">
        <v>28743.25</v>
      </c>
      <c r="I4304" t="s">
        <v>39</v>
      </c>
      <c r="J4304" t="s">
        <v>150</v>
      </c>
      <c r="K4304">
        <v>611</v>
      </c>
      <c r="L4304">
        <v>6.4229989999999999</v>
      </c>
      <c r="M4304">
        <v>4.0035040000000004</v>
      </c>
      <c r="N4304">
        <v>15</v>
      </c>
      <c r="O4304">
        <v>24</v>
      </c>
      <c r="P4304">
        <v>3</v>
      </c>
      <c r="Q4304">
        <v>1</v>
      </c>
      <c r="R4304">
        <v>14.7737</v>
      </c>
    </row>
    <row r="4305" spans="1:18" x14ac:dyDescent="0.25">
      <c r="A4305">
        <v>2020</v>
      </c>
      <c r="B4305" t="s">
        <v>4</v>
      </c>
      <c r="C4305" t="s">
        <v>13</v>
      </c>
      <c r="D4305" t="s">
        <v>1</v>
      </c>
      <c r="E4305" t="s">
        <v>44</v>
      </c>
      <c r="F4305">
        <v>1229</v>
      </c>
      <c r="G4305">
        <v>443.25793599999997</v>
      </c>
      <c r="H4305">
        <v>2664</v>
      </c>
      <c r="I4305" t="s">
        <v>40</v>
      </c>
      <c r="J4305" t="s">
        <v>150</v>
      </c>
      <c r="K4305">
        <v>1231</v>
      </c>
      <c r="L4305">
        <v>230.25623899999999</v>
      </c>
      <c r="M4305">
        <v>181.33739199999999</v>
      </c>
      <c r="N4305">
        <v>421</v>
      </c>
      <c r="O4305">
        <v>39</v>
      </c>
      <c r="P4305">
        <v>20</v>
      </c>
      <c r="Q4305">
        <v>11</v>
      </c>
      <c r="R4305">
        <v>443.25793599999997</v>
      </c>
    </row>
    <row r="4306" spans="1:18" x14ac:dyDescent="0.25">
      <c r="A4306">
        <v>2020</v>
      </c>
      <c r="B4306" t="s">
        <v>4</v>
      </c>
      <c r="C4306" t="s">
        <v>13</v>
      </c>
      <c r="D4306" t="s">
        <v>1</v>
      </c>
      <c r="E4306" t="s">
        <v>66</v>
      </c>
      <c r="F4306">
        <v>107</v>
      </c>
      <c r="G4306" t="s">
        <v>62</v>
      </c>
      <c r="H4306">
        <v>26179.53</v>
      </c>
      <c r="I4306" t="s">
        <v>40</v>
      </c>
      <c r="J4306" t="s">
        <v>150</v>
      </c>
      <c r="K4306">
        <v>554</v>
      </c>
      <c r="L4306">
        <v>9.5717909999999993</v>
      </c>
      <c r="M4306">
        <v>3.1501990000000002</v>
      </c>
      <c r="N4306">
        <v>14</v>
      </c>
      <c r="O4306">
        <v>21</v>
      </c>
      <c r="P4306">
        <v>10</v>
      </c>
      <c r="Q4306">
        <v>1</v>
      </c>
      <c r="R4306">
        <v>16.782195999999999</v>
      </c>
    </row>
    <row r="4307" spans="1:18" x14ac:dyDescent="0.25">
      <c r="A4307">
        <v>2020</v>
      </c>
      <c r="B4307" t="s">
        <v>4</v>
      </c>
      <c r="C4307" t="s">
        <v>13</v>
      </c>
      <c r="D4307" t="s">
        <v>1</v>
      </c>
      <c r="E4307" t="s">
        <v>44</v>
      </c>
      <c r="F4307">
        <v>1</v>
      </c>
      <c r="G4307">
        <v>0</v>
      </c>
      <c r="H4307">
        <v>1937</v>
      </c>
      <c r="I4307" t="s">
        <v>41</v>
      </c>
      <c r="J4307" t="s">
        <v>150</v>
      </c>
      <c r="K4307">
        <v>1</v>
      </c>
      <c r="L4307">
        <v>0</v>
      </c>
      <c r="M4307">
        <v>0</v>
      </c>
      <c r="N4307">
        <v>1</v>
      </c>
      <c r="O4307">
        <v>0</v>
      </c>
      <c r="P4307">
        <v>0</v>
      </c>
      <c r="Q4307">
        <v>0</v>
      </c>
      <c r="R4307">
        <v>0</v>
      </c>
    </row>
    <row r="4308" spans="1:18" x14ac:dyDescent="0.25">
      <c r="A4308">
        <v>2020</v>
      </c>
      <c r="B4308" t="s">
        <v>4</v>
      </c>
      <c r="C4308" t="s">
        <v>37</v>
      </c>
      <c r="D4308" t="s">
        <v>1</v>
      </c>
      <c r="E4308" t="s">
        <v>44</v>
      </c>
      <c r="F4308">
        <v>13165</v>
      </c>
      <c r="G4308">
        <v>5505.4027859999997</v>
      </c>
      <c r="H4308">
        <v>2809</v>
      </c>
      <c r="I4308" t="s">
        <v>39</v>
      </c>
      <c r="J4308" t="s">
        <v>150</v>
      </c>
      <c r="K4308">
        <v>13213</v>
      </c>
      <c r="L4308">
        <v>2667.0073689999999</v>
      </c>
      <c r="M4308">
        <v>2297.559162</v>
      </c>
      <c r="N4308">
        <v>3374</v>
      </c>
      <c r="O4308">
        <v>497</v>
      </c>
      <c r="P4308">
        <v>175</v>
      </c>
      <c r="Q4308">
        <v>46</v>
      </c>
      <c r="R4308">
        <v>5505.4027859999997</v>
      </c>
    </row>
    <row r="4309" spans="1:18" x14ac:dyDescent="0.25">
      <c r="A4309">
        <v>2020</v>
      </c>
      <c r="B4309" t="s">
        <v>4</v>
      </c>
      <c r="C4309" t="s">
        <v>37</v>
      </c>
      <c r="D4309" t="s">
        <v>1</v>
      </c>
      <c r="E4309" t="s">
        <v>66</v>
      </c>
      <c r="F4309">
        <v>1072</v>
      </c>
      <c r="G4309" t="s">
        <v>62</v>
      </c>
      <c r="H4309">
        <v>24519.11</v>
      </c>
      <c r="I4309" t="s">
        <v>39</v>
      </c>
      <c r="J4309" t="s">
        <v>150</v>
      </c>
      <c r="K4309">
        <v>4784</v>
      </c>
      <c r="L4309">
        <v>69.942170000000004</v>
      </c>
      <c r="M4309">
        <v>54.985275000000001</v>
      </c>
      <c r="N4309">
        <v>87</v>
      </c>
      <c r="O4309">
        <v>182</v>
      </c>
      <c r="P4309">
        <v>35</v>
      </c>
      <c r="Q4309">
        <v>5</v>
      </c>
      <c r="R4309">
        <v>182.19875999999999</v>
      </c>
    </row>
    <row r="4310" spans="1:18" x14ac:dyDescent="0.25">
      <c r="A4310">
        <v>2020</v>
      </c>
      <c r="B4310" t="s">
        <v>4</v>
      </c>
      <c r="C4310" t="s">
        <v>37</v>
      </c>
      <c r="D4310" t="s">
        <v>1</v>
      </c>
      <c r="E4310" t="s">
        <v>44</v>
      </c>
      <c r="F4310">
        <v>10947</v>
      </c>
      <c r="G4310">
        <v>3560.2980550000002</v>
      </c>
      <c r="H4310">
        <v>2632</v>
      </c>
      <c r="I4310" t="s">
        <v>40</v>
      </c>
      <c r="J4310" t="s">
        <v>150</v>
      </c>
      <c r="K4310">
        <v>10995</v>
      </c>
      <c r="L4310">
        <v>1843.5563279999999</v>
      </c>
      <c r="M4310">
        <v>1414.449711</v>
      </c>
      <c r="N4310">
        <v>4159</v>
      </c>
      <c r="O4310">
        <v>423</v>
      </c>
      <c r="P4310">
        <v>264</v>
      </c>
      <c r="Q4310">
        <v>134</v>
      </c>
      <c r="R4310">
        <v>3560.2980550000002</v>
      </c>
    </row>
    <row r="4311" spans="1:18" x14ac:dyDescent="0.25">
      <c r="A4311">
        <v>2020</v>
      </c>
      <c r="B4311" t="s">
        <v>4</v>
      </c>
      <c r="C4311" t="s">
        <v>37</v>
      </c>
      <c r="D4311" t="s">
        <v>1</v>
      </c>
      <c r="E4311" t="s">
        <v>66</v>
      </c>
      <c r="F4311">
        <v>1158</v>
      </c>
      <c r="G4311" t="s">
        <v>62</v>
      </c>
      <c r="H4311">
        <v>28651.314999999999</v>
      </c>
      <c r="I4311" t="s">
        <v>40</v>
      </c>
      <c r="J4311" t="s">
        <v>150</v>
      </c>
      <c r="K4311">
        <v>6262</v>
      </c>
      <c r="L4311">
        <v>61.134360000000001</v>
      </c>
      <c r="M4311">
        <v>31.135010999999999</v>
      </c>
      <c r="N4311">
        <v>210</v>
      </c>
      <c r="O4311">
        <v>189</v>
      </c>
      <c r="P4311">
        <v>88</v>
      </c>
      <c r="Q4311">
        <v>11</v>
      </c>
      <c r="R4311">
        <v>144.36322999999999</v>
      </c>
    </row>
    <row r="4312" spans="1:18" x14ac:dyDescent="0.25">
      <c r="A4312">
        <v>2020</v>
      </c>
      <c r="B4312" t="s">
        <v>4</v>
      </c>
      <c r="C4312" t="s">
        <v>37</v>
      </c>
      <c r="D4312" t="s">
        <v>1</v>
      </c>
      <c r="E4312" t="s">
        <v>44</v>
      </c>
      <c r="F4312">
        <v>1</v>
      </c>
      <c r="G4312">
        <v>0.53448300000000004</v>
      </c>
      <c r="H4312">
        <v>3824.63</v>
      </c>
      <c r="I4312" t="s">
        <v>41</v>
      </c>
      <c r="J4312" t="s">
        <v>150</v>
      </c>
      <c r="K4312">
        <v>1</v>
      </c>
      <c r="L4312">
        <v>0.53448300000000004</v>
      </c>
      <c r="M4312">
        <v>0</v>
      </c>
      <c r="N4312">
        <v>0</v>
      </c>
      <c r="O4312">
        <v>0</v>
      </c>
      <c r="P4312">
        <v>0</v>
      </c>
      <c r="Q4312">
        <v>0</v>
      </c>
      <c r="R4312">
        <v>0.53448300000000004</v>
      </c>
    </row>
    <row r="4313" spans="1:18" x14ac:dyDescent="0.25">
      <c r="A4313">
        <v>2020</v>
      </c>
      <c r="B4313" t="s">
        <v>4</v>
      </c>
      <c r="C4313" t="s">
        <v>36</v>
      </c>
      <c r="D4313" t="s">
        <v>1</v>
      </c>
      <c r="E4313" t="s">
        <v>44</v>
      </c>
      <c r="F4313">
        <v>6385</v>
      </c>
      <c r="G4313">
        <v>3106.630588</v>
      </c>
      <c r="H4313">
        <v>3013.7</v>
      </c>
      <c r="I4313" t="s">
        <v>39</v>
      </c>
      <c r="J4313" t="s">
        <v>149</v>
      </c>
      <c r="K4313">
        <v>6391</v>
      </c>
      <c r="L4313">
        <v>1442.1001779999999</v>
      </c>
      <c r="M4313">
        <v>1415.1990940000001</v>
      </c>
      <c r="N4313">
        <v>1103</v>
      </c>
      <c r="O4313">
        <v>164</v>
      </c>
      <c r="P4313">
        <v>15</v>
      </c>
      <c r="Q4313">
        <v>9</v>
      </c>
      <c r="R4313">
        <v>3106.630588</v>
      </c>
    </row>
    <row r="4314" spans="1:18" x14ac:dyDescent="0.25">
      <c r="A4314">
        <v>2020</v>
      </c>
      <c r="B4314" t="s">
        <v>4</v>
      </c>
      <c r="C4314" t="s">
        <v>36</v>
      </c>
      <c r="D4314" t="s">
        <v>1</v>
      </c>
      <c r="E4314" t="s">
        <v>66</v>
      </c>
      <c r="F4314">
        <v>404</v>
      </c>
      <c r="G4314" t="s">
        <v>62</v>
      </c>
      <c r="H4314">
        <v>26254.794999999998</v>
      </c>
      <c r="I4314" t="s">
        <v>39</v>
      </c>
      <c r="J4314" t="s">
        <v>149</v>
      </c>
      <c r="K4314">
        <v>1874</v>
      </c>
      <c r="L4314">
        <v>33.553646000000001</v>
      </c>
      <c r="M4314">
        <v>13.983751</v>
      </c>
      <c r="N4314">
        <v>21</v>
      </c>
      <c r="O4314">
        <v>86</v>
      </c>
      <c r="P4314">
        <v>1</v>
      </c>
      <c r="Q4314">
        <v>2</v>
      </c>
      <c r="R4314">
        <v>73.881114999999994</v>
      </c>
    </row>
    <row r="4315" spans="1:18" x14ac:dyDescent="0.25">
      <c r="A4315">
        <v>2020</v>
      </c>
      <c r="B4315" t="s">
        <v>4</v>
      </c>
      <c r="C4315" t="s">
        <v>36</v>
      </c>
      <c r="D4315" t="s">
        <v>1</v>
      </c>
      <c r="E4315" t="s">
        <v>44</v>
      </c>
      <c r="F4315">
        <v>4657</v>
      </c>
      <c r="G4315">
        <v>2237.113593</v>
      </c>
      <c r="H4315">
        <v>2521.94</v>
      </c>
      <c r="I4315" t="s">
        <v>40</v>
      </c>
      <c r="J4315" t="s">
        <v>149</v>
      </c>
      <c r="K4315">
        <v>4663</v>
      </c>
      <c r="L4315">
        <v>975.97553800000003</v>
      </c>
      <c r="M4315">
        <v>1051.891699</v>
      </c>
      <c r="N4315">
        <v>1128</v>
      </c>
      <c r="O4315">
        <v>116</v>
      </c>
      <c r="P4315">
        <v>31</v>
      </c>
      <c r="Q4315">
        <v>26</v>
      </c>
      <c r="R4315">
        <v>2237.113593</v>
      </c>
    </row>
    <row r="4316" spans="1:18" x14ac:dyDescent="0.25">
      <c r="A4316">
        <v>2020</v>
      </c>
      <c r="B4316" t="s">
        <v>4</v>
      </c>
      <c r="C4316" t="s">
        <v>36</v>
      </c>
      <c r="D4316" t="s">
        <v>1</v>
      </c>
      <c r="E4316" t="s">
        <v>66</v>
      </c>
      <c r="F4316">
        <v>379</v>
      </c>
      <c r="G4316" t="s">
        <v>62</v>
      </c>
      <c r="H4316">
        <v>29276.62</v>
      </c>
      <c r="I4316" t="s">
        <v>40</v>
      </c>
      <c r="J4316" t="s">
        <v>149</v>
      </c>
      <c r="K4316">
        <v>2380</v>
      </c>
      <c r="L4316">
        <v>29.326924999999999</v>
      </c>
      <c r="M4316">
        <v>11.259715</v>
      </c>
      <c r="N4316">
        <v>31</v>
      </c>
      <c r="O4316">
        <v>117</v>
      </c>
      <c r="P4316">
        <v>4</v>
      </c>
      <c r="Q4316">
        <v>5</v>
      </c>
      <c r="R4316">
        <v>65.498559</v>
      </c>
    </row>
    <row r="4317" spans="1:18" x14ac:dyDescent="0.25">
      <c r="A4317">
        <v>2020</v>
      </c>
      <c r="B4317" t="s">
        <v>4</v>
      </c>
      <c r="C4317" t="s">
        <v>5</v>
      </c>
      <c r="D4317" t="s">
        <v>1</v>
      </c>
      <c r="E4317" t="s">
        <v>44</v>
      </c>
      <c r="F4317">
        <v>7223</v>
      </c>
      <c r="G4317">
        <v>3518.8323300000002</v>
      </c>
      <c r="H4317">
        <v>2939.57</v>
      </c>
      <c r="I4317" t="s">
        <v>39</v>
      </c>
      <c r="J4317" t="s">
        <v>149</v>
      </c>
      <c r="K4317">
        <v>7232</v>
      </c>
      <c r="L4317">
        <v>1628.5950720000001</v>
      </c>
      <c r="M4317">
        <v>1592.937109</v>
      </c>
      <c r="N4317">
        <v>1294</v>
      </c>
      <c r="O4317">
        <v>181</v>
      </c>
      <c r="P4317">
        <v>15</v>
      </c>
      <c r="Q4317">
        <v>14</v>
      </c>
      <c r="R4317">
        <v>3518.8323300000002</v>
      </c>
    </row>
    <row r="4318" spans="1:18" x14ac:dyDescent="0.25">
      <c r="A4318">
        <v>2020</v>
      </c>
      <c r="B4318" t="s">
        <v>4</v>
      </c>
      <c r="C4318" t="s">
        <v>5</v>
      </c>
      <c r="D4318" t="s">
        <v>1</v>
      </c>
      <c r="E4318" t="s">
        <v>66</v>
      </c>
      <c r="F4318">
        <v>372</v>
      </c>
      <c r="G4318" t="s">
        <v>62</v>
      </c>
      <c r="H4318">
        <v>28642.564999999999</v>
      </c>
      <c r="I4318" t="s">
        <v>39</v>
      </c>
      <c r="J4318" t="s">
        <v>149</v>
      </c>
      <c r="K4318">
        <v>1652</v>
      </c>
      <c r="L4318">
        <v>24.747078999999999</v>
      </c>
      <c r="M4318">
        <v>20.523036999999999</v>
      </c>
      <c r="N4318">
        <v>29</v>
      </c>
      <c r="O4318">
        <v>67</v>
      </c>
      <c r="P4318">
        <v>3</v>
      </c>
      <c r="Q4318">
        <v>2</v>
      </c>
      <c r="R4318">
        <v>81.206832000000006</v>
      </c>
    </row>
    <row r="4319" spans="1:18" x14ac:dyDescent="0.25">
      <c r="A4319">
        <v>2020</v>
      </c>
      <c r="B4319" t="s">
        <v>4</v>
      </c>
      <c r="C4319" t="s">
        <v>5</v>
      </c>
      <c r="D4319" t="s">
        <v>1</v>
      </c>
      <c r="E4319" t="s">
        <v>44</v>
      </c>
      <c r="F4319">
        <v>6055</v>
      </c>
      <c r="G4319">
        <v>2679.4209019999998</v>
      </c>
      <c r="H4319">
        <v>2598.35</v>
      </c>
      <c r="I4319" t="s">
        <v>40</v>
      </c>
      <c r="J4319" t="s">
        <v>149</v>
      </c>
      <c r="K4319">
        <v>6062</v>
      </c>
      <c r="L4319">
        <v>1252.9385239999999</v>
      </c>
      <c r="M4319">
        <v>1206.2612019999999</v>
      </c>
      <c r="N4319">
        <v>1680</v>
      </c>
      <c r="O4319">
        <v>131</v>
      </c>
      <c r="P4319">
        <v>34</v>
      </c>
      <c r="Q4319">
        <v>19</v>
      </c>
      <c r="R4319">
        <v>2679.4209019999998</v>
      </c>
    </row>
    <row r="4320" spans="1:18" x14ac:dyDescent="0.25">
      <c r="A4320">
        <v>2020</v>
      </c>
      <c r="B4320" t="s">
        <v>4</v>
      </c>
      <c r="C4320" t="s">
        <v>5</v>
      </c>
      <c r="D4320" t="s">
        <v>1</v>
      </c>
      <c r="E4320" t="s">
        <v>66</v>
      </c>
      <c r="F4320">
        <v>421</v>
      </c>
      <c r="G4320" t="s">
        <v>62</v>
      </c>
      <c r="H4320">
        <v>30838.62</v>
      </c>
      <c r="I4320" t="s">
        <v>40</v>
      </c>
      <c r="J4320" t="s">
        <v>149</v>
      </c>
      <c r="K4320">
        <v>2440</v>
      </c>
      <c r="L4320">
        <v>22.366395000000001</v>
      </c>
      <c r="M4320">
        <v>9.4255460000000006</v>
      </c>
      <c r="N4320">
        <v>67</v>
      </c>
      <c r="O4320">
        <v>90</v>
      </c>
      <c r="P4320">
        <v>11</v>
      </c>
      <c r="Q4320">
        <v>2</v>
      </c>
      <c r="R4320">
        <v>59.710940999999998</v>
      </c>
    </row>
    <row r="4321" spans="1:18" x14ac:dyDescent="0.25">
      <c r="A4321">
        <v>2020</v>
      </c>
      <c r="B4321" t="s">
        <v>4</v>
      </c>
      <c r="C4321" t="s">
        <v>13</v>
      </c>
      <c r="D4321" t="s">
        <v>1</v>
      </c>
      <c r="E4321" t="s">
        <v>44</v>
      </c>
      <c r="F4321">
        <v>2747</v>
      </c>
      <c r="G4321">
        <v>1281.7074150000001</v>
      </c>
      <c r="H4321">
        <v>3028.98</v>
      </c>
      <c r="I4321" t="s">
        <v>39</v>
      </c>
      <c r="J4321" t="s">
        <v>149</v>
      </c>
      <c r="K4321">
        <v>2751</v>
      </c>
      <c r="L4321">
        <v>594.27531999999997</v>
      </c>
      <c r="M4321">
        <v>589.47946999999999</v>
      </c>
      <c r="N4321">
        <v>482</v>
      </c>
      <c r="O4321">
        <v>90</v>
      </c>
      <c r="P4321">
        <v>11</v>
      </c>
      <c r="Q4321">
        <v>3</v>
      </c>
      <c r="R4321">
        <v>1281.7074150000001</v>
      </c>
    </row>
    <row r="4322" spans="1:18" x14ac:dyDescent="0.25">
      <c r="A4322">
        <v>2020</v>
      </c>
      <c r="B4322" t="s">
        <v>4</v>
      </c>
      <c r="C4322" t="s">
        <v>13</v>
      </c>
      <c r="D4322" t="s">
        <v>1</v>
      </c>
      <c r="E4322" t="s">
        <v>66</v>
      </c>
      <c r="F4322">
        <v>187</v>
      </c>
      <c r="G4322" t="s">
        <v>62</v>
      </c>
      <c r="H4322">
        <v>26234.45</v>
      </c>
      <c r="I4322" t="s">
        <v>39</v>
      </c>
      <c r="J4322" t="s">
        <v>149</v>
      </c>
      <c r="K4322">
        <v>1011</v>
      </c>
      <c r="L4322">
        <v>9.5973070000000007</v>
      </c>
      <c r="M4322">
        <v>6.0231459999999997</v>
      </c>
      <c r="N4322">
        <v>12</v>
      </c>
      <c r="O4322">
        <v>55</v>
      </c>
      <c r="P4322">
        <v>2</v>
      </c>
      <c r="Q4322">
        <v>1</v>
      </c>
      <c r="R4322">
        <v>21.473144999999999</v>
      </c>
    </row>
    <row r="4323" spans="1:18" x14ac:dyDescent="0.25">
      <c r="A4323">
        <v>2020</v>
      </c>
      <c r="B4323" t="s">
        <v>4</v>
      </c>
      <c r="C4323" t="s">
        <v>13</v>
      </c>
      <c r="D4323" t="s">
        <v>1</v>
      </c>
      <c r="E4323" t="s">
        <v>44</v>
      </c>
      <c r="F4323">
        <v>2108</v>
      </c>
      <c r="G4323">
        <v>896.73858700000005</v>
      </c>
      <c r="H4323">
        <v>2740</v>
      </c>
      <c r="I4323" t="s">
        <v>40</v>
      </c>
      <c r="J4323" t="s">
        <v>149</v>
      </c>
      <c r="K4323">
        <v>2110</v>
      </c>
      <c r="L4323">
        <v>421.20454999999998</v>
      </c>
      <c r="M4323">
        <v>418.04838599999999</v>
      </c>
      <c r="N4323">
        <v>534</v>
      </c>
      <c r="O4323">
        <v>70</v>
      </c>
      <c r="P4323">
        <v>20</v>
      </c>
      <c r="Q4323">
        <v>5</v>
      </c>
      <c r="R4323">
        <v>896.73858700000005</v>
      </c>
    </row>
    <row r="4324" spans="1:18" x14ac:dyDescent="0.25">
      <c r="A4324">
        <v>2020</v>
      </c>
      <c r="B4324" t="s">
        <v>4</v>
      </c>
      <c r="C4324" t="s">
        <v>13</v>
      </c>
      <c r="D4324" t="s">
        <v>1</v>
      </c>
      <c r="E4324" t="s">
        <v>66</v>
      </c>
      <c r="F4324">
        <v>182</v>
      </c>
      <c r="G4324" t="s">
        <v>62</v>
      </c>
      <c r="H4324">
        <v>33647.434999999998</v>
      </c>
      <c r="I4324" t="s">
        <v>40</v>
      </c>
      <c r="J4324" t="s">
        <v>149</v>
      </c>
      <c r="K4324">
        <v>1190</v>
      </c>
      <c r="L4324">
        <v>6.2605599999999999</v>
      </c>
      <c r="M4324">
        <v>6.1886380000000001</v>
      </c>
      <c r="N4324">
        <v>19</v>
      </c>
      <c r="O4324">
        <v>64</v>
      </c>
      <c r="P4324">
        <v>5</v>
      </c>
      <c r="Q4324">
        <v>4</v>
      </c>
      <c r="R4324">
        <v>16.585687</v>
      </c>
    </row>
    <row r="4325" spans="1:18" x14ac:dyDescent="0.25">
      <c r="A4325">
        <v>2020</v>
      </c>
      <c r="B4325" t="s">
        <v>4</v>
      </c>
      <c r="C4325" t="s">
        <v>37</v>
      </c>
      <c r="D4325" t="s">
        <v>1</v>
      </c>
      <c r="E4325" t="s">
        <v>44</v>
      </c>
      <c r="F4325">
        <v>26130</v>
      </c>
      <c r="G4325">
        <v>12085.467096</v>
      </c>
      <c r="H4325">
        <v>2973.6750000000002</v>
      </c>
      <c r="I4325" t="s">
        <v>39</v>
      </c>
      <c r="J4325" t="s">
        <v>149</v>
      </c>
      <c r="K4325">
        <v>26166</v>
      </c>
      <c r="L4325">
        <v>5674.7982350000002</v>
      </c>
      <c r="M4325">
        <v>5411.6971949999997</v>
      </c>
      <c r="N4325">
        <v>5042</v>
      </c>
      <c r="O4325">
        <v>855</v>
      </c>
      <c r="P4325">
        <v>131</v>
      </c>
      <c r="Q4325">
        <v>72</v>
      </c>
      <c r="R4325">
        <v>12085.467096</v>
      </c>
    </row>
    <row r="4326" spans="1:18" x14ac:dyDescent="0.25">
      <c r="A4326">
        <v>2020</v>
      </c>
      <c r="B4326" t="s">
        <v>4</v>
      </c>
      <c r="C4326" t="s">
        <v>37</v>
      </c>
      <c r="D4326" t="s">
        <v>1</v>
      </c>
      <c r="E4326" t="s">
        <v>66</v>
      </c>
      <c r="F4326">
        <v>1742</v>
      </c>
      <c r="G4326" t="s">
        <v>62</v>
      </c>
      <c r="H4326">
        <v>24372.645</v>
      </c>
      <c r="I4326" t="s">
        <v>39</v>
      </c>
      <c r="J4326" t="s">
        <v>149</v>
      </c>
      <c r="K4326">
        <v>8184</v>
      </c>
      <c r="L4326">
        <v>101.557136</v>
      </c>
      <c r="M4326">
        <v>72.033845999999997</v>
      </c>
      <c r="N4326">
        <v>127</v>
      </c>
      <c r="O4326">
        <v>502</v>
      </c>
      <c r="P4326">
        <v>35</v>
      </c>
      <c r="Q4326">
        <v>14</v>
      </c>
      <c r="R4326">
        <v>264.82302700000002</v>
      </c>
    </row>
    <row r="4327" spans="1:18" x14ac:dyDescent="0.25">
      <c r="A4327">
        <v>2020</v>
      </c>
      <c r="B4327" t="s">
        <v>4</v>
      </c>
      <c r="C4327" t="s">
        <v>37</v>
      </c>
      <c r="D4327" t="s">
        <v>1</v>
      </c>
      <c r="E4327" t="s">
        <v>44</v>
      </c>
      <c r="F4327">
        <v>20624</v>
      </c>
      <c r="G4327">
        <v>8060.1163210000004</v>
      </c>
      <c r="H4327">
        <v>2669.5749999999998</v>
      </c>
      <c r="I4327" t="s">
        <v>40</v>
      </c>
      <c r="J4327" t="s">
        <v>149</v>
      </c>
      <c r="K4327">
        <v>20682</v>
      </c>
      <c r="L4327">
        <v>3980.8556800000001</v>
      </c>
      <c r="M4327">
        <v>3440.0273849999999</v>
      </c>
      <c r="N4327">
        <v>6183</v>
      </c>
      <c r="O4327">
        <v>754</v>
      </c>
      <c r="P4327">
        <v>258</v>
      </c>
      <c r="Q4327">
        <v>146</v>
      </c>
      <c r="R4327">
        <v>8060.1163210000004</v>
      </c>
    </row>
    <row r="4328" spans="1:18" x14ac:dyDescent="0.25">
      <c r="A4328">
        <v>2020</v>
      </c>
      <c r="B4328" t="s">
        <v>4</v>
      </c>
      <c r="C4328" t="s">
        <v>37</v>
      </c>
      <c r="D4328" t="s">
        <v>1</v>
      </c>
      <c r="E4328" t="s">
        <v>66</v>
      </c>
      <c r="F4328">
        <v>1819</v>
      </c>
      <c r="G4328" t="s">
        <v>62</v>
      </c>
      <c r="H4328">
        <v>25907.57</v>
      </c>
      <c r="I4328" t="s">
        <v>40</v>
      </c>
      <c r="J4328" t="s">
        <v>149</v>
      </c>
      <c r="K4328">
        <v>10010</v>
      </c>
      <c r="L4328">
        <v>96.816818999999995</v>
      </c>
      <c r="M4328">
        <v>56.786000000000001</v>
      </c>
      <c r="N4328">
        <v>193</v>
      </c>
      <c r="O4328">
        <v>519</v>
      </c>
      <c r="P4328">
        <v>119</v>
      </c>
      <c r="Q4328">
        <v>28</v>
      </c>
      <c r="R4328">
        <v>238.42440300000001</v>
      </c>
    </row>
    <row r="4329" spans="1:18" x14ac:dyDescent="0.25">
      <c r="A4329">
        <v>2020</v>
      </c>
      <c r="B4329" t="s">
        <v>4</v>
      </c>
      <c r="C4329" t="s">
        <v>36</v>
      </c>
      <c r="D4329" t="s">
        <v>1</v>
      </c>
      <c r="E4329" t="s">
        <v>44</v>
      </c>
      <c r="F4329">
        <v>1817</v>
      </c>
      <c r="G4329">
        <v>864.13975900000003</v>
      </c>
      <c r="H4329">
        <v>2987.4</v>
      </c>
      <c r="I4329" t="s">
        <v>39</v>
      </c>
      <c r="J4329" t="s">
        <v>148</v>
      </c>
      <c r="K4329">
        <v>1825</v>
      </c>
      <c r="L4329">
        <v>420.702563</v>
      </c>
      <c r="M4329">
        <v>365.85479299999997</v>
      </c>
      <c r="N4329">
        <v>309</v>
      </c>
      <c r="O4329">
        <v>55</v>
      </c>
      <c r="P4329">
        <v>25</v>
      </c>
      <c r="Q4329">
        <v>12</v>
      </c>
      <c r="R4329">
        <v>864.13975900000003</v>
      </c>
    </row>
    <row r="4330" spans="1:18" x14ac:dyDescent="0.25">
      <c r="A4330">
        <v>2020</v>
      </c>
      <c r="B4330" t="s">
        <v>4</v>
      </c>
      <c r="C4330" t="s">
        <v>36</v>
      </c>
      <c r="D4330" t="s">
        <v>1</v>
      </c>
      <c r="E4330" t="s">
        <v>66</v>
      </c>
      <c r="F4330">
        <v>181</v>
      </c>
      <c r="G4330" t="s">
        <v>62</v>
      </c>
      <c r="H4330">
        <v>25142</v>
      </c>
      <c r="I4330" t="s">
        <v>39</v>
      </c>
      <c r="J4330" t="s">
        <v>148</v>
      </c>
      <c r="K4330">
        <v>739</v>
      </c>
      <c r="L4330">
        <v>11.569891999999999</v>
      </c>
      <c r="M4330">
        <v>10.557982000000001</v>
      </c>
      <c r="N4330">
        <v>20</v>
      </c>
      <c r="O4330">
        <v>11</v>
      </c>
      <c r="P4330">
        <v>0</v>
      </c>
      <c r="Q4330">
        <v>0</v>
      </c>
      <c r="R4330">
        <v>38.333634000000004</v>
      </c>
    </row>
    <row r="4331" spans="1:18" x14ac:dyDescent="0.25">
      <c r="A4331">
        <v>2020</v>
      </c>
      <c r="B4331" t="s">
        <v>4</v>
      </c>
      <c r="C4331" t="s">
        <v>36</v>
      </c>
      <c r="D4331" t="s">
        <v>1</v>
      </c>
      <c r="E4331" t="s">
        <v>44</v>
      </c>
      <c r="F4331">
        <v>1471</v>
      </c>
      <c r="G4331">
        <v>668.38151800000003</v>
      </c>
      <c r="H4331">
        <v>2669</v>
      </c>
      <c r="I4331" t="s">
        <v>40</v>
      </c>
      <c r="J4331" t="s">
        <v>148</v>
      </c>
      <c r="K4331">
        <v>1472</v>
      </c>
      <c r="L4331">
        <v>310.34151500000002</v>
      </c>
      <c r="M4331">
        <v>286.95249899999999</v>
      </c>
      <c r="N4331">
        <v>349</v>
      </c>
      <c r="O4331">
        <v>42</v>
      </c>
      <c r="P4331">
        <v>32</v>
      </c>
      <c r="Q4331">
        <v>24</v>
      </c>
      <c r="R4331">
        <v>668.38151800000003</v>
      </c>
    </row>
    <row r="4332" spans="1:18" x14ac:dyDescent="0.25">
      <c r="A4332">
        <v>2020</v>
      </c>
      <c r="B4332" t="s">
        <v>4</v>
      </c>
      <c r="C4332" t="s">
        <v>36</v>
      </c>
      <c r="D4332" t="s">
        <v>1</v>
      </c>
      <c r="E4332" t="s">
        <v>66</v>
      </c>
      <c r="F4332">
        <v>149</v>
      </c>
      <c r="G4332" t="s">
        <v>62</v>
      </c>
      <c r="H4332">
        <v>32195.59</v>
      </c>
      <c r="I4332" t="s">
        <v>40</v>
      </c>
      <c r="J4332" t="s">
        <v>148</v>
      </c>
      <c r="K4332">
        <v>666</v>
      </c>
      <c r="L4332">
        <v>7.6730689999999999</v>
      </c>
      <c r="M4332">
        <v>4.7853139999999996</v>
      </c>
      <c r="N4332">
        <v>38</v>
      </c>
      <c r="O4332">
        <v>8</v>
      </c>
      <c r="P4332">
        <v>7</v>
      </c>
      <c r="Q4332">
        <v>1</v>
      </c>
      <c r="R4332">
        <v>25.784098</v>
      </c>
    </row>
    <row r="4333" spans="1:18" x14ac:dyDescent="0.25">
      <c r="A4333">
        <v>2020</v>
      </c>
      <c r="B4333" t="s">
        <v>4</v>
      </c>
      <c r="C4333" t="s">
        <v>5</v>
      </c>
      <c r="D4333" t="s">
        <v>1</v>
      </c>
      <c r="E4333" t="s">
        <v>44</v>
      </c>
      <c r="F4333">
        <v>1754</v>
      </c>
      <c r="G4333">
        <v>834.36226699999997</v>
      </c>
      <c r="H4333">
        <v>3115.3249999999998</v>
      </c>
      <c r="I4333" t="s">
        <v>39</v>
      </c>
      <c r="J4333" t="s">
        <v>148</v>
      </c>
      <c r="K4333">
        <v>1756</v>
      </c>
      <c r="L4333">
        <v>396.79365300000001</v>
      </c>
      <c r="M4333">
        <v>347.314911</v>
      </c>
      <c r="N4333">
        <v>294</v>
      </c>
      <c r="O4333">
        <v>41</v>
      </c>
      <c r="P4333">
        <v>39</v>
      </c>
      <c r="Q4333">
        <v>10</v>
      </c>
      <c r="R4333">
        <v>834.36226699999997</v>
      </c>
    </row>
    <row r="4334" spans="1:18" x14ac:dyDescent="0.25">
      <c r="A4334">
        <v>2020</v>
      </c>
      <c r="B4334" t="s">
        <v>4</v>
      </c>
      <c r="C4334" t="s">
        <v>5</v>
      </c>
      <c r="D4334" t="s">
        <v>1</v>
      </c>
      <c r="E4334" t="s">
        <v>66</v>
      </c>
      <c r="F4334">
        <v>156</v>
      </c>
      <c r="G4334" t="s">
        <v>62</v>
      </c>
      <c r="H4334">
        <v>27781.935000000001</v>
      </c>
      <c r="I4334" t="s">
        <v>39</v>
      </c>
      <c r="J4334" t="s">
        <v>148</v>
      </c>
      <c r="K4334">
        <v>554</v>
      </c>
      <c r="L4334">
        <v>9.5652410000000003</v>
      </c>
      <c r="M4334">
        <v>8.3314620000000001</v>
      </c>
      <c r="N4334">
        <v>24</v>
      </c>
      <c r="O4334">
        <v>8</v>
      </c>
      <c r="P4334">
        <v>0</v>
      </c>
      <c r="Q4334">
        <v>0</v>
      </c>
      <c r="R4334">
        <v>29.883821000000001</v>
      </c>
    </row>
    <row r="4335" spans="1:18" x14ac:dyDescent="0.25">
      <c r="A4335">
        <v>2020</v>
      </c>
      <c r="B4335" t="s">
        <v>4</v>
      </c>
      <c r="C4335" t="s">
        <v>5</v>
      </c>
      <c r="D4335" t="s">
        <v>1</v>
      </c>
      <c r="E4335" t="s">
        <v>44</v>
      </c>
      <c r="F4335">
        <v>1869</v>
      </c>
      <c r="G4335">
        <v>766.01230099999998</v>
      </c>
      <c r="H4335">
        <v>2846</v>
      </c>
      <c r="I4335" t="s">
        <v>40</v>
      </c>
      <c r="J4335" t="s">
        <v>148</v>
      </c>
      <c r="K4335">
        <v>1873</v>
      </c>
      <c r="L4335">
        <v>367.629029</v>
      </c>
      <c r="M4335">
        <v>316.82571200000001</v>
      </c>
      <c r="N4335">
        <v>445</v>
      </c>
      <c r="O4335">
        <v>74</v>
      </c>
      <c r="P4335">
        <v>65</v>
      </c>
      <c r="Q4335">
        <v>17</v>
      </c>
      <c r="R4335">
        <v>766.01230099999998</v>
      </c>
    </row>
    <row r="4336" spans="1:18" x14ac:dyDescent="0.25">
      <c r="A4336">
        <v>2020</v>
      </c>
      <c r="B4336" t="s">
        <v>4</v>
      </c>
      <c r="C4336" t="s">
        <v>5</v>
      </c>
      <c r="D4336" t="s">
        <v>1</v>
      </c>
      <c r="E4336" t="s">
        <v>66</v>
      </c>
      <c r="F4336">
        <v>159</v>
      </c>
      <c r="G4336" t="s">
        <v>62</v>
      </c>
      <c r="H4336">
        <v>29428.44</v>
      </c>
      <c r="I4336" t="s">
        <v>40</v>
      </c>
      <c r="J4336" t="s">
        <v>148</v>
      </c>
      <c r="K4336">
        <v>621</v>
      </c>
      <c r="L4336">
        <v>8.6901670000000006</v>
      </c>
      <c r="M4336">
        <v>3.3521700000000001</v>
      </c>
      <c r="N4336">
        <v>40</v>
      </c>
      <c r="O4336">
        <v>8</v>
      </c>
      <c r="P4336">
        <v>5</v>
      </c>
      <c r="Q4336">
        <v>0</v>
      </c>
      <c r="R4336">
        <v>16.907039000000001</v>
      </c>
    </row>
    <row r="4337" spans="1:18" x14ac:dyDescent="0.25">
      <c r="A4337">
        <v>2020</v>
      </c>
      <c r="B4337" t="s">
        <v>4</v>
      </c>
      <c r="C4337" t="s">
        <v>13</v>
      </c>
      <c r="D4337" t="s">
        <v>1</v>
      </c>
      <c r="E4337" t="s">
        <v>44</v>
      </c>
      <c r="F4337">
        <v>703</v>
      </c>
      <c r="G4337">
        <v>309.64800500000001</v>
      </c>
      <c r="H4337">
        <v>3211.58</v>
      </c>
      <c r="I4337" t="s">
        <v>39</v>
      </c>
      <c r="J4337" t="s">
        <v>148</v>
      </c>
      <c r="K4337">
        <v>703</v>
      </c>
      <c r="L4337">
        <v>150.78369499999999</v>
      </c>
      <c r="M4337">
        <v>128.695909</v>
      </c>
      <c r="N4337">
        <v>126</v>
      </c>
      <c r="O4337">
        <v>25</v>
      </c>
      <c r="P4337">
        <v>30</v>
      </c>
      <c r="Q4337">
        <v>2</v>
      </c>
      <c r="R4337">
        <v>309.64800500000001</v>
      </c>
    </row>
    <row r="4338" spans="1:18" x14ac:dyDescent="0.25">
      <c r="A4338">
        <v>2020</v>
      </c>
      <c r="B4338" t="s">
        <v>4</v>
      </c>
      <c r="C4338" t="s">
        <v>13</v>
      </c>
      <c r="D4338" t="s">
        <v>1</v>
      </c>
      <c r="E4338" t="s">
        <v>66</v>
      </c>
      <c r="F4338">
        <v>74</v>
      </c>
      <c r="G4338" t="s">
        <v>62</v>
      </c>
      <c r="H4338">
        <v>26869.584999999999</v>
      </c>
      <c r="I4338" t="s">
        <v>39</v>
      </c>
      <c r="J4338" t="s">
        <v>148</v>
      </c>
      <c r="K4338">
        <v>250</v>
      </c>
      <c r="L4338">
        <v>3.6518640000000002</v>
      </c>
      <c r="M4338">
        <v>0.69259300000000001</v>
      </c>
      <c r="N4338">
        <v>14</v>
      </c>
      <c r="O4338">
        <v>3</v>
      </c>
      <c r="P4338">
        <v>1</v>
      </c>
      <c r="Q4338">
        <v>1</v>
      </c>
      <c r="R4338">
        <v>9.0111229999999995</v>
      </c>
    </row>
    <row r="4339" spans="1:18" x14ac:dyDescent="0.25">
      <c r="A4339">
        <v>2020</v>
      </c>
      <c r="B4339" t="s">
        <v>4</v>
      </c>
      <c r="C4339" t="s">
        <v>13</v>
      </c>
      <c r="D4339" t="s">
        <v>1</v>
      </c>
      <c r="E4339" t="s">
        <v>44</v>
      </c>
      <c r="F4339">
        <v>649</v>
      </c>
      <c r="G4339">
        <v>234.96869100000001</v>
      </c>
      <c r="H4339">
        <v>2973.67</v>
      </c>
      <c r="I4339" t="s">
        <v>40</v>
      </c>
      <c r="J4339" t="s">
        <v>148</v>
      </c>
      <c r="K4339">
        <v>649</v>
      </c>
      <c r="L4339">
        <v>122.23026900000001</v>
      </c>
      <c r="M4339">
        <v>97.283770000000004</v>
      </c>
      <c r="N4339">
        <v>157</v>
      </c>
      <c r="O4339">
        <v>24</v>
      </c>
      <c r="P4339">
        <v>50</v>
      </c>
      <c r="Q4339">
        <v>4</v>
      </c>
      <c r="R4339">
        <v>234.96869100000001</v>
      </c>
    </row>
    <row r="4340" spans="1:18" x14ac:dyDescent="0.25">
      <c r="A4340">
        <v>2020</v>
      </c>
      <c r="B4340" t="s">
        <v>4</v>
      </c>
      <c r="C4340" t="s">
        <v>13</v>
      </c>
      <c r="D4340" t="s">
        <v>1</v>
      </c>
      <c r="E4340" t="s">
        <v>66</v>
      </c>
      <c r="F4340">
        <v>76</v>
      </c>
      <c r="G4340" t="s">
        <v>62</v>
      </c>
      <c r="H4340">
        <v>33489.85</v>
      </c>
      <c r="I4340" t="s">
        <v>40</v>
      </c>
      <c r="J4340" t="s">
        <v>148</v>
      </c>
      <c r="K4340">
        <v>479</v>
      </c>
      <c r="L4340">
        <v>4.5572749999999997</v>
      </c>
      <c r="M4340">
        <v>0.80413100000000004</v>
      </c>
      <c r="N4340">
        <v>20</v>
      </c>
      <c r="O4340">
        <v>5</v>
      </c>
      <c r="P4340">
        <v>1</v>
      </c>
      <c r="Q4340">
        <v>0</v>
      </c>
      <c r="R4340">
        <v>6.1929080000000001</v>
      </c>
    </row>
    <row r="4341" spans="1:18" x14ac:dyDescent="0.25">
      <c r="A4341">
        <v>2020</v>
      </c>
      <c r="B4341" t="s">
        <v>4</v>
      </c>
      <c r="C4341" t="s">
        <v>37</v>
      </c>
      <c r="D4341" t="s">
        <v>1</v>
      </c>
      <c r="E4341" t="s">
        <v>44</v>
      </c>
      <c r="F4341">
        <v>6287</v>
      </c>
      <c r="G4341">
        <v>2742.3926750000001</v>
      </c>
      <c r="H4341">
        <v>3131.07</v>
      </c>
      <c r="I4341" t="s">
        <v>39</v>
      </c>
      <c r="J4341" t="s">
        <v>148</v>
      </c>
      <c r="K4341">
        <v>6293</v>
      </c>
      <c r="L4341">
        <v>1336.876647</v>
      </c>
      <c r="M4341">
        <v>1121.653646</v>
      </c>
      <c r="N4341">
        <v>1118</v>
      </c>
      <c r="O4341">
        <v>246</v>
      </c>
      <c r="P4341">
        <v>245</v>
      </c>
      <c r="Q4341">
        <v>45</v>
      </c>
      <c r="R4341">
        <v>2742.3926750000001</v>
      </c>
    </row>
    <row r="4342" spans="1:18" x14ac:dyDescent="0.25">
      <c r="A4342">
        <v>2020</v>
      </c>
      <c r="B4342" t="s">
        <v>4</v>
      </c>
      <c r="C4342" t="s">
        <v>37</v>
      </c>
      <c r="D4342" t="s">
        <v>1</v>
      </c>
      <c r="E4342" t="s">
        <v>66</v>
      </c>
      <c r="F4342">
        <v>575</v>
      </c>
      <c r="G4342" t="s">
        <v>62</v>
      </c>
      <c r="H4342">
        <v>23373.03</v>
      </c>
      <c r="I4342" t="s">
        <v>39</v>
      </c>
      <c r="J4342" t="s">
        <v>148</v>
      </c>
      <c r="K4342">
        <v>2016</v>
      </c>
      <c r="L4342">
        <v>38.681614000000003</v>
      </c>
      <c r="M4342">
        <v>23.7913</v>
      </c>
      <c r="N4342">
        <v>83</v>
      </c>
      <c r="O4342">
        <v>46</v>
      </c>
      <c r="P4342">
        <v>21</v>
      </c>
      <c r="Q4342">
        <v>2</v>
      </c>
      <c r="R4342">
        <v>93.690414000000004</v>
      </c>
    </row>
    <row r="4343" spans="1:18" x14ac:dyDescent="0.25">
      <c r="A4343">
        <v>2020</v>
      </c>
      <c r="B4343" t="s">
        <v>4</v>
      </c>
      <c r="C4343" t="s">
        <v>37</v>
      </c>
      <c r="D4343" t="s">
        <v>1</v>
      </c>
      <c r="E4343" t="s">
        <v>44</v>
      </c>
      <c r="F4343">
        <v>5579</v>
      </c>
      <c r="G4343">
        <v>1974.2985180000001</v>
      </c>
      <c r="H4343">
        <v>2877.02</v>
      </c>
      <c r="I4343" t="s">
        <v>40</v>
      </c>
      <c r="J4343" t="s">
        <v>148</v>
      </c>
      <c r="K4343">
        <v>5588</v>
      </c>
      <c r="L4343">
        <v>1038.415974</v>
      </c>
      <c r="M4343">
        <v>763.11210900000003</v>
      </c>
      <c r="N4343">
        <v>1517</v>
      </c>
      <c r="O4343">
        <v>225</v>
      </c>
      <c r="P4343">
        <v>301</v>
      </c>
      <c r="Q4343">
        <v>76</v>
      </c>
      <c r="R4343">
        <v>1974.2985180000001</v>
      </c>
    </row>
    <row r="4344" spans="1:18" x14ac:dyDescent="0.25">
      <c r="A4344">
        <v>2020</v>
      </c>
      <c r="B4344" t="s">
        <v>4</v>
      </c>
      <c r="C4344" t="s">
        <v>37</v>
      </c>
      <c r="D4344" t="s">
        <v>1</v>
      </c>
      <c r="E4344" t="s">
        <v>66</v>
      </c>
      <c r="F4344">
        <v>654</v>
      </c>
      <c r="G4344" t="s">
        <v>62</v>
      </c>
      <c r="H4344">
        <v>25418.895</v>
      </c>
      <c r="I4344" t="s">
        <v>40</v>
      </c>
      <c r="J4344" t="s">
        <v>148</v>
      </c>
      <c r="K4344">
        <v>2858</v>
      </c>
      <c r="L4344">
        <v>40.335014000000001</v>
      </c>
      <c r="M4344">
        <v>16.041343000000001</v>
      </c>
      <c r="N4344">
        <v>146</v>
      </c>
      <c r="O4344">
        <v>44</v>
      </c>
      <c r="P4344">
        <v>44</v>
      </c>
      <c r="Q4344">
        <v>5</v>
      </c>
      <c r="R4344">
        <v>83.386167</v>
      </c>
    </row>
    <row r="4345" spans="1:18" x14ac:dyDescent="0.25">
      <c r="A4345">
        <v>2020</v>
      </c>
      <c r="B4345" t="s">
        <v>4</v>
      </c>
      <c r="C4345" t="s">
        <v>36</v>
      </c>
      <c r="D4345" t="s">
        <v>2</v>
      </c>
      <c r="E4345" t="s">
        <v>44</v>
      </c>
      <c r="F4345">
        <v>1795</v>
      </c>
      <c r="G4345">
        <v>917.54145500000004</v>
      </c>
      <c r="H4345">
        <v>3281.54</v>
      </c>
      <c r="I4345" t="s">
        <v>39</v>
      </c>
      <c r="J4345" t="s">
        <v>150</v>
      </c>
      <c r="K4345">
        <v>1802</v>
      </c>
      <c r="L4345">
        <v>398.30328100000003</v>
      </c>
      <c r="M4345">
        <v>428.59152</v>
      </c>
      <c r="N4345">
        <v>347</v>
      </c>
      <c r="O4345">
        <v>20</v>
      </c>
      <c r="P4345">
        <v>5</v>
      </c>
      <c r="Q4345">
        <v>2</v>
      </c>
      <c r="R4345">
        <v>917.54145500000004</v>
      </c>
    </row>
    <row r="4346" spans="1:18" x14ac:dyDescent="0.25">
      <c r="A4346">
        <v>2020</v>
      </c>
      <c r="B4346" t="s">
        <v>4</v>
      </c>
      <c r="C4346" t="s">
        <v>36</v>
      </c>
      <c r="D4346" t="s">
        <v>2</v>
      </c>
      <c r="E4346" t="s">
        <v>66</v>
      </c>
      <c r="F4346">
        <v>406</v>
      </c>
      <c r="G4346" t="s">
        <v>62</v>
      </c>
      <c r="H4346">
        <v>37267.89</v>
      </c>
      <c r="I4346" t="s">
        <v>39</v>
      </c>
      <c r="J4346" t="s">
        <v>150</v>
      </c>
      <c r="K4346">
        <v>2269</v>
      </c>
      <c r="L4346">
        <v>33.594056000000002</v>
      </c>
      <c r="M4346">
        <v>21.624921000000001</v>
      </c>
      <c r="N4346">
        <v>34</v>
      </c>
      <c r="O4346">
        <v>11</v>
      </c>
      <c r="P4346">
        <v>7</v>
      </c>
      <c r="Q4346">
        <v>0</v>
      </c>
      <c r="R4346">
        <v>78.679280000000006</v>
      </c>
    </row>
    <row r="4347" spans="1:18" x14ac:dyDescent="0.25">
      <c r="A4347">
        <v>2020</v>
      </c>
      <c r="B4347" t="s">
        <v>4</v>
      </c>
      <c r="C4347" t="s">
        <v>36</v>
      </c>
      <c r="D4347" t="s">
        <v>2</v>
      </c>
      <c r="E4347" t="s">
        <v>44</v>
      </c>
      <c r="F4347">
        <v>1356</v>
      </c>
      <c r="G4347">
        <v>606.63551500000005</v>
      </c>
      <c r="H4347">
        <v>3058.97</v>
      </c>
      <c r="I4347" t="s">
        <v>40</v>
      </c>
      <c r="J4347" t="s">
        <v>150</v>
      </c>
      <c r="K4347">
        <v>1362</v>
      </c>
      <c r="L4347">
        <v>277.12883199999999</v>
      </c>
      <c r="M4347">
        <v>261.35215699999998</v>
      </c>
      <c r="N4347">
        <v>319</v>
      </c>
      <c r="O4347">
        <v>18</v>
      </c>
      <c r="P4347">
        <v>18</v>
      </c>
      <c r="Q4347">
        <v>4</v>
      </c>
      <c r="R4347">
        <v>606.63551500000005</v>
      </c>
    </row>
    <row r="4348" spans="1:18" x14ac:dyDescent="0.25">
      <c r="A4348">
        <v>2020</v>
      </c>
      <c r="B4348" t="s">
        <v>4</v>
      </c>
      <c r="C4348" t="s">
        <v>36</v>
      </c>
      <c r="D4348" t="s">
        <v>2</v>
      </c>
      <c r="E4348" t="s">
        <v>66</v>
      </c>
      <c r="F4348">
        <v>399</v>
      </c>
      <c r="G4348" t="s">
        <v>62</v>
      </c>
      <c r="H4348">
        <v>38329.97</v>
      </c>
      <c r="I4348" t="s">
        <v>40</v>
      </c>
      <c r="J4348" t="s">
        <v>150</v>
      </c>
      <c r="K4348">
        <v>2854</v>
      </c>
      <c r="L4348">
        <v>27.806809999999999</v>
      </c>
      <c r="M4348">
        <v>16.086404000000002</v>
      </c>
      <c r="N4348">
        <v>29</v>
      </c>
      <c r="O4348">
        <v>7</v>
      </c>
      <c r="P4348">
        <v>7</v>
      </c>
      <c r="Q4348">
        <v>1</v>
      </c>
      <c r="R4348">
        <v>68.046520000000001</v>
      </c>
    </row>
    <row r="4349" spans="1:18" x14ac:dyDescent="0.25">
      <c r="A4349">
        <v>2020</v>
      </c>
      <c r="B4349" t="s">
        <v>4</v>
      </c>
      <c r="C4349" t="s">
        <v>5</v>
      </c>
      <c r="D4349" t="s">
        <v>2</v>
      </c>
      <c r="E4349" t="s">
        <v>44</v>
      </c>
      <c r="F4349">
        <v>1715</v>
      </c>
      <c r="G4349">
        <v>841.93483200000003</v>
      </c>
      <c r="H4349">
        <v>3352.17</v>
      </c>
      <c r="I4349" t="s">
        <v>39</v>
      </c>
      <c r="J4349" t="s">
        <v>150</v>
      </c>
      <c r="K4349">
        <v>1717</v>
      </c>
      <c r="L4349">
        <v>399.21528699999999</v>
      </c>
      <c r="M4349">
        <v>348.11139400000002</v>
      </c>
      <c r="N4349">
        <v>334</v>
      </c>
      <c r="O4349">
        <v>33</v>
      </c>
      <c r="P4349">
        <v>8</v>
      </c>
      <c r="Q4349">
        <v>4</v>
      </c>
      <c r="R4349">
        <v>841.93483200000003</v>
      </c>
    </row>
    <row r="4350" spans="1:18" x14ac:dyDescent="0.25">
      <c r="A4350">
        <v>2020</v>
      </c>
      <c r="B4350" t="s">
        <v>4</v>
      </c>
      <c r="C4350" t="s">
        <v>5</v>
      </c>
      <c r="D4350" t="s">
        <v>2</v>
      </c>
      <c r="E4350" t="s">
        <v>66</v>
      </c>
      <c r="F4350">
        <v>290</v>
      </c>
      <c r="G4350" t="s">
        <v>62</v>
      </c>
      <c r="H4350">
        <v>29065.134999999998</v>
      </c>
      <c r="I4350" t="s">
        <v>39</v>
      </c>
      <c r="J4350" t="s">
        <v>150</v>
      </c>
      <c r="K4350">
        <v>1438</v>
      </c>
      <c r="L4350">
        <v>27.528389000000001</v>
      </c>
      <c r="M4350">
        <v>15.68713</v>
      </c>
      <c r="N4350">
        <v>24</v>
      </c>
      <c r="O4350">
        <v>14</v>
      </c>
      <c r="P4350">
        <v>1</v>
      </c>
      <c r="Q4350">
        <v>0</v>
      </c>
      <c r="R4350">
        <v>58.892032</v>
      </c>
    </row>
    <row r="4351" spans="1:18" x14ac:dyDescent="0.25">
      <c r="A4351">
        <v>2020</v>
      </c>
      <c r="B4351" t="s">
        <v>4</v>
      </c>
      <c r="C4351" t="s">
        <v>5</v>
      </c>
      <c r="D4351" t="s">
        <v>2</v>
      </c>
      <c r="E4351" t="s">
        <v>44</v>
      </c>
      <c r="F4351">
        <v>1417</v>
      </c>
      <c r="G4351">
        <v>637.44003599999996</v>
      </c>
      <c r="H4351">
        <v>3171.01</v>
      </c>
      <c r="I4351" t="s">
        <v>40</v>
      </c>
      <c r="J4351" t="s">
        <v>150</v>
      </c>
      <c r="K4351">
        <v>1420</v>
      </c>
      <c r="L4351">
        <v>292.67270300000001</v>
      </c>
      <c r="M4351">
        <v>264.36530199999999</v>
      </c>
      <c r="N4351">
        <v>315</v>
      </c>
      <c r="O4351">
        <v>17</v>
      </c>
      <c r="P4351">
        <v>26</v>
      </c>
      <c r="Q4351">
        <v>6</v>
      </c>
      <c r="R4351">
        <v>637.44003599999996</v>
      </c>
    </row>
    <row r="4352" spans="1:18" x14ac:dyDescent="0.25">
      <c r="A4352">
        <v>2020</v>
      </c>
      <c r="B4352" t="s">
        <v>4</v>
      </c>
      <c r="C4352" t="s">
        <v>5</v>
      </c>
      <c r="D4352" t="s">
        <v>2</v>
      </c>
      <c r="E4352" t="s">
        <v>66</v>
      </c>
      <c r="F4352">
        <v>331</v>
      </c>
      <c r="G4352" t="s">
        <v>62</v>
      </c>
      <c r="H4352">
        <v>33683.879999999997</v>
      </c>
      <c r="I4352" t="s">
        <v>40</v>
      </c>
      <c r="J4352" t="s">
        <v>150</v>
      </c>
      <c r="K4352">
        <v>2072</v>
      </c>
      <c r="L4352">
        <v>33.700150999999998</v>
      </c>
      <c r="M4352">
        <v>14.130851</v>
      </c>
      <c r="N4352">
        <v>32</v>
      </c>
      <c r="O4352">
        <v>6</v>
      </c>
      <c r="P4352">
        <v>12</v>
      </c>
      <c r="Q4352">
        <v>1</v>
      </c>
      <c r="R4352">
        <v>63.011997999999998</v>
      </c>
    </row>
    <row r="4353" spans="1:18" x14ac:dyDescent="0.25">
      <c r="A4353">
        <v>2020</v>
      </c>
      <c r="B4353" t="s">
        <v>4</v>
      </c>
      <c r="C4353" t="s">
        <v>13</v>
      </c>
      <c r="D4353" t="s">
        <v>2</v>
      </c>
      <c r="E4353" t="s">
        <v>44</v>
      </c>
      <c r="F4353">
        <v>696</v>
      </c>
      <c r="G4353">
        <v>305.34892400000001</v>
      </c>
      <c r="H4353">
        <v>3246.18</v>
      </c>
      <c r="I4353" t="s">
        <v>39</v>
      </c>
      <c r="J4353" t="s">
        <v>150</v>
      </c>
      <c r="K4353">
        <v>696</v>
      </c>
      <c r="L4353">
        <v>147.07837799999999</v>
      </c>
      <c r="M4353">
        <v>127.57687199999999</v>
      </c>
      <c r="N4353">
        <v>192</v>
      </c>
      <c r="O4353">
        <v>6</v>
      </c>
      <c r="P4353">
        <v>11</v>
      </c>
      <c r="Q4353">
        <v>1</v>
      </c>
      <c r="R4353">
        <v>305.34892400000001</v>
      </c>
    </row>
    <row r="4354" spans="1:18" x14ac:dyDescent="0.25">
      <c r="A4354">
        <v>2020</v>
      </c>
      <c r="B4354" t="s">
        <v>4</v>
      </c>
      <c r="C4354" t="s">
        <v>13</v>
      </c>
      <c r="D4354" t="s">
        <v>2</v>
      </c>
      <c r="E4354" t="s">
        <v>66</v>
      </c>
      <c r="F4354">
        <v>156</v>
      </c>
      <c r="G4354" t="s">
        <v>62</v>
      </c>
      <c r="H4354">
        <v>29360.16</v>
      </c>
      <c r="I4354" t="s">
        <v>39</v>
      </c>
      <c r="J4354" t="s">
        <v>150</v>
      </c>
      <c r="K4354">
        <v>778</v>
      </c>
      <c r="L4354">
        <v>10.538486000000001</v>
      </c>
      <c r="M4354">
        <v>9.6437399999999993</v>
      </c>
      <c r="N4354">
        <v>14</v>
      </c>
      <c r="O4354">
        <v>3</v>
      </c>
      <c r="P4354">
        <v>2</v>
      </c>
      <c r="Q4354">
        <v>0</v>
      </c>
      <c r="R4354">
        <v>27.960882000000002</v>
      </c>
    </row>
    <row r="4355" spans="1:18" x14ac:dyDescent="0.25">
      <c r="A4355">
        <v>2020</v>
      </c>
      <c r="B4355" t="s">
        <v>4</v>
      </c>
      <c r="C4355" t="s">
        <v>13</v>
      </c>
      <c r="D4355" t="s">
        <v>2</v>
      </c>
      <c r="E4355" t="s">
        <v>44</v>
      </c>
      <c r="F4355">
        <v>602</v>
      </c>
      <c r="G4355">
        <v>232.11108899999999</v>
      </c>
      <c r="H4355">
        <v>3248.99</v>
      </c>
      <c r="I4355" t="s">
        <v>40</v>
      </c>
      <c r="J4355" t="s">
        <v>150</v>
      </c>
      <c r="K4355">
        <v>602</v>
      </c>
      <c r="L4355">
        <v>117.68733400000001</v>
      </c>
      <c r="M4355">
        <v>90.957325999999995</v>
      </c>
      <c r="N4355">
        <v>166</v>
      </c>
      <c r="O4355">
        <v>6</v>
      </c>
      <c r="P4355">
        <v>10</v>
      </c>
      <c r="Q4355">
        <v>0</v>
      </c>
      <c r="R4355">
        <v>232.11108899999999</v>
      </c>
    </row>
    <row r="4356" spans="1:18" x14ac:dyDescent="0.25">
      <c r="A4356">
        <v>2020</v>
      </c>
      <c r="B4356" t="s">
        <v>4</v>
      </c>
      <c r="C4356" t="s">
        <v>13</v>
      </c>
      <c r="D4356" t="s">
        <v>2</v>
      </c>
      <c r="E4356" t="s">
        <v>66</v>
      </c>
      <c r="F4356">
        <v>201</v>
      </c>
      <c r="G4356" t="s">
        <v>62</v>
      </c>
      <c r="H4356">
        <v>35549.339999999997</v>
      </c>
      <c r="I4356" t="s">
        <v>40</v>
      </c>
      <c r="J4356" t="s">
        <v>150</v>
      </c>
      <c r="K4356">
        <v>1056</v>
      </c>
      <c r="L4356">
        <v>18.662578</v>
      </c>
      <c r="M4356">
        <v>8.6656040000000001</v>
      </c>
      <c r="N4356">
        <v>21</v>
      </c>
      <c r="O4356">
        <v>6</v>
      </c>
      <c r="P4356">
        <v>3</v>
      </c>
      <c r="Q4356">
        <v>0</v>
      </c>
      <c r="R4356">
        <v>38.727531999999997</v>
      </c>
    </row>
    <row r="4357" spans="1:18" x14ac:dyDescent="0.25">
      <c r="A4357">
        <v>2020</v>
      </c>
      <c r="B4357" t="s">
        <v>4</v>
      </c>
      <c r="C4357" t="s">
        <v>37</v>
      </c>
      <c r="D4357" t="s">
        <v>2</v>
      </c>
      <c r="E4357" t="s">
        <v>44</v>
      </c>
      <c r="F4357">
        <v>9434</v>
      </c>
      <c r="G4357">
        <v>3735.4341239999999</v>
      </c>
      <c r="H4357">
        <v>3270.8850000000002</v>
      </c>
      <c r="I4357" t="s">
        <v>39</v>
      </c>
      <c r="J4357" t="s">
        <v>150</v>
      </c>
      <c r="K4357">
        <v>9459</v>
      </c>
      <c r="L4357">
        <v>1825.1964230000001</v>
      </c>
      <c r="M4357">
        <v>1494.004246</v>
      </c>
      <c r="N4357">
        <v>2803</v>
      </c>
      <c r="O4357">
        <v>181</v>
      </c>
      <c r="P4357">
        <v>156</v>
      </c>
      <c r="Q4357">
        <v>13</v>
      </c>
      <c r="R4357">
        <v>3735.4341239999999</v>
      </c>
    </row>
    <row r="4358" spans="1:18" x14ac:dyDescent="0.25">
      <c r="A4358">
        <v>2020</v>
      </c>
      <c r="B4358" t="s">
        <v>4</v>
      </c>
      <c r="C4358" t="s">
        <v>37</v>
      </c>
      <c r="D4358" t="s">
        <v>2</v>
      </c>
      <c r="E4358" t="s">
        <v>66</v>
      </c>
      <c r="F4358">
        <v>2552</v>
      </c>
      <c r="G4358" t="s">
        <v>62</v>
      </c>
      <c r="H4358">
        <v>30508.75</v>
      </c>
      <c r="I4358" t="s">
        <v>39</v>
      </c>
      <c r="J4358" t="s">
        <v>150</v>
      </c>
      <c r="K4358">
        <v>12628</v>
      </c>
      <c r="L4358">
        <v>217.83210199999999</v>
      </c>
      <c r="M4358">
        <v>111.707391</v>
      </c>
      <c r="N4358">
        <v>299</v>
      </c>
      <c r="O4358">
        <v>103</v>
      </c>
      <c r="P4358">
        <v>87</v>
      </c>
      <c r="Q4358">
        <v>4</v>
      </c>
      <c r="R4358">
        <v>462.18160599999999</v>
      </c>
    </row>
    <row r="4359" spans="1:18" x14ac:dyDescent="0.25">
      <c r="A4359">
        <v>2020</v>
      </c>
      <c r="B4359" t="s">
        <v>4</v>
      </c>
      <c r="C4359" t="s">
        <v>37</v>
      </c>
      <c r="D4359" t="s">
        <v>2</v>
      </c>
      <c r="E4359" t="s">
        <v>44</v>
      </c>
      <c r="F4359">
        <v>8424</v>
      </c>
      <c r="G4359">
        <v>2884.8658959999998</v>
      </c>
      <c r="H4359">
        <v>3174.105</v>
      </c>
      <c r="I4359" t="s">
        <v>40</v>
      </c>
      <c r="J4359" t="s">
        <v>150</v>
      </c>
      <c r="K4359">
        <v>8473</v>
      </c>
      <c r="L4359">
        <v>1500.605417</v>
      </c>
      <c r="M4359">
        <v>1078.928551</v>
      </c>
      <c r="N4359">
        <v>2625</v>
      </c>
      <c r="O4359">
        <v>129</v>
      </c>
      <c r="P4359">
        <v>219</v>
      </c>
      <c r="Q4359">
        <v>25</v>
      </c>
      <c r="R4359">
        <v>2884.8658959999998</v>
      </c>
    </row>
    <row r="4360" spans="1:18" x14ac:dyDescent="0.25">
      <c r="A4360">
        <v>2020</v>
      </c>
      <c r="B4360" t="s">
        <v>4</v>
      </c>
      <c r="C4360" t="s">
        <v>37</v>
      </c>
      <c r="D4360" t="s">
        <v>2</v>
      </c>
      <c r="E4360" t="s">
        <v>66</v>
      </c>
      <c r="F4360">
        <v>3103</v>
      </c>
      <c r="G4360" t="s">
        <v>62</v>
      </c>
      <c r="H4360">
        <v>33007</v>
      </c>
      <c r="I4360" t="s">
        <v>40</v>
      </c>
      <c r="J4360" t="s">
        <v>150</v>
      </c>
      <c r="K4360">
        <v>16613</v>
      </c>
      <c r="L4360">
        <v>273.82226000000003</v>
      </c>
      <c r="M4360">
        <v>108.8592</v>
      </c>
      <c r="N4360">
        <v>346</v>
      </c>
      <c r="O4360">
        <v>90</v>
      </c>
      <c r="P4360">
        <v>182</v>
      </c>
      <c r="Q4360">
        <v>4</v>
      </c>
      <c r="R4360">
        <v>526.82558300000005</v>
      </c>
    </row>
    <row r="4361" spans="1:18" x14ac:dyDescent="0.25">
      <c r="A4361">
        <v>2020</v>
      </c>
      <c r="B4361" t="s">
        <v>4</v>
      </c>
      <c r="C4361" t="s">
        <v>36</v>
      </c>
      <c r="D4361" t="s">
        <v>2</v>
      </c>
      <c r="E4361" t="s">
        <v>44</v>
      </c>
      <c r="F4361">
        <v>4328</v>
      </c>
      <c r="G4361">
        <v>2252.7463969999999</v>
      </c>
      <c r="H4361">
        <v>3383.5949999999998</v>
      </c>
      <c r="I4361" t="s">
        <v>39</v>
      </c>
      <c r="J4361" t="s">
        <v>149</v>
      </c>
      <c r="K4361">
        <v>4331</v>
      </c>
      <c r="L4361">
        <v>990.23932000000002</v>
      </c>
      <c r="M4361">
        <v>1021.708847</v>
      </c>
      <c r="N4361">
        <v>717</v>
      </c>
      <c r="O4361">
        <v>57</v>
      </c>
      <c r="P4361">
        <v>8</v>
      </c>
      <c r="Q4361">
        <v>1</v>
      </c>
      <c r="R4361">
        <v>2252.7463969999999</v>
      </c>
    </row>
    <row r="4362" spans="1:18" x14ac:dyDescent="0.25">
      <c r="A4362">
        <v>2020</v>
      </c>
      <c r="B4362" t="s">
        <v>4</v>
      </c>
      <c r="C4362" t="s">
        <v>36</v>
      </c>
      <c r="D4362" t="s">
        <v>2</v>
      </c>
      <c r="E4362" t="s">
        <v>66</v>
      </c>
      <c r="F4362">
        <v>646</v>
      </c>
      <c r="G4362" t="s">
        <v>62</v>
      </c>
      <c r="H4362">
        <v>34949.245000000003</v>
      </c>
      <c r="I4362" t="s">
        <v>39</v>
      </c>
      <c r="J4362" t="s">
        <v>149</v>
      </c>
      <c r="K4362">
        <v>4091</v>
      </c>
      <c r="L4362">
        <v>52.541102000000002</v>
      </c>
      <c r="M4362">
        <v>39.942678000000001</v>
      </c>
      <c r="N4362">
        <v>43</v>
      </c>
      <c r="O4362">
        <v>24</v>
      </c>
      <c r="P4362">
        <v>6</v>
      </c>
      <c r="Q4362">
        <v>0</v>
      </c>
      <c r="R4362">
        <v>125.710238</v>
      </c>
    </row>
    <row r="4363" spans="1:18" x14ac:dyDescent="0.25">
      <c r="A4363">
        <v>2020</v>
      </c>
      <c r="B4363" t="s">
        <v>4</v>
      </c>
      <c r="C4363" t="s">
        <v>36</v>
      </c>
      <c r="D4363" t="s">
        <v>2</v>
      </c>
      <c r="E4363" t="s">
        <v>44</v>
      </c>
      <c r="F4363">
        <v>3182</v>
      </c>
      <c r="G4363">
        <v>1587.864857</v>
      </c>
      <c r="H4363">
        <v>2907.2249999999999</v>
      </c>
      <c r="I4363" t="s">
        <v>40</v>
      </c>
      <c r="J4363" t="s">
        <v>149</v>
      </c>
      <c r="K4363">
        <v>3183</v>
      </c>
      <c r="L4363">
        <v>673.60913400000004</v>
      </c>
      <c r="M4363">
        <v>739.065111</v>
      </c>
      <c r="N4363">
        <v>652</v>
      </c>
      <c r="O4363">
        <v>28</v>
      </c>
      <c r="P4363">
        <v>24</v>
      </c>
      <c r="Q4363">
        <v>13</v>
      </c>
      <c r="R4363">
        <v>1587.864857</v>
      </c>
    </row>
    <row r="4364" spans="1:18" x14ac:dyDescent="0.25">
      <c r="A4364">
        <v>2020</v>
      </c>
      <c r="B4364" t="s">
        <v>4</v>
      </c>
      <c r="C4364" t="s">
        <v>36</v>
      </c>
      <c r="D4364" t="s">
        <v>2</v>
      </c>
      <c r="E4364" t="s">
        <v>66</v>
      </c>
      <c r="F4364">
        <v>592</v>
      </c>
      <c r="G4364" t="s">
        <v>62</v>
      </c>
      <c r="H4364">
        <v>32304.93</v>
      </c>
      <c r="I4364" t="s">
        <v>40</v>
      </c>
      <c r="J4364" t="s">
        <v>149</v>
      </c>
      <c r="K4364">
        <v>3287</v>
      </c>
      <c r="L4364">
        <v>40.536403</v>
      </c>
      <c r="M4364">
        <v>32.098705000000002</v>
      </c>
      <c r="N4364">
        <v>32</v>
      </c>
      <c r="O4364">
        <v>24</v>
      </c>
      <c r="P4364">
        <v>11</v>
      </c>
      <c r="Q4364">
        <v>1</v>
      </c>
      <c r="R4364">
        <v>106.61774699999999</v>
      </c>
    </row>
    <row r="4365" spans="1:18" x14ac:dyDescent="0.25">
      <c r="A4365">
        <v>2020</v>
      </c>
      <c r="B4365" t="s">
        <v>4</v>
      </c>
      <c r="C4365" t="s">
        <v>5</v>
      </c>
      <c r="D4365" t="s">
        <v>2</v>
      </c>
      <c r="E4365" t="s">
        <v>44</v>
      </c>
      <c r="F4365">
        <v>4354</v>
      </c>
      <c r="G4365">
        <v>2239.4670649999998</v>
      </c>
      <c r="H4365">
        <v>3305.165</v>
      </c>
      <c r="I4365" t="s">
        <v>39</v>
      </c>
      <c r="J4365" t="s">
        <v>149</v>
      </c>
      <c r="K4365">
        <v>4357</v>
      </c>
      <c r="L4365">
        <v>1014.3452129999999</v>
      </c>
      <c r="M4365">
        <v>1019.69204</v>
      </c>
      <c r="N4365">
        <v>768</v>
      </c>
      <c r="O4365">
        <v>69</v>
      </c>
      <c r="P4365">
        <v>4</v>
      </c>
      <c r="Q4365">
        <v>1</v>
      </c>
      <c r="R4365">
        <v>2239.4670649999998</v>
      </c>
    </row>
    <row r="4366" spans="1:18" x14ac:dyDescent="0.25">
      <c r="A4366">
        <v>2020</v>
      </c>
      <c r="B4366" t="s">
        <v>4</v>
      </c>
      <c r="C4366" t="s">
        <v>5</v>
      </c>
      <c r="D4366" t="s">
        <v>2</v>
      </c>
      <c r="E4366" t="s">
        <v>66</v>
      </c>
      <c r="F4366">
        <v>429</v>
      </c>
      <c r="G4366" t="s">
        <v>62</v>
      </c>
      <c r="H4366">
        <v>30192.13</v>
      </c>
      <c r="I4366" t="s">
        <v>39</v>
      </c>
      <c r="J4366" t="s">
        <v>149</v>
      </c>
      <c r="K4366">
        <v>1885</v>
      </c>
      <c r="L4366">
        <v>43.316467000000003</v>
      </c>
      <c r="M4366">
        <v>19.804521999999999</v>
      </c>
      <c r="N4366">
        <v>42</v>
      </c>
      <c r="O4366">
        <v>19</v>
      </c>
      <c r="P4366">
        <v>3</v>
      </c>
      <c r="Q4366">
        <v>1</v>
      </c>
      <c r="R4366">
        <v>96.179293999999999</v>
      </c>
    </row>
    <row r="4367" spans="1:18" x14ac:dyDescent="0.25">
      <c r="A4367">
        <v>2020</v>
      </c>
      <c r="B4367" t="s">
        <v>4</v>
      </c>
      <c r="C4367" t="s">
        <v>5</v>
      </c>
      <c r="D4367" t="s">
        <v>2</v>
      </c>
      <c r="E4367" t="s">
        <v>44</v>
      </c>
      <c r="F4367">
        <v>3512</v>
      </c>
      <c r="G4367">
        <v>1606.284586</v>
      </c>
      <c r="H4367">
        <v>3006.835</v>
      </c>
      <c r="I4367" t="s">
        <v>40</v>
      </c>
      <c r="J4367" t="s">
        <v>149</v>
      </c>
      <c r="K4367">
        <v>3513</v>
      </c>
      <c r="L4367">
        <v>740.63059799999996</v>
      </c>
      <c r="M4367">
        <v>704.32284300000003</v>
      </c>
      <c r="N4367">
        <v>793</v>
      </c>
      <c r="O4367">
        <v>43</v>
      </c>
      <c r="P4367">
        <v>39</v>
      </c>
      <c r="Q4367">
        <v>18</v>
      </c>
      <c r="R4367">
        <v>1606.284586</v>
      </c>
    </row>
    <row r="4368" spans="1:18" x14ac:dyDescent="0.25">
      <c r="A4368">
        <v>2020</v>
      </c>
      <c r="B4368" t="s">
        <v>4</v>
      </c>
      <c r="C4368" t="s">
        <v>5</v>
      </c>
      <c r="D4368" t="s">
        <v>2</v>
      </c>
      <c r="E4368" t="s">
        <v>66</v>
      </c>
      <c r="F4368">
        <v>527</v>
      </c>
      <c r="G4368" t="s">
        <v>62</v>
      </c>
      <c r="H4368">
        <v>34973.75</v>
      </c>
      <c r="I4368" t="s">
        <v>40</v>
      </c>
      <c r="J4368" t="s">
        <v>149</v>
      </c>
      <c r="K4368">
        <v>2762</v>
      </c>
      <c r="L4368">
        <v>35.209392999999999</v>
      </c>
      <c r="M4368">
        <v>12.138403</v>
      </c>
      <c r="N4368">
        <v>47</v>
      </c>
      <c r="O4368">
        <v>21</v>
      </c>
      <c r="P4368">
        <v>20</v>
      </c>
      <c r="Q4368">
        <v>0</v>
      </c>
      <c r="R4368">
        <v>65.293906000000007</v>
      </c>
    </row>
    <row r="4369" spans="1:18" x14ac:dyDescent="0.25">
      <c r="A4369">
        <v>2020</v>
      </c>
      <c r="B4369" t="s">
        <v>4</v>
      </c>
      <c r="C4369" t="s">
        <v>13</v>
      </c>
      <c r="D4369" t="s">
        <v>2</v>
      </c>
      <c r="E4369" t="s">
        <v>44</v>
      </c>
      <c r="F4369">
        <v>1679</v>
      </c>
      <c r="G4369">
        <v>776.501532</v>
      </c>
      <c r="H4369">
        <v>3378.72</v>
      </c>
      <c r="I4369" t="s">
        <v>39</v>
      </c>
      <c r="J4369" t="s">
        <v>149</v>
      </c>
      <c r="K4369">
        <v>1680</v>
      </c>
      <c r="L4369">
        <v>366.24798600000003</v>
      </c>
      <c r="M4369">
        <v>341.867211</v>
      </c>
      <c r="N4369">
        <v>362</v>
      </c>
      <c r="O4369">
        <v>24</v>
      </c>
      <c r="P4369">
        <v>7</v>
      </c>
      <c r="Q4369">
        <v>1</v>
      </c>
      <c r="R4369">
        <v>776.501532</v>
      </c>
    </row>
    <row r="4370" spans="1:18" x14ac:dyDescent="0.25">
      <c r="A4370">
        <v>2020</v>
      </c>
      <c r="B4370" t="s">
        <v>4</v>
      </c>
      <c r="C4370" t="s">
        <v>13</v>
      </c>
      <c r="D4370" t="s">
        <v>2</v>
      </c>
      <c r="E4370" t="s">
        <v>66</v>
      </c>
      <c r="F4370">
        <v>212</v>
      </c>
      <c r="G4370" t="s">
        <v>62</v>
      </c>
      <c r="H4370">
        <v>33525.1</v>
      </c>
      <c r="I4370" t="s">
        <v>39</v>
      </c>
      <c r="J4370" t="s">
        <v>149</v>
      </c>
      <c r="K4370">
        <v>1220</v>
      </c>
      <c r="L4370">
        <v>13.836542</v>
      </c>
      <c r="M4370">
        <v>10.774050000000001</v>
      </c>
      <c r="N4370">
        <v>18</v>
      </c>
      <c r="O4370">
        <v>11</v>
      </c>
      <c r="P4370">
        <v>9</v>
      </c>
      <c r="Q4370">
        <v>0</v>
      </c>
      <c r="R4370">
        <v>35.709316000000001</v>
      </c>
    </row>
    <row r="4371" spans="1:18" x14ac:dyDescent="0.25">
      <c r="A4371">
        <v>2020</v>
      </c>
      <c r="B4371" t="s">
        <v>4</v>
      </c>
      <c r="C4371" t="s">
        <v>13</v>
      </c>
      <c r="D4371" t="s">
        <v>2</v>
      </c>
      <c r="E4371" t="s">
        <v>44</v>
      </c>
      <c r="F4371">
        <v>1415</v>
      </c>
      <c r="G4371">
        <v>580.30079599999999</v>
      </c>
      <c r="H4371">
        <v>3230.31</v>
      </c>
      <c r="I4371" t="s">
        <v>40</v>
      </c>
      <c r="J4371" t="s">
        <v>149</v>
      </c>
      <c r="K4371">
        <v>1415</v>
      </c>
      <c r="L4371">
        <v>271.992458</v>
      </c>
      <c r="M4371">
        <v>260.40567099999998</v>
      </c>
      <c r="N4371">
        <v>357</v>
      </c>
      <c r="O4371">
        <v>17</v>
      </c>
      <c r="P4371">
        <v>17</v>
      </c>
      <c r="Q4371">
        <v>1</v>
      </c>
      <c r="R4371">
        <v>580.30079599999999</v>
      </c>
    </row>
    <row r="4372" spans="1:18" x14ac:dyDescent="0.25">
      <c r="A4372">
        <v>2020</v>
      </c>
      <c r="B4372" t="s">
        <v>4</v>
      </c>
      <c r="C4372" t="s">
        <v>13</v>
      </c>
      <c r="D4372" t="s">
        <v>2</v>
      </c>
      <c r="E4372" t="s">
        <v>66</v>
      </c>
      <c r="F4372">
        <v>306</v>
      </c>
      <c r="G4372" t="s">
        <v>62</v>
      </c>
      <c r="H4372">
        <v>38795.4</v>
      </c>
      <c r="I4372" t="s">
        <v>40</v>
      </c>
      <c r="J4372" t="s">
        <v>149</v>
      </c>
      <c r="K4372">
        <v>1992</v>
      </c>
      <c r="L4372">
        <v>20.303262</v>
      </c>
      <c r="M4372">
        <v>12.536258999999999</v>
      </c>
      <c r="N4372">
        <v>35</v>
      </c>
      <c r="O4372">
        <v>11</v>
      </c>
      <c r="P4372">
        <v>6</v>
      </c>
      <c r="Q4372">
        <v>0</v>
      </c>
      <c r="R4372">
        <v>41.844164999999997</v>
      </c>
    </row>
    <row r="4373" spans="1:18" x14ac:dyDescent="0.25">
      <c r="A4373">
        <v>2020</v>
      </c>
      <c r="B4373" t="s">
        <v>4</v>
      </c>
      <c r="C4373" t="s">
        <v>37</v>
      </c>
      <c r="D4373" t="s">
        <v>2</v>
      </c>
      <c r="E4373" t="s">
        <v>44</v>
      </c>
      <c r="F4373">
        <v>25836</v>
      </c>
      <c r="G4373">
        <v>11761.368514</v>
      </c>
      <c r="H4373">
        <v>3388.9850000000001</v>
      </c>
      <c r="I4373" t="s">
        <v>39</v>
      </c>
      <c r="J4373" t="s">
        <v>149</v>
      </c>
      <c r="K4373">
        <v>25871</v>
      </c>
      <c r="L4373">
        <v>5555.85383</v>
      </c>
      <c r="M4373">
        <v>5127.0128889999996</v>
      </c>
      <c r="N4373">
        <v>5937</v>
      </c>
      <c r="O4373">
        <v>439</v>
      </c>
      <c r="P4373">
        <v>177</v>
      </c>
      <c r="Q4373">
        <v>36</v>
      </c>
      <c r="R4373">
        <v>11761.368514</v>
      </c>
    </row>
    <row r="4374" spans="1:18" x14ac:dyDescent="0.25">
      <c r="A4374">
        <v>2020</v>
      </c>
      <c r="B4374" t="s">
        <v>4</v>
      </c>
      <c r="C4374" t="s">
        <v>37</v>
      </c>
      <c r="D4374" t="s">
        <v>2</v>
      </c>
      <c r="E4374" t="s">
        <v>66</v>
      </c>
      <c r="F4374">
        <v>3702</v>
      </c>
      <c r="G4374" t="s">
        <v>62</v>
      </c>
      <c r="H4374">
        <v>29841.56</v>
      </c>
      <c r="I4374" t="s">
        <v>39</v>
      </c>
      <c r="J4374" t="s">
        <v>149</v>
      </c>
      <c r="K4374">
        <v>18136</v>
      </c>
      <c r="L4374">
        <v>325.84851700000002</v>
      </c>
      <c r="M4374">
        <v>167.86694600000001</v>
      </c>
      <c r="N4374">
        <v>367</v>
      </c>
      <c r="O4374">
        <v>259</v>
      </c>
      <c r="P4374">
        <v>115</v>
      </c>
      <c r="Q4374">
        <v>8</v>
      </c>
      <c r="R4374">
        <v>691.08121100000005</v>
      </c>
    </row>
    <row r="4375" spans="1:18" x14ac:dyDescent="0.25">
      <c r="A4375">
        <v>2020</v>
      </c>
      <c r="B4375" t="s">
        <v>4</v>
      </c>
      <c r="C4375" t="s">
        <v>37</v>
      </c>
      <c r="D4375" t="s">
        <v>2</v>
      </c>
      <c r="E4375" t="s">
        <v>44</v>
      </c>
      <c r="F4375">
        <v>22302</v>
      </c>
      <c r="G4375">
        <v>8742.6207589999995</v>
      </c>
      <c r="H4375">
        <v>3260.9850000000001</v>
      </c>
      <c r="I4375" t="s">
        <v>40</v>
      </c>
      <c r="J4375" t="s">
        <v>149</v>
      </c>
      <c r="K4375">
        <v>22347</v>
      </c>
      <c r="L4375">
        <v>4219.9667609999997</v>
      </c>
      <c r="M4375">
        <v>3650.984946</v>
      </c>
      <c r="N4375">
        <v>5842</v>
      </c>
      <c r="O4375">
        <v>321</v>
      </c>
      <c r="P4375">
        <v>338</v>
      </c>
      <c r="Q4375">
        <v>33</v>
      </c>
      <c r="R4375">
        <v>8742.6207589999995</v>
      </c>
    </row>
    <row r="4376" spans="1:18" x14ac:dyDescent="0.25">
      <c r="A4376">
        <v>2020</v>
      </c>
      <c r="B4376" t="s">
        <v>4</v>
      </c>
      <c r="C4376" t="s">
        <v>37</v>
      </c>
      <c r="D4376" t="s">
        <v>2</v>
      </c>
      <c r="E4376" t="s">
        <v>66</v>
      </c>
      <c r="F4376">
        <v>4731</v>
      </c>
      <c r="G4376" t="s">
        <v>62</v>
      </c>
      <c r="H4376">
        <v>33481.96</v>
      </c>
      <c r="I4376" t="s">
        <v>40</v>
      </c>
      <c r="J4376" t="s">
        <v>149</v>
      </c>
      <c r="K4376">
        <v>24253</v>
      </c>
      <c r="L4376">
        <v>436.80635699999999</v>
      </c>
      <c r="M4376">
        <v>168.44008199999999</v>
      </c>
      <c r="N4376">
        <v>423</v>
      </c>
      <c r="O4376">
        <v>232</v>
      </c>
      <c r="P4376">
        <v>251</v>
      </c>
      <c r="Q4376">
        <v>7</v>
      </c>
      <c r="R4376">
        <v>821.717398</v>
      </c>
    </row>
    <row r="4377" spans="1:18" x14ac:dyDescent="0.25">
      <c r="A4377">
        <v>2020</v>
      </c>
      <c r="B4377" t="s">
        <v>4</v>
      </c>
      <c r="C4377" t="s">
        <v>37</v>
      </c>
      <c r="D4377" t="s">
        <v>2</v>
      </c>
      <c r="E4377" t="s">
        <v>44</v>
      </c>
      <c r="F4377">
        <v>1</v>
      </c>
      <c r="G4377">
        <v>1</v>
      </c>
      <c r="H4377">
        <v>4631.59</v>
      </c>
      <c r="I4377" t="s">
        <v>41</v>
      </c>
      <c r="J4377" t="s">
        <v>149</v>
      </c>
      <c r="K4377">
        <v>1</v>
      </c>
      <c r="L4377">
        <v>0.5</v>
      </c>
      <c r="M4377">
        <v>0.5</v>
      </c>
      <c r="N4377">
        <v>0</v>
      </c>
      <c r="O4377">
        <v>0</v>
      </c>
      <c r="P4377">
        <v>0</v>
      </c>
      <c r="Q4377">
        <v>0</v>
      </c>
      <c r="R4377">
        <v>1</v>
      </c>
    </row>
    <row r="4378" spans="1:18" x14ac:dyDescent="0.25">
      <c r="A4378">
        <v>2020</v>
      </c>
      <c r="B4378" t="s">
        <v>4</v>
      </c>
      <c r="C4378" t="s">
        <v>36</v>
      </c>
      <c r="D4378" t="s">
        <v>2</v>
      </c>
      <c r="E4378" t="s">
        <v>44</v>
      </c>
      <c r="F4378">
        <v>1113</v>
      </c>
      <c r="G4378">
        <v>587.56926499999997</v>
      </c>
      <c r="H4378">
        <v>3607</v>
      </c>
      <c r="I4378" t="s">
        <v>39</v>
      </c>
      <c r="J4378" t="s">
        <v>148</v>
      </c>
      <c r="K4378">
        <v>1114</v>
      </c>
      <c r="L4378">
        <v>278.88268799999997</v>
      </c>
      <c r="M4378">
        <v>247.33296300000001</v>
      </c>
      <c r="N4378">
        <v>169</v>
      </c>
      <c r="O4378">
        <v>13</v>
      </c>
      <c r="P4378">
        <v>6</v>
      </c>
      <c r="Q4378">
        <v>0</v>
      </c>
      <c r="R4378">
        <v>587.56926499999997</v>
      </c>
    </row>
    <row r="4379" spans="1:18" x14ac:dyDescent="0.25">
      <c r="A4379">
        <v>2020</v>
      </c>
      <c r="B4379" t="s">
        <v>4</v>
      </c>
      <c r="C4379" t="s">
        <v>36</v>
      </c>
      <c r="D4379" t="s">
        <v>2</v>
      </c>
      <c r="E4379" t="s">
        <v>66</v>
      </c>
      <c r="F4379">
        <v>223</v>
      </c>
      <c r="G4379" t="s">
        <v>62</v>
      </c>
      <c r="H4379">
        <v>33927.83</v>
      </c>
      <c r="I4379" t="s">
        <v>39</v>
      </c>
      <c r="J4379" t="s">
        <v>148</v>
      </c>
      <c r="K4379">
        <v>1226</v>
      </c>
      <c r="L4379">
        <v>20.691931</v>
      </c>
      <c r="M4379">
        <v>13.502361000000001</v>
      </c>
      <c r="N4379">
        <v>13</v>
      </c>
      <c r="O4379">
        <v>3</v>
      </c>
      <c r="P4379">
        <v>3</v>
      </c>
      <c r="Q4379">
        <v>0</v>
      </c>
      <c r="R4379">
        <v>45.549379000000002</v>
      </c>
    </row>
    <row r="4380" spans="1:18" x14ac:dyDescent="0.25">
      <c r="A4380">
        <v>2020</v>
      </c>
      <c r="B4380" t="s">
        <v>4</v>
      </c>
      <c r="C4380" t="s">
        <v>36</v>
      </c>
      <c r="D4380" t="s">
        <v>2</v>
      </c>
      <c r="E4380" t="s">
        <v>44</v>
      </c>
      <c r="F4380">
        <v>863</v>
      </c>
      <c r="G4380">
        <v>450.68578400000001</v>
      </c>
      <c r="H4380">
        <v>3044.4</v>
      </c>
      <c r="I4380" t="s">
        <v>40</v>
      </c>
      <c r="J4380" t="s">
        <v>148</v>
      </c>
      <c r="K4380">
        <v>864</v>
      </c>
      <c r="L4380">
        <v>200.21330399999999</v>
      </c>
      <c r="M4380">
        <v>197.95319499999999</v>
      </c>
      <c r="N4380">
        <v>149</v>
      </c>
      <c r="O4380">
        <v>12</v>
      </c>
      <c r="P4380">
        <v>8</v>
      </c>
      <c r="Q4380">
        <v>2</v>
      </c>
      <c r="R4380">
        <v>450.68578400000001</v>
      </c>
    </row>
    <row r="4381" spans="1:18" x14ac:dyDescent="0.25">
      <c r="A4381">
        <v>2020</v>
      </c>
      <c r="B4381" t="s">
        <v>4</v>
      </c>
      <c r="C4381" t="s">
        <v>36</v>
      </c>
      <c r="D4381" t="s">
        <v>2</v>
      </c>
      <c r="E4381" t="s">
        <v>66</v>
      </c>
      <c r="F4381">
        <v>226</v>
      </c>
      <c r="G4381" t="s">
        <v>62</v>
      </c>
      <c r="H4381">
        <v>33750.285000000003</v>
      </c>
      <c r="I4381" t="s">
        <v>40</v>
      </c>
      <c r="J4381" t="s">
        <v>148</v>
      </c>
      <c r="K4381">
        <v>1159</v>
      </c>
      <c r="L4381">
        <v>18.323575999999999</v>
      </c>
      <c r="M4381">
        <v>13.809248999999999</v>
      </c>
      <c r="N4381">
        <v>21</v>
      </c>
      <c r="O4381">
        <v>3</v>
      </c>
      <c r="P4381">
        <v>3</v>
      </c>
      <c r="Q4381">
        <v>0</v>
      </c>
      <c r="R4381">
        <v>42.915433</v>
      </c>
    </row>
    <row r="4382" spans="1:18" x14ac:dyDescent="0.25">
      <c r="A4382">
        <v>2020</v>
      </c>
      <c r="B4382" t="s">
        <v>4</v>
      </c>
      <c r="C4382" t="s">
        <v>5</v>
      </c>
      <c r="D4382" t="s">
        <v>2</v>
      </c>
      <c r="E4382" t="s">
        <v>44</v>
      </c>
      <c r="F4382">
        <v>870</v>
      </c>
      <c r="G4382">
        <v>448.62286599999999</v>
      </c>
      <c r="H4382">
        <v>3516.8449999999998</v>
      </c>
      <c r="I4382" t="s">
        <v>39</v>
      </c>
      <c r="J4382" t="s">
        <v>148</v>
      </c>
      <c r="K4382">
        <v>872</v>
      </c>
      <c r="L4382">
        <v>207.14313899999999</v>
      </c>
      <c r="M4382">
        <v>203.006923</v>
      </c>
      <c r="N4382">
        <v>125</v>
      </c>
      <c r="O4382">
        <v>18</v>
      </c>
      <c r="P4382">
        <v>2</v>
      </c>
      <c r="Q4382">
        <v>0</v>
      </c>
      <c r="R4382">
        <v>448.62286599999999</v>
      </c>
    </row>
    <row r="4383" spans="1:18" x14ac:dyDescent="0.25">
      <c r="A4383">
        <v>2020</v>
      </c>
      <c r="B4383" t="s">
        <v>4</v>
      </c>
      <c r="C4383" t="s">
        <v>5</v>
      </c>
      <c r="D4383" t="s">
        <v>2</v>
      </c>
      <c r="E4383" t="s">
        <v>66</v>
      </c>
      <c r="F4383">
        <v>155</v>
      </c>
      <c r="G4383" t="s">
        <v>62</v>
      </c>
      <c r="H4383">
        <v>27686.080000000002</v>
      </c>
      <c r="I4383" t="s">
        <v>39</v>
      </c>
      <c r="J4383" t="s">
        <v>148</v>
      </c>
      <c r="K4383">
        <v>607</v>
      </c>
      <c r="L4383">
        <v>14.599992</v>
      </c>
      <c r="M4383">
        <v>11.658363</v>
      </c>
      <c r="N4383">
        <v>16</v>
      </c>
      <c r="O4383">
        <v>2</v>
      </c>
      <c r="P4383">
        <v>3</v>
      </c>
      <c r="Q4383">
        <v>0</v>
      </c>
      <c r="R4383">
        <v>38.255184</v>
      </c>
    </row>
    <row r="4384" spans="1:18" x14ac:dyDescent="0.25">
      <c r="A4384">
        <v>2020</v>
      </c>
      <c r="B4384" t="s">
        <v>4</v>
      </c>
      <c r="C4384" t="s">
        <v>5</v>
      </c>
      <c r="D4384" t="s">
        <v>2</v>
      </c>
      <c r="E4384" t="s">
        <v>44</v>
      </c>
      <c r="F4384">
        <v>915</v>
      </c>
      <c r="G4384">
        <v>433.05766799999998</v>
      </c>
      <c r="H4384">
        <v>3439.73</v>
      </c>
      <c r="I4384" t="s">
        <v>40</v>
      </c>
      <c r="J4384" t="s">
        <v>148</v>
      </c>
      <c r="K4384">
        <v>915</v>
      </c>
      <c r="L4384">
        <v>201.762384</v>
      </c>
      <c r="M4384">
        <v>191.720384</v>
      </c>
      <c r="N4384">
        <v>138</v>
      </c>
      <c r="O4384">
        <v>14</v>
      </c>
      <c r="P4384">
        <v>16</v>
      </c>
      <c r="Q4384">
        <v>2</v>
      </c>
      <c r="R4384">
        <v>433.05766799999998</v>
      </c>
    </row>
    <row r="4385" spans="1:18" x14ac:dyDescent="0.25">
      <c r="A4385">
        <v>2020</v>
      </c>
      <c r="B4385" t="s">
        <v>4</v>
      </c>
      <c r="C4385" t="s">
        <v>5</v>
      </c>
      <c r="D4385" t="s">
        <v>2</v>
      </c>
      <c r="E4385" t="s">
        <v>66</v>
      </c>
      <c r="F4385">
        <v>209</v>
      </c>
      <c r="G4385" t="s">
        <v>62</v>
      </c>
      <c r="H4385">
        <v>31116.3</v>
      </c>
      <c r="I4385" t="s">
        <v>40</v>
      </c>
      <c r="J4385" t="s">
        <v>148</v>
      </c>
      <c r="K4385">
        <v>1093</v>
      </c>
      <c r="L4385">
        <v>16.297056000000001</v>
      </c>
      <c r="M4385">
        <v>9.3809070000000006</v>
      </c>
      <c r="N4385">
        <v>12</v>
      </c>
      <c r="O4385">
        <v>1</v>
      </c>
      <c r="P4385">
        <v>10</v>
      </c>
      <c r="Q4385">
        <v>0</v>
      </c>
      <c r="R4385">
        <v>37.336638000000001</v>
      </c>
    </row>
    <row r="4386" spans="1:18" x14ac:dyDescent="0.25">
      <c r="A4386">
        <v>2020</v>
      </c>
      <c r="B4386" t="s">
        <v>4</v>
      </c>
      <c r="C4386" t="s">
        <v>13</v>
      </c>
      <c r="D4386" t="s">
        <v>2</v>
      </c>
      <c r="E4386" t="s">
        <v>44</v>
      </c>
      <c r="F4386">
        <v>326</v>
      </c>
      <c r="G4386">
        <v>148.840169</v>
      </c>
      <c r="H4386">
        <v>3885.31</v>
      </c>
      <c r="I4386" t="s">
        <v>39</v>
      </c>
      <c r="J4386" t="s">
        <v>148</v>
      </c>
      <c r="K4386">
        <v>326</v>
      </c>
      <c r="L4386">
        <v>72.257942999999997</v>
      </c>
      <c r="M4386">
        <v>67.689818000000002</v>
      </c>
      <c r="N4386">
        <v>62</v>
      </c>
      <c r="O4386">
        <v>5</v>
      </c>
      <c r="P4386">
        <v>0</v>
      </c>
      <c r="Q4386">
        <v>0</v>
      </c>
      <c r="R4386">
        <v>148.840169</v>
      </c>
    </row>
    <row r="4387" spans="1:18" x14ac:dyDescent="0.25">
      <c r="A4387">
        <v>2020</v>
      </c>
      <c r="B4387" t="s">
        <v>4</v>
      </c>
      <c r="C4387" t="s">
        <v>13</v>
      </c>
      <c r="D4387" t="s">
        <v>2</v>
      </c>
      <c r="E4387" t="s">
        <v>66</v>
      </c>
      <c r="F4387">
        <v>85</v>
      </c>
      <c r="G4387" t="s">
        <v>62</v>
      </c>
      <c r="H4387">
        <v>34044.230000000003</v>
      </c>
      <c r="I4387" t="s">
        <v>39</v>
      </c>
      <c r="J4387" t="s">
        <v>148</v>
      </c>
      <c r="K4387">
        <v>464</v>
      </c>
      <c r="L4387">
        <v>7.0412369999999997</v>
      </c>
      <c r="M4387">
        <v>4.0734130000000004</v>
      </c>
      <c r="N4387">
        <v>7</v>
      </c>
      <c r="O4387">
        <v>4</v>
      </c>
      <c r="P4387">
        <v>2</v>
      </c>
      <c r="Q4387">
        <v>0</v>
      </c>
      <c r="R4387">
        <v>14.501416000000001</v>
      </c>
    </row>
    <row r="4388" spans="1:18" x14ac:dyDescent="0.25">
      <c r="A4388">
        <v>2020</v>
      </c>
      <c r="B4388" t="s">
        <v>4</v>
      </c>
      <c r="C4388" t="s">
        <v>13</v>
      </c>
      <c r="D4388" t="s">
        <v>2</v>
      </c>
      <c r="E4388" t="s">
        <v>44</v>
      </c>
      <c r="F4388">
        <v>352</v>
      </c>
      <c r="G4388">
        <v>151.58981900000001</v>
      </c>
      <c r="H4388">
        <v>3223.45</v>
      </c>
      <c r="I4388" t="s">
        <v>40</v>
      </c>
      <c r="J4388" t="s">
        <v>148</v>
      </c>
      <c r="K4388">
        <v>352</v>
      </c>
      <c r="L4388">
        <v>81.624448999999998</v>
      </c>
      <c r="M4388">
        <v>57.318429000000002</v>
      </c>
      <c r="N4388">
        <v>62</v>
      </c>
      <c r="O4388">
        <v>6</v>
      </c>
      <c r="P4388">
        <v>3</v>
      </c>
      <c r="Q4388">
        <v>0</v>
      </c>
      <c r="R4388">
        <v>151.58981900000001</v>
      </c>
    </row>
    <row r="4389" spans="1:18" x14ac:dyDescent="0.25">
      <c r="A4389">
        <v>2020</v>
      </c>
      <c r="B4389" t="s">
        <v>4</v>
      </c>
      <c r="C4389" t="s">
        <v>13</v>
      </c>
      <c r="D4389" t="s">
        <v>2</v>
      </c>
      <c r="E4389" t="s">
        <v>66</v>
      </c>
      <c r="F4389">
        <v>104</v>
      </c>
      <c r="G4389" t="s">
        <v>62</v>
      </c>
      <c r="H4389">
        <v>37990.574999999997</v>
      </c>
      <c r="I4389" t="s">
        <v>40</v>
      </c>
      <c r="J4389" t="s">
        <v>148</v>
      </c>
      <c r="K4389">
        <v>577</v>
      </c>
      <c r="L4389">
        <v>7.2439260000000001</v>
      </c>
      <c r="M4389">
        <v>2.95505</v>
      </c>
      <c r="N4389">
        <v>8</v>
      </c>
      <c r="O4389">
        <v>0</v>
      </c>
      <c r="P4389">
        <v>2</v>
      </c>
      <c r="Q4389">
        <v>0</v>
      </c>
      <c r="R4389">
        <v>14.311147999999999</v>
      </c>
    </row>
    <row r="4390" spans="1:18" x14ac:dyDescent="0.25">
      <c r="A4390">
        <v>2020</v>
      </c>
      <c r="B4390" t="s">
        <v>4</v>
      </c>
      <c r="C4390" t="s">
        <v>37</v>
      </c>
      <c r="D4390" t="s">
        <v>2</v>
      </c>
      <c r="E4390" t="s">
        <v>44</v>
      </c>
      <c r="F4390">
        <v>4976</v>
      </c>
      <c r="G4390">
        <v>2300.0904810000002</v>
      </c>
      <c r="H4390">
        <v>3500.75</v>
      </c>
      <c r="I4390" t="s">
        <v>39</v>
      </c>
      <c r="J4390" t="s">
        <v>148</v>
      </c>
      <c r="K4390">
        <v>4980</v>
      </c>
      <c r="L4390">
        <v>1146.0529959999999</v>
      </c>
      <c r="M4390">
        <v>912.38007800000003</v>
      </c>
      <c r="N4390">
        <v>918</v>
      </c>
      <c r="O4390">
        <v>98</v>
      </c>
      <c r="P4390">
        <v>59</v>
      </c>
      <c r="Q4390">
        <v>11</v>
      </c>
      <c r="R4390">
        <v>2300.0904810000002</v>
      </c>
    </row>
    <row r="4391" spans="1:18" x14ac:dyDescent="0.25">
      <c r="A4391">
        <v>2020</v>
      </c>
      <c r="B4391" t="s">
        <v>4</v>
      </c>
      <c r="C4391" t="s">
        <v>37</v>
      </c>
      <c r="D4391" t="s">
        <v>2</v>
      </c>
      <c r="E4391" t="s">
        <v>66</v>
      </c>
      <c r="F4391">
        <v>1152</v>
      </c>
      <c r="G4391" t="s">
        <v>62</v>
      </c>
      <c r="H4391">
        <v>30074.89</v>
      </c>
      <c r="I4391" t="s">
        <v>39</v>
      </c>
      <c r="J4391" t="s">
        <v>148</v>
      </c>
      <c r="K4391">
        <v>5066</v>
      </c>
      <c r="L4391">
        <v>96.068969999999993</v>
      </c>
      <c r="M4391">
        <v>56.936177000000001</v>
      </c>
      <c r="N4391">
        <v>136</v>
      </c>
      <c r="O4391">
        <v>20</v>
      </c>
      <c r="P4391">
        <v>43</v>
      </c>
      <c r="Q4391">
        <v>1</v>
      </c>
      <c r="R4391">
        <v>218.48193900000001</v>
      </c>
    </row>
    <row r="4392" spans="1:18" x14ac:dyDescent="0.25">
      <c r="A4392">
        <v>2020</v>
      </c>
      <c r="B4392" t="s">
        <v>4</v>
      </c>
      <c r="C4392" t="s">
        <v>37</v>
      </c>
      <c r="D4392" t="s">
        <v>2</v>
      </c>
      <c r="E4392" t="s">
        <v>44</v>
      </c>
      <c r="F4392">
        <v>5075</v>
      </c>
      <c r="G4392">
        <v>1986.6231359999999</v>
      </c>
      <c r="H4392">
        <v>3472.6</v>
      </c>
      <c r="I4392" t="s">
        <v>40</v>
      </c>
      <c r="J4392" t="s">
        <v>148</v>
      </c>
      <c r="K4392">
        <v>5081</v>
      </c>
      <c r="L4392">
        <v>1054.109882</v>
      </c>
      <c r="M4392">
        <v>741.25508100000002</v>
      </c>
      <c r="N4392">
        <v>976</v>
      </c>
      <c r="O4392">
        <v>78</v>
      </c>
      <c r="P4392">
        <v>85</v>
      </c>
      <c r="Q4392">
        <v>16</v>
      </c>
      <c r="R4392">
        <v>1986.6231359999999</v>
      </c>
    </row>
    <row r="4393" spans="1:18" x14ac:dyDescent="0.25">
      <c r="A4393">
        <v>2020</v>
      </c>
      <c r="B4393" t="s">
        <v>4</v>
      </c>
      <c r="C4393" t="s">
        <v>37</v>
      </c>
      <c r="D4393" t="s">
        <v>2</v>
      </c>
      <c r="E4393" t="s">
        <v>66</v>
      </c>
      <c r="F4393">
        <v>1553</v>
      </c>
      <c r="G4393" t="s">
        <v>62</v>
      </c>
      <c r="H4393">
        <v>32861.519999999997</v>
      </c>
      <c r="I4393" t="s">
        <v>40</v>
      </c>
      <c r="J4393" t="s">
        <v>148</v>
      </c>
      <c r="K4393">
        <v>7221</v>
      </c>
      <c r="L4393">
        <v>116.19201099999999</v>
      </c>
      <c r="M4393">
        <v>56.486277000000001</v>
      </c>
      <c r="N4393">
        <v>184</v>
      </c>
      <c r="O4393">
        <v>24</v>
      </c>
      <c r="P4393">
        <v>74</v>
      </c>
      <c r="Q4393">
        <v>2</v>
      </c>
      <c r="R4393">
        <v>244.45161200000001</v>
      </c>
    </row>
    <row r="4394" spans="1:18" x14ac:dyDescent="0.25">
      <c r="A4394">
        <v>2020</v>
      </c>
      <c r="B4394" t="s">
        <v>4</v>
      </c>
      <c r="C4394" t="s">
        <v>36</v>
      </c>
      <c r="D4394" t="s">
        <v>3</v>
      </c>
      <c r="E4394" t="s">
        <v>44</v>
      </c>
      <c r="F4394">
        <v>170</v>
      </c>
      <c r="G4394">
        <v>76.501518000000004</v>
      </c>
      <c r="H4394">
        <v>3575.49</v>
      </c>
      <c r="I4394" t="s">
        <v>39</v>
      </c>
      <c r="J4394" t="s">
        <v>150</v>
      </c>
      <c r="K4394">
        <v>170</v>
      </c>
      <c r="L4394">
        <v>27.433976000000001</v>
      </c>
      <c r="M4394">
        <v>35.610236999999998</v>
      </c>
      <c r="N4394">
        <v>38</v>
      </c>
      <c r="O4394">
        <v>3</v>
      </c>
      <c r="P4394">
        <v>0</v>
      </c>
      <c r="Q4394">
        <v>0</v>
      </c>
      <c r="R4394">
        <v>76.501518000000004</v>
      </c>
    </row>
    <row r="4395" spans="1:18" x14ac:dyDescent="0.25">
      <c r="A4395">
        <v>2020</v>
      </c>
      <c r="B4395" t="s">
        <v>4</v>
      </c>
      <c r="C4395" t="s">
        <v>36</v>
      </c>
      <c r="D4395" t="s">
        <v>3</v>
      </c>
      <c r="E4395" t="s">
        <v>66</v>
      </c>
      <c r="F4395">
        <v>81</v>
      </c>
      <c r="G4395" t="s">
        <v>62</v>
      </c>
      <c r="H4395">
        <v>45530.35</v>
      </c>
      <c r="I4395" t="s">
        <v>39</v>
      </c>
      <c r="J4395" t="s">
        <v>150</v>
      </c>
      <c r="K4395">
        <v>634</v>
      </c>
      <c r="L4395">
        <v>6.7867470000000001</v>
      </c>
      <c r="M4395">
        <v>3.0025559999999998</v>
      </c>
      <c r="N4395">
        <v>4</v>
      </c>
      <c r="O4395">
        <v>1</v>
      </c>
      <c r="P4395">
        <v>0</v>
      </c>
      <c r="Q4395">
        <v>0</v>
      </c>
      <c r="R4395">
        <v>14.621778000000001</v>
      </c>
    </row>
    <row r="4396" spans="1:18" x14ac:dyDescent="0.25">
      <c r="A4396">
        <v>2020</v>
      </c>
      <c r="B4396" t="s">
        <v>4</v>
      </c>
      <c r="C4396" t="s">
        <v>36</v>
      </c>
      <c r="D4396" t="s">
        <v>3</v>
      </c>
      <c r="E4396" t="s">
        <v>44</v>
      </c>
      <c r="F4396">
        <v>154</v>
      </c>
      <c r="G4396">
        <v>72.553781999999998</v>
      </c>
      <c r="H4396">
        <v>3004.37</v>
      </c>
      <c r="I4396" t="s">
        <v>40</v>
      </c>
      <c r="J4396" t="s">
        <v>150</v>
      </c>
      <c r="K4396">
        <v>157</v>
      </c>
      <c r="L4396">
        <v>30.882985000000001</v>
      </c>
      <c r="M4396">
        <v>28.282606999999999</v>
      </c>
      <c r="N4396">
        <v>38</v>
      </c>
      <c r="O4396">
        <v>2</v>
      </c>
      <c r="P4396">
        <v>1</v>
      </c>
      <c r="Q4396">
        <v>0</v>
      </c>
      <c r="R4396">
        <v>72.553781999999998</v>
      </c>
    </row>
    <row r="4397" spans="1:18" x14ac:dyDescent="0.25">
      <c r="A4397">
        <v>2020</v>
      </c>
      <c r="B4397" t="s">
        <v>4</v>
      </c>
      <c r="C4397" t="s">
        <v>36</v>
      </c>
      <c r="D4397" t="s">
        <v>3</v>
      </c>
      <c r="E4397" t="s">
        <v>66</v>
      </c>
      <c r="F4397">
        <v>119</v>
      </c>
      <c r="G4397" t="s">
        <v>62</v>
      </c>
      <c r="H4397">
        <v>38685</v>
      </c>
      <c r="I4397" t="s">
        <v>40</v>
      </c>
      <c r="J4397" t="s">
        <v>150</v>
      </c>
      <c r="K4397">
        <v>875</v>
      </c>
      <c r="L4397">
        <v>11.666852</v>
      </c>
      <c r="M4397">
        <v>4.2900869999999998</v>
      </c>
      <c r="N4397">
        <v>3</v>
      </c>
      <c r="O4397">
        <v>0</v>
      </c>
      <c r="P4397">
        <v>4</v>
      </c>
      <c r="Q4397">
        <v>0</v>
      </c>
      <c r="R4397">
        <v>24.114128000000001</v>
      </c>
    </row>
    <row r="4398" spans="1:18" x14ac:dyDescent="0.25">
      <c r="A4398">
        <v>2020</v>
      </c>
      <c r="B4398" t="s">
        <v>4</v>
      </c>
      <c r="C4398" t="s">
        <v>5</v>
      </c>
      <c r="D4398" t="s">
        <v>3</v>
      </c>
      <c r="E4398" t="s">
        <v>44</v>
      </c>
      <c r="F4398">
        <v>176</v>
      </c>
      <c r="G4398">
        <v>97.490824000000003</v>
      </c>
      <c r="H4398">
        <v>3513.8649999999998</v>
      </c>
      <c r="I4398" t="s">
        <v>39</v>
      </c>
      <c r="J4398" t="s">
        <v>150</v>
      </c>
      <c r="K4398">
        <v>177</v>
      </c>
      <c r="L4398">
        <v>43.701611999999997</v>
      </c>
      <c r="M4398">
        <v>39.807127000000001</v>
      </c>
      <c r="N4398">
        <v>33</v>
      </c>
      <c r="O4398">
        <v>2</v>
      </c>
      <c r="P4398">
        <v>0</v>
      </c>
      <c r="Q4398">
        <v>0</v>
      </c>
      <c r="R4398">
        <v>97.490824000000003</v>
      </c>
    </row>
    <row r="4399" spans="1:18" x14ac:dyDescent="0.25">
      <c r="A4399">
        <v>2020</v>
      </c>
      <c r="B4399" t="s">
        <v>4</v>
      </c>
      <c r="C4399" t="s">
        <v>5</v>
      </c>
      <c r="D4399" t="s">
        <v>3</v>
      </c>
      <c r="E4399" t="s">
        <v>66</v>
      </c>
      <c r="F4399">
        <v>74</v>
      </c>
      <c r="G4399" t="s">
        <v>62</v>
      </c>
      <c r="H4399">
        <v>30313.21</v>
      </c>
      <c r="I4399" t="s">
        <v>39</v>
      </c>
      <c r="J4399" t="s">
        <v>150</v>
      </c>
      <c r="K4399">
        <v>354</v>
      </c>
      <c r="L4399">
        <v>7.2500489999999997</v>
      </c>
      <c r="M4399">
        <v>3.8325119999999999</v>
      </c>
      <c r="N4399">
        <v>10</v>
      </c>
      <c r="O4399">
        <v>0</v>
      </c>
      <c r="P4399">
        <v>0</v>
      </c>
      <c r="Q4399">
        <v>0</v>
      </c>
      <c r="R4399">
        <v>15.72767</v>
      </c>
    </row>
    <row r="4400" spans="1:18" x14ac:dyDescent="0.25">
      <c r="A4400">
        <v>2020</v>
      </c>
      <c r="B4400" t="s">
        <v>4</v>
      </c>
      <c r="C4400" t="s">
        <v>5</v>
      </c>
      <c r="D4400" t="s">
        <v>3</v>
      </c>
      <c r="E4400" t="s">
        <v>44</v>
      </c>
      <c r="F4400">
        <v>153</v>
      </c>
      <c r="G4400">
        <v>60.838934999999999</v>
      </c>
      <c r="H4400">
        <v>3645.43</v>
      </c>
      <c r="I4400" t="s">
        <v>40</v>
      </c>
      <c r="J4400" t="s">
        <v>150</v>
      </c>
      <c r="K4400">
        <v>154</v>
      </c>
      <c r="L4400">
        <v>26.345437</v>
      </c>
      <c r="M4400">
        <v>27.697053</v>
      </c>
      <c r="N4400">
        <v>38</v>
      </c>
      <c r="O4400">
        <v>0</v>
      </c>
      <c r="P4400">
        <v>0</v>
      </c>
      <c r="Q4400">
        <v>0</v>
      </c>
      <c r="R4400">
        <v>60.838934999999999</v>
      </c>
    </row>
    <row r="4401" spans="1:18" x14ac:dyDescent="0.25">
      <c r="A4401">
        <v>2020</v>
      </c>
      <c r="B4401" t="s">
        <v>4</v>
      </c>
      <c r="C4401" t="s">
        <v>5</v>
      </c>
      <c r="D4401" t="s">
        <v>3</v>
      </c>
      <c r="E4401" t="s">
        <v>66</v>
      </c>
      <c r="F4401">
        <v>80</v>
      </c>
      <c r="G4401" t="s">
        <v>62</v>
      </c>
      <c r="H4401">
        <v>39148.54</v>
      </c>
      <c r="I4401" t="s">
        <v>40</v>
      </c>
      <c r="J4401" t="s">
        <v>150</v>
      </c>
      <c r="K4401">
        <v>584</v>
      </c>
      <c r="L4401">
        <v>5.7809059999999999</v>
      </c>
      <c r="M4401">
        <v>3.0445229999999999</v>
      </c>
      <c r="N4401">
        <v>11</v>
      </c>
      <c r="O4401">
        <v>0</v>
      </c>
      <c r="P4401">
        <v>1</v>
      </c>
      <c r="Q4401">
        <v>1</v>
      </c>
      <c r="R4401">
        <v>12.868226</v>
      </c>
    </row>
    <row r="4402" spans="1:18" x14ac:dyDescent="0.25">
      <c r="A4402">
        <v>2020</v>
      </c>
      <c r="B4402" t="s">
        <v>4</v>
      </c>
      <c r="C4402" t="s">
        <v>13</v>
      </c>
      <c r="D4402" t="s">
        <v>3</v>
      </c>
      <c r="E4402" t="s">
        <v>44</v>
      </c>
      <c r="F4402">
        <v>87</v>
      </c>
      <c r="G4402">
        <v>40.680968</v>
      </c>
      <c r="H4402">
        <v>3566</v>
      </c>
      <c r="I4402" t="s">
        <v>39</v>
      </c>
      <c r="J4402" t="s">
        <v>150</v>
      </c>
      <c r="K4402">
        <v>87</v>
      </c>
      <c r="L4402">
        <v>20.273949999999999</v>
      </c>
      <c r="M4402">
        <v>16.834819</v>
      </c>
      <c r="N4402">
        <v>23</v>
      </c>
      <c r="O4402">
        <v>0</v>
      </c>
      <c r="P4402">
        <v>1</v>
      </c>
      <c r="Q4402">
        <v>0</v>
      </c>
      <c r="R4402">
        <v>40.680968</v>
      </c>
    </row>
    <row r="4403" spans="1:18" x14ac:dyDescent="0.25">
      <c r="A4403">
        <v>2020</v>
      </c>
      <c r="B4403" t="s">
        <v>4</v>
      </c>
      <c r="C4403" t="s">
        <v>13</v>
      </c>
      <c r="D4403" t="s">
        <v>3</v>
      </c>
      <c r="E4403" t="s">
        <v>66</v>
      </c>
      <c r="F4403">
        <v>45</v>
      </c>
      <c r="G4403" t="s">
        <v>62</v>
      </c>
      <c r="H4403">
        <v>28998.080000000002</v>
      </c>
      <c r="I4403" t="s">
        <v>39</v>
      </c>
      <c r="J4403" t="s">
        <v>150</v>
      </c>
      <c r="K4403">
        <v>192</v>
      </c>
      <c r="L4403">
        <v>1.9624680000000001</v>
      </c>
      <c r="M4403">
        <v>1.146237</v>
      </c>
      <c r="N4403">
        <v>9</v>
      </c>
      <c r="O4403">
        <v>0</v>
      </c>
      <c r="P4403">
        <v>0</v>
      </c>
      <c r="Q4403">
        <v>0</v>
      </c>
      <c r="R4403">
        <v>4.3230769999999996</v>
      </c>
    </row>
    <row r="4404" spans="1:18" x14ac:dyDescent="0.25">
      <c r="A4404">
        <v>2020</v>
      </c>
      <c r="B4404" t="s">
        <v>4</v>
      </c>
      <c r="C4404" t="s">
        <v>13</v>
      </c>
      <c r="D4404" t="s">
        <v>3</v>
      </c>
      <c r="E4404" t="s">
        <v>44</v>
      </c>
      <c r="F4404">
        <v>62</v>
      </c>
      <c r="G4404">
        <v>20.774289</v>
      </c>
      <c r="H4404">
        <v>3783.0050000000001</v>
      </c>
      <c r="I4404" t="s">
        <v>40</v>
      </c>
      <c r="J4404" t="s">
        <v>150</v>
      </c>
      <c r="K4404">
        <v>62</v>
      </c>
      <c r="L4404">
        <v>7.9467030000000003</v>
      </c>
      <c r="M4404">
        <v>9.1784330000000001</v>
      </c>
      <c r="N4404">
        <v>22</v>
      </c>
      <c r="O4404">
        <v>0</v>
      </c>
      <c r="P4404">
        <v>0</v>
      </c>
      <c r="Q4404">
        <v>1</v>
      </c>
      <c r="R4404">
        <v>20.774289</v>
      </c>
    </row>
    <row r="4405" spans="1:18" x14ac:dyDescent="0.25">
      <c r="A4405">
        <v>2020</v>
      </c>
      <c r="B4405" t="s">
        <v>4</v>
      </c>
      <c r="C4405" t="s">
        <v>13</v>
      </c>
      <c r="D4405" t="s">
        <v>3</v>
      </c>
      <c r="E4405" t="s">
        <v>66</v>
      </c>
      <c r="F4405">
        <v>55</v>
      </c>
      <c r="G4405" t="s">
        <v>62</v>
      </c>
      <c r="H4405">
        <v>35796.92</v>
      </c>
      <c r="I4405" t="s">
        <v>40</v>
      </c>
      <c r="J4405" t="s">
        <v>150</v>
      </c>
      <c r="K4405">
        <v>283</v>
      </c>
      <c r="L4405">
        <v>5.0980480000000004</v>
      </c>
      <c r="M4405">
        <v>4.1688020000000003</v>
      </c>
      <c r="N4405">
        <v>9</v>
      </c>
      <c r="O4405">
        <v>2</v>
      </c>
      <c r="P4405">
        <v>0</v>
      </c>
      <c r="Q4405">
        <v>0</v>
      </c>
      <c r="R4405">
        <v>12.860576999999999</v>
      </c>
    </row>
    <row r="4406" spans="1:18" x14ac:dyDescent="0.25">
      <c r="A4406">
        <v>2020</v>
      </c>
      <c r="B4406" t="s">
        <v>4</v>
      </c>
      <c r="C4406" t="s">
        <v>37</v>
      </c>
      <c r="D4406" t="s">
        <v>3</v>
      </c>
      <c r="E4406" t="s">
        <v>44</v>
      </c>
      <c r="F4406">
        <v>1274</v>
      </c>
      <c r="G4406">
        <v>475.79342700000001</v>
      </c>
      <c r="H4406">
        <v>3506.72</v>
      </c>
      <c r="I4406" t="s">
        <v>39</v>
      </c>
      <c r="J4406" t="s">
        <v>150</v>
      </c>
      <c r="K4406">
        <v>1282</v>
      </c>
      <c r="L4406">
        <v>220.70601500000001</v>
      </c>
      <c r="M4406">
        <v>207.753927</v>
      </c>
      <c r="N4406">
        <v>440</v>
      </c>
      <c r="O4406">
        <v>18</v>
      </c>
      <c r="P4406">
        <v>12</v>
      </c>
      <c r="Q4406">
        <v>0</v>
      </c>
      <c r="R4406">
        <v>475.79342700000001</v>
      </c>
    </row>
    <row r="4407" spans="1:18" x14ac:dyDescent="0.25">
      <c r="A4407">
        <v>2020</v>
      </c>
      <c r="B4407" t="s">
        <v>4</v>
      </c>
      <c r="C4407" t="s">
        <v>37</v>
      </c>
      <c r="D4407" t="s">
        <v>3</v>
      </c>
      <c r="E4407" t="s">
        <v>66</v>
      </c>
      <c r="F4407">
        <v>848</v>
      </c>
      <c r="G4407" t="s">
        <v>62</v>
      </c>
      <c r="H4407">
        <v>37530.69</v>
      </c>
      <c r="I4407" t="s">
        <v>39</v>
      </c>
      <c r="J4407" t="s">
        <v>150</v>
      </c>
      <c r="K4407">
        <v>4823</v>
      </c>
      <c r="L4407">
        <v>76.853285</v>
      </c>
      <c r="M4407">
        <v>39.555452000000002</v>
      </c>
      <c r="N4407">
        <v>137</v>
      </c>
      <c r="O4407">
        <v>14</v>
      </c>
      <c r="P4407">
        <v>6</v>
      </c>
      <c r="Q4407">
        <v>1</v>
      </c>
      <c r="R4407">
        <v>164.096992</v>
      </c>
    </row>
    <row r="4408" spans="1:18" x14ac:dyDescent="0.25">
      <c r="A4408">
        <v>2020</v>
      </c>
      <c r="B4408" t="s">
        <v>4</v>
      </c>
      <c r="C4408" t="s">
        <v>37</v>
      </c>
      <c r="D4408" t="s">
        <v>3</v>
      </c>
      <c r="E4408" t="s">
        <v>44</v>
      </c>
      <c r="F4408">
        <v>1356</v>
      </c>
      <c r="G4408">
        <v>465.24177400000002</v>
      </c>
      <c r="H4408">
        <v>3379.8249999999998</v>
      </c>
      <c r="I4408" t="s">
        <v>40</v>
      </c>
      <c r="J4408" t="s">
        <v>150</v>
      </c>
      <c r="K4408">
        <v>1363</v>
      </c>
      <c r="L4408">
        <v>231.29196099999999</v>
      </c>
      <c r="M4408">
        <v>175.40868900000001</v>
      </c>
      <c r="N4408">
        <v>409</v>
      </c>
      <c r="O4408">
        <v>23</v>
      </c>
      <c r="P4408">
        <v>22</v>
      </c>
      <c r="Q4408">
        <v>1</v>
      </c>
      <c r="R4408">
        <v>465.24177400000002</v>
      </c>
    </row>
    <row r="4409" spans="1:18" x14ac:dyDescent="0.25">
      <c r="A4409">
        <v>2020</v>
      </c>
      <c r="B4409" t="s">
        <v>4</v>
      </c>
      <c r="C4409" t="s">
        <v>37</v>
      </c>
      <c r="D4409" t="s">
        <v>3</v>
      </c>
      <c r="E4409" t="s">
        <v>66</v>
      </c>
      <c r="F4409">
        <v>1040</v>
      </c>
      <c r="G4409" t="s">
        <v>62</v>
      </c>
      <c r="H4409">
        <v>35841.714999999997</v>
      </c>
      <c r="I4409" t="s">
        <v>40</v>
      </c>
      <c r="J4409" t="s">
        <v>150</v>
      </c>
      <c r="K4409">
        <v>5788</v>
      </c>
      <c r="L4409">
        <v>88.596339</v>
      </c>
      <c r="M4409">
        <v>48.120842000000003</v>
      </c>
      <c r="N4409">
        <v>130</v>
      </c>
      <c r="O4409">
        <v>11</v>
      </c>
      <c r="P4409">
        <v>15</v>
      </c>
      <c r="Q4409">
        <v>1</v>
      </c>
      <c r="R4409">
        <v>197.80365499999999</v>
      </c>
    </row>
    <row r="4410" spans="1:18" x14ac:dyDescent="0.25">
      <c r="A4410">
        <v>2020</v>
      </c>
      <c r="B4410" t="s">
        <v>4</v>
      </c>
      <c r="C4410" t="s">
        <v>36</v>
      </c>
      <c r="D4410" t="s">
        <v>3</v>
      </c>
      <c r="E4410" t="s">
        <v>44</v>
      </c>
      <c r="F4410">
        <v>520</v>
      </c>
      <c r="G4410">
        <v>250.02325099999999</v>
      </c>
      <c r="H4410">
        <v>3435.47</v>
      </c>
      <c r="I4410" t="s">
        <v>39</v>
      </c>
      <c r="J4410" t="s">
        <v>149</v>
      </c>
      <c r="K4410">
        <v>521</v>
      </c>
      <c r="L4410">
        <v>106.74564100000001</v>
      </c>
      <c r="M4410">
        <v>122.413015</v>
      </c>
      <c r="N4410">
        <v>105</v>
      </c>
      <c r="O4410">
        <v>5</v>
      </c>
      <c r="P4410">
        <v>1</v>
      </c>
      <c r="Q4410">
        <v>1</v>
      </c>
      <c r="R4410">
        <v>250.02325099999999</v>
      </c>
    </row>
    <row r="4411" spans="1:18" x14ac:dyDescent="0.25">
      <c r="A4411">
        <v>2020</v>
      </c>
      <c r="B4411" t="s">
        <v>4</v>
      </c>
      <c r="C4411" t="s">
        <v>36</v>
      </c>
      <c r="D4411" t="s">
        <v>3</v>
      </c>
      <c r="E4411" t="s">
        <v>66</v>
      </c>
      <c r="F4411">
        <v>164</v>
      </c>
      <c r="G4411" t="s">
        <v>62</v>
      </c>
      <c r="H4411">
        <v>37015.1</v>
      </c>
      <c r="I4411" t="s">
        <v>39</v>
      </c>
      <c r="J4411" t="s">
        <v>149</v>
      </c>
      <c r="K4411">
        <v>981</v>
      </c>
      <c r="L4411">
        <v>10.670785</v>
      </c>
      <c r="M4411">
        <v>7.2907859999999998</v>
      </c>
      <c r="N4411">
        <v>13</v>
      </c>
      <c r="O4411">
        <v>10</v>
      </c>
      <c r="P4411">
        <v>1</v>
      </c>
      <c r="Q4411">
        <v>0</v>
      </c>
      <c r="R4411">
        <v>27.660443999999998</v>
      </c>
    </row>
    <row r="4412" spans="1:18" x14ac:dyDescent="0.25">
      <c r="A4412">
        <v>2020</v>
      </c>
      <c r="B4412" t="s">
        <v>4</v>
      </c>
      <c r="C4412" t="s">
        <v>36</v>
      </c>
      <c r="D4412" t="s">
        <v>3</v>
      </c>
      <c r="E4412" t="s">
        <v>44</v>
      </c>
      <c r="F4412">
        <v>501</v>
      </c>
      <c r="G4412">
        <v>248.86965599999999</v>
      </c>
      <c r="H4412">
        <v>3185</v>
      </c>
      <c r="I4412" t="s">
        <v>40</v>
      </c>
      <c r="J4412" t="s">
        <v>149</v>
      </c>
      <c r="K4412">
        <v>508</v>
      </c>
      <c r="L4412">
        <v>103.38749199999999</v>
      </c>
      <c r="M4412">
        <v>119.501462</v>
      </c>
      <c r="N4412">
        <v>92</v>
      </c>
      <c r="O4412">
        <v>5</v>
      </c>
      <c r="P4412">
        <v>3</v>
      </c>
      <c r="Q4412">
        <v>1</v>
      </c>
      <c r="R4412">
        <v>248.86965599999999</v>
      </c>
    </row>
    <row r="4413" spans="1:18" x14ac:dyDescent="0.25">
      <c r="A4413">
        <v>2020</v>
      </c>
      <c r="B4413" t="s">
        <v>4</v>
      </c>
      <c r="C4413" t="s">
        <v>36</v>
      </c>
      <c r="D4413" t="s">
        <v>3</v>
      </c>
      <c r="E4413" t="s">
        <v>66</v>
      </c>
      <c r="F4413">
        <v>211</v>
      </c>
      <c r="G4413" t="s">
        <v>62</v>
      </c>
      <c r="H4413">
        <v>45299.09</v>
      </c>
      <c r="I4413" t="s">
        <v>40</v>
      </c>
      <c r="J4413" t="s">
        <v>149</v>
      </c>
      <c r="K4413">
        <v>1558</v>
      </c>
      <c r="L4413">
        <v>12.207302</v>
      </c>
      <c r="M4413">
        <v>8.7142049999999998</v>
      </c>
      <c r="N4413">
        <v>18</v>
      </c>
      <c r="O4413">
        <v>3</v>
      </c>
      <c r="P4413">
        <v>1</v>
      </c>
      <c r="Q4413">
        <v>0</v>
      </c>
      <c r="R4413">
        <v>32.047736999999998</v>
      </c>
    </row>
    <row r="4414" spans="1:18" x14ac:dyDescent="0.25">
      <c r="A4414">
        <v>2020</v>
      </c>
      <c r="B4414" t="s">
        <v>4</v>
      </c>
      <c r="C4414" t="s">
        <v>5</v>
      </c>
      <c r="D4414" t="s">
        <v>3</v>
      </c>
      <c r="E4414" t="s">
        <v>44</v>
      </c>
      <c r="F4414">
        <v>532</v>
      </c>
      <c r="G4414">
        <v>257.46717100000001</v>
      </c>
      <c r="H4414">
        <v>3238.03</v>
      </c>
      <c r="I4414" t="s">
        <v>39</v>
      </c>
      <c r="J4414" t="s">
        <v>149</v>
      </c>
      <c r="K4414">
        <v>534</v>
      </c>
      <c r="L4414">
        <v>110.217595</v>
      </c>
      <c r="M4414">
        <v>115.254276</v>
      </c>
      <c r="N4414">
        <v>123</v>
      </c>
      <c r="O4414">
        <v>6</v>
      </c>
      <c r="P4414">
        <v>0</v>
      </c>
      <c r="Q4414">
        <v>0</v>
      </c>
      <c r="R4414">
        <v>257.46717100000001</v>
      </c>
    </row>
    <row r="4415" spans="1:18" x14ac:dyDescent="0.25">
      <c r="A4415">
        <v>2020</v>
      </c>
      <c r="B4415" t="s">
        <v>4</v>
      </c>
      <c r="C4415" t="s">
        <v>5</v>
      </c>
      <c r="D4415" t="s">
        <v>3</v>
      </c>
      <c r="E4415" t="s">
        <v>66</v>
      </c>
      <c r="F4415">
        <v>106</v>
      </c>
      <c r="G4415" t="s">
        <v>62</v>
      </c>
      <c r="H4415">
        <v>36510.25</v>
      </c>
      <c r="I4415" t="s">
        <v>39</v>
      </c>
      <c r="J4415" t="s">
        <v>149</v>
      </c>
      <c r="K4415">
        <v>541</v>
      </c>
      <c r="L4415">
        <v>15.362738999999999</v>
      </c>
      <c r="M4415">
        <v>7.5531110000000004</v>
      </c>
      <c r="N4415">
        <v>7</v>
      </c>
      <c r="O4415">
        <v>5</v>
      </c>
      <c r="P4415">
        <v>0</v>
      </c>
      <c r="Q4415">
        <v>0</v>
      </c>
      <c r="R4415">
        <v>31.701498999999998</v>
      </c>
    </row>
    <row r="4416" spans="1:18" x14ac:dyDescent="0.25">
      <c r="A4416">
        <v>2020</v>
      </c>
      <c r="B4416" t="s">
        <v>4</v>
      </c>
      <c r="C4416" t="s">
        <v>5</v>
      </c>
      <c r="D4416" t="s">
        <v>3</v>
      </c>
      <c r="E4416" t="s">
        <v>44</v>
      </c>
      <c r="F4416">
        <v>465</v>
      </c>
      <c r="G4416">
        <v>212.63274899999999</v>
      </c>
      <c r="H4416">
        <v>3198.67</v>
      </c>
      <c r="I4416" t="s">
        <v>40</v>
      </c>
      <c r="J4416" t="s">
        <v>149</v>
      </c>
      <c r="K4416">
        <v>466</v>
      </c>
      <c r="L4416">
        <v>97.732844</v>
      </c>
      <c r="M4416">
        <v>91.589053000000007</v>
      </c>
      <c r="N4416">
        <v>87</v>
      </c>
      <c r="O4416">
        <v>8</v>
      </c>
      <c r="P4416">
        <v>2</v>
      </c>
      <c r="Q4416">
        <v>1</v>
      </c>
      <c r="R4416">
        <v>212.63274899999999</v>
      </c>
    </row>
    <row r="4417" spans="1:18" x14ac:dyDescent="0.25">
      <c r="A4417">
        <v>2020</v>
      </c>
      <c r="B4417" t="s">
        <v>4</v>
      </c>
      <c r="C4417" t="s">
        <v>5</v>
      </c>
      <c r="D4417" t="s">
        <v>3</v>
      </c>
      <c r="E4417" t="s">
        <v>66</v>
      </c>
      <c r="F4417">
        <v>141</v>
      </c>
      <c r="G4417" t="s">
        <v>62</v>
      </c>
      <c r="H4417">
        <v>41175.97</v>
      </c>
      <c r="I4417" t="s">
        <v>40</v>
      </c>
      <c r="J4417" t="s">
        <v>149</v>
      </c>
      <c r="K4417">
        <v>983</v>
      </c>
      <c r="L4417">
        <v>11.570010999999999</v>
      </c>
      <c r="M4417">
        <v>9.4201390000000007</v>
      </c>
      <c r="N4417">
        <v>6</v>
      </c>
      <c r="O4417">
        <v>2</v>
      </c>
      <c r="P4417">
        <v>0</v>
      </c>
      <c r="Q4417">
        <v>0</v>
      </c>
      <c r="R4417">
        <v>29.186803999999999</v>
      </c>
    </row>
    <row r="4418" spans="1:18" x14ac:dyDescent="0.25">
      <c r="A4418">
        <v>2020</v>
      </c>
      <c r="B4418" t="s">
        <v>4</v>
      </c>
      <c r="C4418" t="s">
        <v>13</v>
      </c>
      <c r="D4418" t="s">
        <v>3</v>
      </c>
      <c r="E4418" t="s">
        <v>44</v>
      </c>
      <c r="F4418">
        <v>244</v>
      </c>
      <c r="G4418">
        <v>102.018885</v>
      </c>
      <c r="H4418">
        <v>3827.86</v>
      </c>
      <c r="I4418" t="s">
        <v>39</v>
      </c>
      <c r="J4418" t="s">
        <v>149</v>
      </c>
      <c r="K4418">
        <v>249</v>
      </c>
      <c r="L4418">
        <v>47.385903999999996</v>
      </c>
      <c r="M4418">
        <v>46.854740999999997</v>
      </c>
      <c r="N4418">
        <v>69</v>
      </c>
      <c r="O4418">
        <v>1</v>
      </c>
      <c r="P4418">
        <v>0</v>
      </c>
      <c r="Q4418">
        <v>0</v>
      </c>
      <c r="R4418">
        <v>102.018885</v>
      </c>
    </row>
    <row r="4419" spans="1:18" x14ac:dyDescent="0.25">
      <c r="A4419">
        <v>2020</v>
      </c>
      <c r="B4419" t="s">
        <v>4</v>
      </c>
      <c r="C4419" t="s">
        <v>13</v>
      </c>
      <c r="D4419" t="s">
        <v>3</v>
      </c>
      <c r="E4419" t="s">
        <v>66</v>
      </c>
      <c r="F4419">
        <v>49</v>
      </c>
      <c r="G4419" t="s">
        <v>62</v>
      </c>
      <c r="H4419">
        <v>39841.68</v>
      </c>
      <c r="I4419" t="s">
        <v>39</v>
      </c>
      <c r="J4419" t="s">
        <v>149</v>
      </c>
      <c r="K4419">
        <v>260</v>
      </c>
      <c r="L4419">
        <v>5.6616910000000003</v>
      </c>
      <c r="M4419">
        <v>1.7180880000000001</v>
      </c>
      <c r="N4419">
        <v>6</v>
      </c>
      <c r="O4419">
        <v>1</v>
      </c>
      <c r="P4419">
        <v>0</v>
      </c>
      <c r="Q4419">
        <v>0</v>
      </c>
      <c r="R4419">
        <v>9.598846</v>
      </c>
    </row>
    <row r="4420" spans="1:18" x14ac:dyDescent="0.25">
      <c r="A4420">
        <v>2020</v>
      </c>
      <c r="B4420" t="s">
        <v>4</v>
      </c>
      <c r="C4420" t="s">
        <v>13</v>
      </c>
      <c r="D4420" t="s">
        <v>3</v>
      </c>
      <c r="E4420" t="s">
        <v>44</v>
      </c>
      <c r="F4420">
        <v>225</v>
      </c>
      <c r="G4420">
        <v>88.110563999999997</v>
      </c>
      <c r="H4420">
        <v>3562.4</v>
      </c>
      <c r="I4420" t="s">
        <v>40</v>
      </c>
      <c r="J4420" t="s">
        <v>149</v>
      </c>
      <c r="K4420">
        <v>232</v>
      </c>
      <c r="L4420">
        <v>49.525142000000002</v>
      </c>
      <c r="M4420">
        <v>31.072937</v>
      </c>
      <c r="N4420">
        <v>55</v>
      </c>
      <c r="O4420">
        <v>0</v>
      </c>
      <c r="P4420">
        <v>0</v>
      </c>
      <c r="Q4420">
        <v>0</v>
      </c>
      <c r="R4420">
        <v>88.110563999999997</v>
      </c>
    </row>
    <row r="4421" spans="1:18" x14ac:dyDescent="0.25">
      <c r="A4421">
        <v>2020</v>
      </c>
      <c r="B4421" t="s">
        <v>4</v>
      </c>
      <c r="C4421" t="s">
        <v>13</v>
      </c>
      <c r="D4421" t="s">
        <v>3</v>
      </c>
      <c r="E4421" t="s">
        <v>66</v>
      </c>
      <c r="F4421">
        <v>95</v>
      </c>
      <c r="G4421" t="s">
        <v>62</v>
      </c>
      <c r="H4421">
        <v>48361.67</v>
      </c>
      <c r="I4421" t="s">
        <v>40</v>
      </c>
      <c r="J4421" t="s">
        <v>149</v>
      </c>
      <c r="K4421">
        <v>660</v>
      </c>
      <c r="L4421">
        <v>5.8276019999999997</v>
      </c>
      <c r="M4421">
        <v>2.3109920000000002</v>
      </c>
      <c r="N4421">
        <v>9</v>
      </c>
      <c r="O4421">
        <v>1</v>
      </c>
      <c r="P4421">
        <v>1</v>
      </c>
      <c r="Q4421">
        <v>0</v>
      </c>
      <c r="R4421">
        <v>14.851281999999999</v>
      </c>
    </row>
    <row r="4422" spans="1:18" x14ac:dyDescent="0.25">
      <c r="A4422">
        <v>2020</v>
      </c>
      <c r="B4422" t="s">
        <v>4</v>
      </c>
      <c r="C4422" t="s">
        <v>37</v>
      </c>
      <c r="D4422" t="s">
        <v>3</v>
      </c>
      <c r="E4422" t="s">
        <v>44</v>
      </c>
      <c r="F4422">
        <v>4478</v>
      </c>
      <c r="G4422">
        <v>1903.592733</v>
      </c>
      <c r="H4422">
        <v>3528</v>
      </c>
      <c r="I4422" t="s">
        <v>39</v>
      </c>
      <c r="J4422" t="s">
        <v>149</v>
      </c>
      <c r="K4422">
        <v>4502</v>
      </c>
      <c r="L4422">
        <v>870.77137600000003</v>
      </c>
      <c r="M4422">
        <v>821.42818799999998</v>
      </c>
      <c r="N4422">
        <v>1286</v>
      </c>
      <c r="O4422">
        <v>78</v>
      </c>
      <c r="P4422">
        <v>5</v>
      </c>
      <c r="Q4422">
        <v>1</v>
      </c>
      <c r="R4422">
        <v>1903.592733</v>
      </c>
    </row>
    <row r="4423" spans="1:18" x14ac:dyDescent="0.25">
      <c r="A4423">
        <v>2020</v>
      </c>
      <c r="B4423" t="s">
        <v>4</v>
      </c>
      <c r="C4423" t="s">
        <v>37</v>
      </c>
      <c r="D4423" t="s">
        <v>3</v>
      </c>
      <c r="E4423" t="s">
        <v>66</v>
      </c>
      <c r="F4423">
        <v>1413</v>
      </c>
      <c r="G4423" t="s">
        <v>62</v>
      </c>
      <c r="H4423">
        <v>33966.93</v>
      </c>
      <c r="I4423" t="s">
        <v>39</v>
      </c>
      <c r="J4423" t="s">
        <v>149</v>
      </c>
      <c r="K4423">
        <v>7790</v>
      </c>
      <c r="L4423">
        <v>137.12461999999999</v>
      </c>
      <c r="M4423">
        <v>99.365069000000005</v>
      </c>
      <c r="N4423">
        <v>170</v>
      </c>
      <c r="O4423">
        <v>46</v>
      </c>
      <c r="P4423">
        <v>11</v>
      </c>
      <c r="Q4423">
        <v>0</v>
      </c>
      <c r="R4423">
        <v>332.13125100000002</v>
      </c>
    </row>
    <row r="4424" spans="1:18" x14ac:dyDescent="0.25">
      <c r="A4424">
        <v>2020</v>
      </c>
      <c r="B4424" t="s">
        <v>4</v>
      </c>
      <c r="C4424" t="s">
        <v>37</v>
      </c>
      <c r="D4424" t="s">
        <v>3</v>
      </c>
      <c r="E4424" t="s">
        <v>44</v>
      </c>
      <c r="F4424">
        <v>4459</v>
      </c>
      <c r="G4424">
        <v>1696.0723660000001</v>
      </c>
      <c r="H4424">
        <v>3452.61</v>
      </c>
      <c r="I4424" t="s">
        <v>40</v>
      </c>
      <c r="J4424" t="s">
        <v>149</v>
      </c>
      <c r="K4424">
        <v>4487</v>
      </c>
      <c r="L4424">
        <v>819.78272200000004</v>
      </c>
      <c r="M4424">
        <v>675.920794</v>
      </c>
      <c r="N4424">
        <v>1246</v>
      </c>
      <c r="O4424">
        <v>38</v>
      </c>
      <c r="P4424">
        <v>23</v>
      </c>
      <c r="Q4424">
        <v>2</v>
      </c>
      <c r="R4424">
        <v>1696.0723660000001</v>
      </c>
    </row>
    <row r="4425" spans="1:18" x14ac:dyDescent="0.25">
      <c r="A4425">
        <v>2020</v>
      </c>
      <c r="B4425" t="s">
        <v>4</v>
      </c>
      <c r="C4425" t="s">
        <v>37</v>
      </c>
      <c r="D4425" t="s">
        <v>3</v>
      </c>
      <c r="E4425" t="s">
        <v>66</v>
      </c>
      <c r="F4425">
        <v>1658</v>
      </c>
      <c r="G4425" t="s">
        <v>62</v>
      </c>
      <c r="H4425">
        <v>35374.29</v>
      </c>
      <c r="I4425" t="s">
        <v>40</v>
      </c>
      <c r="J4425" t="s">
        <v>149</v>
      </c>
      <c r="K4425">
        <v>9174</v>
      </c>
      <c r="L4425">
        <v>167.426087</v>
      </c>
      <c r="M4425">
        <v>80.726794999999996</v>
      </c>
      <c r="N4425">
        <v>143</v>
      </c>
      <c r="O4425">
        <v>34</v>
      </c>
      <c r="P4425">
        <v>35</v>
      </c>
      <c r="Q4425">
        <v>1</v>
      </c>
      <c r="R4425">
        <v>343.49050499999998</v>
      </c>
    </row>
    <row r="4426" spans="1:18" x14ac:dyDescent="0.25">
      <c r="A4426">
        <v>2020</v>
      </c>
      <c r="B4426" t="s">
        <v>4</v>
      </c>
      <c r="C4426" t="s">
        <v>36</v>
      </c>
      <c r="D4426" t="s">
        <v>3</v>
      </c>
      <c r="E4426" t="s">
        <v>44</v>
      </c>
      <c r="F4426">
        <v>118</v>
      </c>
      <c r="G4426">
        <v>68.718953999999997</v>
      </c>
      <c r="H4426">
        <v>3385.8</v>
      </c>
      <c r="I4426" t="s">
        <v>39</v>
      </c>
      <c r="J4426" t="s">
        <v>148</v>
      </c>
      <c r="K4426">
        <v>118</v>
      </c>
      <c r="L4426">
        <v>25.315548</v>
      </c>
      <c r="M4426">
        <v>38.048473000000001</v>
      </c>
      <c r="N4426">
        <v>22</v>
      </c>
      <c r="O4426">
        <v>2</v>
      </c>
      <c r="P4426">
        <v>0</v>
      </c>
      <c r="Q4426">
        <v>0</v>
      </c>
      <c r="R4426">
        <v>68.718953999999997</v>
      </c>
    </row>
    <row r="4427" spans="1:18" x14ac:dyDescent="0.25">
      <c r="A4427">
        <v>2020</v>
      </c>
      <c r="B4427" t="s">
        <v>4</v>
      </c>
      <c r="C4427" t="s">
        <v>36</v>
      </c>
      <c r="D4427" t="s">
        <v>3</v>
      </c>
      <c r="E4427" t="s">
        <v>66</v>
      </c>
      <c r="F4427">
        <v>54</v>
      </c>
      <c r="G4427" t="s">
        <v>62</v>
      </c>
      <c r="H4427">
        <v>39901.519999999997</v>
      </c>
      <c r="I4427" t="s">
        <v>39</v>
      </c>
      <c r="J4427" t="s">
        <v>148</v>
      </c>
      <c r="K4427">
        <v>416</v>
      </c>
      <c r="L4427">
        <v>4.8485209999999999</v>
      </c>
      <c r="M4427">
        <v>2.8360759999999998</v>
      </c>
      <c r="N4427">
        <v>4</v>
      </c>
      <c r="O4427">
        <v>0</v>
      </c>
      <c r="P4427">
        <v>0</v>
      </c>
      <c r="Q4427">
        <v>0</v>
      </c>
      <c r="R4427">
        <v>12.307594999999999</v>
      </c>
    </row>
    <row r="4428" spans="1:18" x14ac:dyDescent="0.25">
      <c r="A4428">
        <v>2020</v>
      </c>
      <c r="B4428" t="s">
        <v>4</v>
      </c>
      <c r="C4428" t="s">
        <v>36</v>
      </c>
      <c r="D4428" t="s">
        <v>3</v>
      </c>
      <c r="E4428" t="s">
        <v>44</v>
      </c>
      <c r="F4428">
        <v>133</v>
      </c>
      <c r="G4428">
        <v>66.758154000000005</v>
      </c>
      <c r="H4428">
        <v>3496.97</v>
      </c>
      <c r="I4428" t="s">
        <v>40</v>
      </c>
      <c r="J4428" t="s">
        <v>148</v>
      </c>
      <c r="K4428">
        <v>133</v>
      </c>
      <c r="L4428">
        <v>32.517995999999997</v>
      </c>
      <c r="M4428">
        <v>27.779677</v>
      </c>
      <c r="N4428">
        <v>14</v>
      </c>
      <c r="O4428">
        <v>3</v>
      </c>
      <c r="P4428">
        <v>0</v>
      </c>
      <c r="Q4428">
        <v>0</v>
      </c>
      <c r="R4428">
        <v>66.758154000000005</v>
      </c>
    </row>
    <row r="4429" spans="1:18" x14ac:dyDescent="0.25">
      <c r="A4429">
        <v>2020</v>
      </c>
      <c r="B4429" t="s">
        <v>4</v>
      </c>
      <c r="C4429" t="s">
        <v>36</v>
      </c>
      <c r="D4429" t="s">
        <v>3</v>
      </c>
      <c r="E4429" t="s">
        <v>66</v>
      </c>
      <c r="F4429">
        <v>72</v>
      </c>
      <c r="G4429" t="s">
        <v>62</v>
      </c>
      <c r="H4429">
        <v>40749.925000000003</v>
      </c>
      <c r="I4429" t="s">
        <v>40</v>
      </c>
      <c r="J4429" t="s">
        <v>148</v>
      </c>
      <c r="K4429">
        <v>354</v>
      </c>
      <c r="L4429">
        <v>4.3243029999999996</v>
      </c>
      <c r="M4429">
        <v>7.0579219999999996</v>
      </c>
      <c r="N4429">
        <v>3</v>
      </c>
      <c r="O4429">
        <v>0</v>
      </c>
      <c r="P4429">
        <v>0</v>
      </c>
      <c r="Q4429">
        <v>0</v>
      </c>
      <c r="R4429">
        <v>13.758392000000001</v>
      </c>
    </row>
    <row r="4430" spans="1:18" x14ac:dyDescent="0.25">
      <c r="A4430">
        <v>2020</v>
      </c>
      <c r="B4430" t="s">
        <v>4</v>
      </c>
      <c r="C4430" t="s">
        <v>5</v>
      </c>
      <c r="D4430" t="s">
        <v>3</v>
      </c>
      <c r="E4430" t="s">
        <v>44</v>
      </c>
      <c r="F4430">
        <v>80</v>
      </c>
      <c r="G4430">
        <v>44.743315000000003</v>
      </c>
      <c r="H4430">
        <v>3727.68</v>
      </c>
      <c r="I4430" t="s">
        <v>39</v>
      </c>
      <c r="J4430" t="s">
        <v>148</v>
      </c>
      <c r="K4430">
        <v>80</v>
      </c>
      <c r="L4430">
        <v>22.076450999999999</v>
      </c>
      <c r="M4430">
        <v>17.755559999999999</v>
      </c>
      <c r="N4430">
        <v>12</v>
      </c>
      <c r="O4430">
        <v>0</v>
      </c>
      <c r="P4430">
        <v>0</v>
      </c>
      <c r="Q4430">
        <v>0</v>
      </c>
      <c r="R4430">
        <v>44.743315000000003</v>
      </c>
    </row>
    <row r="4431" spans="1:18" x14ac:dyDescent="0.25">
      <c r="A4431">
        <v>2020</v>
      </c>
      <c r="B4431" t="s">
        <v>4</v>
      </c>
      <c r="C4431" t="s">
        <v>5</v>
      </c>
      <c r="D4431" t="s">
        <v>3</v>
      </c>
      <c r="E4431" t="s">
        <v>66</v>
      </c>
      <c r="F4431">
        <v>42</v>
      </c>
      <c r="G4431" t="s">
        <v>62</v>
      </c>
      <c r="H4431">
        <v>35324.095000000001</v>
      </c>
      <c r="I4431" t="s">
        <v>39</v>
      </c>
      <c r="J4431" t="s">
        <v>148</v>
      </c>
      <c r="K4431">
        <v>225</v>
      </c>
      <c r="L4431">
        <v>3.1902400000000002</v>
      </c>
      <c r="M4431">
        <v>1.946237</v>
      </c>
      <c r="N4431">
        <v>1</v>
      </c>
      <c r="O4431">
        <v>0</v>
      </c>
      <c r="P4431">
        <v>0</v>
      </c>
      <c r="Q4431">
        <v>0</v>
      </c>
      <c r="R4431">
        <v>7.3461540000000003</v>
      </c>
    </row>
    <row r="4432" spans="1:18" x14ac:dyDescent="0.25">
      <c r="A4432">
        <v>2020</v>
      </c>
      <c r="B4432" t="s">
        <v>4</v>
      </c>
      <c r="C4432" t="s">
        <v>5</v>
      </c>
      <c r="D4432" t="s">
        <v>3</v>
      </c>
      <c r="E4432" t="s">
        <v>44</v>
      </c>
      <c r="F4432">
        <v>92</v>
      </c>
      <c r="G4432">
        <v>42.852130000000002</v>
      </c>
      <c r="H4432">
        <v>2841.74</v>
      </c>
      <c r="I4432" t="s">
        <v>40</v>
      </c>
      <c r="J4432" t="s">
        <v>148</v>
      </c>
      <c r="K4432">
        <v>92</v>
      </c>
      <c r="L4432">
        <v>21.915289999999999</v>
      </c>
      <c r="M4432">
        <v>15.448634999999999</v>
      </c>
      <c r="N4432">
        <v>10</v>
      </c>
      <c r="O4432">
        <v>0</v>
      </c>
      <c r="P4432">
        <v>1</v>
      </c>
      <c r="Q4432">
        <v>0</v>
      </c>
      <c r="R4432">
        <v>42.852130000000002</v>
      </c>
    </row>
    <row r="4433" spans="1:18" x14ac:dyDescent="0.25">
      <c r="A4433">
        <v>2020</v>
      </c>
      <c r="B4433" t="s">
        <v>4</v>
      </c>
      <c r="C4433" t="s">
        <v>5</v>
      </c>
      <c r="D4433" t="s">
        <v>3</v>
      </c>
      <c r="E4433" t="s">
        <v>66</v>
      </c>
      <c r="F4433">
        <v>41</v>
      </c>
      <c r="G4433" t="s">
        <v>62</v>
      </c>
      <c r="H4433">
        <v>34720.19</v>
      </c>
      <c r="I4433" t="s">
        <v>40</v>
      </c>
      <c r="J4433" t="s">
        <v>148</v>
      </c>
      <c r="K4433">
        <v>271</v>
      </c>
      <c r="L4433">
        <v>2.3320669999999999</v>
      </c>
      <c r="M4433">
        <v>3.1858789999999999</v>
      </c>
      <c r="N4433">
        <v>4</v>
      </c>
      <c r="O4433">
        <v>0</v>
      </c>
      <c r="P4433">
        <v>1</v>
      </c>
      <c r="Q4433">
        <v>0</v>
      </c>
      <c r="R4433">
        <v>8.5026220000000006</v>
      </c>
    </row>
    <row r="4434" spans="1:18" x14ac:dyDescent="0.25">
      <c r="A4434">
        <v>2020</v>
      </c>
      <c r="B4434" t="s">
        <v>4</v>
      </c>
      <c r="C4434" t="s">
        <v>13</v>
      </c>
      <c r="D4434" t="s">
        <v>3</v>
      </c>
      <c r="E4434" t="s">
        <v>44</v>
      </c>
      <c r="F4434">
        <v>27</v>
      </c>
      <c r="G4434">
        <v>12.298347</v>
      </c>
      <c r="H4434">
        <v>3858.62</v>
      </c>
      <c r="I4434" t="s">
        <v>39</v>
      </c>
      <c r="J4434" t="s">
        <v>148</v>
      </c>
      <c r="K4434">
        <v>27</v>
      </c>
      <c r="L4434">
        <v>5.1678509999999998</v>
      </c>
      <c r="M4434">
        <v>5.2989949999999997</v>
      </c>
      <c r="N4434">
        <v>6</v>
      </c>
      <c r="O4434">
        <v>1</v>
      </c>
      <c r="P4434">
        <v>0</v>
      </c>
      <c r="Q4434">
        <v>0</v>
      </c>
      <c r="R4434">
        <v>12.298347</v>
      </c>
    </row>
    <row r="4435" spans="1:18" x14ac:dyDescent="0.25">
      <c r="A4435">
        <v>2020</v>
      </c>
      <c r="B4435" t="s">
        <v>4</v>
      </c>
      <c r="C4435" t="s">
        <v>13</v>
      </c>
      <c r="D4435" t="s">
        <v>3</v>
      </c>
      <c r="E4435" t="s">
        <v>66</v>
      </c>
      <c r="F4435">
        <v>19</v>
      </c>
      <c r="G4435" t="s">
        <v>62</v>
      </c>
      <c r="H4435">
        <v>39404.660000000003</v>
      </c>
      <c r="I4435" t="s">
        <v>39</v>
      </c>
      <c r="J4435" t="s">
        <v>148</v>
      </c>
      <c r="K4435">
        <v>79</v>
      </c>
      <c r="L4435">
        <v>0.60818899999999998</v>
      </c>
      <c r="M4435">
        <v>1.8129029999999999</v>
      </c>
      <c r="N4435">
        <v>2</v>
      </c>
      <c r="O4435">
        <v>0</v>
      </c>
      <c r="P4435">
        <v>0</v>
      </c>
      <c r="Q4435">
        <v>0</v>
      </c>
      <c r="R4435">
        <v>2.6307689999999999</v>
      </c>
    </row>
    <row r="4436" spans="1:18" x14ac:dyDescent="0.25">
      <c r="A4436">
        <v>2020</v>
      </c>
      <c r="B4436" t="s">
        <v>4</v>
      </c>
      <c r="C4436" t="s">
        <v>13</v>
      </c>
      <c r="D4436" t="s">
        <v>3</v>
      </c>
      <c r="E4436" t="s">
        <v>44</v>
      </c>
      <c r="F4436">
        <v>41</v>
      </c>
      <c r="G4436">
        <v>17.915528999999999</v>
      </c>
      <c r="H4436">
        <v>3041.23</v>
      </c>
      <c r="I4436" t="s">
        <v>40</v>
      </c>
      <c r="J4436" t="s">
        <v>148</v>
      </c>
      <c r="K4436">
        <v>41</v>
      </c>
      <c r="L4436">
        <v>10.534148999999999</v>
      </c>
      <c r="M4436">
        <v>6.688186</v>
      </c>
      <c r="N4436">
        <v>7</v>
      </c>
      <c r="O4436">
        <v>0</v>
      </c>
      <c r="P4436">
        <v>0</v>
      </c>
      <c r="Q4436">
        <v>0</v>
      </c>
      <c r="R4436">
        <v>17.915528999999999</v>
      </c>
    </row>
    <row r="4437" spans="1:18" x14ac:dyDescent="0.25">
      <c r="A4437">
        <v>2020</v>
      </c>
      <c r="B4437" t="s">
        <v>4</v>
      </c>
      <c r="C4437" t="s">
        <v>13</v>
      </c>
      <c r="D4437" t="s">
        <v>3</v>
      </c>
      <c r="E4437" t="s">
        <v>66</v>
      </c>
      <c r="F4437">
        <v>24</v>
      </c>
      <c r="G4437" t="s">
        <v>62</v>
      </c>
      <c r="H4437">
        <v>45749.004999999997</v>
      </c>
      <c r="I4437" t="s">
        <v>40</v>
      </c>
      <c r="J4437" t="s">
        <v>148</v>
      </c>
      <c r="K4437">
        <v>126</v>
      </c>
      <c r="L4437">
        <v>1.8840969999999999</v>
      </c>
      <c r="M4437">
        <v>0.36531999999999998</v>
      </c>
      <c r="N4437">
        <v>1</v>
      </c>
      <c r="O4437">
        <v>0</v>
      </c>
      <c r="P4437">
        <v>0</v>
      </c>
      <c r="Q4437">
        <v>0</v>
      </c>
      <c r="R4437">
        <v>2.9160840000000001</v>
      </c>
    </row>
    <row r="4438" spans="1:18" x14ac:dyDescent="0.25">
      <c r="A4438">
        <v>2020</v>
      </c>
      <c r="B4438" t="s">
        <v>4</v>
      </c>
      <c r="C4438" t="s">
        <v>37</v>
      </c>
      <c r="D4438" t="s">
        <v>3</v>
      </c>
      <c r="E4438" t="s">
        <v>44</v>
      </c>
      <c r="F4438">
        <v>713</v>
      </c>
      <c r="G4438">
        <v>315.35088200000001</v>
      </c>
      <c r="H4438">
        <v>3584</v>
      </c>
      <c r="I4438" t="s">
        <v>39</v>
      </c>
      <c r="J4438" t="s">
        <v>148</v>
      </c>
      <c r="K4438">
        <v>718</v>
      </c>
      <c r="L4438">
        <v>151.75349</v>
      </c>
      <c r="M4438">
        <v>127.286365</v>
      </c>
      <c r="N4438">
        <v>176</v>
      </c>
      <c r="O4438">
        <v>12</v>
      </c>
      <c r="P4438">
        <v>4</v>
      </c>
      <c r="Q4438">
        <v>0</v>
      </c>
      <c r="R4438">
        <v>315.35088200000001</v>
      </c>
    </row>
    <row r="4439" spans="1:18" x14ac:dyDescent="0.25">
      <c r="A4439">
        <v>2020</v>
      </c>
      <c r="B4439" t="s">
        <v>4</v>
      </c>
      <c r="C4439" t="s">
        <v>37</v>
      </c>
      <c r="D4439" t="s">
        <v>3</v>
      </c>
      <c r="E4439" t="s">
        <v>66</v>
      </c>
      <c r="F4439">
        <v>380</v>
      </c>
      <c r="G4439" t="s">
        <v>62</v>
      </c>
      <c r="H4439">
        <v>37112.855000000003</v>
      </c>
      <c r="I4439" t="s">
        <v>39</v>
      </c>
      <c r="J4439" t="s">
        <v>148</v>
      </c>
      <c r="K4439">
        <v>2120</v>
      </c>
      <c r="L4439">
        <v>34.078079000000002</v>
      </c>
      <c r="M4439">
        <v>20.348337000000001</v>
      </c>
      <c r="N4439">
        <v>51</v>
      </c>
      <c r="O4439">
        <v>5</v>
      </c>
      <c r="P4439">
        <v>1</v>
      </c>
      <c r="Q4439">
        <v>0</v>
      </c>
      <c r="R4439">
        <v>73.559996999999996</v>
      </c>
    </row>
    <row r="4440" spans="1:18" x14ac:dyDescent="0.25">
      <c r="A4440">
        <v>2020</v>
      </c>
      <c r="B4440" t="s">
        <v>4</v>
      </c>
      <c r="C4440" t="s">
        <v>37</v>
      </c>
      <c r="D4440" t="s">
        <v>3</v>
      </c>
      <c r="E4440" t="s">
        <v>44</v>
      </c>
      <c r="F4440">
        <v>846</v>
      </c>
      <c r="G4440">
        <v>338.52773200000001</v>
      </c>
      <c r="H4440">
        <v>3432.11</v>
      </c>
      <c r="I4440" t="s">
        <v>40</v>
      </c>
      <c r="J4440" t="s">
        <v>148</v>
      </c>
      <c r="K4440">
        <v>846</v>
      </c>
      <c r="L4440">
        <v>181.06970899999999</v>
      </c>
      <c r="M4440">
        <v>120.59611200000001</v>
      </c>
      <c r="N4440">
        <v>147</v>
      </c>
      <c r="O4440">
        <v>11</v>
      </c>
      <c r="P4440">
        <v>8</v>
      </c>
      <c r="Q4440">
        <v>2</v>
      </c>
      <c r="R4440">
        <v>338.52773200000001</v>
      </c>
    </row>
    <row r="4441" spans="1:18" x14ac:dyDescent="0.25">
      <c r="A4441">
        <v>2020</v>
      </c>
      <c r="B4441" t="s">
        <v>4</v>
      </c>
      <c r="C4441" t="s">
        <v>37</v>
      </c>
      <c r="D4441" t="s">
        <v>3</v>
      </c>
      <c r="E4441" t="s">
        <v>66</v>
      </c>
      <c r="F4441">
        <v>502</v>
      </c>
      <c r="G4441" t="s">
        <v>62</v>
      </c>
      <c r="H4441">
        <v>34906.699999999997</v>
      </c>
      <c r="I4441" t="s">
        <v>40</v>
      </c>
      <c r="J4441" t="s">
        <v>148</v>
      </c>
      <c r="K4441">
        <v>2466</v>
      </c>
      <c r="L4441">
        <v>49.354412000000004</v>
      </c>
      <c r="M4441">
        <v>21.359922000000001</v>
      </c>
      <c r="N4441">
        <v>50</v>
      </c>
      <c r="O4441">
        <v>2</v>
      </c>
      <c r="P4441">
        <v>15</v>
      </c>
      <c r="Q4441">
        <v>0</v>
      </c>
      <c r="R4441">
        <v>99.351845999999995</v>
      </c>
    </row>
    <row r="4442" spans="1:18" x14ac:dyDescent="0.25">
      <c r="A4442">
        <v>2020</v>
      </c>
      <c r="B4442" t="s">
        <v>35</v>
      </c>
      <c r="C4442" t="s">
        <v>36</v>
      </c>
      <c r="D4442" t="s">
        <v>0</v>
      </c>
      <c r="E4442" t="s">
        <v>44</v>
      </c>
      <c r="F4442">
        <v>271</v>
      </c>
      <c r="G4442">
        <v>127.098102</v>
      </c>
      <c r="H4442">
        <v>1894.31</v>
      </c>
      <c r="I4442" t="s">
        <v>39</v>
      </c>
      <c r="J4442" t="s">
        <v>150</v>
      </c>
      <c r="K4442">
        <v>277</v>
      </c>
      <c r="L4442">
        <v>54.277943</v>
      </c>
      <c r="M4442">
        <v>56.953133000000001</v>
      </c>
      <c r="N4442">
        <v>83</v>
      </c>
      <c r="O4442">
        <v>5</v>
      </c>
      <c r="P4442">
        <v>0</v>
      </c>
      <c r="Q4442">
        <v>0</v>
      </c>
      <c r="R4442">
        <v>127.098102</v>
      </c>
    </row>
    <row r="4443" spans="1:18" x14ac:dyDescent="0.25">
      <c r="A4443">
        <v>2020</v>
      </c>
      <c r="B4443" t="s">
        <v>35</v>
      </c>
      <c r="C4443" t="s">
        <v>36</v>
      </c>
      <c r="D4443" t="s">
        <v>0</v>
      </c>
      <c r="E4443" t="s">
        <v>66</v>
      </c>
      <c r="F4443">
        <v>5</v>
      </c>
      <c r="G4443" t="s">
        <v>62</v>
      </c>
      <c r="H4443">
        <v>45323.18</v>
      </c>
      <c r="I4443" t="s">
        <v>39</v>
      </c>
      <c r="J4443" t="s">
        <v>150</v>
      </c>
      <c r="K4443">
        <v>18</v>
      </c>
      <c r="L4443">
        <v>0.25</v>
      </c>
      <c r="M4443">
        <v>0</v>
      </c>
      <c r="N4443">
        <v>1</v>
      </c>
      <c r="O4443">
        <v>0</v>
      </c>
      <c r="P4443">
        <v>0</v>
      </c>
      <c r="Q4443">
        <v>0</v>
      </c>
      <c r="R4443">
        <v>2</v>
      </c>
    </row>
    <row r="4444" spans="1:18" x14ac:dyDescent="0.25">
      <c r="A4444">
        <v>2020</v>
      </c>
      <c r="B4444" t="s">
        <v>35</v>
      </c>
      <c r="C4444" t="s">
        <v>36</v>
      </c>
      <c r="D4444" t="s">
        <v>0</v>
      </c>
      <c r="E4444" t="s">
        <v>44</v>
      </c>
      <c r="F4444">
        <v>257</v>
      </c>
      <c r="G4444">
        <v>106.484323</v>
      </c>
      <c r="H4444">
        <v>1902.41</v>
      </c>
      <c r="I4444" t="s">
        <v>40</v>
      </c>
      <c r="J4444" t="s">
        <v>150</v>
      </c>
      <c r="K4444">
        <v>257</v>
      </c>
      <c r="L4444">
        <v>49.547317</v>
      </c>
      <c r="M4444">
        <v>49.280537000000002</v>
      </c>
      <c r="N4444">
        <v>84</v>
      </c>
      <c r="O4444">
        <v>2</v>
      </c>
      <c r="P4444">
        <v>0</v>
      </c>
      <c r="Q4444">
        <v>0</v>
      </c>
      <c r="R4444">
        <v>106.484323</v>
      </c>
    </row>
    <row r="4445" spans="1:18" x14ac:dyDescent="0.25">
      <c r="A4445">
        <v>2020</v>
      </c>
      <c r="B4445" t="s">
        <v>35</v>
      </c>
      <c r="C4445" t="s">
        <v>36</v>
      </c>
      <c r="D4445" t="s">
        <v>0</v>
      </c>
      <c r="E4445" t="s">
        <v>66</v>
      </c>
      <c r="F4445">
        <v>4</v>
      </c>
      <c r="G4445" t="s">
        <v>62</v>
      </c>
      <c r="H4445">
        <v>19035.59</v>
      </c>
      <c r="I4445" t="s">
        <v>40</v>
      </c>
      <c r="J4445" t="s">
        <v>150</v>
      </c>
      <c r="K4445">
        <v>6</v>
      </c>
      <c r="L4445">
        <v>0.86197199999999996</v>
      </c>
      <c r="M4445">
        <v>0.2</v>
      </c>
      <c r="N4445">
        <v>1</v>
      </c>
      <c r="O4445">
        <v>0</v>
      </c>
      <c r="P4445">
        <v>0</v>
      </c>
      <c r="Q4445">
        <v>0</v>
      </c>
      <c r="R4445">
        <v>1.4</v>
      </c>
    </row>
    <row r="4446" spans="1:18" x14ac:dyDescent="0.25">
      <c r="A4446">
        <v>2020</v>
      </c>
      <c r="B4446" t="s">
        <v>35</v>
      </c>
      <c r="C4446" t="s">
        <v>5</v>
      </c>
      <c r="D4446" t="s">
        <v>0</v>
      </c>
      <c r="E4446" t="s">
        <v>44</v>
      </c>
      <c r="F4446">
        <v>857</v>
      </c>
      <c r="G4446">
        <v>471.38052299999998</v>
      </c>
      <c r="H4446">
        <v>1966.23</v>
      </c>
      <c r="I4446" t="s">
        <v>39</v>
      </c>
      <c r="J4446" t="s">
        <v>150</v>
      </c>
      <c r="K4446">
        <v>867</v>
      </c>
      <c r="L4446">
        <v>218.39949799999999</v>
      </c>
      <c r="M4446">
        <v>203.59957199999999</v>
      </c>
      <c r="N4446">
        <v>189</v>
      </c>
      <c r="O4446">
        <v>17</v>
      </c>
      <c r="P4446">
        <v>0</v>
      </c>
      <c r="Q4446">
        <v>0</v>
      </c>
      <c r="R4446">
        <v>471.38052299999998</v>
      </c>
    </row>
    <row r="4447" spans="1:18" x14ac:dyDescent="0.25">
      <c r="A4447">
        <v>2020</v>
      </c>
      <c r="B4447" t="s">
        <v>35</v>
      </c>
      <c r="C4447" t="s">
        <v>5</v>
      </c>
      <c r="D4447" t="s">
        <v>0</v>
      </c>
      <c r="E4447" t="s">
        <v>66</v>
      </c>
      <c r="F4447">
        <v>11</v>
      </c>
      <c r="G4447" t="s">
        <v>62</v>
      </c>
      <c r="H4447">
        <v>23713.1</v>
      </c>
      <c r="I4447" t="s">
        <v>39</v>
      </c>
      <c r="J4447" t="s">
        <v>150</v>
      </c>
      <c r="K4447">
        <v>28</v>
      </c>
      <c r="L4447">
        <v>1.7186809999999999</v>
      </c>
      <c r="M4447">
        <v>0.8</v>
      </c>
      <c r="N4447">
        <v>2</v>
      </c>
      <c r="O4447">
        <v>0</v>
      </c>
      <c r="P4447">
        <v>0</v>
      </c>
      <c r="Q4447">
        <v>0</v>
      </c>
      <c r="R4447">
        <v>2.8615379999999999</v>
      </c>
    </row>
    <row r="4448" spans="1:18" x14ac:dyDescent="0.25">
      <c r="A4448">
        <v>2020</v>
      </c>
      <c r="B4448" t="s">
        <v>35</v>
      </c>
      <c r="C4448" t="s">
        <v>5</v>
      </c>
      <c r="D4448" t="s">
        <v>0</v>
      </c>
      <c r="E4448" t="s">
        <v>44</v>
      </c>
      <c r="F4448">
        <v>836</v>
      </c>
      <c r="G4448">
        <v>411.64408500000002</v>
      </c>
      <c r="H4448">
        <v>2082.8000000000002</v>
      </c>
      <c r="I4448" t="s">
        <v>40</v>
      </c>
      <c r="J4448" t="s">
        <v>150</v>
      </c>
      <c r="K4448">
        <v>839</v>
      </c>
      <c r="L4448">
        <v>188.96161900000001</v>
      </c>
      <c r="M4448">
        <v>184.70632699999999</v>
      </c>
      <c r="N4448">
        <v>233</v>
      </c>
      <c r="O4448">
        <v>13</v>
      </c>
      <c r="P4448">
        <v>3</v>
      </c>
      <c r="Q4448">
        <v>2</v>
      </c>
      <c r="R4448">
        <v>411.64408500000002</v>
      </c>
    </row>
    <row r="4449" spans="1:18" x14ac:dyDescent="0.25">
      <c r="A4449">
        <v>2020</v>
      </c>
      <c r="B4449" t="s">
        <v>35</v>
      </c>
      <c r="C4449" t="s">
        <v>5</v>
      </c>
      <c r="D4449" t="s">
        <v>0</v>
      </c>
      <c r="E4449" t="s">
        <v>66</v>
      </c>
      <c r="F4449">
        <v>8</v>
      </c>
      <c r="G4449" t="s">
        <v>62</v>
      </c>
      <c r="H4449">
        <v>21246.31</v>
      </c>
      <c r="I4449" t="s">
        <v>40</v>
      </c>
      <c r="J4449" t="s">
        <v>150</v>
      </c>
      <c r="K4449">
        <v>14</v>
      </c>
      <c r="L4449">
        <v>0.68859300000000001</v>
      </c>
      <c r="M4449">
        <v>0</v>
      </c>
      <c r="N4449">
        <v>2</v>
      </c>
      <c r="O4449">
        <v>0</v>
      </c>
      <c r="P4449">
        <v>0</v>
      </c>
      <c r="Q4449">
        <v>0</v>
      </c>
      <c r="R4449">
        <v>1.6697249999999999</v>
      </c>
    </row>
    <row r="4450" spans="1:18" x14ac:dyDescent="0.25">
      <c r="A4450">
        <v>2020</v>
      </c>
      <c r="B4450" t="s">
        <v>35</v>
      </c>
      <c r="C4450" t="s">
        <v>13</v>
      </c>
      <c r="D4450" t="s">
        <v>0</v>
      </c>
      <c r="E4450" t="s">
        <v>44</v>
      </c>
      <c r="F4450">
        <v>129</v>
      </c>
      <c r="G4450">
        <v>56.643270999999999</v>
      </c>
      <c r="H4450">
        <v>1861.33</v>
      </c>
      <c r="I4450" t="s">
        <v>39</v>
      </c>
      <c r="J4450" t="s">
        <v>150</v>
      </c>
      <c r="K4450">
        <v>129</v>
      </c>
      <c r="L4450">
        <v>26.498479</v>
      </c>
      <c r="M4450">
        <v>24.446764000000002</v>
      </c>
      <c r="N4450">
        <v>48</v>
      </c>
      <c r="O4450">
        <v>5</v>
      </c>
      <c r="P4450">
        <v>0</v>
      </c>
      <c r="Q4450">
        <v>0</v>
      </c>
      <c r="R4450">
        <v>56.643270999999999</v>
      </c>
    </row>
    <row r="4451" spans="1:18" x14ac:dyDescent="0.25">
      <c r="A4451">
        <v>2020</v>
      </c>
      <c r="B4451" t="s">
        <v>35</v>
      </c>
      <c r="C4451" t="s">
        <v>13</v>
      </c>
      <c r="D4451" t="s">
        <v>0</v>
      </c>
      <c r="E4451" t="s">
        <v>66</v>
      </c>
      <c r="F4451">
        <v>2</v>
      </c>
      <c r="G4451" t="s">
        <v>62</v>
      </c>
      <c r="H4451">
        <v>16471.615000000002</v>
      </c>
      <c r="I4451" t="s">
        <v>39</v>
      </c>
      <c r="J4451" t="s">
        <v>150</v>
      </c>
      <c r="K4451">
        <v>2</v>
      </c>
      <c r="L4451">
        <v>0.25</v>
      </c>
      <c r="M4451">
        <v>0</v>
      </c>
      <c r="N4451">
        <v>0</v>
      </c>
      <c r="O4451">
        <v>0</v>
      </c>
      <c r="P4451">
        <v>0</v>
      </c>
      <c r="Q4451">
        <v>0</v>
      </c>
      <c r="R4451">
        <v>1</v>
      </c>
    </row>
    <row r="4452" spans="1:18" x14ac:dyDescent="0.25">
      <c r="A4452">
        <v>2020</v>
      </c>
      <c r="B4452" t="s">
        <v>35</v>
      </c>
      <c r="C4452" t="s">
        <v>13</v>
      </c>
      <c r="D4452" t="s">
        <v>0</v>
      </c>
      <c r="E4452" t="s">
        <v>44</v>
      </c>
      <c r="F4452">
        <v>132</v>
      </c>
      <c r="G4452">
        <v>57.207901</v>
      </c>
      <c r="H4452">
        <v>1596.32</v>
      </c>
      <c r="I4452" t="s">
        <v>40</v>
      </c>
      <c r="J4452" t="s">
        <v>150</v>
      </c>
      <c r="K4452">
        <v>132</v>
      </c>
      <c r="L4452">
        <v>27.683243999999998</v>
      </c>
      <c r="M4452">
        <v>20.875285999999999</v>
      </c>
      <c r="N4452">
        <v>54</v>
      </c>
      <c r="O4452">
        <v>2</v>
      </c>
      <c r="P4452">
        <v>0</v>
      </c>
      <c r="Q4452">
        <v>0</v>
      </c>
      <c r="R4452">
        <v>57.207901</v>
      </c>
    </row>
    <row r="4453" spans="1:18" x14ac:dyDescent="0.25">
      <c r="A4453">
        <v>2020</v>
      </c>
      <c r="B4453" t="s">
        <v>35</v>
      </c>
      <c r="C4453" t="s">
        <v>13</v>
      </c>
      <c r="D4453" t="s">
        <v>0</v>
      </c>
      <c r="E4453" t="s">
        <v>66</v>
      </c>
      <c r="F4453">
        <v>4</v>
      </c>
      <c r="G4453" t="s">
        <v>62</v>
      </c>
      <c r="H4453">
        <v>27213.264999999999</v>
      </c>
      <c r="I4453" t="s">
        <v>40</v>
      </c>
      <c r="J4453" t="s">
        <v>150</v>
      </c>
      <c r="K4453">
        <v>15</v>
      </c>
      <c r="L4453">
        <v>0</v>
      </c>
      <c r="M4453">
        <v>1.5</v>
      </c>
      <c r="N4453">
        <v>1</v>
      </c>
      <c r="O4453">
        <v>0</v>
      </c>
      <c r="P4453">
        <v>0</v>
      </c>
      <c r="Q4453">
        <v>0</v>
      </c>
      <c r="R4453">
        <v>1.5</v>
      </c>
    </row>
    <row r="4454" spans="1:18" x14ac:dyDescent="0.25">
      <c r="A4454">
        <v>2020</v>
      </c>
      <c r="B4454" t="s">
        <v>35</v>
      </c>
      <c r="C4454" t="s">
        <v>37</v>
      </c>
      <c r="D4454" t="s">
        <v>0</v>
      </c>
      <c r="E4454" t="s">
        <v>44</v>
      </c>
      <c r="F4454">
        <v>328</v>
      </c>
      <c r="G4454">
        <v>135.907554</v>
      </c>
      <c r="H4454">
        <v>1801.5050000000001</v>
      </c>
      <c r="I4454" t="s">
        <v>39</v>
      </c>
      <c r="J4454" t="s">
        <v>150</v>
      </c>
      <c r="K4454">
        <v>333</v>
      </c>
      <c r="L4454">
        <v>61.376618000000001</v>
      </c>
      <c r="M4454">
        <v>66.018079999999998</v>
      </c>
      <c r="N4454">
        <v>123</v>
      </c>
      <c r="O4454">
        <v>9</v>
      </c>
      <c r="P4454">
        <v>0</v>
      </c>
      <c r="Q4454">
        <v>0</v>
      </c>
      <c r="R4454">
        <v>135.907554</v>
      </c>
    </row>
    <row r="4455" spans="1:18" x14ac:dyDescent="0.25">
      <c r="A4455">
        <v>2020</v>
      </c>
      <c r="B4455" t="s">
        <v>35</v>
      </c>
      <c r="C4455" t="s">
        <v>37</v>
      </c>
      <c r="D4455" t="s">
        <v>0</v>
      </c>
      <c r="E4455" t="s">
        <v>66</v>
      </c>
      <c r="F4455">
        <v>17</v>
      </c>
      <c r="G4455" t="s">
        <v>62</v>
      </c>
      <c r="H4455">
        <v>20330.77</v>
      </c>
      <c r="I4455" t="s">
        <v>39</v>
      </c>
      <c r="J4455" t="s">
        <v>150</v>
      </c>
      <c r="K4455">
        <v>51</v>
      </c>
      <c r="L4455">
        <v>0.699708</v>
      </c>
      <c r="M4455">
        <v>1</v>
      </c>
      <c r="N4455">
        <v>2</v>
      </c>
      <c r="O4455">
        <v>1</v>
      </c>
      <c r="P4455">
        <v>0</v>
      </c>
      <c r="Q4455">
        <v>0</v>
      </c>
      <c r="R4455">
        <v>5</v>
      </c>
    </row>
    <row r="4456" spans="1:18" x14ac:dyDescent="0.25">
      <c r="A4456">
        <v>2020</v>
      </c>
      <c r="B4456" t="s">
        <v>35</v>
      </c>
      <c r="C4456" t="s">
        <v>37</v>
      </c>
      <c r="D4456" t="s">
        <v>0</v>
      </c>
      <c r="E4456" t="s">
        <v>44</v>
      </c>
      <c r="F4456">
        <v>395</v>
      </c>
      <c r="G4456">
        <v>144.41778400000001</v>
      </c>
      <c r="H4456">
        <v>1820</v>
      </c>
      <c r="I4456" t="s">
        <v>40</v>
      </c>
      <c r="J4456" t="s">
        <v>150</v>
      </c>
      <c r="K4456">
        <v>396</v>
      </c>
      <c r="L4456">
        <v>69.010988999999995</v>
      </c>
      <c r="M4456">
        <v>62.411563999999998</v>
      </c>
      <c r="N4456">
        <v>173</v>
      </c>
      <c r="O4456">
        <v>6</v>
      </c>
      <c r="P4456">
        <v>0</v>
      </c>
      <c r="Q4456">
        <v>0</v>
      </c>
      <c r="R4456">
        <v>144.41778400000001</v>
      </c>
    </row>
    <row r="4457" spans="1:18" x14ac:dyDescent="0.25">
      <c r="A4457">
        <v>2020</v>
      </c>
      <c r="B4457" t="s">
        <v>35</v>
      </c>
      <c r="C4457" t="s">
        <v>37</v>
      </c>
      <c r="D4457" t="s">
        <v>0</v>
      </c>
      <c r="E4457" t="s">
        <v>66</v>
      </c>
      <c r="F4457">
        <v>19</v>
      </c>
      <c r="G4457" t="s">
        <v>62</v>
      </c>
      <c r="H4457">
        <v>25380.61</v>
      </c>
      <c r="I4457" t="s">
        <v>40</v>
      </c>
      <c r="J4457" t="s">
        <v>150</v>
      </c>
      <c r="K4457">
        <v>61</v>
      </c>
      <c r="L4457">
        <v>1.631319</v>
      </c>
      <c r="M4457">
        <v>3.473077</v>
      </c>
      <c r="N4457">
        <v>5</v>
      </c>
      <c r="O4457">
        <v>0</v>
      </c>
      <c r="P4457">
        <v>0</v>
      </c>
      <c r="Q4457">
        <v>0</v>
      </c>
      <c r="R4457">
        <v>5.5879120000000002</v>
      </c>
    </row>
    <row r="4458" spans="1:18" x14ac:dyDescent="0.25">
      <c r="A4458">
        <v>2020</v>
      </c>
      <c r="B4458" t="s">
        <v>35</v>
      </c>
      <c r="C4458" t="s">
        <v>36</v>
      </c>
      <c r="D4458" t="s">
        <v>0</v>
      </c>
      <c r="E4458" t="s">
        <v>44</v>
      </c>
      <c r="F4458">
        <v>411</v>
      </c>
      <c r="G4458">
        <v>202.70360400000001</v>
      </c>
      <c r="H4458">
        <v>1700</v>
      </c>
      <c r="I4458" t="s">
        <v>39</v>
      </c>
      <c r="J4458" t="s">
        <v>149</v>
      </c>
      <c r="K4458">
        <v>416</v>
      </c>
      <c r="L4458">
        <v>87.584404000000006</v>
      </c>
      <c r="M4458">
        <v>90.079725999999994</v>
      </c>
      <c r="N4458">
        <v>97</v>
      </c>
      <c r="O4458">
        <v>11</v>
      </c>
      <c r="P4458">
        <v>0</v>
      </c>
      <c r="Q4458">
        <v>0</v>
      </c>
      <c r="R4458">
        <v>202.70360400000001</v>
      </c>
    </row>
    <row r="4459" spans="1:18" x14ac:dyDescent="0.25">
      <c r="A4459">
        <v>2020</v>
      </c>
      <c r="B4459" t="s">
        <v>35</v>
      </c>
      <c r="C4459" t="s">
        <v>36</v>
      </c>
      <c r="D4459" t="s">
        <v>0</v>
      </c>
      <c r="E4459" t="s">
        <v>66</v>
      </c>
      <c r="F4459">
        <v>9</v>
      </c>
      <c r="G4459" t="s">
        <v>62</v>
      </c>
      <c r="H4459">
        <v>17484.060000000001</v>
      </c>
      <c r="I4459" t="s">
        <v>39</v>
      </c>
      <c r="J4459" t="s">
        <v>149</v>
      </c>
      <c r="K4459">
        <v>17</v>
      </c>
      <c r="L4459">
        <v>1.4000379999999999</v>
      </c>
      <c r="M4459">
        <v>0.93137300000000001</v>
      </c>
      <c r="N4459">
        <v>1</v>
      </c>
      <c r="O4459">
        <v>1</v>
      </c>
      <c r="P4459">
        <v>0</v>
      </c>
      <c r="Q4459">
        <v>0</v>
      </c>
      <c r="R4459">
        <v>3.553922</v>
      </c>
    </row>
    <row r="4460" spans="1:18" x14ac:dyDescent="0.25">
      <c r="A4460">
        <v>2020</v>
      </c>
      <c r="B4460" t="s">
        <v>35</v>
      </c>
      <c r="C4460" t="s">
        <v>36</v>
      </c>
      <c r="D4460" t="s">
        <v>0</v>
      </c>
      <c r="E4460" t="s">
        <v>44</v>
      </c>
      <c r="F4460">
        <v>394</v>
      </c>
      <c r="G4460">
        <v>195.299432</v>
      </c>
      <c r="H4460">
        <v>1733</v>
      </c>
      <c r="I4460" t="s">
        <v>40</v>
      </c>
      <c r="J4460" t="s">
        <v>149</v>
      </c>
      <c r="K4460">
        <v>398</v>
      </c>
      <c r="L4460">
        <v>86.464539000000002</v>
      </c>
      <c r="M4460">
        <v>82.426625999999999</v>
      </c>
      <c r="N4460">
        <v>106</v>
      </c>
      <c r="O4460">
        <v>11</v>
      </c>
      <c r="P4460">
        <v>0</v>
      </c>
      <c r="Q4460">
        <v>1</v>
      </c>
      <c r="R4460">
        <v>195.299432</v>
      </c>
    </row>
    <row r="4461" spans="1:18" x14ac:dyDescent="0.25">
      <c r="A4461">
        <v>2020</v>
      </c>
      <c r="B4461" t="s">
        <v>35</v>
      </c>
      <c r="C4461" t="s">
        <v>36</v>
      </c>
      <c r="D4461" t="s">
        <v>0</v>
      </c>
      <c r="E4461" t="s">
        <v>66</v>
      </c>
      <c r="F4461">
        <v>6</v>
      </c>
      <c r="G4461" t="s">
        <v>62</v>
      </c>
      <c r="H4461">
        <v>18091.634999999998</v>
      </c>
      <c r="I4461" t="s">
        <v>40</v>
      </c>
      <c r="J4461" t="s">
        <v>149</v>
      </c>
      <c r="K4461">
        <v>10</v>
      </c>
      <c r="L4461">
        <v>1.3428119999999999</v>
      </c>
      <c r="M4461">
        <v>0</v>
      </c>
      <c r="N4461">
        <v>1</v>
      </c>
      <c r="O4461">
        <v>0</v>
      </c>
      <c r="P4461">
        <v>0</v>
      </c>
      <c r="Q4461">
        <v>0</v>
      </c>
      <c r="R4461">
        <v>3</v>
      </c>
    </row>
    <row r="4462" spans="1:18" x14ac:dyDescent="0.25">
      <c r="A4462">
        <v>2020</v>
      </c>
      <c r="B4462" t="s">
        <v>35</v>
      </c>
      <c r="C4462" t="s">
        <v>5</v>
      </c>
      <c r="D4462" t="s">
        <v>0</v>
      </c>
      <c r="E4462" t="s">
        <v>44</v>
      </c>
      <c r="F4462">
        <v>1136</v>
      </c>
      <c r="G4462">
        <v>632.00420299999996</v>
      </c>
      <c r="H4462">
        <v>1929.99</v>
      </c>
      <c r="I4462" t="s">
        <v>39</v>
      </c>
      <c r="J4462" t="s">
        <v>149</v>
      </c>
      <c r="K4462">
        <v>1136</v>
      </c>
      <c r="L4462">
        <v>279.76638600000001</v>
      </c>
      <c r="M4462">
        <v>291.81068800000003</v>
      </c>
      <c r="N4462">
        <v>224</v>
      </c>
      <c r="O4462">
        <v>17</v>
      </c>
      <c r="P4462">
        <v>0</v>
      </c>
      <c r="Q4462">
        <v>5</v>
      </c>
      <c r="R4462">
        <v>632.00420299999996</v>
      </c>
    </row>
    <row r="4463" spans="1:18" x14ac:dyDescent="0.25">
      <c r="A4463">
        <v>2020</v>
      </c>
      <c r="B4463" t="s">
        <v>35</v>
      </c>
      <c r="C4463" t="s">
        <v>5</v>
      </c>
      <c r="D4463" t="s">
        <v>0</v>
      </c>
      <c r="E4463" t="s">
        <v>66</v>
      </c>
      <c r="F4463">
        <v>11</v>
      </c>
      <c r="G4463" t="s">
        <v>62</v>
      </c>
      <c r="H4463">
        <v>22161.4</v>
      </c>
      <c r="I4463" t="s">
        <v>39</v>
      </c>
      <c r="J4463" t="s">
        <v>149</v>
      </c>
      <c r="K4463">
        <v>35</v>
      </c>
      <c r="L4463">
        <v>0.93084</v>
      </c>
      <c r="M4463">
        <v>0.5</v>
      </c>
      <c r="N4463">
        <v>1</v>
      </c>
      <c r="O4463">
        <v>2</v>
      </c>
      <c r="P4463">
        <v>0</v>
      </c>
      <c r="Q4463">
        <v>0</v>
      </c>
      <c r="R4463">
        <v>2.75</v>
      </c>
    </row>
    <row r="4464" spans="1:18" x14ac:dyDescent="0.25">
      <c r="A4464">
        <v>2020</v>
      </c>
      <c r="B4464" t="s">
        <v>35</v>
      </c>
      <c r="C4464" t="s">
        <v>5</v>
      </c>
      <c r="D4464" t="s">
        <v>0</v>
      </c>
      <c r="E4464" t="s">
        <v>65</v>
      </c>
      <c r="F4464">
        <v>1</v>
      </c>
      <c r="G4464" t="s">
        <v>62</v>
      </c>
      <c r="H4464">
        <v>57708.51</v>
      </c>
      <c r="I4464" t="s">
        <v>39</v>
      </c>
      <c r="J4464" t="s">
        <v>149</v>
      </c>
      <c r="K4464">
        <v>9</v>
      </c>
      <c r="L4464" t="s">
        <v>62</v>
      </c>
      <c r="M4464" t="s">
        <v>62</v>
      </c>
      <c r="N4464" t="s">
        <v>62</v>
      </c>
      <c r="O4464" t="s">
        <v>62</v>
      </c>
      <c r="P4464" t="s">
        <v>62</v>
      </c>
      <c r="Q4464" t="s">
        <v>62</v>
      </c>
      <c r="R4464" t="s">
        <v>62</v>
      </c>
    </row>
    <row r="4465" spans="1:18" x14ac:dyDescent="0.25">
      <c r="A4465">
        <v>2020</v>
      </c>
      <c r="B4465" t="s">
        <v>35</v>
      </c>
      <c r="C4465" t="s">
        <v>5</v>
      </c>
      <c r="D4465" t="s">
        <v>0</v>
      </c>
      <c r="E4465" t="s">
        <v>44</v>
      </c>
      <c r="F4465">
        <v>1234</v>
      </c>
      <c r="G4465">
        <v>626.26615100000004</v>
      </c>
      <c r="H4465">
        <v>1966.23</v>
      </c>
      <c r="I4465" t="s">
        <v>40</v>
      </c>
      <c r="J4465" t="s">
        <v>149</v>
      </c>
      <c r="K4465">
        <v>1238</v>
      </c>
      <c r="L4465">
        <v>284.13261</v>
      </c>
      <c r="M4465">
        <v>278.75572499999998</v>
      </c>
      <c r="N4465">
        <v>305</v>
      </c>
      <c r="O4465">
        <v>23</v>
      </c>
      <c r="P4465">
        <v>0</v>
      </c>
      <c r="Q4465">
        <v>1</v>
      </c>
      <c r="R4465">
        <v>626.26615100000004</v>
      </c>
    </row>
    <row r="4466" spans="1:18" x14ac:dyDescent="0.25">
      <c r="A4466">
        <v>2020</v>
      </c>
      <c r="B4466" t="s">
        <v>35</v>
      </c>
      <c r="C4466" t="s">
        <v>5</v>
      </c>
      <c r="D4466" t="s">
        <v>0</v>
      </c>
      <c r="E4466" t="s">
        <v>66</v>
      </c>
      <c r="F4466">
        <v>15</v>
      </c>
      <c r="G4466" t="s">
        <v>62</v>
      </c>
      <c r="H4466">
        <v>24402.82</v>
      </c>
      <c r="I4466" t="s">
        <v>40</v>
      </c>
      <c r="J4466" t="s">
        <v>149</v>
      </c>
      <c r="K4466">
        <v>45</v>
      </c>
      <c r="L4466">
        <v>0.90714300000000003</v>
      </c>
      <c r="M4466">
        <v>2.4047619999999998</v>
      </c>
      <c r="N4466">
        <v>4</v>
      </c>
      <c r="O4466">
        <v>2</v>
      </c>
      <c r="P4466">
        <v>0</v>
      </c>
      <c r="Q4466">
        <v>0</v>
      </c>
      <c r="R4466">
        <v>3.9785710000000001</v>
      </c>
    </row>
    <row r="4467" spans="1:18" x14ac:dyDescent="0.25">
      <c r="A4467">
        <v>2020</v>
      </c>
      <c r="B4467" t="s">
        <v>35</v>
      </c>
      <c r="C4467" t="s">
        <v>13</v>
      </c>
      <c r="D4467" t="s">
        <v>0</v>
      </c>
      <c r="E4467" t="s">
        <v>44</v>
      </c>
      <c r="F4467">
        <v>165</v>
      </c>
      <c r="G4467">
        <v>84.696161000000004</v>
      </c>
      <c r="H4467">
        <v>1596.1</v>
      </c>
      <c r="I4467" t="s">
        <v>39</v>
      </c>
      <c r="J4467" t="s">
        <v>149</v>
      </c>
      <c r="K4467">
        <v>165</v>
      </c>
      <c r="L4467">
        <v>36.781697999999999</v>
      </c>
      <c r="M4467">
        <v>40.309837000000002</v>
      </c>
      <c r="N4467">
        <v>40</v>
      </c>
      <c r="O4467">
        <v>4</v>
      </c>
      <c r="P4467">
        <v>0</v>
      </c>
      <c r="Q4467">
        <v>0</v>
      </c>
      <c r="R4467">
        <v>84.696161000000004</v>
      </c>
    </row>
    <row r="4468" spans="1:18" x14ac:dyDescent="0.25">
      <c r="A4468">
        <v>2020</v>
      </c>
      <c r="B4468" t="s">
        <v>35</v>
      </c>
      <c r="C4468" t="s">
        <v>13</v>
      </c>
      <c r="D4468" t="s">
        <v>0</v>
      </c>
      <c r="E4468" t="s">
        <v>66</v>
      </c>
      <c r="F4468">
        <v>2</v>
      </c>
      <c r="G4468" t="s">
        <v>62</v>
      </c>
      <c r="H4468">
        <v>32687.83</v>
      </c>
      <c r="I4468" t="s">
        <v>39</v>
      </c>
      <c r="J4468" t="s">
        <v>149</v>
      </c>
      <c r="K4468">
        <v>7</v>
      </c>
      <c r="L4468">
        <v>1.8867999999999999E-2</v>
      </c>
      <c r="M4468">
        <v>0</v>
      </c>
      <c r="N4468">
        <v>1</v>
      </c>
      <c r="O4468">
        <v>0</v>
      </c>
      <c r="P4468">
        <v>0</v>
      </c>
      <c r="Q4468">
        <v>0</v>
      </c>
      <c r="R4468">
        <v>1</v>
      </c>
    </row>
    <row r="4469" spans="1:18" x14ac:dyDescent="0.25">
      <c r="A4469">
        <v>2020</v>
      </c>
      <c r="B4469" t="s">
        <v>35</v>
      </c>
      <c r="C4469" t="s">
        <v>13</v>
      </c>
      <c r="D4469" t="s">
        <v>0</v>
      </c>
      <c r="E4469" t="s">
        <v>44</v>
      </c>
      <c r="F4469">
        <v>197</v>
      </c>
      <c r="G4469">
        <v>89.220423999999994</v>
      </c>
      <c r="H4469">
        <v>1750</v>
      </c>
      <c r="I4469" t="s">
        <v>40</v>
      </c>
      <c r="J4469" t="s">
        <v>149</v>
      </c>
      <c r="K4469">
        <v>197</v>
      </c>
      <c r="L4469">
        <v>39.047313000000003</v>
      </c>
      <c r="M4469">
        <v>41.275469000000001</v>
      </c>
      <c r="N4469">
        <v>56</v>
      </c>
      <c r="O4469">
        <v>9</v>
      </c>
      <c r="P4469">
        <v>1</v>
      </c>
      <c r="Q4469">
        <v>0</v>
      </c>
      <c r="R4469">
        <v>89.220423999999994</v>
      </c>
    </row>
    <row r="4470" spans="1:18" x14ac:dyDescent="0.25">
      <c r="A4470">
        <v>2020</v>
      </c>
      <c r="B4470" t="s">
        <v>35</v>
      </c>
      <c r="C4470" t="s">
        <v>13</v>
      </c>
      <c r="D4470" t="s">
        <v>0</v>
      </c>
      <c r="E4470" t="s">
        <v>66</v>
      </c>
      <c r="F4470">
        <v>4</v>
      </c>
      <c r="G4470" t="s">
        <v>62</v>
      </c>
      <c r="H4470">
        <v>12984.54</v>
      </c>
      <c r="I4470" t="s">
        <v>40</v>
      </c>
      <c r="J4470" t="s">
        <v>149</v>
      </c>
      <c r="K4470">
        <v>5</v>
      </c>
      <c r="L4470">
        <v>0</v>
      </c>
      <c r="M4470">
        <v>0</v>
      </c>
      <c r="N4470">
        <v>1</v>
      </c>
      <c r="O4470">
        <v>0</v>
      </c>
      <c r="P4470">
        <v>0</v>
      </c>
      <c r="Q4470">
        <v>0</v>
      </c>
      <c r="R4470">
        <v>0</v>
      </c>
    </row>
    <row r="4471" spans="1:18" x14ac:dyDescent="0.25">
      <c r="A4471">
        <v>2020</v>
      </c>
      <c r="B4471" t="s">
        <v>35</v>
      </c>
      <c r="C4471" t="s">
        <v>37</v>
      </c>
      <c r="D4471" t="s">
        <v>0</v>
      </c>
      <c r="E4471" t="s">
        <v>44</v>
      </c>
      <c r="F4471">
        <v>511</v>
      </c>
      <c r="G4471">
        <v>218.203585</v>
      </c>
      <c r="H4471">
        <v>1902.41</v>
      </c>
      <c r="I4471" t="s">
        <v>39</v>
      </c>
      <c r="J4471" t="s">
        <v>149</v>
      </c>
      <c r="K4471">
        <v>510</v>
      </c>
      <c r="L4471">
        <v>101.07390100000001</v>
      </c>
      <c r="M4471">
        <v>96.680588999999998</v>
      </c>
      <c r="N4471">
        <v>165</v>
      </c>
      <c r="O4471">
        <v>20</v>
      </c>
      <c r="P4471">
        <v>1</v>
      </c>
      <c r="Q4471">
        <v>0</v>
      </c>
      <c r="R4471">
        <v>218.203585</v>
      </c>
    </row>
    <row r="4472" spans="1:18" x14ac:dyDescent="0.25">
      <c r="A4472">
        <v>2020</v>
      </c>
      <c r="B4472" t="s">
        <v>35</v>
      </c>
      <c r="C4472" t="s">
        <v>37</v>
      </c>
      <c r="D4472" t="s">
        <v>0</v>
      </c>
      <c r="E4472" t="s">
        <v>66</v>
      </c>
      <c r="F4472">
        <v>25</v>
      </c>
      <c r="G4472" t="s">
        <v>62</v>
      </c>
      <c r="H4472">
        <v>30559.58</v>
      </c>
      <c r="I4472" t="s">
        <v>39</v>
      </c>
      <c r="J4472" t="s">
        <v>149</v>
      </c>
      <c r="K4472">
        <v>127</v>
      </c>
      <c r="L4472">
        <v>2.1856800000000001</v>
      </c>
      <c r="M4472">
        <v>1.9883710000000001</v>
      </c>
      <c r="N4472">
        <v>2</v>
      </c>
      <c r="O4472">
        <v>5</v>
      </c>
      <c r="P4472">
        <v>0</v>
      </c>
      <c r="Q4472">
        <v>0</v>
      </c>
      <c r="R4472">
        <v>6.1740510000000004</v>
      </c>
    </row>
    <row r="4473" spans="1:18" x14ac:dyDescent="0.25">
      <c r="A4473">
        <v>2020</v>
      </c>
      <c r="B4473" t="s">
        <v>35</v>
      </c>
      <c r="C4473" t="s">
        <v>37</v>
      </c>
      <c r="D4473" t="s">
        <v>0</v>
      </c>
      <c r="E4473" t="s">
        <v>44</v>
      </c>
      <c r="F4473">
        <v>587</v>
      </c>
      <c r="G4473">
        <v>203.45867899999999</v>
      </c>
      <c r="H4473">
        <v>1902.41</v>
      </c>
      <c r="I4473" t="s">
        <v>40</v>
      </c>
      <c r="J4473" t="s">
        <v>149</v>
      </c>
      <c r="K4473">
        <v>592</v>
      </c>
      <c r="L4473">
        <v>88.300208999999995</v>
      </c>
      <c r="M4473">
        <v>90.969892000000002</v>
      </c>
      <c r="N4473">
        <v>260</v>
      </c>
      <c r="O4473">
        <v>12</v>
      </c>
      <c r="P4473">
        <v>1</v>
      </c>
      <c r="Q4473">
        <v>0</v>
      </c>
      <c r="R4473">
        <v>203.45867899999999</v>
      </c>
    </row>
    <row r="4474" spans="1:18" x14ac:dyDescent="0.25">
      <c r="A4474">
        <v>2020</v>
      </c>
      <c r="B4474" t="s">
        <v>35</v>
      </c>
      <c r="C4474" t="s">
        <v>37</v>
      </c>
      <c r="D4474" t="s">
        <v>0</v>
      </c>
      <c r="E4474" t="s">
        <v>66</v>
      </c>
      <c r="F4474">
        <v>20</v>
      </c>
      <c r="G4474" t="s">
        <v>62</v>
      </c>
      <c r="H4474">
        <v>18586.650000000001</v>
      </c>
      <c r="I4474" t="s">
        <v>40</v>
      </c>
      <c r="J4474" t="s">
        <v>149</v>
      </c>
      <c r="K4474">
        <v>51</v>
      </c>
      <c r="L4474">
        <v>1.399708</v>
      </c>
      <c r="M4474">
        <v>2.2000000000000002</v>
      </c>
      <c r="N4474">
        <v>5</v>
      </c>
      <c r="O4474">
        <v>1</v>
      </c>
      <c r="P4474">
        <v>0</v>
      </c>
      <c r="Q4474">
        <v>0</v>
      </c>
      <c r="R4474">
        <v>6.65</v>
      </c>
    </row>
    <row r="4475" spans="1:18" x14ac:dyDescent="0.25">
      <c r="A4475">
        <v>2020</v>
      </c>
      <c r="B4475" t="s">
        <v>35</v>
      </c>
      <c r="C4475" t="s">
        <v>36</v>
      </c>
      <c r="D4475" t="s">
        <v>0</v>
      </c>
      <c r="E4475" t="s">
        <v>44</v>
      </c>
      <c r="F4475">
        <v>97</v>
      </c>
      <c r="G4475">
        <v>53.506656</v>
      </c>
      <c r="H4475">
        <v>2059.69</v>
      </c>
      <c r="I4475" t="s">
        <v>39</v>
      </c>
      <c r="J4475" t="s">
        <v>148</v>
      </c>
      <c r="K4475">
        <v>98</v>
      </c>
      <c r="L4475">
        <v>22.727907999999999</v>
      </c>
      <c r="M4475">
        <v>24.869306000000002</v>
      </c>
      <c r="N4475">
        <v>14</v>
      </c>
      <c r="O4475">
        <v>7</v>
      </c>
      <c r="P4475">
        <v>0</v>
      </c>
      <c r="Q4475">
        <v>1</v>
      </c>
      <c r="R4475">
        <v>53.506656</v>
      </c>
    </row>
    <row r="4476" spans="1:18" x14ac:dyDescent="0.25">
      <c r="A4476">
        <v>2020</v>
      </c>
      <c r="B4476" t="s">
        <v>35</v>
      </c>
      <c r="C4476" t="s">
        <v>36</v>
      </c>
      <c r="D4476" t="s">
        <v>0</v>
      </c>
      <c r="E4476" t="s">
        <v>66</v>
      </c>
      <c r="F4476">
        <v>1</v>
      </c>
      <c r="G4476" t="s">
        <v>62</v>
      </c>
      <c r="H4476">
        <v>11304.55</v>
      </c>
      <c r="I4476" t="s">
        <v>39</v>
      </c>
      <c r="J4476" t="s">
        <v>148</v>
      </c>
      <c r="K4476">
        <v>1</v>
      </c>
      <c r="L4476">
        <v>0.82258100000000001</v>
      </c>
      <c r="M4476">
        <v>0</v>
      </c>
      <c r="N4476">
        <v>0</v>
      </c>
      <c r="O4476">
        <v>0</v>
      </c>
      <c r="P4476">
        <v>0</v>
      </c>
      <c r="Q4476">
        <v>0</v>
      </c>
      <c r="R4476">
        <v>1</v>
      </c>
    </row>
    <row r="4477" spans="1:18" x14ac:dyDescent="0.25">
      <c r="A4477">
        <v>2020</v>
      </c>
      <c r="B4477" t="s">
        <v>35</v>
      </c>
      <c r="C4477" t="s">
        <v>36</v>
      </c>
      <c r="D4477" t="s">
        <v>0</v>
      </c>
      <c r="E4477" t="s">
        <v>44</v>
      </c>
      <c r="F4477">
        <v>100</v>
      </c>
      <c r="G4477">
        <v>57.607931999999998</v>
      </c>
      <c r="H4477">
        <v>1937.21</v>
      </c>
      <c r="I4477" t="s">
        <v>40</v>
      </c>
      <c r="J4477" t="s">
        <v>148</v>
      </c>
      <c r="K4477">
        <v>100</v>
      </c>
      <c r="L4477">
        <v>28.422103</v>
      </c>
      <c r="M4477">
        <v>20.455185</v>
      </c>
      <c r="N4477">
        <v>16</v>
      </c>
      <c r="O4477">
        <v>2</v>
      </c>
      <c r="P4477">
        <v>0</v>
      </c>
      <c r="Q4477">
        <v>0</v>
      </c>
      <c r="R4477">
        <v>57.607931999999998</v>
      </c>
    </row>
    <row r="4478" spans="1:18" x14ac:dyDescent="0.25">
      <c r="A4478">
        <v>2020</v>
      </c>
      <c r="B4478" t="s">
        <v>35</v>
      </c>
      <c r="C4478" t="s">
        <v>36</v>
      </c>
      <c r="D4478" t="s">
        <v>0</v>
      </c>
      <c r="E4478" t="s">
        <v>66</v>
      </c>
      <c r="F4478">
        <v>3</v>
      </c>
      <c r="G4478" t="s">
        <v>62</v>
      </c>
      <c r="H4478">
        <v>26302.45</v>
      </c>
      <c r="I4478" t="s">
        <v>40</v>
      </c>
      <c r="J4478" t="s">
        <v>148</v>
      </c>
      <c r="K4478">
        <v>19</v>
      </c>
      <c r="L4478">
        <v>0.71428599999999998</v>
      </c>
      <c r="M4478">
        <v>0.78571400000000002</v>
      </c>
      <c r="N4478">
        <v>1</v>
      </c>
      <c r="O4478">
        <v>0</v>
      </c>
      <c r="P4478">
        <v>0</v>
      </c>
      <c r="Q4478">
        <v>0</v>
      </c>
      <c r="R4478">
        <v>1.5</v>
      </c>
    </row>
    <row r="4479" spans="1:18" x14ac:dyDescent="0.25">
      <c r="A4479">
        <v>2020</v>
      </c>
      <c r="B4479" t="s">
        <v>35</v>
      </c>
      <c r="C4479" t="s">
        <v>5</v>
      </c>
      <c r="D4479" t="s">
        <v>0</v>
      </c>
      <c r="E4479" t="s">
        <v>44</v>
      </c>
      <c r="F4479">
        <v>312</v>
      </c>
      <c r="G4479">
        <v>192.91581500000001</v>
      </c>
      <c r="H4479">
        <v>2215.5</v>
      </c>
      <c r="I4479" t="s">
        <v>39</v>
      </c>
      <c r="J4479" t="s">
        <v>148</v>
      </c>
      <c r="K4479">
        <v>312</v>
      </c>
      <c r="L4479">
        <v>88.385986000000003</v>
      </c>
      <c r="M4479">
        <v>85.347458000000003</v>
      </c>
      <c r="N4479">
        <v>33</v>
      </c>
      <c r="O4479">
        <v>4</v>
      </c>
      <c r="P4479">
        <v>2</v>
      </c>
      <c r="Q4479">
        <v>1</v>
      </c>
      <c r="R4479">
        <v>192.91581500000001</v>
      </c>
    </row>
    <row r="4480" spans="1:18" x14ac:dyDescent="0.25">
      <c r="A4480">
        <v>2020</v>
      </c>
      <c r="B4480" t="s">
        <v>35</v>
      </c>
      <c r="C4480" t="s">
        <v>5</v>
      </c>
      <c r="D4480" t="s">
        <v>0</v>
      </c>
      <c r="E4480" t="s">
        <v>66</v>
      </c>
      <c r="F4480">
        <v>10</v>
      </c>
      <c r="G4480" t="s">
        <v>62</v>
      </c>
      <c r="H4480">
        <v>27596.720000000001</v>
      </c>
      <c r="I4480" t="s">
        <v>39</v>
      </c>
      <c r="J4480" t="s">
        <v>148</v>
      </c>
      <c r="K4480">
        <v>25</v>
      </c>
      <c r="L4480">
        <v>0.53744400000000003</v>
      </c>
      <c r="M4480">
        <v>0.55413100000000004</v>
      </c>
      <c r="N4480">
        <v>2</v>
      </c>
      <c r="O4480">
        <v>1</v>
      </c>
      <c r="P4480">
        <v>0</v>
      </c>
      <c r="Q4480">
        <v>0</v>
      </c>
      <c r="R4480">
        <v>2</v>
      </c>
    </row>
    <row r="4481" spans="1:18" x14ac:dyDescent="0.25">
      <c r="A4481">
        <v>2020</v>
      </c>
      <c r="B4481" t="s">
        <v>35</v>
      </c>
      <c r="C4481" t="s">
        <v>5</v>
      </c>
      <c r="D4481" t="s">
        <v>0</v>
      </c>
      <c r="E4481" t="s">
        <v>44</v>
      </c>
      <c r="F4481">
        <v>325</v>
      </c>
      <c r="G4481">
        <v>191.67005900000001</v>
      </c>
      <c r="H4481">
        <v>2176.5</v>
      </c>
      <c r="I4481" t="s">
        <v>40</v>
      </c>
      <c r="J4481" t="s">
        <v>148</v>
      </c>
      <c r="K4481">
        <v>326</v>
      </c>
      <c r="L4481">
        <v>86.267319000000001</v>
      </c>
      <c r="M4481">
        <v>88.776984999999996</v>
      </c>
      <c r="N4481">
        <v>46</v>
      </c>
      <c r="O4481">
        <v>3</v>
      </c>
      <c r="P4481">
        <v>3</v>
      </c>
      <c r="Q4481">
        <v>1</v>
      </c>
      <c r="R4481">
        <v>191.67005900000001</v>
      </c>
    </row>
    <row r="4482" spans="1:18" x14ac:dyDescent="0.25">
      <c r="A4482">
        <v>2020</v>
      </c>
      <c r="B4482" t="s">
        <v>35</v>
      </c>
      <c r="C4482" t="s">
        <v>5</v>
      </c>
      <c r="D4482" t="s">
        <v>0</v>
      </c>
      <c r="E4482" t="s">
        <v>66</v>
      </c>
      <c r="F4482">
        <v>11</v>
      </c>
      <c r="G4482" t="s">
        <v>62</v>
      </c>
      <c r="H4482">
        <v>16862.66</v>
      </c>
      <c r="I4482" t="s">
        <v>40</v>
      </c>
      <c r="J4482" t="s">
        <v>148</v>
      </c>
      <c r="K4482">
        <v>19</v>
      </c>
      <c r="L4482">
        <v>1.227657</v>
      </c>
      <c r="M4482">
        <v>1.0780959999999999</v>
      </c>
      <c r="N4482">
        <v>2</v>
      </c>
      <c r="O4482">
        <v>0</v>
      </c>
      <c r="P4482">
        <v>0</v>
      </c>
      <c r="Q4482">
        <v>0</v>
      </c>
      <c r="R4482">
        <v>3.803922</v>
      </c>
    </row>
    <row r="4483" spans="1:18" x14ac:dyDescent="0.25">
      <c r="A4483">
        <v>2020</v>
      </c>
      <c r="B4483" t="s">
        <v>35</v>
      </c>
      <c r="C4483" t="s">
        <v>13</v>
      </c>
      <c r="D4483" t="s">
        <v>0</v>
      </c>
      <c r="E4483" t="s">
        <v>44</v>
      </c>
      <c r="F4483">
        <v>35</v>
      </c>
      <c r="G4483">
        <v>21.2364</v>
      </c>
      <c r="H4483">
        <v>2175.44</v>
      </c>
      <c r="I4483" t="s">
        <v>39</v>
      </c>
      <c r="J4483" t="s">
        <v>148</v>
      </c>
      <c r="K4483">
        <v>35</v>
      </c>
      <c r="L4483">
        <v>9.4376960000000008</v>
      </c>
      <c r="M4483">
        <v>9.2449539999999999</v>
      </c>
      <c r="N4483">
        <v>2</v>
      </c>
      <c r="O4483">
        <v>2</v>
      </c>
      <c r="P4483">
        <v>0</v>
      </c>
      <c r="Q4483">
        <v>0</v>
      </c>
      <c r="R4483">
        <v>21.2364</v>
      </c>
    </row>
    <row r="4484" spans="1:18" x14ac:dyDescent="0.25">
      <c r="A4484">
        <v>2020</v>
      </c>
      <c r="B4484" t="s">
        <v>35</v>
      </c>
      <c r="C4484" t="s">
        <v>13</v>
      </c>
      <c r="D4484" t="s">
        <v>0</v>
      </c>
      <c r="E4484" t="s">
        <v>66</v>
      </c>
      <c r="F4484">
        <v>1</v>
      </c>
      <c r="G4484" t="s">
        <v>62</v>
      </c>
      <c r="H4484">
        <v>9701.2099999999991</v>
      </c>
      <c r="I4484" t="s">
        <v>39</v>
      </c>
      <c r="J4484" t="s">
        <v>148</v>
      </c>
      <c r="K4484">
        <v>1</v>
      </c>
      <c r="L4484">
        <v>0</v>
      </c>
      <c r="M4484">
        <v>1</v>
      </c>
      <c r="N4484">
        <v>0</v>
      </c>
      <c r="O4484">
        <v>0</v>
      </c>
      <c r="P4484">
        <v>0</v>
      </c>
      <c r="Q4484">
        <v>0</v>
      </c>
      <c r="R4484">
        <v>1</v>
      </c>
    </row>
    <row r="4485" spans="1:18" x14ac:dyDescent="0.25">
      <c r="A4485">
        <v>2020</v>
      </c>
      <c r="B4485" t="s">
        <v>35</v>
      </c>
      <c r="C4485" t="s">
        <v>13</v>
      </c>
      <c r="D4485" t="s">
        <v>0</v>
      </c>
      <c r="E4485" t="s">
        <v>44</v>
      </c>
      <c r="F4485">
        <v>46</v>
      </c>
      <c r="G4485">
        <v>29.359767000000002</v>
      </c>
      <c r="H4485">
        <v>1638.07</v>
      </c>
      <c r="I4485" t="s">
        <v>40</v>
      </c>
      <c r="J4485" t="s">
        <v>148</v>
      </c>
      <c r="K4485">
        <v>46</v>
      </c>
      <c r="L4485">
        <v>14.889847</v>
      </c>
      <c r="M4485">
        <v>11.87453</v>
      </c>
      <c r="N4485">
        <v>2</v>
      </c>
      <c r="O4485">
        <v>0</v>
      </c>
      <c r="P4485">
        <v>1</v>
      </c>
      <c r="Q4485">
        <v>0</v>
      </c>
      <c r="R4485">
        <v>29.359767000000002</v>
      </c>
    </row>
    <row r="4486" spans="1:18" x14ac:dyDescent="0.25">
      <c r="A4486">
        <v>2020</v>
      </c>
      <c r="B4486" t="s">
        <v>35</v>
      </c>
      <c r="C4486" t="s">
        <v>13</v>
      </c>
      <c r="D4486" t="s">
        <v>0</v>
      </c>
      <c r="E4486" t="s">
        <v>66</v>
      </c>
      <c r="F4486">
        <v>2</v>
      </c>
      <c r="G4486" t="s">
        <v>62</v>
      </c>
      <c r="H4486">
        <v>10129.504999999999</v>
      </c>
      <c r="I4486" t="s">
        <v>40</v>
      </c>
      <c r="J4486" t="s">
        <v>148</v>
      </c>
      <c r="K4486">
        <v>2</v>
      </c>
      <c r="L4486">
        <v>0.35714299999999999</v>
      </c>
      <c r="M4486">
        <v>0.25</v>
      </c>
      <c r="N4486">
        <v>0</v>
      </c>
      <c r="O4486">
        <v>0</v>
      </c>
      <c r="P4486">
        <v>0</v>
      </c>
      <c r="Q4486">
        <v>0</v>
      </c>
      <c r="R4486">
        <v>0.60714299999999999</v>
      </c>
    </row>
    <row r="4487" spans="1:18" x14ac:dyDescent="0.25">
      <c r="A4487">
        <v>2020</v>
      </c>
      <c r="B4487" t="s">
        <v>35</v>
      </c>
      <c r="C4487" t="s">
        <v>37</v>
      </c>
      <c r="D4487" t="s">
        <v>0</v>
      </c>
      <c r="E4487" t="s">
        <v>44</v>
      </c>
      <c r="F4487">
        <v>96</v>
      </c>
      <c r="G4487">
        <v>50.221998999999997</v>
      </c>
      <c r="H4487">
        <v>1733.99</v>
      </c>
      <c r="I4487" t="s">
        <v>39</v>
      </c>
      <c r="J4487" t="s">
        <v>148</v>
      </c>
      <c r="K4487">
        <v>97</v>
      </c>
      <c r="L4487">
        <v>23.291526000000001</v>
      </c>
      <c r="M4487">
        <v>20.735748000000001</v>
      </c>
      <c r="N4487">
        <v>13</v>
      </c>
      <c r="O4487">
        <v>0</v>
      </c>
      <c r="P4487">
        <v>1</v>
      </c>
      <c r="Q4487">
        <v>1</v>
      </c>
      <c r="R4487">
        <v>50.221998999999997</v>
      </c>
    </row>
    <row r="4488" spans="1:18" x14ac:dyDescent="0.25">
      <c r="A4488">
        <v>2020</v>
      </c>
      <c r="B4488" t="s">
        <v>35</v>
      </c>
      <c r="C4488" t="s">
        <v>37</v>
      </c>
      <c r="D4488" t="s">
        <v>0</v>
      </c>
      <c r="E4488" t="s">
        <v>66</v>
      </c>
      <c r="F4488">
        <v>5</v>
      </c>
      <c r="G4488" t="s">
        <v>62</v>
      </c>
      <c r="H4488">
        <v>14615.95</v>
      </c>
      <c r="I4488" t="s">
        <v>39</v>
      </c>
      <c r="J4488" t="s">
        <v>148</v>
      </c>
      <c r="K4488">
        <v>6</v>
      </c>
      <c r="L4488">
        <v>0.54670300000000005</v>
      </c>
      <c r="M4488">
        <v>0.961538</v>
      </c>
      <c r="N4488">
        <v>0</v>
      </c>
      <c r="O4488">
        <v>0</v>
      </c>
      <c r="P4488">
        <v>1</v>
      </c>
      <c r="Q4488">
        <v>0</v>
      </c>
      <c r="R4488">
        <v>1.75</v>
      </c>
    </row>
    <row r="4489" spans="1:18" x14ac:dyDescent="0.25">
      <c r="A4489">
        <v>2020</v>
      </c>
      <c r="B4489" t="s">
        <v>35</v>
      </c>
      <c r="C4489" t="s">
        <v>37</v>
      </c>
      <c r="D4489" t="s">
        <v>0</v>
      </c>
      <c r="E4489" t="s">
        <v>44</v>
      </c>
      <c r="F4489">
        <v>116</v>
      </c>
      <c r="G4489">
        <v>63.589908000000001</v>
      </c>
      <c r="H4489">
        <v>1996.3050000000001</v>
      </c>
      <c r="I4489" t="s">
        <v>40</v>
      </c>
      <c r="J4489" t="s">
        <v>148</v>
      </c>
      <c r="K4489">
        <v>116</v>
      </c>
      <c r="L4489">
        <v>31.632373000000001</v>
      </c>
      <c r="M4489">
        <v>24.371646999999999</v>
      </c>
      <c r="N4489">
        <v>25</v>
      </c>
      <c r="O4489">
        <v>0</v>
      </c>
      <c r="P4489">
        <v>1</v>
      </c>
      <c r="Q4489">
        <v>1</v>
      </c>
      <c r="R4489">
        <v>63.589908000000001</v>
      </c>
    </row>
    <row r="4490" spans="1:18" x14ac:dyDescent="0.25">
      <c r="A4490">
        <v>2020</v>
      </c>
      <c r="B4490" t="s">
        <v>35</v>
      </c>
      <c r="C4490" t="s">
        <v>37</v>
      </c>
      <c r="D4490" t="s">
        <v>0</v>
      </c>
      <c r="E4490" t="s">
        <v>66</v>
      </c>
      <c r="F4490">
        <v>8</v>
      </c>
      <c r="G4490" t="s">
        <v>62</v>
      </c>
      <c r="H4490">
        <v>21219.494999999999</v>
      </c>
      <c r="I4490" t="s">
        <v>40</v>
      </c>
      <c r="J4490" t="s">
        <v>148</v>
      </c>
      <c r="K4490">
        <v>15</v>
      </c>
      <c r="L4490">
        <v>1</v>
      </c>
      <c r="M4490">
        <v>0.5</v>
      </c>
      <c r="N4490">
        <v>0</v>
      </c>
      <c r="O4490">
        <v>0</v>
      </c>
      <c r="P4490">
        <v>0</v>
      </c>
      <c r="Q4490">
        <v>0</v>
      </c>
      <c r="R4490">
        <v>1.5</v>
      </c>
    </row>
    <row r="4491" spans="1:18" x14ac:dyDescent="0.25">
      <c r="A4491">
        <v>2020</v>
      </c>
      <c r="B4491" t="s">
        <v>35</v>
      </c>
      <c r="C4491" t="s">
        <v>36</v>
      </c>
      <c r="D4491" t="s">
        <v>1</v>
      </c>
      <c r="E4491" t="s">
        <v>44</v>
      </c>
      <c r="F4491">
        <v>1174</v>
      </c>
      <c r="G4491">
        <v>553.71130000000005</v>
      </c>
      <c r="H4491">
        <v>2773.7350000000001</v>
      </c>
      <c r="I4491" t="s">
        <v>39</v>
      </c>
      <c r="J4491" t="s">
        <v>150</v>
      </c>
      <c r="K4491">
        <v>1177</v>
      </c>
      <c r="L4491">
        <v>253.768553</v>
      </c>
      <c r="M4491">
        <v>256.07936000000001</v>
      </c>
      <c r="N4491">
        <v>252</v>
      </c>
      <c r="O4491">
        <v>24</v>
      </c>
      <c r="P4491">
        <v>20</v>
      </c>
      <c r="Q4491">
        <v>14</v>
      </c>
      <c r="R4491">
        <v>553.71130000000005</v>
      </c>
    </row>
    <row r="4492" spans="1:18" x14ac:dyDescent="0.25">
      <c r="A4492">
        <v>2020</v>
      </c>
      <c r="B4492" t="s">
        <v>35</v>
      </c>
      <c r="C4492" t="s">
        <v>36</v>
      </c>
      <c r="D4492" t="s">
        <v>1</v>
      </c>
      <c r="E4492" t="s">
        <v>66</v>
      </c>
      <c r="F4492">
        <v>59</v>
      </c>
      <c r="G4492" t="s">
        <v>62</v>
      </c>
      <c r="H4492">
        <v>24217.55</v>
      </c>
      <c r="I4492" t="s">
        <v>39</v>
      </c>
      <c r="J4492" t="s">
        <v>150</v>
      </c>
      <c r="K4492">
        <v>268</v>
      </c>
      <c r="L4492">
        <v>6.1065360000000002</v>
      </c>
      <c r="M4492">
        <v>4.8448599999999997</v>
      </c>
      <c r="N4492">
        <v>6</v>
      </c>
      <c r="O4492">
        <v>8</v>
      </c>
      <c r="P4492">
        <v>1</v>
      </c>
      <c r="Q4492">
        <v>0</v>
      </c>
      <c r="R4492">
        <v>13.842624000000001</v>
      </c>
    </row>
    <row r="4493" spans="1:18" x14ac:dyDescent="0.25">
      <c r="A4493">
        <v>2020</v>
      </c>
      <c r="B4493" t="s">
        <v>35</v>
      </c>
      <c r="C4493" t="s">
        <v>36</v>
      </c>
      <c r="D4493" t="s">
        <v>1</v>
      </c>
      <c r="E4493" t="s">
        <v>44</v>
      </c>
      <c r="F4493">
        <v>1839</v>
      </c>
      <c r="G4493">
        <v>723.57628199999999</v>
      </c>
      <c r="H4493">
        <v>2559.12</v>
      </c>
      <c r="I4493" t="s">
        <v>40</v>
      </c>
      <c r="J4493" t="s">
        <v>150</v>
      </c>
      <c r="K4493">
        <v>1847</v>
      </c>
      <c r="L4493">
        <v>309.08995800000002</v>
      </c>
      <c r="M4493">
        <v>328.24226900000002</v>
      </c>
      <c r="N4493">
        <v>551</v>
      </c>
      <c r="O4493">
        <v>67</v>
      </c>
      <c r="P4493">
        <v>90</v>
      </c>
      <c r="Q4493">
        <v>30</v>
      </c>
      <c r="R4493">
        <v>723.57628199999999</v>
      </c>
    </row>
    <row r="4494" spans="1:18" x14ac:dyDescent="0.25">
      <c r="A4494">
        <v>2020</v>
      </c>
      <c r="B4494" t="s">
        <v>35</v>
      </c>
      <c r="C4494" t="s">
        <v>36</v>
      </c>
      <c r="D4494" t="s">
        <v>1</v>
      </c>
      <c r="E4494" t="s">
        <v>66</v>
      </c>
      <c r="F4494">
        <v>67</v>
      </c>
      <c r="G4494" t="s">
        <v>62</v>
      </c>
      <c r="H4494">
        <v>24288.21</v>
      </c>
      <c r="I4494" t="s">
        <v>40</v>
      </c>
      <c r="J4494" t="s">
        <v>150</v>
      </c>
      <c r="K4494">
        <v>328</v>
      </c>
      <c r="L4494">
        <v>3.9754770000000001</v>
      </c>
      <c r="M4494">
        <v>4.3255049999999997</v>
      </c>
      <c r="N4494">
        <v>9</v>
      </c>
      <c r="O4494">
        <v>12</v>
      </c>
      <c r="P4494">
        <v>3</v>
      </c>
      <c r="Q4494">
        <v>1</v>
      </c>
      <c r="R4494">
        <v>13.972343</v>
      </c>
    </row>
    <row r="4495" spans="1:18" x14ac:dyDescent="0.25">
      <c r="A4495">
        <v>2020</v>
      </c>
      <c r="B4495" t="s">
        <v>35</v>
      </c>
      <c r="C4495" t="s">
        <v>5</v>
      </c>
      <c r="D4495" t="s">
        <v>1</v>
      </c>
      <c r="E4495" t="s">
        <v>44</v>
      </c>
      <c r="F4495">
        <v>3143</v>
      </c>
      <c r="G4495">
        <v>1583.136546</v>
      </c>
      <c r="H4495">
        <v>3076.49</v>
      </c>
      <c r="I4495" t="s">
        <v>39</v>
      </c>
      <c r="J4495" t="s">
        <v>150</v>
      </c>
      <c r="K4495">
        <v>3146</v>
      </c>
      <c r="L4495">
        <v>762.61980800000003</v>
      </c>
      <c r="M4495">
        <v>657.26348900000005</v>
      </c>
      <c r="N4495">
        <v>451</v>
      </c>
      <c r="O4495">
        <v>81</v>
      </c>
      <c r="P4495">
        <v>37</v>
      </c>
      <c r="Q4495">
        <v>8</v>
      </c>
      <c r="R4495">
        <v>1583.136546</v>
      </c>
    </row>
    <row r="4496" spans="1:18" x14ac:dyDescent="0.25">
      <c r="A4496">
        <v>2020</v>
      </c>
      <c r="B4496" t="s">
        <v>35</v>
      </c>
      <c r="C4496" t="s">
        <v>5</v>
      </c>
      <c r="D4496" t="s">
        <v>1</v>
      </c>
      <c r="E4496" t="s">
        <v>66</v>
      </c>
      <c r="F4496">
        <v>111</v>
      </c>
      <c r="G4496" t="s">
        <v>62</v>
      </c>
      <c r="H4496">
        <v>27777.83</v>
      </c>
      <c r="I4496" t="s">
        <v>39</v>
      </c>
      <c r="J4496" t="s">
        <v>150</v>
      </c>
      <c r="K4496">
        <v>451</v>
      </c>
      <c r="L4496">
        <v>11.45979</v>
      </c>
      <c r="M4496">
        <v>5.5185909999999998</v>
      </c>
      <c r="N4496">
        <v>7</v>
      </c>
      <c r="O4496">
        <v>7</v>
      </c>
      <c r="P4496">
        <v>2</v>
      </c>
      <c r="Q4496">
        <v>1</v>
      </c>
      <c r="R4496">
        <v>25.076577</v>
      </c>
    </row>
    <row r="4497" spans="1:18" x14ac:dyDescent="0.25">
      <c r="A4497">
        <v>2020</v>
      </c>
      <c r="B4497" t="s">
        <v>35</v>
      </c>
      <c r="C4497" t="s">
        <v>5</v>
      </c>
      <c r="D4497" t="s">
        <v>1</v>
      </c>
      <c r="E4497" t="s">
        <v>44</v>
      </c>
      <c r="F4497">
        <v>4382</v>
      </c>
      <c r="G4497">
        <v>1755.406927</v>
      </c>
      <c r="H4497">
        <v>2689.58</v>
      </c>
      <c r="I4497" t="s">
        <v>40</v>
      </c>
      <c r="J4497" t="s">
        <v>150</v>
      </c>
      <c r="K4497">
        <v>4392</v>
      </c>
      <c r="L4497">
        <v>838.48024999999996</v>
      </c>
      <c r="M4497">
        <v>754.03276000000005</v>
      </c>
      <c r="N4497">
        <v>1107</v>
      </c>
      <c r="O4497">
        <v>106</v>
      </c>
      <c r="P4497">
        <v>420</v>
      </c>
      <c r="Q4497">
        <v>53</v>
      </c>
      <c r="R4497">
        <v>1755.406927</v>
      </c>
    </row>
    <row r="4498" spans="1:18" x14ac:dyDescent="0.25">
      <c r="A4498">
        <v>2020</v>
      </c>
      <c r="B4498" t="s">
        <v>35</v>
      </c>
      <c r="C4498" t="s">
        <v>5</v>
      </c>
      <c r="D4498" t="s">
        <v>1</v>
      </c>
      <c r="E4498" t="s">
        <v>66</v>
      </c>
      <c r="F4498">
        <v>200</v>
      </c>
      <c r="G4498" t="s">
        <v>62</v>
      </c>
      <c r="H4498">
        <v>25486.94</v>
      </c>
      <c r="I4498" t="s">
        <v>40</v>
      </c>
      <c r="J4498" t="s">
        <v>150</v>
      </c>
      <c r="K4498">
        <v>993</v>
      </c>
      <c r="L4498">
        <v>10.068296</v>
      </c>
      <c r="M4498">
        <v>3.1939030000000002</v>
      </c>
      <c r="N4498">
        <v>36</v>
      </c>
      <c r="O4498">
        <v>9</v>
      </c>
      <c r="P4498">
        <v>28</v>
      </c>
      <c r="Q4498">
        <v>1</v>
      </c>
      <c r="R4498">
        <v>26.161031000000001</v>
      </c>
    </row>
    <row r="4499" spans="1:18" x14ac:dyDescent="0.25">
      <c r="A4499">
        <v>2020</v>
      </c>
      <c r="B4499" t="s">
        <v>35</v>
      </c>
      <c r="C4499" t="s">
        <v>13</v>
      </c>
      <c r="D4499" t="s">
        <v>1</v>
      </c>
      <c r="E4499" t="s">
        <v>44</v>
      </c>
      <c r="F4499">
        <v>450</v>
      </c>
      <c r="G4499">
        <v>180.77245199999999</v>
      </c>
      <c r="H4499">
        <v>2796.07</v>
      </c>
      <c r="I4499" t="s">
        <v>39</v>
      </c>
      <c r="J4499" t="s">
        <v>150</v>
      </c>
      <c r="K4499">
        <v>450</v>
      </c>
      <c r="L4499">
        <v>90.684702000000001</v>
      </c>
      <c r="M4499">
        <v>77.457825999999997</v>
      </c>
      <c r="N4499">
        <v>96</v>
      </c>
      <c r="O4499">
        <v>18</v>
      </c>
      <c r="P4499">
        <v>10</v>
      </c>
      <c r="Q4499">
        <v>3</v>
      </c>
      <c r="R4499">
        <v>180.77245199999999</v>
      </c>
    </row>
    <row r="4500" spans="1:18" x14ac:dyDescent="0.25">
      <c r="A4500">
        <v>2020</v>
      </c>
      <c r="B4500" t="s">
        <v>35</v>
      </c>
      <c r="C4500" t="s">
        <v>13</v>
      </c>
      <c r="D4500" t="s">
        <v>1</v>
      </c>
      <c r="E4500" t="s">
        <v>66</v>
      </c>
      <c r="F4500">
        <v>27</v>
      </c>
      <c r="G4500" t="s">
        <v>62</v>
      </c>
      <c r="H4500">
        <v>20043.009999999998</v>
      </c>
      <c r="I4500" t="s">
        <v>39</v>
      </c>
      <c r="J4500" t="s">
        <v>150</v>
      </c>
      <c r="K4500">
        <v>120</v>
      </c>
      <c r="L4500">
        <v>2.1975699999999998</v>
      </c>
      <c r="M4500">
        <v>0.79487200000000002</v>
      </c>
      <c r="N4500">
        <v>5</v>
      </c>
      <c r="O4500">
        <v>5</v>
      </c>
      <c r="P4500">
        <v>0</v>
      </c>
      <c r="Q4500">
        <v>0</v>
      </c>
      <c r="R4500">
        <v>5</v>
      </c>
    </row>
    <row r="4501" spans="1:18" x14ac:dyDescent="0.25">
      <c r="A4501">
        <v>2020</v>
      </c>
      <c r="B4501" t="s">
        <v>35</v>
      </c>
      <c r="C4501" t="s">
        <v>13</v>
      </c>
      <c r="D4501" t="s">
        <v>1</v>
      </c>
      <c r="E4501" t="s">
        <v>44</v>
      </c>
      <c r="F4501">
        <v>617</v>
      </c>
      <c r="G4501">
        <v>217.25284199999999</v>
      </c>
      <c r="H4501">
        <v>2642.92</v>
      </c>
      <c r="I4501" t="s">
        <v>40</v>
      </c>
      <c r="J4501" t="s">
        <v>150</v>
      </c>
      <c r="K4501">
        <v>617</v>
      </c>
      <c r="L4501">
        <v>117.682283</v>
      </c>
      <c r="M4501">
        <v>81.634094000000005</v>
      </c>
      <c r="N4501">
        <v>172</v>
      </c>
      <c r="O4501">
        <v>24</v>
      </c>
      <c r="P4501">
        <v>35</v>
      </c>
      <c r="Q4501">
        <v>10</v>
      </c>
      <c r="R4501">
        <v>217.25284199999999</v>
      </c>
    </row>
    <row r="4502" spans="1:18" x14ac:dyDescent="0.25">
      <c r="A4502">
        <v>2020</v>
      </c>
      <c r="B4502" t="s">
        <v>35</v>
      </c>
      <c r="C4502" t="s">
        <v>13</v>
      </c>
      <c r="D4502" t="s">
        <v>1</v>
      </c>
      <c r="E4502" t="s">
        <v>66</v>
      </c>
      <c r="F4502">
        <v>26</v>
      </c>
      <c r="G4502" t="s">
        <v>62</v>
      </c>
      <c r="H4502">
        <v>30970.794999999998</v>
      </c>
      <c r="I4502" t="s">
        <v>40</v>
      </c>
      <c r="J4502" t="s">
        <v>150</v>
      </c>
      <c r="K4502">
        <v>147</v>
      </c>
      <c r="L4502">
        <v>0.63076900000000002</v>
      </c>
      <c r="M4502">
        <v>0.4</v>
      </c>
      <c r="N4502">
        <v>5</v>
      </c>
      <c r="O4502">
        <v>4</v>
      </c>
      <c r="P4502">
        <v>2</v>
      </c>
      <c r="Q4502">
        <v>0</v>
      </c>
      <c r="R4502">
        <v>1.030769</v>
      </c>
    </row>
    <row r="4503" spans="1:18" x14ac:dyDescent="0.25">
      <c r="A4503">
        <v>2020</v>
      </c>
      <c r="B4503" t="s">
        <v>35</v>
      </c>
      <c r="C4503" t="s">
        <v>37</v>
      </c>
      <c r="D4503" t="s">
        <v>1</v>
      </c>
      <c r="E4503" t="s">
        <v>44</v>
      </c>
      <c r="F4503">
        <v>1559</v>
      </c>
      <c r="G4503">
        <v>630.96064999999999</v>
      </c>
      <c r="H4503">
        <v>2379.1</v>
      </c>
      <c r="I4503" t="s">
        <v>39</v>
      </c>
      <c r="J4503" t="s">
        <v>150</v>
      </c>
      <c r="K4503">
        <v>1560</v>
      </c>
      <c r="L4503">
        <v>308.78890999999999</v>
      </c>
      <c r="M4503">
        <v>250.90704700000001</v>
      </c>
      <c r="N4503">
        <v>411</v>
      </c>
      <c r="O4503">
        <v>76</v>
      </c>
      <c r="P4503">
        <v>40</v>
      </c>
      <c r="Q4503">
        <v>20</v>
      </c>
      <c r="R4503">
        <v>630.96064999999999</v>
      </c>
    </row>
    <row r="4504" spans="1:18" x14ac:dyDescent="0.25">
      <c r="A4504">
        <v>2020</v>
      </c>
      <c r="B4504" t="s">
        <v>35</v>
      </c>
      <c r="C4504" t="s">
        <v>37</v>
      </c>
      <c r="D4504" t="s">
        <v>1</v>
      </c>
      <c r="E4504" t="s">
        <v>66</v>
      </c>
      <c r="F4504">
        <v>88</v>
      </c>
      <c r="G4504" t="s">
        <v>62</v>
      </c>
      <c r="H4504">
        <v>28746.99</v>
      </c>
      <c r="I4504" t="s">
        <v>39</v>
      </c>
      <c r="J4504" t="s">
        <v>150</v>
      </c>
      <c r="K4504">
        <v>373</v>
      </c>
      <c r="L4504">
        <v>12.847105000000001</v>
      </c>
      <c r="M4504">
        <v>5.7485439999999999</v>
      </c>
      <c r="N4504">
        <v>7</v>
      </c>
      <c r="O4504">
        <v>9</v>
      </c>
      <c r="P4504">
        <v>5</v>
      </c>
      <c r="Q4504">
        <v>0</v>
      </c>
      <c r="R4504">
        <v>28.065158</v>
      </c>
    </row>
    <row r="4505" spans="1:18" x14ac:dyDescent="0.25">
      <c r="A4505">
        <v>2020</v>
      </c>
      <c r="B4505" t="s">
        <v>35</v>
      </c>
      <c r="C4505" t="s">
        <v>37</v>
      </c>
      <c r="D4505" t="s">
        <v>1</v>
      </c>
      <c r="E4505" t="s">
        <v>44</v>
      </c>
      <c r="F4505">
        <v>2247</v>
      </c>
      <c r="G4505">
        <v>758.40499799999998</v>
      </c>
      <c r="H4505">
        <v>2414.36</v>
      </c>
      <c r="I4505" t="s">
        <v>40</v>
      </c>
      <c r="J4505" t="s">
        <v>150</v>
      </c>
      <c r="K4505">
        <v>2255</v>
      </c>
      <c r="L4505">
        <v>386.67405000000002</v>
      </c>
      <c r="M4505">
        <v>295.18303200000003</v>
      </c>
      <c r="N4505">
        <v>785</v>
      </c>
      <c r="O4505">
        <v>93</v>
      </c>
      <c r="P4505">
        <v>108</v>
      </c>
      <c r="Q4505">
        <v>47</v>
      </c>
      <c r="R4505">
        <v>758.40499799999998</v>
      </c>
    </row>
    <row r="4506" spans="1:18" x14ac:dyDescent="0.25">
      <c r="A4506">
        <v>2020</v>
      </c>
      <c r="B4506" t="s">
        <v>35</v>
      </c>
      <c r="C4506" t="s">
        <v>37</v>
      </c>
      <c r="D4506" t="s">
        <v>1</v>
      </c>
      <c r="E4506" t="s">
        <v>66</v>
      </c>
      <c r="F4506">
        <v>141</v>
      </c>
      <c r="G4506" t="s">
        <v>62</v>
      </c>
      <c r="H4506">
        <v>23470.07</v>
      </c>
      <c r="I4506" t="s">
        <v>40</v>
      </c>
      <c r="J4506" t="s">
        <v>150</v>
      </c>
      <c r="K4506">
        <v>427</v>
      </c>
      <c r="L4506">
        <v>4.3036029999999998</v>
      </c>
      <c r="M4506">
        <v>5.2458869999999997</v>
      </c>
      <c r="N4506">
        <v>24</v>
      </c>
      <c r="O4506">
        <v>10</v>
      </c>
      <c r="P4506">
        <v>21</v>
      </c>
      <c r="Q4506">
        <v>3</v>
      </c>
      <c r="R4506">
        <v>15.892213</v>
      </c>
    </row>
    <row r="4507" spans="1:18" x14ac:dyDescent="0.25">
      <c r="A4507">
        <v>2020</v>
      </c>
      <c r="B4507" t="s">
        <v>35</v>
      </c>
      <c r="C4507" t="s">
        <v>36</v>
      </c>
      <c r="D4507" t="s">
        <v>1</v>
      </c>
      <c r="E4507" t="s">
        <v>44</v>
      </c>
      <c r="F4507">
        <v>2440</v>
      </c>
      <c r="G4507">
        <v>1215.982765</v>
      </c>
      <c r="H4507">
        <v>2607.4499999999998</v>
      </c>
      <c r="I4507" t="s">
        <v>39</v>
      </c>
      <c r="J4507" t="s">
        <v>149</v>
      </c>
      <c r="K4507">
        <v>2447</v>
      </c>
      <c r="L4507">
        <v>552.007205</v>
      </c>
      <c r="M4507">
        <v>558.47537799999998</v>
      </c>
      <c r="N4507">
        <v>454</v>
      </c>
      <c r="O4507">
        <v>51</v>
      </c>
      <c r="P4507">
        <v>19</v>
      </c>
      <c r="Q4507">
        <v>9</v>
      </c>
      <c r="R4507">
        <v>1215.982765</v>
      </c>
    </row>
    <row r="4508" spans="1:18" x14ac:dyDescent="0.25">
      <c r="A4508">
        <v>2020</v>
      </c>
      <c r="B4508" t="s">
        <v>35</v>
      </c>
      <c r="C4508" t="s">
        <v>36</v>
      </c>
      <c r="D4508" t="s">
        <v>1</v>
      </c>
      <c r="E4508" t="s">
        <v>66</v>
      </c>
      <c r="F4508">
        <v>97</v>
      </c>
      <c r="G4508" t="s">
        <v>62</v>
      </c>
      <c r="H4508">
        <v>23844.74</v>
      </c>
      <c r="I4508" t="s">
        <v>39</v>
      </c>
      <c r="J4508" t="s">
        <v>149</v>
      </c>
      <c r="K4508">
        <v>502</v>
      </c>
      <c r="L4508">
        <v>9.3221480000000003</v>
      </c>
      <c r="M4508">
        <v>9.1534370000000003</v>
      </c>
      <c r="N4508">
        <v>4</v>
      </c>
      <c r="O4508">
        <v>23</v>
      </c>
      <c r="P4508">
        <v>3</v>
      </c>
      <c r="Q4508">
        <v>5</v>
      </c>
      <c r="R4508">
        <v>23.225148000000001</v>
      </c>
    </row>
    <row r="4509" spans="1:18" x14ac:dyDescent="0.25">
      <c r="A4509">
        <v>2020</v>
      </c>
      <c r="B4509" t="s">
        <v>35</v>
      </c>
      <c r="C4509" t="s">
        <v>36</v>
      </c>
      <c r="D4509" t="s">
        <v>1</v>
      </c>
      <c r="E4509" t="s">
        <v>44</v>
      </c>
      <c r="F4509">
        <v>3257</v>
      </c>
      <c r="G4509">
        <v>1482.853202</v>
      </c>
      <c r="H4509">
        <v>2416.23</v>
      </c>
      <c r="I4509" t="s">
        <v>40</v>
      </c>
      <c r="J4509" t="s">
        <v>149</v>
      </c>
      <c r="K4509">
        <v>3262</v>
      </c>
      <c r="L4509">
        <v>630.19792099999995</v>
      </c>
      <c r="M4509">
        <v>709.45098199999995</v>
      </c>
      <c r="N4509">
        <v>809</v>
      </c>
      <c r="O4509">
        <v>104</v>
      </c>
      <c r="P4509">
        <v>42</v>
      </c>
      <c r="Q4509">
        <v>44</v>
      </c>
      <c r="R4509">
        <v>1482.853202</v>
      </c>
    </row>
    <row r="4510" spans="1:18" x14ac:dyDescent="0.25">
      <c r="A4510">
        <v>2020</v>
      </c>
      <c r="B4510" t="s">
        <v>35</v>
      </c>
      <c r="C4510" t="s">
        <v>36</v>
      </c>
      <c r="D4510" t="s">
        <v>1</v>
      </c>
      <c r="E4510" t="s">
        <v>66</v>
      </c>
      <c r="F4510">
        <v>114</v>
      </c>
      <c r="G4510" t="s">
        <v>62</v>
      </c>
      <c r="H4510">
        <v>27806.744999999999</v>
      </c>
      <c r="I4510" t="s">
        <v>40</v>
      </c>
      <c r="J4510" t="s">
        <v>149</v>
      </c>
      <c r="K4510">
        <v>526</v>
      </c>
      <c r="L4510">
        <v>6.0949150000000003</v>
      </c>
      <c r="M4510">
        <v>4.899038</v>
      </c>
      <c r="N4510">
        <v>15</v>
      </c>
      <c r="O4510">
        <v>33</v>
      </c>
      <c r="P4510">
        <v>3</v>
      </c>
      <c r="Q4510">
        <v>1</v>
      </c>
      <c r="R4510">
        <v>13.501658000000001</v>
      </c>
    </row>
    <row r="4511" spans="1:18" x14ac:dyDescent="0.25">
      <c r="A4511">
        <v>2020</v>
      </c>
      <c r="B4511" t="s">
        <v>35</v>
      </c>
      <c r="C4511" t="s">
        <v>5</v>
      </c>
      <c r="D4511" t="s">
        <v>1</v>
      </c>
      <c r="E4511" t="s">
        <v>44</v>
      </c>
      <c r="F4511">
        <v>5601</v>
      </c>
      <c r="G4511">
        <v>2961.1157370000001</v>
      </c>
      <c r="H4511">
        <v>3010.18</v>
      </c>
      <c r="I4511" t="s">
        <v>39</v>
      </c>
      <c r="J4511" t="s">
        <v>149</v>
      </c>
      <c r="K4511">
        <v>5605</v>
      </c>
      <c r="L4511">
        <v>1373.874135</v>
      </c>
      <c r="M4511">
        <v>1330.5955879999999</v>
      </c>
      <c r="N4511">
        <v>804</v>
      </c>
      <c r="O4511">
        <v>101</v>
      </c>
      <c r="P4511">
        <v>17</v>
      </c>
      <c r="Q4511">
        <v>13</v>
      </c>
      <c r="R4511">
        <v>2961.1157370000001</v>
      </c>
    </row>
    <row r="4512" spans="1:18" x14ac:dyDescent="0.25">
      <c r="A4512">
        <v>2020</v>
      </c>
      <c r="B4512" t="s">
        <v>35</v>
      </c>
      <c r="C4512" t="s">
        <v>5</v>
      </c>
      <c r="D4512" t="s">
        <v>1</v>
      </c>
      <c r="E4512" t="s">
        <v>66</v>
      </c>
      <c r="F4512">
        <v>141</v>
      </c>
      <c r="G4512" t="s">
        <v>62</v>
      </c>
      <c r="H4512">
        <v>28560.13</v>
      </c>
      <c r="I4512" t="s">
        <v>39</v>
      </c>
      <c r="J4512" t="s">
        <v>149</v>
      </c>
      <c r="K4512">
        <v>505</v>
      </c>
      <c r="L4512">
        <v>8.0541499999999999</v>
      </c>
      <c r="M4512">
        <v>9.2684650000000008</v>
      </c>
      <c r="N4512">
        <v>9</v>
      </c>
      <c r="O4512">
        <v>16</v>
      </c>
      <c r="P4512">
        <v>2</v>
      </c>
      <c r="Q4512">
        <v>0</v>
      </c>
      <c r="R4512">
        <v>25.663753</v>
      </c>
    </row>
    <row r="4513" spans="1:18" x14ac:dyDescent="0.25">
      <c r="A4513">
        <v>2020</v>
      </c>
      <c r="B4513" t="s">
        <v>35</v>
      </c>
      <c r="C4513" t="s">
        <v>5</v>
      </c>
      <c r="D4513" t="s">
        <v>1</v>
      </c>
      <c r="E4513" t="s">
        <v>44</v>
      </c>
      <c r="F4513">
        <v>7614</v>
      </c>
      <c r="G4513">
        <v>3261.09978</v>
      </c>
      <c r="H4513">
        <v>2497.8000000000002</v>
      </c>
      <c r="I4513" t="s">
        <v>40</v>
      </c>
      <c r="J4513" t="s">
        <v>149</v>
      </c>
      <c r="K4513">
        <v>7617</v>
      </c>
      <c r="L4513">
        <v>1542.6568689999999</v>
      </c>
      <c r="M4513">
        <v>1432.9945419999999</v>
      </c>
      <c r="N4513">
        <v>1836</v>
      </c>
      <c r="O4513">
        <v>126</v>
      </c>
      <c r="P4513">
        <v>508</v>
      </c>
      <c r="Q4513">
        <v>60</v>
      </c>
      <c r="R4513">
        <v>3261.09978</v>
      </c>
    </row>
    <row r="4514" spans="1:18" x14ac:dyDescent="0.25">
      <c r="A4514">
        <v>2020</v>
      </c>
      <c r="B4514" t="s">
        <v>35</v>
      </c>
      <c r="C4514" t="s">
        <v>5</v>
      </c>
      <c r="D4514" t="s">
        <v>1</v>
      </c>
      <c r="E4514" t="s">
        <v>66</v>
      </c>
      <c r="F4514">
        <v>305</v>
      </c>
      <c r="G4514" t="s">
        <v>62</v>
      </c>
      <c r="H4514">
        <v>26262.240000000002</v>
      </c>
      <c r="I4514" t="s">
        <v>40</v>
      </c>
      <c r="J4514" t="s">
        <v>149</v>
      </c>
      <c r="K4514">
        <v>1712</v>
      </c>
      <c r="L4514">
        <v>17.439983000000002</v>
      </c>
      <c r="M4514">
        <v>6.6832989999999999</v>
      </c>
      <c r="N4514">
        <v>32</v>
      </c>
      <c r="O4514">
        <v>48</v>
      </c>
      <c r="P4514">
        <v>44</v>
      </c>
      <c r="Q4514">
        <v>3</v>
      </c>
      <c r="R4514">
        <v>40.668754</v>
      </c>
    </row>
    <row r="4515" spans="1:18" x14ac:dyDescent="0.25">
      <c r="A4515">
        <v>2020</v>
      </c>
      <c r="B4515" t="s">
        <v>35</v>
      </c>
      <c r="C4515" t="s">
        <v>5</v>
      </c>
      <c r="D4515" t="s">
        <v>1</v>
      </c>
      <c r="E4515" t="s">
        <v>44</v>
      </c>
      <c r="F4515">
        <v>1</v>
      </c>
      <c r="G4515">
        <v>0.9375</v>
      </c>
      <c r="H4515">
        <v>29</v>
      </c>
      <c r="I4515" t="s">
        <v>41</v>
      </c>
      <c r="J4515" t="s">
        <v>149</v>
      </c>
      <c r="K4515">
        <v>1</v>
      </c>
      <c r="L4515">
        <v>0</v>
      </c>
      <c r="M4515">
        <v>0.9375</v>
      </c>
      <c r="N4515">
        <v>0</v>
      </c>
      <c r="O4515">
        <v>0</v>
      </c>
      <c r="P4515">
        <v>0</v>
      </c>
      <c r="Q4515">
        <v>0</v>
      </c>
      <c r="R4515">
        <v>0.9375</v>
      </c>
    </row>
    <row r="4516" spans="1:18" x14ac:dyDescent="0.25">
      <c r="A4516">
        <v>2020</v>
      </c>
      <c r="B4516" t="s">
        <v>35</v>
      </c>
      <c r="C4516" t="s">
        <v>13</v>
      </c>
      <c r="D4516" t="s">
        <v>1</v>
      </c>
      <c r="E4516" t="s">
        <v>44</v>
      </c>
      <c r="F4516">
        <v>877</v>
      </c>
      <c r="G4516">
        <v>415.172282</v>
      </c>
      <c r="H4516">
        <v>2915.87</v>
      </c>
      <c r="I4516" t="s">
        <v>39</v>
      </c>
      <c r="J4516" t="s">
        <v>149</v>
      </c>
      <c r="K4516">
        <v>884</v>
      </c>
      <c r="L4516">
        <v>198.83399499999999</v>
      </c>
      <c r="M4516">
        <v>182.66506000000001</v>
      </c>
      <c r="N4516">
        <v>156</v>
      </c>
      <c r="O4516">
        <v>29</v>
      </c>
      <c r="P4516">
        <v>5</v>
      </c>
      <c r="Q4516">
        <v>7</v>
      </c>
      <c r="R4516">
        <v>415.172282</v>
      </c>
    </row>
    <row r="4517" spans="1:18" x14ac:dyDescent="0.25">
      <c r="A4517">
        <v>2020</v>
      </c>
      <c r="B4517" t="s">
        <v>35</v>
      </c>
      <c r="C4517" t="s">
        <v>13</v>
      </c>
      <c r="D4517" t="s">
        <v>1</v>
      </c>
      <c r="E4517" t="s">
        <v>66</v>
      </c>
      <c r="F4517">
        <v>46</v>
      </c>
      <c r="G4517" t="s">
        <v>62</v>
      </c>
      <c r="H4517">
        <v>28109.794999999998</v>
      </c>
      <c r="I4517" t="s">
        <v>39</v>
      </c>
      <c r="J4517" t="s">
        <v>149</v>
      </c>
      <c r="K4517">
        <v>309</v>
      </c>
      <c r="L4517">
        <v>1.2841579999999999</v>
      </c>
      <c r="M4517">
        <v>1.7647060000000001</v>
      </c>
      <c r="N4517">
        <v>2</v>
      </c>
      <c r="O4517">
        <v>18</v>
      </c>
      <c r="P4517">
        <v>0</v>
      </c>
      <c r="Q4517">
        <v>0</v>
      </c>
      <c r="R4517">
        <v>6.0346909999999996</v>
      </c>
    </row>
    <row r="4518" spans="1:18" x14ac:dyDescent="0.25">
      <c r="A4518">
        <v>2020</v>
      </c>
      <c r="B4518" t="s">
        <v>35</v>
      </c>
      <c r="C4518" t="s">
        <v>13</v>
      </c>
      <c r="D4518" t="s">
        <v>1</v>
      </c>
      <c r="E4518" t="s">
        <v>44</v>
      </c>
      <c r="F4518">
        <v>1000</v>
      </c>
      <c r="G4518">
        <v>402.349874</v>
      </c>
      <c r="H4518">
        <v>2457.27</v>
      </c>
      <c r="I4518" t="s">
        <v>40</v>
      </c>
      <c r="J4518" t="s">
        <v>149</v>
      </c>
      <c r="K4518">
        <v>1001</v>
      </c>
      <c r="L4518">
        <v>195.25900300000001</v>
      </c>
      <c r="M4518">
        <v>177.39044000000001</v>
      </c>
      <c r="N4518">
        <v>218</v>
      </c>
      <c r="O4518">
        <v>33</v>
      </c>
      <c r="P4518">
        <v>40</v>
      </c>
      <c r="Q4518">
        <v>13</v>
      </c>
      <c r="R4518">
        <v>402.349874</v>
      </c>
    </row>
    <row r="4519" spans="1:18" x14ac:dyDescent="0.25">
      <c r="A4519">
        <v>2020</v>
      </c>
      <c r="B4519" t="s">
        <v>35</v>
      </c>
      <c r="C4519" t="s">
        <v>13</v>
      </c>
      <c r="D4519" t="s">
        <v>1</v>
      </c>
      <c r="E4519" t="s">
        <v>66</v>
      </c>
      <c r="F4519">
        <v>52</v>
      </c>
      <c r="G4519" t="s">
        <v>62</v>
      </c>
      <c r="H4519">
        <v>28833.615000000002</v>
      </c>
      <c r="I4519" t="s">
        <v>40</v>
      </c>
      <c r="J4519" t="s">
        <v>149</v>
      </c>
      <c r="K4519">
        <v>436</v>
      </c>
      <c r="L4519">
        <v>1.7352609999999999</v>
      </c>
      <c r="M4519">
        <v>0.71770100000000003</v>
      </c>
      <c r="N4519">
        <v>2</v>
      </c>
      <c r="O4519">
        <v>10</v>
      </c>
      <c r="P4519">
        <v>3</v>
      </c>
      <c r="Q4519">
        <v>1</v>
      </c>
      <c r="R4519">
        <v>6.8696279999999996</v>
      </c>
    </row>
    <row r="4520" spans="1:18" x14ac:dyDescent="0.25">
      <c r="A4520">
        <v>2020</v>
      </c>
      <c r="B4520" t="s">
        <v>35</v>
      </c>
      <c r="C4520" t="s">
        <v>13</v>
      </c>
      <c r="D4520" t="s">
        <v>1</v>
      </c>
      <c r="E4520" t="s">
        <v>44</v>
      </c>
      <c r="F4520">
        <v>1</v>
      </c>
      <c r="G4520">
        <v>0.75</v>
      </c>
      <c r="H4520">
        <v>4000.01</v>
      </c>
      <c r="I4520" t="s">
        <v>41</v>
      </c>
      <c r="J4520" t="s">
        <v>149</v>
      </c>
      <c r="K4520">
        <v>1</v>
      </c>
      <c r="L4520">
        <v>0.25</v>
      </c>
      <c r="M4520">
        <v>0.5</v>
      </c>
      <c r="N4520">
        <v>0</v>
      </c>
      <c r="O4520">
        <v>0</v>
      </c>
      <c r="P4520">
        <v>0</v>
      </c>
      <c r="Q4520">
        <v>0</v>
      </c>
      <c r="R4520">
        <v>0.75</v>
      </c>
    </row>
    <row r="4521" spans="1:18" x14ac:dyDescent="0.25">
      <c r="A4521">
        <v>2020</v>
      </c>
      <c r="B4521" t="s">
        <v>35</v>
      </c>
      <c r="C4521" t="s">
        <v>37</v>
      </c>
      <c r="D4521" t="s">
        <v>1</v>
      </c>
      <c r="E4521" t="s">
        <v>44</v>
      </c>
      <c r="F4521">
        <v>3073</v>
      </c>
      <c r="G4521">
        <v>1420.3094739999999</v>
      </c>
      <c r="H4521">
        <v>2594</v>
      </c>
      <c r="I4521" t="s">
        <v>39</v>
      </c>
      <c r="J4521" t="s">
        <v>149</v>
      </c>
      <c r="K4521">
        <v>3075</v>
      </c>
      <c r="L4521">
        <v>663.23207200000002</v>
      </c>
      <c r="M4521">
        <v>611.48230599999999</v>
      </c>
      <c r="N4521">
        <v>713</v>
      </c>
      <c r="O4521">
        <v>107</v>
      </c>
      <c r="P4521">
        <v>37</v>
      </c>
      <c r="Q4521">
        <v>27</v>
      </c>
      <c r="R4521">
        <v>1420.3094739999999</v>
      </c>
    </row>
    <row r="4522" spans="1:18" x14ac:dyDescent="0.25">
      <c r="A4522">
        <v>2020</v>
      </c>
      <c r="B4522" t="s">
        <v>35</v>
      </c>
      <c r="C4522" t="s">
        <v>37</v>
      </c>
      <c r="D4522" t="s">
        <v>1</v>
      </c>
      <c r="E4522" t="s">
        <v>66</v>
      </c>
      <c r="F4522">
        <v>115</v>
      </c>
      <c r="G4522" t="s">
        <v>62</v>
      </c>
      <c r="H4522">
        <v>24031.61</v>
      </c>
      <c r="I4522" t="s">
        <v>39</v>
      </c>
      <c r="J4522" t="s">
        <v>149</v>
      </c>
      <c r="K4522">
        <v>465</v>
      </c>
      <c r="L4522">
        <v>7.2170240000000003</v>
      </c>
      <c r="M4522">
        <v>4.2698840000000002</v>
      </c>
      <c r="N4522">
        <v>9</v>
      </c>
      <c r="O4522">
        <v>20</v>
      </c>
      <c r="P4522">
        <v>9</v>
      </c>
      <c r="Q4522">
        <v>1</v>
      </c>
      <c r="R4522">
        <v>16.259174999999999</v>
      </c>
    </row>
    <row r="4523" spans="1:18" x14ac:dyDescent="0.25">
      <c r="A4523">
        <v>2020</v>
      </c>
      <c r="B4523" t="s">
        <v>35</v>
      </c>
      <c r="C4523" t="s">
        <v>37</v>
      </c>
      <c r="D4523" t="s">
        <v>1</v>
      </c>
      <c r="E4523" t="s">
        <v>44</v>
      </c>
      <c r="F4523">
        <v>4174</v>
      </c>
      <c r="G4523">
        <v>1669.1388360000001</v>
      </c>
      <c r="H4523">
        <v>2356.1799999999998</v>
      </c>
      <c r="I4523" t="s">
        <v>40</v>
      </c>
      <c r="J4523" t="s">
        <v>149</v>
      </c>
      <c r="K4523">
        <v>4183</v>
      </c>
      <c r="L4523">
        <v>832.10394799999995</v>
      </c>
      <c r="M4523">
        <v>657.53107399999999</v>
      </c>
      <c r="N4523">
        <v>1282</v>
      </c>
      <c r="O4523">
        <v>135</v>
      </c>
      <c r="P4523">
        <v>97</v>
      </c>
      <c r="Q4523">
        <v>63</v>
      </c>
      <c r="R4523">
        <v>1669.1388360000001</v>
      </c>
    </row>
    <row r="4524" spans="1:18" x14ac:dyDescent="0.25">
      <c r="A4524">
        <v>2020</v>
      </c>
      <c r="B4524" t="s">
        <v>35</v>
      </c>
      <c r="C4524" t="s">
        <v>37</v>
      </c>
      <c r="D4524" t="s">
        <v>1</v>
      </c>
      <c r="E4524" t="s">
        <v>66</v>
      </c>
      <c r="F4524">
        <v>223</v>
      </c>
      <c r="G4524" t="s">
        <v>62</v>
      </c>
      <c r="H4524">
        <v>21700.49</v>
      </c>
      <c r="I4524" t="s">
        <v>40</v>
      </c>
      <c r="J4524" t="s">
        <v>149</v>
      </c>
      <c r="K4524">
        <v>881</v>
      </c>
      <c r="L4524">
        <v>6.7484089999999997</v>
      </c>
      <c r="M4524">
        <v>6.1377800000000002</v>
      </c>
      <c r="N4524">
        <v>31</v>
      </c>
      <c r="O4524">
        <v>63</v>
      </c>
      <c r="P4524">
        <v>31</v>
      </c>
      <c r="Q4524">
        <v>3</v>
      </c>
      <c r="R4524">
        <v>20.678052000000001</v>
      </c>
    </row>
    <row r="4525" spans="1:18" x14ac:dyDescent="0.25">
      <c r="A4525">
        <v>2020</v>
      </c>
      <c r="B4525" t="s">
        <v>35</v>
      </c>
      <c r="C4525" t="s">
        <v>37</v>
      </c>
      <c r="D4525" t="s">
        <v>1</v>
      </c>
      <c r="E4525" t="s">
        <v>44</v>
      </c>
      <c r="F4525">
        <v>1</v>
      </c>
      <c r="G4525">
        <v>1</v>
      </c>
      <c r="H4525">
        <v>1105.49</v>
      </c>
      <c r="I4525" t="s">
        <v>41</v>
      </c>
      <c r="J4525" t="s">
        <v>149</v>
      </c>
      <c r="K4525">
        <v>1</v>
      </c>
      <c r="L4525">
        <v>0</v>
      </c>
      <c r="M4525">
        <v>1</v>
      </c>
      <c r="N4525">
        <v>0</v>
      </c>
      <c r="O4525">
        <v>0</v>
      </c>
      <c r="P4525">
        <v>0</v>
      </c>
      <c r="Q4525">
        <v>0</v>
      </c>
      <c r="R4525">
        <v>1</v>
      </c>
    </row>
    <row r="4526" spans="1:18" x14ac:dyDescent="0.25">
      <c r="A4526">
        <v>2020</v>
      </c>
      <c r="B4526" t="s">
        <v>35</v>
      </c>
      <c r="C4526" t="s">
        <v>36</v>
      </c>
      <c r="D4526" t="s">
        <v>1</v>
      </c>
      <c r="E4526" t="s">
        <v>44</v>
      </c>
      <c r="F4526">
        <v>688</v>
      </c>
      <c r="G4526">
        <v>316.478092</v>
      </c>
      <c r="H4526">
        <v>3041.01</v>
      </c>
      <c r="I4526" t="s">
        <v>39</v>
      </c>
      <c r="J4526" t="s">
        <v>148</v>
      </c>
      <c r="K4526">
        <v>691</v>
      </c>
      <c r="L4526">
        <v>147.611366</v>
      </c>
      <c r="M4526">
        <v>140.189449</v>
      </c>
      <c r="N4526">
        <v>139</v>
      </c>
      <c r="O4526">
        <v>21</v>
      </c>
      <c r="P4526">
        <v>18</v>
      </c>
      <c r="Q4526">
        <v>11</v>
      </c>
      <c r="R4526">
        <v>316.478092</v>
      </c>
    </row>
    <row r="4527" spans="1:18" x14ac:dyDescent="0.25">
      <c r="A4527">
        <v>2020</v>
      </c>
      <c r="B4527" t="s">
        <v>35</v>
      </c>
      <c r="C4527" t="s">
        <v>36</v>
      </c>
      <c r="D4527" t="s">
        <v>1</v>
      </c>
      <c r="E4527" t="s">
        <v>66</v>
      </c>
      <c r="F4527">
        <v>34</v>
      </c>
      <c r="G4527" t="s">
        <v>62</v>
      </c>
      <c r="H4527">
        <v>25059.985000000001</v>
      </c>
      <c r="I4527" t="s">
        <v>39</v>
      </c>
      <c r="J4527" t="s">
        <v>148</v>
      </c>
      <c r="K4527">
        <v>201</v>
      </c>
      <c r="L4527">
        <v>1.24038</v>
      </c>
      <c r="M4527">
        <v>2.162677</v>
      </c>
      <c r="N4527">
        <v>8</v>
      </c>
      <c r="O4527">
        <v>3</v>
      </c>
      <c r="P4527">
        <v>1</v>
      </c>
      <c r="Q4527">
        <v>0</v>
      </c>
      <c r="R4527">
        <v>7.7209649999999996</v>
      </c>
    </row>
    <row r="4528" spans="1:18" x14ac:dyDescent="0.25">
      <c r="A4528">
        <v>2020</v>
      </c>
      <c r="B4528" t="s">
        <v>35</v>
      </c>
      <c r="C4528" t="s">
        <v>36</v>
      </c>
      <c r="D4528" t="s">
        <v>1</v>
      </c>
      <c r="E4528" t="s">
        <v>44</v>
      </c>
      <c r="F4528">
        <v>1153</v>
      </c>
      <c r="G4528">
        <v>485.747028</v>
      </c>
      <c r="H4528">
        <v>2606.1</v>
      </c>
      <c r="I4528" t="s">
        <v>40</v>
      </c>
      <c r="J4528" t="s">
        <v>148</v>
      </c>
      <c r="K4528">
        <v>1146</v>
      </c>
      <c r="L4528">
        <v>209.238055</v>
      </c>
      <c r="M4528">
        <v>211.684054</v>
      </c>
      <c r="N4528">
        <v>294</v>
      </c>
      <c r="O4528">
        <v>40</v>
      </c>
      <c r="P4528">
        <v>53</v>
      </c>
      <c r="Q4528">
        <v>21</v>
      </c>
      <c r="R4528">
        <v>485.747028</v>
      </c>
    </row>
    <row r="4529" spans="1:18" x14ac:dyDescent="0.25">
      <c r="A4529">
        <v>2020</v>
      </c>
      <c r="B4529" t="s">
        <v>35</v>
      </c>
      <c r="C4529" t="s">
        <v>36</v>
      </c>
      <c r="D4529" t="s">
        <v>1</v>
      </c>
      <c r="E4529" t="s">
        <v>66</v>
      </c>
      <c r="F4529">
        <v>61</v>
      </c>
      <c r="G4529" t="s">
        <v>62</v>
      </c>
      <c r="H4529">
        <v>23820.91</v>
      </c>
      <c r="I4529" t="s">
        <v>40</v>
      </c>
      <c r="J4529" t="s">
        <v>148</v>
      </c>
      <c r="K4529">
        <v>160</v>
      </c>
      <c r="L4529">
        <v>3.9170989999999999</v>
      </c>
      <c r="M4529">
        <v>2.8787039999999999</v>
      </c>
      <c r="N4529">
        <v>14</v>
      </c>
      <c r="O4529">
        <v>3</v>
      </c>
      <c r="P4529">
        <v>1</v>
      </c>
      <c r="Q4529">
        <v>0</v>
      </c>
      <c r="R4529">
        <v>11.786325</v>
      </c>
    </row>
    <row r="4530" spans="1:18" x14ac:dyDescent="0.25">
      <c r="A4530">
        <v>2020</v>
      </c>
      <c r="B4530" t="s">
        <v>35</v>
      </c>
      <c r="C4530" t="s">
        <v>5</v>
      </c>
      <c r="D4530" t="s">
        <v>1</v>
      </c>
      <c r="E4530" t="s">
        <v>44</v>
      </c>
      <c r="F4530">
        <v>1488</v>
      </c>
      <c r="G4530">
        <v>708.526703</v>
      </c>
      <c r="H4530">
        <v>3302.61</v>
      </c>
      <c r="I4530" t="s">
        <v>39</v>
      </c>
      <c r="J4530" t="s">
        <v>148</v>
      </c>
      <c r="K4530">
        <v>1490</v>
      </c>
      <c r="L4530">
        <v>348.30204400000002</v>
      </c>
      <c r="M4530">
        <v>286.12128000000001</v>
      </c>
      <c r="N4530">
        <v>226</v>
      </c>
      <c r="O4530">
        <v>40</v>
      </c>
      <c r="P4530">
        <v>60</v>
      </c>
      <c r="Q4530">
        <v>6</v>
      </c>
      <c r="R4530">
        <v>708.526703</v>
      </c>
    </row>
    <row r="4531" spans="1:18" x14ac:dyDescent="0.25">
      <c r="A4531">
        <v>2020</v>
      </c>
      <c r="B4531" t="s">
        <v>35</v>
      </c>
      <c r="C4531" t="s">
        <v>5</v>
      </c>
      <c r="D4531" t="s">
        <v>1</v>
      </c>
      <c r="E4531" t="s">
        <v>66</v>
      </c>
      <c r="F4531">
        <v>94</v>
      </c>
      <c r="G4531" t="s">
        <v>62</v>
      </c>
      <c r="H4531">
        <v>23661.72</v>
      </c>
      <c r="I4531" t="s">
        <v>39</v>
      </c>
      <c r="J4531" t="s">
        <v>148</v>
      </c>
      <c r="K4531">
        <v>321</v>
      </c>
      <c r="L4531">
        <v>8.1479300000000006</v>
      </c>
      <c r="M4531">
        <v>5.2165290000000004</v>
      </c>
      <c r="N4531">
        <v>12</v>
      </c>
      <c r="O4531">
        <v>1</v>
      </c>
      <c r="P4531">
        <v>2</v>
      </c>
      <c r="Q4531">
        <v>0</v>
      </c>
      <c r="R4531">
        <v>19.415191</v>
      </c>
    </row>
    <row r="4532" spans="1:18" x14ac:dyDescent="0.25">
      <c r="A4532">
        <v>2020</v>
      </c>
      <c r="B4532" t="s">
        <v>35</v>
      </c>
      <c r="C4532" t="s">
        <v>5</v>
      </c>
      <c r="D4532" t="s">
        <v>1</v>
      </c>
      <c r="E4532" t="s">
        <v>44</v>
      </c>
      <c r="F4532">
        <v>2407</v>
      </c>
      <c r="G4532">
        <v>881.26993500000003</v>
      </c>
      <c r="H4532">
        <v>2971.4</v>
      </c>
      <c r="I4532" t="s">
        <v>40</v>
      </c>
      <c r="J4532" t="s">
        <v>148</v>
      </c>
      <c r="K4532">
        <v>2411</v>
      </c>
      <c r="L4532">
        <v>442.794129</v>
      </c>
      <c r="M4532">
        <v>355.56005800000003</v>
      </c>
      <c r="N4532">
        <v>582</v>
      </c>
      <c r="O4532">
        <v>61</v>
      </c>
      <c r="P4532">
        <v>293</v>
      </c>
      <c r="Q4532">
        <v>38</v>
      </c>
      <c r="R4532">
        <v>881.26993500000003</v>
      </c>
    </row>
    <row r="4533" spans="1:18" x14ac:dyDescent="0.25">
      <c r="A4533">
        <v>2020</v>
      </c>
      <c r="B4533" t="s">
        <v>35</v>
      </c>
      <c r="C4533" t="s">
        <v>5</v>
      </c>
      <c r="D4533" t="s">
        <v>1</v>
      </c>
      <c r="E4533" t="s">
        <v>66</v>
      </c>
      <c r="F4533">
        <v>170</v>
      </c>
      <c r="G4533" t="s">
        <v>62</v>
      </c>
      <c r="H4533">
        <v>26751.26</v>
      </c>
      <c r="I4533" t="s">
        <v>40</v>
      </c>
      <c r="J4533" t="s">
        <v>148</v>
      </c>
      <c r="K4533">
        <v>644</v>
      </c>
      <c r="L4533">
        <v>9.4366939999999992</v>
      </c>
      <c r="M4533">
        <v>4.6841569999999999</v>
      </c>
      <c r="N4533">
        <v>36</v>
      </c>
      <c r="O4533">
        <v>2</v>
      </c>
      <c r="P4533">
        <v>22</v>
      </c>
      <c r="Q4533">
        <v>0</v>
      </c>
      <c r="R4533">
        <v>22.266863000000001</v>
      </c>
    </row>
    <row r="4534" spans="1:18" x14ac:dyDescent="0.25">
      <c r="A4534">
        <v>2020</v>
      </c>
      <c r="B4534" t="s">
        <v>35</v>
      </c>
      <c r="C4534" t="s">
        <v>13</v>
      </c>
      <c r="D4534" t="s">
        <v>1</v>
      </c>
      <c r="E4534" t="s">
        <v>44</v>
      </c>
      <c r="F4534">
        <v>243</v>
      </c>
      <c r="G4534">
        <v>98.909561999999994</v>
      </c>
      <c r="H4534">
        <v>2899.2</v>
      </c>
      <c r="I4534" t="s">
        <v>39</v>
      </c>
      <c r="J4534" t="s">
        <v>148</v>
      </c>
      <c r="K4534">
        <v>243</v>
      </c>
      <c r="L4534">
        <v>50.367953</v>
      </c>
      <c r="M4534">
        <v>34.313144000000001</v>
      </c>
      <c r="N4534">
        <v>40</v>
      </c>
      <c r="O4534">
        <v>12</v>
      </c>
      <c r="P4534">
        <v>23</v>
      </c>
      <c r="Q4534">
        <v>3</v>
      </c>
      <c r="R4534">
        <v>98.909561999999994</v>
      </c>
    </row>
    <row r="4535" spans="1:18" x14ac:dyDescent="0.25">
      <c r="A4535">
        <v>2020</v>
      </c>
      <c r="B4535" t="s">
        <v>35</v>
      </c>
      <c r="C4535" t="s">
        <v>13</v>
      </c>
      <c r="D4535" t="s">
        <v>1</v>
      </c>
      <c r="E4535" t="s">
        <v>66</v>
      </c>
      <c r="F4535">
        <v>23</v>
      </c>
      <c r="G4535" t="s">
        <v>62</v>
      </c>
      <c r="H4535">
        <v>30388.11</v>
      </c>
      <c r="I4535" t="s">
        <v>39</v>
      </c>
      <c r="J4535" t="s">
        <v>148</v>
      </c>
      <c r="K4535">
        <v>80</v>
      </c>
      <c r="L4535">
        <v>0.52167799999999998</v>
      </c>
      <c r="M4535">
        <v>1.312554</v>
      </c>
      <c r="N4535">
        <v>6</v>
      </c>
      <c r="O4535">
        <v>3</v>
      </c>
      <c r="P4535">
        <v>0</v>
      </c>
      <c r="Q4535">
        <v>0</v>
      </c>
      <c r="R4535">
        <v>2.500899</v>
      </c>
    </row>
    <row r="4536" spans="1:18" x14ac:dyDescent="0.25">
      <c r="A4536">
        <v>2020</v>
      </c>
      <c r="B4536" t="s">
        <v>35</v>
      </c>
      <c r="C4536" t="s">
        <v>13</v>
      </c>
      <c r="D4536" t="s">
        <v>1</v>
      </c>
      <c r="E4536" t="s">
        <v>44</v>
      </c>
      <c r="F4536">
        <v>339</v>
      </c>
      <c r="G4536">
        <v>107.76934199999999</v>
      </c>
      <c r="H4536">
        <v>2765.93</v>
      </c>
      <c r="I4536" t="s">
        <v>40</v>
      </c>
      <c r="J4536" t="s">
        <v>148</v>
      </c>
      <c r="K4536">
        <v>339</v>
      </c>
      <c r="L4536">
        <v>58.431345999999998</v>
      </c>
      <c r="M4536">
        <v>40.394213999999998</v>
      </c>
      <c r="N4536">
        <v>94</v>
      </c>
      <c r="O4536">
        <v>8</v>
      </c>
      <c r="P4536">
        <v>39</v>
      </c>
      <c r="Q4536">
        <v>6</v>
      </c>
      <c r="R4536">
        <v>107.76934199999999</v>
      </c>
    </row>
    <row r="4537" spans="1:18" x14ac:dyDescent="0.25">
      <c r="A4537">
        <v>2020</v>
      </c>
      <c r="B4537" t="s">
        <v>35</v>
      </c>
      <c r="C4537" t="s">
        <v>13</v>
      </c>
      <c r="D4537" t="s">
        <v>1</v>
      </c>
      <c r="E4537" t="s">
        <v>66</v>
      </c>
      <c r="F4537">
        <v>22</v>
      </c>
      <c r="G4537" t="s">
        <v>62</v>
      </c>
      <c r="H4537">
        <v>21059.345000000001</v>
      </c>
      <c r="I4537" t="s">
        <v>40</v>
      </c>
      <c r="J4537" t="s">
        <v>148</v>
      </c>
      <c r="K4537">
        <v>63</v>
      </c>
      <c r="L4537">
        <v>1.1423779999999999</v>
      </c>
      <c r="M4537">
        <v>1</v>
      </c>
      <c r="N4537">
        <v>5</v>
      </c>
      <c r="O4537">
        <v>1</v>
      </c>
      <c r="P4537">
        <v>2</v>
      </c>
      <c r="Q4537">
        <v>0</v>
      </c>
      <c r="R4537">
        <v>3.461538</v>
      </c>
    </row>
    <row r="4538" spans="1:18" x14ac:dyDescent="0.25">
      <c r="A4538">
        <v>2020</v>
      </c>
      <c r="B4538" t="s">
        <v>35</v>
      </c>
      <c r="C4538" t="s">
        <v>37</v>
      </c>
      <c r="D4538" t="s">
        <v>1</v>
      </c>
      <c r="E4538" t="s">
        <v>44</v>
      </c>
      <c r="F4538">
        <v>800</v>
      </c>
      <c r="G4538">
        <v>295.301557</v>
      </c>
      <c r="H4538">
        <v>2782.145</v>
      </c>
      <c r="I4538" t="s">
        <v>39</v>
      </c>
      <c r="J4538" t="s">
        <v>148</v>
      </c>
      <c r="K4538">
        <v>802</v>
      </c>
      <c r="L4538">
        <v>144.40183200000001</v>
      </c>
      <c r="M4538">
        <v>109.660167</v>
      </c>
      <c r="N4538">
        <v>188</v>
      </c>
      <c r="O4538">
        <v>41</v>
      </c>
      <c r="P4538">
        <v>73</v>
      </c>
      <c r="Q4538">
        <v>12</v>
      </c>
      <c r="R4538">
        <v>295.301557</v>
      </c>
    </row>
    <row r="4539" spans="1:18" x14ac:dyDescent="0.25">
      <c r="A4539">
        <v>2020</v>
      </c>
      <c r="B4539" t="s">
        <v>35</v>
      </c>
      <c r="C4539" t="s">
        <v>37</v>
      </c>
      <c r="D4539" t="s">
        <v>1</v>
      </c>
      <c r="E4539" t="s">
        <v>66</v>
      </c>
      <c r="F4539">
        <v>49</v>
      </c>
      <c r="G4539" t="s">
        <v>62</v>
      </c>
      <c r="H4539">
        <v>19185.88</v>
      </c>
      <c r="I4539" t="s">
        <v>39</v>
      </c>
      <c r="J4539" t="s">
        <v>148</v>
      </c>
      <c r="K4539">
        <v>140</v>
      </c>
      <c r="L4539">
        <v>2.0136210000000001</v>
      </c>
      <c r="M4539">
        <v>3.3198650000000001</v>
      </c>
      <c r="N4539">
        <v>7</v>
      </c>
      <c r="O4539">
        <v>4</v>
      </c>
      <c r="P4539">
        <v>3</v>
      </c>
      <c r="Q4539">
        <v>0</v>
      </c>
      <c r="R4539">
        <v>7.3193130000000002</v>
      </c>
    </row>
    <row r="4540" spans="1:18" x14ac:dyDescent="0.25">
      <c r="A4540">
        <v>2020</v>
      </c>
      <c r="B4540" t="s">
        <v>35</v>
      </c>
      <c r="C4540" t="s">
        <v>37</v>
      </c>
      <c r="D4540" t="s">
        <v>1</v>
      </c>
      <c r="E4540" t="s">
        <v>44</v>
      </c>
      <c r="F4540">
        <v>1253</v>
      </c>
      <c r="G4540">
        <v>404.48451799999998</v>
      </c>
      <c r="H4540">
        <v>2621.99</v>
      </c>
      <c r="I4540" t="s">
        <v>40</v>
      </c>
      <c r="J4540" t="s">
        <v>148</v>
      </c>
      <c r="K4540">
        <v>1254</v>
      </c>
      <c r="L4540">
        <v>209.94524100000001</v>
      </c>
      <c r="M4540">
        <v>151.100256</v>
      </c>
      <c r="N4540">
        <v>345</v>
      </c>
      <c r="O4540">
        <v>69</v>
      </c>
      <c r="P4540">
        <v>118</v>
      </c>
      <c r="Q4540">
        <v>31</v>
      </c>
      <c r="R4540">
        <v>404.48451799999998</v>
      </c>
    </row>
    <row r="4541" spans="1:18" x14ac:dyDescent="0.25">
      <c r="A4541">
        <v>2020</v>
      </c>
      <c r="B4541" t="s">
        <v>35</v>
      </c>
      <c r="C4541" t="s">
        <v>37</v>
      </c>
      <c r="D4541" t="s">
        <v>1</v>
      </c>
      <c r="E4541" t="s">
        <v>66</v>
      </c>
      <c r="F4541">
        <v>78</v>
      </c>
      <c r="G4541" t="s">
        <v>62</v>
      </c>
      <c r="H4541">
        <v>18426.509999999998</v>
      </c>
      <c r="I4541" t="s">
        <v>40</v>
      </c>
      <c r="J4541" t="s">
        <v>148</v>
      </c>
      <c r="K4541">
        <v>231</v>
      </c>
      <c r="L4541">
        <v>5.3865400000000001</v>
      </c>
      <c r="M4541">
        <v>3.0529410000000001</v>
      </c>
      <c r="N4541">
        <v>18</v>
      </c>
      <c r="O4541">
        <v>4</v>
      </c>
      <c r="P4541">
        <v>11</v>
      </c>
      <c r="Q4541">
        <v>0</v>
      </c>
      <c r="R4541">
        <v>12.753947</v>
      </c>
    </row>
    <row r="4542" spans="1:18" x14ac:dyDescent="0.25">
      <c r="A4542">
        <v>2020</v>
      </c>
      <c r="B4542" t="s">
        <v>35</v>
      </c>
      <c r="C4542" t="s">
        <v>36</v>
      </c>
      <c r="D4542" t="s">
        <v>2</v>
      </c>
      <c r="E4542" t="s">
        <v>44</v>
      </c>
      <c r="F4542">
        <v>387</v>
      </c>
      <c r="G4542">
        <v>183.15037000000001</v>
      </c>
      <c r="H4542">
        <v>3393.29</v>
      </c>
      <c r="I4542" t="s">
        <v>39</v>
      </c>
      <c r="J4542" t="s">
        <v>150</v>
      </c>
      <c r="K4542">
        <v>388</v>
      </c>
      <c r="L4542">
        <v>83.014780999999999</v>
      </c>
      <c r="M4542">
        <v>83.373349000000005</v>
      </c>
      <c r="N4542">
        <v>75</v>
      </c>
      <c r="O4542">
        <v>12</v>
      </c>
      <c r="P4542">
        <v>5</v>
      </c>
      <c r="Q4542">
        <v>1</v>
      </c>
      <c r="R4542">
        <v>183.15037000000001</v>
      </c>
    </row>
    <row r="4543" spans="1:18" x14ac:dyDescent="0.25">
      <c r="A4543">
        <v>2020</v>
      </c>
      <c r="B4543" t="s">
        <v>35</v>
      </c>
      <c r="C4543" t="s">
        <v>36</v>
      </c>
      <c r="D4543" t="s">
        <v>2</v>
      </c>
      <c r="E4543" t="s">
        <v>66</v>
      </c>
      <c r="F4543">
        <v>67</v>
      </c>
      <c r="G4543" t="s">
        <v>62</v>
      </c>
      <c r="H4543">
        <v>32150.33</v>
      </c>
      <c r="I4543" t="s">
        <v>39</v>
      </c>
      <c r="J4543" t="s">
        <v>150</v>
      </c>
      <c r="K4543">
        <v>602</v>
      </c>
      <c r="L4543">
        <v>6.83629</v>
      </c>
      <c r="M4543">
        <v>2.2425329999999999</v>
      </c>
      <c r="N4543">
        <v>3</v>
      </c>
      <c r="O4543">
        <v>3</v>
      </c>
      <c r="P4543">
        <v>1</v>
      </c>
      <c r="Q4543">
        <v>1</v>
      </c>
      <c r="R4543">
        <v>18.390447000000002</v>
      </c>
    </row>
    <row r="4544" spans="1:18" x14ac:dyDescent="0.25">
      <c r="A4544">
        <v>2020</v>
      </c>
      <c r="B4544" t="s">
        <v>35</v>
      </c>
      <c r="C4544" t="s">
        <v>36</v>
      </c>
      <c r="D4544" t="s">
        <v>2</v>
      </c>
      <c r="E4544" t="s">
        <v>44</v>
      </c>
      <c r="F4544">
        <v>517</v>
      </c>
      <c r="G4544">
        <v>185.679439</v>
      </c>
      <c r="H4544">
        <v>2692.92</v>
      </c>
      <c r="I4544" t="s">
        <v>40</v>
      </c>
      <c r="J4544" t="s">
        <v>150</v>
      </c>
      <c r="K4544">
        <v>518</v>
      </c>
      <c r="L4544">
        <v>82.520229</v>
      </c>
      <c r="M4544">
        <v>76.146544000000006</v>
      </c>
      <c r="N4544">
        <v>140</v>
      </c>
      <c r="O4544">
        <v>8</v>
      </c>
      <c r="P4544">
        <v>60</v>
      </c>
      <c r="Q4544">
        <v>9</v>
      </c>
      <c r="R4544">
        <v>185.679439</v>
      </c>
    </row>
    <row r="4545" spans="1:18" x14ac:dyDescent="0.25">
      <c r="A4545">
        <v>2020</v>
      </c>
      <c r="B4545" t="s">
        <v>35</v>
      </c>
      <c r="C4545" t="s">
        <v>36</v>
      </c>
      <c r="D4545" t="s">
        <v>2</v>
      </c>
      <c r="E4545" t="s">
        <v>66</v>
      </c>
      <c r="F4545">
        <v>92</v>
      </c>
      <c r="G4545" t="s">
        <v>62</v>
      </c>
      <c r="H4545">
        <v>35733.535000000003</v>
      </c>
      <c r="I4545" t="s">
        <v>40</v>
      </c>
      <c r="J4545" t="s">
        <v>150</v>
      </c>
      <c r="K4545">
        <v>639</v>
      </c>
      <c r="L4545">
        <v>6.9287669999999997</v>
      </c>
      <c r="M4545">
        <v>3.540562</v>
      </c>
      <c r="N4545">
        <v>10</v>
      </c>
      <c r="O4545">
        <v>3</v>
      </c>
      <c r="P4545">
        <v>3</v>
      </c>
      <c r="Q4545">
        <v>0</v>
      </c>
      <c r="R4545">
        <v>14.417521000000001</v>
      </c>
    </row>
    <row r="4546" spans="1:18" x14ac:dyDescent="0.25">
      <c r="A4546">
        <v>2020</v>
      </c>
      <c r="B4546" t="s">
        <v>35</v>
      </c>
      <c r="C4546" t="s">
        <v>5</v>
      </c>
      <c r="D4546" t="s">
        <v>2</v>
      </c>
      <c r="E4546" t="s">
        <v>44</v>
      </c>
      <c r="F4546">
        <v>769</v>
      </c>
      <c r="G4546">
        <v>387.78755000000001</v>
      </c>
      <c r="H4546">
        <v>3551.16</v>
      </c>
      <c r="I4546" t="s">
        <v>39</v>
      </c>
      <c r="J4546" t="s">
        <v>150</v>
      </c>
      <c r="K4546">
        <v>772</v>
      </c>
      <c r="L4546">
        <v>180.14905400000001</v>
      </c>
      <c r="M4546">
        <v>165.68612899999999</v>
      </c>
      <c r="N4546">
        <v>142</v>
      </c>
      <c r="O4546">
        <v>14</v>
      </c>
      <c r="P4546">
        <v>7</v>
      </c>
      <c r="Q4546">
        <v>0</v>
      </c>
      <c r="R4546">
        <v>387.78755000000001</v>
      </c>
    </row>
    <row r="4547" spans="1:18" x14ac:dyDescent="0.25">
      <c r="A4547">
        <v>2020</v>
      </c>
      <c r="B4547" t="s">
        <v>35</v>
      </c>
      <c r="C4547" t="s">
        <v>5</v>
      </c>
      <c r="D4547" t="s">
        <v>2</v>
      </c>
      <c r="E4547" t="s">
        <v>66</v>
      </c>
      <c r="F4547">
        <v>86</v>
      </c>
      <c r="G4547" t="s">
        <v>62</v>
      </c>
      <c r="H4547">
        <v>27740.785</v>
      </c>
      <c r="I4547" t="s">
        <v>39</v>
      </c>
      <c r="J4547" t="s">
        <v>150</v>
      </c>
      <c r="K4547">
        <v>467</v>
      </c>
      <c r="L4547">
        <v>10.492346</v>
      </c>
      <c r="M4547">
        <v>3.8422429999999999</v>
      </c>
      <c r="N4547">
        <v>7</v>
      </c>
      <c r="O4547">
        <v>3</v>
      </c>
      <c r="P4547">
        <v>1</v>
      </c>
      <c r="Q4547">
        <v>0</v>
      </c>
      <c r="R4547">
        <v>21.165391</v>
      </c>
    </row>
    <row r="4548" spans="1:18" x14ac:dyDescent="0.25">
      <c r="A4548">
        <v>2020</v>
      </c>
      <c r="B4548" t="s">
        <v>35</v>
      </c>
      <c r="C4548" t="s">
        <v>5</v>
      </c>
      <c r="D4548" t="s">
        <v>2</v>
      </c>
      <c r="E4548" t="s">
        <v>44</v>
      </c>
      <c r="F4548">
        <v>1322</v>
      </c>
      <c r="G4548">
        <v>441.207356</v>
      </c>
      <c r="H4548">
        <v>3099.37</v>
      </c>
      <c r="I4548" t="s">
        <v>40</v>
      </c>
      <c r="J4548" t="s">
        <v>150</v>
      </c>
      <c r="K4548">
        <v>1329</v>
      </c>
      <c r="L4548">
        <v>191.76882800000001</v>
      </c>
      <c r="M4548">
        <v>194.006474</v>
      </c>
      <c r="N4548">
        <v>251</v>
      </c>
      <c r="O4548">
        <v>13</v>
      </c>
      <c r="P4548">
        <v>323</v>
      </c>
      <c r="Q4548">
        <v>7</v>
      </c>
      <c r="R4548">
        <v>441.207356</v>
      </c>
    </row>
    <row r="4549" spans="1:18" x14ac:dyDescent="0.25">
      <c r="A4549">
        <v>2020</v>
      </c>
      <c r="B4549" t="s">
        <v>35</v>
      </c>
      <c r="C4549" t="s">
        <v>5</v>
      </c>
      <c r="D4549" t="s">
        <v>2</v>
      </c>
      <c r="E4549" t="s">
        <v>66</v>
      </c>
      <c r="F4549">
        <v>148</v>
      </c>
      <c r="G4549" t="s">
        <v>62</v>
      </c>
      <c r="H4549">
        <v>31856.02</v>
      </c>
      <c r="I4549" t="s">
        <v>40</v>
      </c>
      <c r="J4549" t="s">
        <v>150</v>
      </c>
      <c r="K4549">
        <v>871</v>
      </c>
      <c r="L4549">
        <v>14.094908999999999</v>
      </c>
      <c r="M4549">
        <v>4.8111249999999997</v>
      </c>
      <c r="N4549">
        <v>9</v>
      </c>
      <c r="O4549">
        <v>4</v>
      </c>
      <c r="P4549">
        <v>13</v>
      </c>
      <c r="Q4549">
        <v>0</v>
      </c>
      <c r="R4549">
        <v>34.558211</v>
      </c>
    </row>
    <row r="4550" spans="1:18" x14ac:dyDescent="0.25">
      <c r="A4550">
        <v>2020</v>
      </c>
      <c r="B4550" t="s">
        <v>35</v>
      </c>
      <c r="C4550" t="s">
        <v>13</v>
      </c>
      <c r="D4550" t="s">
        <v>2</v>
      </c>
      <c r="E4550" t="s">
        <v>44</v>
      </c>
      <c r="F4550">
        <v>138</v>
      </c>
      <c r="G4550">
        <v>60.121789</v>
      </c>
      <c r="H4550">
        <v>3321.8449999999998</v>
      </c>
      <c r="I4550" t="s">
        <v>39</v>
      </c>
      <c r="J4550" t="s">
        <v>150</v>
      </c>
      <c r="K4550">
        <v>138</v>
      </c>
      <c r="L4550">
        <v>26.939847</v>
      </c>
      <c r="M4550">
        <v>28.764589000000001</v>
      </c>
      <c r="N4550">
        <v>30</v>
      </c>
      <c r="O4550">
        <v>1</v>
      </c>
      <c r="P4550">
        <v>2</v>
      </c>
      <c r="Q4550">
        <v>0</v>
      </c>
      <c r="R4550">
        <v>60.121789</v>
      </c>
    </row>
    <row r="4551" spans="1:18" x14ac:dyDescent="0.25">
      <c r="A4551">
        <v>2020</v>
      </c>
      <c r="B4551" t="s">
        <v>35</v>
      </c>
      <c r="C4551" t="s">
        <v>13</v>
      </c>
      <c r="D4551" t="s">
        <v>2</v>
      </c>
      <c r="E4551" t="s">
        <v>66</v>
      </c>
      <c r="F4551">
        <v>17</v>
      </c>
      <c r="G4551" t="s">
        <v>62</v>
      </c>
      <c r="H4551">
        <v>28542.67</v>
      </c>
      <c r="I4551" t="s">
        <v>39</v>
      </c>
      <c r="J4551" t="s">
        <v>150</v>
      </c>
      <c r="K4551">
        <v>75</v>
      </c>
      <c r="L4551">
        <v>1.695117</v>
      </c>
      <c r="M4551">
        <v>1.379221</v>
      </c>
      <c r="N4551">
        <v>2</v>
      </c>
      <c r="O4551">
        <v>1</v>
      </c>
      <c r="P4551">
        <v>0</v>
      </c>
      <c r="Q4551">
        <v>0</v>
      </c>
      <c r="R4551">
        <v>3.0743369999999999</v>
      </c>
    </row>
    <row r="4552" spans="1:18" x14ac:dyDescent="0.25">
      <c r="A4552">
        <v>2020</v>
      </c>
      <c r="B4552" t="s">
        <v>35</v>
      </c>
      <c r="C4552" t="s">
        <v>13</v>
      </c>
      <c r="D4552" t="s">
        <v>2</v>
      </c>
      <c r="E4552" t="s">
        <v>44</v>
      </c>
      <c r="F4552">
        <v>207</v>
      </c>
      <c r="G4552">
        <v>64.717945999999998</v>
      </c>
      <c r="H4552">
        <v>2959.35</v>
      </c>
      <c r="I4552" t="s">
        <v>40</v>
      </c>
      <c r="J4552" t="s">
        <v>150</v>
      </c>
      <c r="K4552">
        <v>209</v>
      </c>
      <c r="L4552">
        <v>35.147731</v>
      </c>
      <c r="M4552">
        <v>23.026281999999998</v>
      </c>
      <c r="N4552">
        <v>65</v>
      </c>
      <c r="O4552">
        <v>1</v>
      </c>
      <c r="P4552">
        <v>20</v>
      </c>
      <c r="Q4552">
        <v>2</v>
      </c>
      <c r="R4552">
        <v>64.717945999999998</v>
      </c>
    </row>
    <row r="4553" spans="1:18" x14ac:dyDescent="0.25">
      <c r="A4553">
        <v>2020</v>
      </c>
      <c r="B4553" t="s">
        <v>35</v>
      </c>
      <c r="C4553" t="s">
        <v>13</v>
      </c>
      <c r="D4553" t="s">
        <v>2</v>
      </c>
      <c r="E4553" t="s">
        <v>66</v>
      </c>
      <c r="F4553">
        <v>29</v>
      </c>
      <c r="G4553" t="s">
        <v>62</v>
      </c>
      <c r="H4553">
        <v>23824.93</v>
      </c>
      <c r="I4553" t="s">
        <v>40</v>
      </c>
      <c r="J4553" t="s">
        <v>150</v>
      </c>
      <c r="K4553">
        <v>108</v>
      </c>
      <c r="L4553">
        <v>3.241549</v>
      </c>
      <c r="M4553">
        <v>3.7396419999999999</v>
      </c>
      <c r="N4553">
        <v>3</v>
      </c>
      <c r="O4553">
        <v>1</v>
      </c>
      <c r="P4553">
        <v>0</v>
      </c>
      <c r="Q4553">
        <v>0</v>
      </c>
      <c r="R4553">
        <v>7.8519810000000003</v>
      </c>
    </row>
    <row r="4554" spans="1:18" x14ac:dyDescent="0.25">
      <c r="A4554">
        <v>2020</v>
      </c>
      <c r="B4554" t="s">
        <v>35</v>
      </c>
      <c r="C4554" t="s">
        <v>37</v>
      </c>
      <c r="D4554" t="s">
        <v>2</v>
      </c>
      <c r="E4554" t="s">
        <v>44</v>
      </c>
      <c r="F4554">
        <v>720</v>
      </c>
      <c r="G4554">
        <v>304.14272899999997</v>
      </c>
      <c r="H4554">
        <v>2777.0149999999999</v>
      </c>
      <c r="I4554" t="s">
        <v>39</v>
      </c>
      <c r="J4554" t="s">
        <v>150</v>
      </c>
      <c r="K4554">
        <v>721</v>
      </c>
      <c r="L4554">
        <v>130.01414800000001</v>
      </c>
      <c r="M4554">
        <v>143.40633500000001</v>
      </c>
      <c r="N4554">
        <v>187</v>
      </c>
      <c r="O4554">
        <v>25</v>
      </c>
      <c r="P4554">
        <v>26</v>
      </c>
      <c r="Q4554">
        <v>2</v>
      </c>
      <c r="R4554">
        <v>304.14272899999997</v>
      </c>
    </row>
    <row r="4555" spans="1:18" x14ac:dyDescent="0.25">
      <c r="A4555">
        <v>2020</v>
      </c>
      <c r="B4555" t="s">
        <v>35</v>
      </c>
      <c r="C4555" t="s">
        <v>37</v>
      </c>
      <c r="D4555" t="s">
        <v>2</v>
      </c>
      <c r="E4555" t="s">
        <v>66</v>
      </c>
      <c r="F4555">
        <v>123</v>
      </c>
      <c r="G4555" t="s">
        <v>62</v>
      </c>
      <c r="H4555">
        <v>30139.93</v>
      </c>
      <c r="I4555" t="s">
        <v>39</v>
      </c>
      <c r="J4555" t="s">
        <v>150</v>
      </c>
      <c r="K4555">
        <v>583</v>
      </c>
      <c r="L4555">
        <v>10.348436</v>
      </c>
      <c r="M4555">
        <v>6.9064519999999998</v>
      </c>
      <c r="N4555">
        <v>14</v>
      </c>
      <c r="O4555">
        <v>3</v>
      </c>
      <c r="P4555">
        <v>6</v>
      </c>
      <c r="Q4555">
        <v>0</v>
      </c>
      <c r="R4555">
        <v>24.386928999999999</v>
      </c>
    </row>
    <row r="4556" spans="1:18" x14ac:dyDescent="0.25">
      <c r="A4556">
        <v>2020</v>
      </c>
      <c r="B4556" t="s">
        <v>35</v>
      </c>
      <c r="C4556" t="s">
        <v>37</v>
      </c>
      <c r="D4556" t="s">
        <v>2</v>
      </c>
      <c r="E4556" t="s">
        <v>44</v>
      </c>
      <c r="F4556">
        <v>994</v>
      </c>
      <c r="G4556">
        <v>332.95586200000002</v>
      </c>
      <c r="H4556">
        <v>2905.9050000000002</v>
      </c>
      <c r="I4556" t="s">
        <v>40</v>
      </c>
      <c r="J4556" t="s">
        <v>150</v>
      </c>
      <c r="K4556">
        <v>999</v>
      </c>
      <c r="L4556">
        <v>164.833066</v>
      </c>
      <c r="M4556">
        <v>129.93352899999999</v>
      </c>
      <c r="N4556">
        <v>281</v>
      </c>
      <c r="O4556">
        <v>38</v>
      </c>
      <c r="P4556">
        <v>101</v>
      </c>
      <c r="Q4556">
        <v>6</v>
      </c>
      <c r="R4556">
        <v>332.95586200000002</v>
      </c>
    </row>
    <row r="4557" spans="1:18" x14ac:dyDescent="0.25">
      <c r="A4557">
        <v>2020</v>
      </c>
      <c r="B4557" t="s">
        <v>35</v>
      </c>
      <c r="C4557" t="s">
        <v>37</v>
      </c>
      <c r="D4557" t="s">
        <v>2</v>
      </c>
      <c r="E4557" t="s">
        <v>66</v>
      </c>
      <c r="F4557">
        <v>229</v>
      </c>
      <c r="G4557" t="s">
        <v>62</v>
      </c>
      <c r="H4557">
        <v>33024.239999999998</v>
      </c>
      <c r="I4557" t="s">
        <v>40</v>
      </c>
      <c r="J4557" t="s">
        <v>150</v>
      </c>
      <c r="K4557">
        <v>1142</v>
      </c>
      <c r="L4557">
        <v>16.949487000000001</v>
      </c>
      <c r="M4557">
        <v>7.290781</v>
      </c>
      <c r="N4557">
        <v>29</v>
      </c>
      <c r="O4557">
        <v>5</v>
      </c>
      <c r="P4557">
        <v>23</v>
      </c>
      <c r="Q4557">
        <v>1</v>
      </c>
      <c r="R4557">
        <v>35.751095999999997</v>
      </c>
    </row>
    <row r="4558" spans="1:18" x14ac:dyDescent="0.25">
      <c r="A4558">
        <v>2020</v>
      </c>
      <c r="B4558" t="s">
        <v>35</v>
      </c>
      <c r="C4558" t="s">
        <v>36</v>
      </c>
      <c r="D4558" t="s">
        <v>2</v>
      </c>
      <c r="E4558" t="s">
        <v>44</v>
      </c>
      <c r="F4558">
        <v>961</v>
      </c>
      <c r="G4558">
        <v>528.20358899999997</v>
      </c>
      <c r="H4558">
        <v>3042.97</v>
      </c>
      <c r="I4558" t="s">
        <v>39</v>
      </c>
      <c r="J4558" t="s">
        <v>149</v>
      </c>
      <c r="K4558">
        <v>962</v>
      </c>
      <c r="L4558">
        <v>210.326212</v>
      </c>
      <c r="M4558">
        <v>263.75046099999997</v>
      </c>
      <c r="N4558">
        <v>170</v>
      </c>
      <c r="O4558">
        <v>15</v>
      </c>
      <c r="P4558">
        <v>3</v>
      </c>
      <c r="Q4558">
        <v>0</v>
      </c>
      <c r="R4558">
        <v>528.20358899999997</v>
      </c>
    </row>
    <row r="4559" spans="1:18" x14ac:dyDescent="0.25">
      <c r="A4559">
        <v>2020</v>
      </c>
      <c r="B4559" t="s">
        <v>35</v>
      </c>
      <c r="C4559" t="s">
        <v>36</v>
      </c>
      <c r="D4559" t="s">
        <v>2</v>
      </c>
      <c r="E4559" t="s">
        <v>66</v>
      </c>
      <c r="F4559">
        <v>95</v>
      </c>
      <c r="G4559" t="s">
        <v>62</v>
      </c>
      <c r="H4559">
        <v>34864.9</v>
      </c>
      <c r="I4559" t="s">
        <v>39</v>
      </c>
      <c r="J4559" t="s">
        <v>149</v>
      </c>
      <c r="K4559">
        <v>594</v>
      </c>
      <c r="L4559">
        <v>10.615406</v>
      </c>
      <c r="M4559">
        <v>5.8240160000000003</v>
      </c>
      <c r="N4559">
        <v>5</v>
      </c>
      <c r="O4559">
        <v>5</v>
      </c>
      <c r="P4559">
        <v>3</v>
      </c>
      <c r="Q4559">
        <v>0</v>
      </c>
      <c r="R4559">
        <v>26.175525</v>
      </c>
    </row>
    <row r="4560" spans="1:18" x14ac:dyDescent="0.25">
      <c r="A4560">
        <v>2020</v>
      </c>
      <c r="B4560" t="s">
        <v>35</v>
      </c>
      <c r="C4560" t="s">
        <v>36</v>
      </c>
      <c r="D4560" t="s">
        <v>2</v>
      </c>
      <c r="E4560" t="s">
        <v>44</v>
      </c>
      <c r="F4560">
        <v>1131</v>
      </c>
      <c r="G4560">
        <v>501.700941</v>
      </c>
      <c r="H4560">
        <v>2768.32</v>
      </c>
      <c r="I4560" t="s">
        <v>40</v>
      </c>
      <c r="J4560" t="s">
        <v>149</v>
      </c>
      <c r="K4560">
        <v>1131</v>
      </c>
      <c r="L4560">
        <v>197.52798300000001</v>
      </c>
      <c r="M4560">
        <v>236.12019699999999</v>
      </c>
      <c r="N4560">
        <v>231</v>
      </c>
      <c r="O4560">
        <v>13</v>
      </c>
      <c r="P4560">
        <v>66</v>
      </c>
      <c r="Q4560">
        <v>14</v>
      </c>
      <c r="R4560">
        <v>501.700941</v>
      </c>
    </row>
    <row r="4561" spans="1:18" x14ac:dyDescent="0.25">
      <c r="A4561">
        <v>2020</v>
      </c>
      <c r="B4561" t="s">
        <v>35</v>
      </c>
      <c r="C4561" t="s">
        <v>36</v>
      </c>
      <c r="D4561" t="s">
        <v>2</v>
      </c>
      <c r="E4561" t="s">
        <v>66</v>
      </c>
      <c r="F4561">
        <v>132</v>
      </c>
      <c r="G4561" t="s">
        <v>62</v>
      </c>
      <c r="H4561">
        <v>33928.485000000001</v>
      </c>
      <c r="I4561" t="s">
        <v>40</v>
      </c>
      <c r="J4561" t="s">
        <v>149</v>
      </c>
      <c r="K4561">
        <v>806</v>
      </c>
      <c r="L4561">
        <v>6.3349690000000001</v>
      </c>
      <c r="M4561">
        <v>5.3631690000000001</v>
      </c>
      <c r="N4561">
        <v>16</v>
      </c>
      <c r="O4561">
        <v>5</v>
      </c>
      <c r="P4561">
        <v>8</v>
      </c>
      <c r="Q4561">
        <v>0</v>
      </c>
      <c r="R4561">
        <v>18.800151</v>
      </c>
    </row>
    <row r="4562" spans="1:18" x14ac:dyDescent="0.25">
      <c r="A4562">
        <v>2020</v>
      </c>
      <c r="B4562" t="s">
        <v>35</v>
      </c>
      <c r="C4562" t="s">
        <v>5</v>
      </c>
      <c r="D4562" t="s">
        <v>2</v>
      </c>
      <c r="E4562" t="s">
        <v>44</v>
      </c>
      <c r="F4562">
        <v>1935</v>
      </c>
      <c r="G4562">
        <v>1038.17408</v>
      </c>
      <c r="H4562">
        <v>3207.61</v>
      </c>
      <c r="I4562" t="s">
        <v>39</v>
      </c>
      <c r="J4562" t="s">
        <v>149</v>
      </c>
      <c r="K4562">
        <v>1935</v>
      </c>
      <c r="L4562">
        <v>458.25840699999998</v>
      </c>
      <c r="M4562">
        <v>485.239217</v>
      </c>
      <c r="N4562">
        <v>279</v>
      </c>
      <c r="O4562">
        <v>32</v>
      </c>
      <c r="P4562">
        <v>4</v>
      </c>
      <c r="Q4562">
        <v>1</v>
      </c>
      <c r="R4562">
        <v>1038.17408</v>
      </c>
    </row>
    <row r="4563" spans="1:18" x14ac:dyDescent="0.25">
      <c r="A4563">
        <v>2020</v>
      </c>
      <c r="B4563" t="s">
        <v>35</v>
      </c>
      <c r="C4563" t="s">
        <v>5</v>
      </c>
      <c r="D4563" t="s">
        <v>2</v>
      </c>
      <c r="E4563" t="s">
        <v>66</v>
      </c>
      <c r="F4563">
        <v>109</v>
      </c>
      <c r="G4563" t="s">
        <v>62</v>
      </c>
      <c r="H4563">
        <v>29589.05</v>
      </c>
      <c r="I4563" t="s">
        <v>39</v>
      </c>
      <c r="J4563" t="s">
        <v>149</v>
      </c>
      <c r="K4563">
        <v>535</v>
      </c>
      <c r="L4563">
        <v>7.8998520000000001</v>
      </c>
      <c r="M4563">
        <v>5.7189750000000004</v>
      </c>
      <c r="N4563">
        <v>6</v>
      </c>
      <c r="O4563">
        <v>10</v>
      </c>
      <c r="P4563">
        <v>1</v>
      </c>
      <c r="Q4563">
        <v>0</v>
      </c>
      <c r="R4563">
        <v>18.623522000000001</v>
      </c>
    </row>
    <row r="4564" spans="1:18" x14ac:dyDescent="0.25">
      <c r="A4564">
        <v>2020</v>
      </c>
      <c r="B4564" t="s">
        <v>35</v>
      </c>
      <c r="C4564" t="s">
        <v>5</v>
      </c>
      <c r="D4564" t="s">
        <v>2</v>
      </c>
      <c r="E4564" t="s">
        <v>44</v>
      </c>
      <c r="F4564">
        <v>2681</v>
      </c>
      <c r="G4564">
        <v>1075.7819489999999</v>
      </c>
      <c r="H4564">
        <v>2889.68</v>
      </c>
      <c r="I4564" t="s">
        <v>40</v>
      </c>
      <c r="J4564" t="s">
        <v>149</v>
      </c>
      <c r="K4564">
        <v>2683</v>
      </c>
      <c r="L4564">
        <v>465.70415300000002</v>
      </c>
      <c r="M4564">
        <v>477.75213000000002</v>
      </c>
      <c r="N4564">
        <v>483</v>
      </c>
      <c r="O4564">
        <v>24</v>
      </c>
      <c r="P4564">
        <v>399</v>
      </c>
      <c r="Q4564">
        <v>13</v>
      </c>
      <c r="R4564">
        <v>1075.7819489999999</v>
      </c>
    </row>
    <row r="4565" spans="1:18" x14ac:dyDescent="0.25">
      <c r="A4565">
        <v>2020</v>
      </c>
      <c r="B4565" t="s">
        <v>35</v>
      </c>
      <c r="C4565" t="s">
        <v>5</v>
      </c>
      <c r="D4565" t="s">
        <v>2</v>
      </c>
      <c r="E4565" t="s">
        <v>66</v>
      </c>
      <c r="F4565">
        <v>275</v>
      </c>
      <c r="G4565" t="s">
        <v>62</v>
      </c>
      <c r="H4565">
        <v>31751.54</v>
      </c>
      <c r="I4565" t="s">
        <v>40</v>
      </c>
      <c r="J4565" t="s">
        <v>149</v>
      </c>
      <c r="K4565">
        <v>1701</v>
      </c>
      <c r="L4565">
        <v>22.596516000000001</v>
      </c>
      <c r="M4565">
        <v>10.254728999999999</v>
      </c>
      <c r="N4565">
        <v>28</v>
      </c>
      <c r="O4565">
        <v>5</v>
      </c>
      <c r="P4565">
        <v>24</v>
      </c>
      <c r="Q4565">
        <v>0</v>
      </c>
      <c r="R4565">
        <v>45.790320999999999</v>
      </c>
    </row>
    <row r="4566" spans="1:18" x14ac:dyDescent="0.25">
      <c r="A4566">
        <v>2020</v>
      </c>
      <c r="B4566" t="s">
        <v>35</v>
      </c>
      <c r="C4566" t="s">
        <v>13</v>
      </c>
      <c r="D4566" t="s">
        <v>2</v>
      </c>
      <c r="E4566" t="s">
        <v>44</v>
      </c>
      <c r="F4566">
        <v>352</v>
      </c>
      <c r="G4566">
        <v>180.999934</v>
      </c>
      <c r="H4566">
        <v>3214.145</v>
      </c>
      <c r="I4566" t="s">
        <v>39</v>
      </c>
      <c r="J4566" t="s">
        <v>149</v>
      </c>
      <c r="K4566">
        <v>354</v>
      </c>
      <c r="L4566">
        <v>83.190831000000003</v>
      </c>
      <c r="M4566">
        <v>84.237487000000002</v>
      </c>
      <c r="N4566">
        <v>69</v>
      </c>
      <c r="O4566">
        <v>4</v>
      </c>
      <c r="P4566">
        <v>2</v>
      </c>
      <c r="Q4566">
        <v>0</v>
      </c>
      <c r="R4566">
        <v>180.999934</v>
      </c>
    </row>
    <row r="4567" spans="1:18" x14ac:dyDescent="0.25">
      <c r="A4567">
        <v>2020</v>
      </c>
      <c r="B4567" t="s">
        <v>35</v>
      </c>
      <c r="C4567" t="s">
        <v>13</v>
      </c>
      <c r="D4567" t="s">
        <v>2</v>
      </c>
      <c r="E4567" t="s">
        <v>66</v>
      </c>
      <c r="F4567">
        <v>38</v>
      </c>
      <c r="G4567" t="s">
        <v>62</v>
      </c>
      <c r="H4567">
        <v>27238.57</v>
      </c>
      <c r="I4567" t="s">
        <v>39</v>
      </c>
      <c r="J4567" t="s">
        <v>149</v>
      </c>
      <c r="K4567">
        <v>375</v>
      </c>
      <c r="L4567">
        <v>2.7119279999999999</v>
      </c>
      <c r="M4567">
        <v>3.579221</v>
      </c>
      <c r="N4567">
        <v>5</v>
      </c>
      <c r="O4567">
        <v>4</v>
      </c>
      <c r="P4567">
        <v>0</v>
      </c>
      <c r="Q4567">
        <v>0</v>
      </c>
      <c r="R4567">
        <v>6.9578150000000001</v>
      </c>
    </row>
    <row r="4568" spans="1:18" x14ac:dyDescent="0.25">
      <c r="A4568">
        <v>2020</v>
      </c>
      <c r="B4568" t="s">
        <v>35</v>
      </c>
      <c r="C4568" t="s">
        <v>13</v>
      </c>
      <c r="D4568" t="s">
        <v>2</v>
      </c>
      <c r="E4568" t="s">
        <v>44</v>
      </c>
      <c r="F4568">
        <v>363</v>
      </c>
      <c r="G4568">
        <v>155.12840800000001</v>
      </c>
      <c r="H4568">
        <v>2979.76</v>
      </c>
      <c r="I4568" t="s">
        <v>40</v>
      </c>
      <c r="J4568" t="s">
        <v>149</v>
      </c>
      <c r="K4568">
        <v>363</v>
      </c>
      <c r="L4568">
        <v>70.319889000000003</v>
      </c>
      <c r="M4568">
        <v>70.296670000000006</v>
      </c>
      <c r="N4568">
        <v>81</v>
      </c>
      <c r="O4568">
        <v>7</v>
      </c>
      <c r="P4568">
        <v>18</v>
      </c>
      <c r="Q4568">
        <v>7</v>
      </c>
      <c r="R4568">
        <v>155.12840800000001</v>
      </c>
    </row>
    <row r="4569" spans="1:18" x14ac:dyDescent="0.25">
      <c r="A4569">
        <v>2020</v>
      </c>
      <c r="B4569" t="s">
        <v>35</v>
      </c>
      <c r="C4569" t="s">
        <v>13</v>
      </c>
      <c r="D4569" t="s">
        <v>2</v>
      </c>
      <c r="E4569" t="s">
        <v>66</v>
      </c>
      <c r="F4569">
        <v>42</v>
      </c>
      <c r="G4569" t="s">
        <v>62</v>
      </c>
      <c r="H4569">
        <v>42233.275000000001</v>
      </c>
      <c r="I4569" t="s">
        <v>40</v>
      </c>
      <c r="J4569" t="s">
        <v>149</v>
      </c>
      <c r="K4569">
        <v>180</v>
      </c>
      <c r="L4569">
        <v>2.4202140000000001</v>
      </c>
      <c r="M4569">
        <v>2.7948719999999998</v>
      </c>
      <c r="N4569">
        <v>4</v>
      </c>
      <c r="O4569">
        <v>0</v>
      </c>
      <c r="P4569">
        <v>1</v>
      </c>
      <c r="Q4569">
        <v>0</v>
      </c>
      <c r="R4569">
        <v>7.461538</v>
      </c>
    </row>
    <row r="4570" spans="1:18" x14ac:dyDescent="0.25">
      <c r="A4570">
        <v>2020</v>
      </c>
      <c r="B4570" t="s">
        <v>35</v>
      </c>
      <c r="C4570" t="s">
        <v>13</v>
      </c>
      <c r="D4570" t="s">
        <v>2</v>
      </c>
      <c r="E4570" t="s">
        <v>44</v>
      </c>
      <c r="F4570">
        <v>1</v>
      </c>
      <c r="G4570">
        <v>1</v>
      </c>
      <c r="H4570">
        <v>763</v>
      </c>
      <c r="I4570" t="s">
        <v>41</v>
      </c>
      <c r="J4570" t="s">
        <v>149</v>
      </c>
      <c r="K4570">
        <v>1</v>
      </c>
      <c r="L4570">
        <v>0.82258100000000001</v>
      </c>
      <c r="M4570">
        <v>0</v>
      </c>
      <c r="N4570">
        <v>0</v>
      </c>
      <c r="O4570">
        <v>0</v>
      </c>
      <c r="P4570">
        <v>0</v>
      </c>
      <c r="Q4570">
        <v>0</v>
      </c>
      <c r="R4570">
        <v>1</v>
      </c>
    </row>
    <row r="4571" spans="1:18" x14ac:dyDescent="0.25">
      <c r="A4571">
        <v>2020</v>
      </c>
      <c r="B4571" t="s">
        <v>35</v>
      </c>
      <c r="C4571" t="s">
        <v>37</v>
      </c>
      <c r="D4571" t="s">
        <v>2</v>
      </c>
      <c r="E4571" t="s">
        <v>44</v>
      </c>
      <c r="F4571">
        <v>1628</v>
      </c>
      <c r="G4571">
        <v>697.20099100000004</v>
      </c>
      <c r="H4571">
        <v>3077.15</v>
      </c>
      <c r="I4571" t="s">
        <v>39</v>
      </c>
      <c r="J4571" t="s">
        <v>149</v>
      </c>
      <c r="K4571">
        <v>1629</v>
      </c>
      <c r="L4571">
        <v>335.40017999999998</v>
      </c>
      <c r="M4571">
        <v>287.025285</v>
      </c>
      <c r="N4571">
        <v>405</v>
      </c>
      <c r="O4571">
        <v>43</v>
      </c>
      <c r="P4571">
        <v>32</v>
      </c>
      <c r="Q4571">
        <v>5</v>
      </c>
      <c r="R4571">
        <v>697.20099100000004</v>
      </c>
    </row>
    <row r="4572" spans="1:18" x14ac:dyDescent="0.25">
      <c r="A4572">
        <v>2020</v>
      </c>
      <c r="B4572" t="s">
        <v>35</v>
      </c>
      <c r="C4572" t="s">
        <v>37</v>
      </c>
      <c r="D4572" t="s">
        <v>2</v>
      </c>
      <c r="E4572" t="s">
        <v>66</v>
      </c>
      <c r="F4572">
        <v>211</v>
      </c>
      <c r="G4572" t="s">
        <v>62</v>
      </c>
      <c r="H4572">
        <v>30477.64</v>
      </c>
      <c r="I4572" t="s">
        <v>39</v>
      </c>
      <c r="J4572" t="s">
        <v>149</v>
      </c>
      <c r="K4572">
        <v>1073</v>
      </c>
      <c r="L4572">
        <v>21.167947999999999</v>
      </c>
      <c r="M4572">
        <v>11.025152</v>
      </c>
      <c r="N4572">
        <v>20</v>
      </c>
      <c r="O4572">
        <v>21</v>
      </c>
      <c r="P4572">
        <v>18</v>
      </c>
      <c r="Q4572">
        <v>2</v>
      </c>
      <c r="R4572">
        <v>44.836751</v>
      </c>
    </row>
    <row r="4573" spans="1:18" x14ac:dyDescent="0.25">
      <c r="A4573">
        <v>2020</v>
      </c>
      <c r="B4573" t="s">
        <v>35</v>
      </c>
      <c r="C4573" t="s">
        <v>37</v>
      </c>
      <c r="D4573" t="s">
        <v>2</v>
      </c>
      <c r="E4573" t="s">
        <v>44</v>
      </c>
      <c r="F4573">
        <v>2337</v>
      </c>
      <c r="G4573">
        <v>851.66434800000002</v>
      </c>
      <c r="H4573">
        <v>2700.64</v>
      </c>
      <c r="I4573" t="s">
        <v>40</v>
      </c>
      <c r="J4573" t="s">
        <v>149</v>
      </c>
      <c r="K4573">
        <v>2342</v>
      </c>
      <c r="L4573">
        <v>378.27569299999999</v>
      </c>
      <c r="M4573">
        <v>367.06908700000002</v>
      </c>
      <c r="N4573">
        <v>712</v>
      </c>
      <c r="O4573">
        <v>44</v>
      </c>
      <c r="P4573">
        <v>125</v>
      </c>
      <c r="Q4573">
        <v>13</v>
      </c>
      <c r="R4573">
        <v>851.66434800000002</v>
      </c>
    </row>
    <row r="4574" spans="1:18" x14ac:dyDescent="0.25">
      <c r="A4574">
        <v>2020</v>
      </c>
      <c r="B4574" t="s">
        <v>35</v>
      </c>
      <c r="C4574" t="s">
        <v>37</v>
      </c>
      <c r="D4574" t="s">
        <v>2</v>
      </c>
      <c r="E4574" t="s">
        <v>66</v>
      </c>
      <c r="F4574">
        <v>318</v>
      </c>
      <c r="G4574" t="s">
        <v>62</v>
      </c>
      <c r="H4574">
        <v>29058.55</v>
      </c>
      <c r="I4574" t="s">
        <v>40</v>
      </c>
      <c r="J4574" t="s">
        <v>149</v>
      </c>
      <c r="K4574">
        <v>1724</v>
      </c>
      <c r="L4574">
        <v>30.438020999999999</v>
      </c>
      <c r="M4574">
        <v>11.404688</v>
      </c>
      <c r="N4574">
        <v>26</v>
      </c>
      <c r="O4574">
        <v>18</v>
      </c>
      <c r="P4574">
        <v>32</v>
      </c>
      <c r="Q4574">
        <v>0</v>
      </c>
      <c r="R4574">
        <v>57.862881000000002</v>
      </c>
    </row>
    <row r="4575" spans="1:18" x14ac:dyDescent="0.25">
      <c r="A4575">
        <v>2020</v>
      </c>
      <c r="B4575" t="s">
        <v>35</v>
      </c>
      <c r="C4575" t="s">
        <v>36</v>
      </c>
      <c r="D4575" t="s">
        <v>2</v>
      </c>
      <c r="E4575" t="s">
        <v>44</v>
      </c>
      <c r="F4575">
        <v>216</v>
      </c>
      <c r="G4575">
        <v>109.092359</v>
      </c>
      <c r="H4575">
        <v>3481.395</v>
      </c>
      <c r="I4575" t="s">
        <v>39</v>
      </c>
      <c r="J4575" t="s">
        <v>148</v>
      </c>
      <c r="K4575">
        <v>220</v>
      </c>
      <c r="L4575">
        <v>49.055895999999997</v>
      </c>
      <c r="M4575">
        <v>49.612824000000003</v>
      </c>
      <c r="N4575">
        <v>36</v>
      </c>
      <c r="O4575">
        <v>7</v>
      </c>
      <c r="P4575">
        <v>2</v>
      </c>
      <c r="Q4575">
        <v>0</v>
      </c>
      <c r="R4575">
        <v>109.092359</v>
      </c>
    </row>
    <row r="4576" spans="1:18" x14ac:dyDescent="0.25">
      <c r="A4576">
        <v>2020</v>
      </c>
      <c r="B4576" t="s">
        <v>35</v>
      </c>
      <c r="C4576" t="s">
        <v>36</v>
      </c>
      <c r="D4576" t="s">
        <v>2</v>
      </c>
      <c r="E4576" t="s">
        <v>66</v>
      </c>
      <c r="F4576">
        <v>35</v>
      </c>
      <c r="G4576" t="s">
        <v>62</v>
      </c>
      <c r="H4576">
        <v>31436.87</v>
      </c>
      <c r="I4576" t="s">
        <v>39</v>
      </c>
      <c r="J4576" t="s">
        <v>148</v>
      </c>
      <c r="K4576">
        <v>199</v>
      </c>
      <c r="L4576">
        <v>2.7706309999999998</v>
      </c>
      <c r="M4576">
        <v>3.584946</v>
      </c>
      <c r="N4576">
        <v>2</v>
      </c>
      <c r="O4576">
        <v>1</v>
      </c>
      <c r="P4576">
        <v>0</v>
      </c>
      <c r="Q4576">
        <v>0</v>
      </c>
      <c r="R4576">
        <v>12.461537999999999</v>
      </c>
    </row>
    <row r="4577" spans="1:18" x14ac:dyDescent="0.25">
      <c r="A4577">
        <v>2020</v>
      </c>
      <c r="B4577" t="s">
        <v>35</v>
      </c>
      <c r="C4577" t="s">
        <v>36</v>
      </c>
      <c r="D4577" t="s">
        <v>2</v>
      </c>
      <c r="E4577" t="s">
        <v>44</v>
      </c>
      <c r="F4577">
        <v>348</v>
      </c>
      <c r="G4577">
        <v>145.16166100000001</v>
      </c>
      <c r="H4577">
        <v>2818.2449999999999</v>
      </c>
      <c r="I4577" t="s">
        <v>40</v>
      </c>
      <c r="J4577" t="s">
        <v>148</v>
      </c>
      <c r="K4577">
        <v>348</v>
      </c>
      <c r="L4577">
        <v>68.211309</v>
      </c>
      <c r="M4577">
        <v>60.029021</v>
      </c>
      <c r="N4577">
        <v>62</v>
      </c>
      <c r="O4577">
        <v>13</v>
      </c>
      <c r="P4577">
        <v>18</v>
      </c>
      <c r="Q4577">
        <v>11</v>
      </c>
      <c r="R4577">
        <v>145.16166100000001</v>
      </c>
    </row>
    <row r="4578" spans="1:18" x14ac:dyDescent="0.25">
      <c r="A4578">
        <v>2020</v>
      </c>
      <c r="B4578" t="s">
        <v>35</v>
      </c>
      <c r="C4578" t="s">
        <v>36</v>
      </c>
      <c r="D4578" t="s">
        <v>2</v>
      </c>
      <c r="E4578" t="s">
        <v>66</v>
      </c>
      <c r="F4578">
        <v>49</v>
      </c>
      <c r="G4578" t="s">
        <v>62</v>
      </c>
      <c r="H4578">
        <v>25439.59</v>
      </c>
      <c r="I4578" t="s">
        <v>40</v>
      </c>
      <c r="J4578" t="s">
        <v>148</v>
      </c>
      <c r="K4578">
        <v>280</v>
      </c>
      <c r="L4578">
        <v>2.8036379999999999</v>
      </c>
      <c r="M4578">
        <v>0.59259300000000004</v>
      </c>
      <c r="N4578">
        <v>3</v>
      </c>
      <c r="O4578">
        <v>0</v>
      </c>
      <c r="P4578">
        <v>4</v>
      </c>
      <c r="Q4578">
        <v>1</v>
      </c>
      <c r="R4578">
        <v>5.0440290000000001</v>
      </c>
    </row>
    <row r="4579" spans="1:18" x14ac:dyDescent="0.25">
      <c r="A4579">
        <v>2020</v>
      </c>
      <c r="B4579" t="s">
        <v>35</v>
      </c>
      <c r="C4579" t="s">
        <v>5</v>
      </c>
      <c r="D4579" t="s">
        <v>2</v>
      </c>
      <c r="E4579" t="s">
        <v>44</v>
      </c>
      <c r="F4579">
        <v>368</v>
      </c>
      <c r="G4579">
        <v>199.521852</v>
      </c>
      <c r="H4579">
        <v>3919.0949999999998</v>
      </c>
      <c r="I4579" t="s">
        <v>39</v>
      </c>
      <c r="J4579" t="s">
        <v>148</v>
      </c>
      <c r="K4579">
        <v>368</v>
      </c>
      <c r="L4579">
        <v>89.554964999999996</v>
      </c>
      <c r="M4579">
        <v>89.356433999999993</v>
      </c>
      <c r="N4579">
        <v>39</v>
      </c>
      <c r="O4579">
        <v>8</v>
      </c>
      <c r="P4579">
        <v>7</v>
      </c>
      <c r="Q4579">
        <v>0</v>
      </c>
      <c r="R4579">
        <v>199.521852</v>
      </c>
    </row>
    <row r="4580" spans="1:18" x14ac:dyDescent="0.25">
      <c r="A4580">
        <v>2020</v>
      </c>
      <c r="B4580" t="s">
        <v>35</v>
      </c>
      <c r="C4580" t="s">
        <v>5</v>
      </c>
      <c r="D4580" t="s">
        <v>2</v>
      </c>
      <c r="E4580" t="s">
        <v>66</v>
      </c>
      <c r="F4580">
        <v>59</v>
      </c>
      <c r="G4580" t="s">
        <v>62</v>
      </c>
      <c r="H4580">
        <v>27163.040000000001</v>
      </c>
      <c r="I4580" t="s">
        <v>39</v>
      </c>
      <c r="J4580" t="s">
        <v>148</v>
      </c>
      <c r="K4580">
        <v>198</v>
      </c>
      <c r="L4580">
        <v>8.7595700000000001</v>
      </c>
      <c r="M4580">
        <v>3.3929109999999998</v>
      </c>
      <c r="N4580">
        <v>5</v>
      </c>
      <c r="O4580">
        <v>1</v>
      </c>
      <c r="P4580">
        <v>1</v>
      </c>
      <c r="Q4580">
        <v>0</v>
      </c>
      <c r="R4580">
        <v>13.396723</v>
      </c>
    </row>
    <row r="4581" spans="1:18" x14ac:dyDescent="0.25">
      <c r="A4581">
        <v>2020</v>
      </c>
      <c r="B4581" t="s">
        <v>35</v>
      </c>
      <c r="C4581" t="s">
        <v>5</v>
      </c>
      <c r="D4581" t="s">
        <v>2</v>
      </c>
      <c r="E4581" t="s">
        <v>44</v>
      </c>
      <c r="F4581">
        <v>647</v>
      </c>
      <c r="G4581">
        <v>272.41015900000002</v>
      </c>
      <c r="H4581">
        <v>3237.5</v>
      </c>
      <c r="I4581" t="s">
        <v>40</v>
      </c>
      <c r="J4581" t="s">
        <v>148</v>
      </c>
      <c r="K4581">
        <v>645</v>
      </c>
      <c r="L4581">
        <v>128.486369</v>
      </c>
      <c r="M4581">
        <v>112.82140099999999</v>
      </c>
      <c r="N4581">
        <v>109</v>
      </c>
      <c r="O4581">
        <v>10</v>
      </c>
      <c r="P4581">
        <v>76</v>
      </c>
      <c r="Q4581">
        <v>5</v>
      </c>
      <c r="R4581">
        <v>272.41015900000002</v>
      </c>
    </row>
    <row r="4582" spans="1:18" x14ac:dyDescent="0.25">
      <c r="A4582">
        <v>2020</v>
      </c>
      <c r="B4582" t="s">
        <v>35</v>
      </c>
      <c r="C4582" t="s">
        <v>5</v>
      </c>
      <c r="D4582" t="s">
        <v>2</v>
      </c>
      <c r="E4582" t="s">
        <v>66</v>
      </c>
      <c r="F4582">
        <v>90</v>
      </c>
      <c r="G4582" t="s">
        <v>62</v>
      </c>
      <c r="H4582">
        <v>27226.244999999999</v>
      </c>
      <c r="I4582" t="s">
        <v>40</v>
      </c>
      <c r="J4582" t="s">
        <v>148</v>
      </c>
      <c r="K4582">
        <v>569</v>
      </c>
      <c r="L4582">
        <v>5.0010320000000004</v>
      </c>
      <c r="M4582">
        <v>2.2818670000000001</v>
      </c>
      <c r="N4582">
        <v>5</v>
      </c>
      <c r="O4582">
        <v>1</v>
      </c>
      <c r="P4582">
        <v>13</v>
      </c>
      <c r="Q4582">
        <v>1</v>
      </c>
      <c r="R4582">
        <v>15.610345000000001</v>
      </c>
    </row>
    <row r="4583" spans="1:18" x14ac:dyDescent="0.25">
      <c r="A4583">
        <v>2020</v>
      </c>
      <c r="B4583" t="s">
        <v>35</v>
      </c>
      <c r="C4583" t="s">
        <v>5</v>
      </c>
      <c r="D4583" t="s">
        <v>2</v>
      </c>
      <c r="E4583" t="s">
        <v>44</v>
      </c>
      <c r="F4583">
        <v>1</v>
      </c>
      <c r="G4583">
        <v>0.44444400000000001</v>
      </c>
      <c r="H4583">
        <v>5087.76</v>
      </c>
      <c r="I4583" t="s">
        <v>41</v>
      </c>
      <c r="J4583" t="s">
        <v>148</v>
      </c>
      <c r="K4583">
        <v>1</v>
      </c>
      <c r="L4583">
        <v>0.44444400000000001</v>
      </c>
      <c r="M4583">
        <v>0</v>
      </c>
      <c r="N4583">
        <v>0</v>
      </c>
      <c r="O4583">
        <v>0</v>
      </c>
      <c r="P4583">
        <v>0</v>
      </c>
      <c r="Q4583">
        <v>0</v>
      </c>
      <c r="R4583">
        <v>0.44444400000000001</v>
      </c>
    </row>
    <row r="4584" spans="1:18" x14ac:dyDescent="0.25">
      <c r="A4584">
        <v>2020</v>
      </c>
      <c r="B4584" t="s">
        <v>35</v>
      </c>
      <c r="C4584" t="s">
        <v>13</v>
      </c>
      <c r="D4584" t="s">
        <v>2</v>
      </c>
      <c r="E4584" t="s">
        <v>44</v>
      </c>
      <c r="F4584">
        <v>57</v>
      </c>
      <c r="G4584">
        <v>22.001456000000001</v>
      </c>
      <c r="H4584">
        <v>3485</v>
      </c>
      <c r="I4584" t="s">
        <v>39</v>
      </c>
      <c r="J4584" t="s">
        <v>148</v>
      </c>
      <c r="K4584">
        <v>57</v>
      </c>
      <c r="L4584">
        <v>9.1603290000000008</v>
      </c>
      <c r="M4584">
        <v>9.3587919999999993</v>
      </c>
      <c r="N4584">
        <v>10</v>
      </c>
      <c r="O4584">
        <v>2</v>
      </c>
      <c r="P4584">
        <v>2</v>
      </c>
      <c r="Q4584">
        <v>0</v>
      </c>
      <c r="R4584">
        <v>22.001456000000001</v>
      </c>
    </row>
    <row r="4585" spans="1:18" x14ac:dyDescent="0.25">
      <c r="A4585">
        <v>2020</v>
      </c>
      <c r="B4585" t="s">
        <v>35</v>
      </c>
      <c r="C4585" t="s">
        <v>13</v>
      </c>
      <c r="D4585" t="s">
        <v>2</v>
      </c>
      <c r="E4585" t="s">
        <v>66</v>
      </c>
      <c r="F4585">
        <v>19</v>
      </c>
      <c r="G4585" t="s">
        <v>62</v>
      </c>
      <c r="H4585">
        <v>18718.240000000002</v>
      </c>
      <c r="I4585" t="s">
        <v>39</v>
      </c>
      <c r="J4585" t="s">
        <v>148</v>
      </c>
      <c r="K4585">
        <v>39</v>
      </c>
      <c r="L4585">
        <v>1.118681</v>
      </c>
      <c r="M4585">
        <v>0.37142900000000001</v>
      </c>
      <c r="N4585">
        <v>2</v>
      </c>
      <c r="O4585">
        <v>1</v>
      </c>
      <c r="P4585">
        <v>0</v>
      </c>
      <c r="Q4585">
        <v>0</v>
      </c>
      <c r="R4585">
        <v>1.49011</v>
      </c>
    </row>
    <row r="4586" spans="1:18" x14ac:dyDescent="0.25">
      <c r="A4586">
        <v>2020</v>
      </c>
      <c r="B4586" t="s">
        <v>35</v>
      </c>
      <c r="C4586" t="s">
        <v>13</v>
      </c>
      <c r="D4586" t="s">
        <v>2</v>
      </c>
      <c r="E4586" t="s">
        <v>44</v>
      </c>
      <c r="F4586">
        <v>90</v>
      </c>
      <c r="G4586">
        <v>39.555582999999999</v>
      </c>
      <c r="H4586">
        <v>3222.9450000000002</v>
      </c>
      <c r="I4586" t="s">
        <v>40</v>
      </c>
      <c r="J4586" t="s">
        <v>148</v>
      </c>
      <c r="K4586">
        <v>90</v>
      </c>
      <c r="L4586">
        <v>22.108879999999999</v>
      </c>
      <c r="M4586">
        <v>11.979944</v>
      </c>
      <c r="N4586">
        <v>15</v>
      </c>
      <c r="O4586">
        <v>4</v>
      </c>
      <c r="P4586">
        <v>4</v>
      </c>
      <c r="Q4586">
        <v>1</v>
      </c>
      <c r="R4586">
        <v>39.555582999999999</v>
      </c>
    </row>
    <row r="4587" spans="1:18" x14ac:dyDescent="0.25">
      <c r="A4587">
        <v>2020</v>
      </c>
      <c r="B4587" t="s">
        <v>35</v>
      </c>
      <c r="C4587" t="s">
        <v>13</v>
      </c>
      <c r="D4587" t="s">
        <v>2</v>
      </c>
      <c r="E4587" t="s">
        <v>66</v>
      </c>
      <c r="F4587">
        <v>20</v>
      </c>
      <c r="G4587" t="s">
        <v>62</v>
      </c>
      <c r="H4587">
        <v>37804.614999999998</v>
      </c>
      <c r="I4587" t="s">
        <v>40</v>
      </c>
      <c r="J4587" t="s">
        <v>148</v>
      </c>
      <c r="K4587">
        <v>140</v>
      </c>
      <c r="L4587">
        <v>1.5088919999999999</v>
      </c>
      <c r="M4587">
        <v>0.81290300000000004</v>
      </c>
      <c r="N4587">
        <v>1</v>
      </c>
      <c r="O4587">
        <v>0</v>
      </c>
      <c r="P4587">
        <v>1</v>
      </c>
      <c r="Q4587">
        <v>0</v>
      </c>
      <c r="R4587">
        <v>2.5314730000000001</v>
      </c>
    </row>
    <row r="4588" spans="1:18" x14ac:dyDescent="0.25">
      <c r="A4588">
        <v>2020</v>
      </c>
      <c r="B4588" t="s">
        <v>35</v>
      </c>
      <c r="C4588" t="s">
        <v>37</v>
      </c>
      <c r="D4588" t="s">
        <v>2</v>
      </c>
      <c r="E4588" t="s">
        <v>44</v>
      </c>
      <c r="F4588">
        <v>292</v>
      </c>
      <c r="G4588">
        <v>132.12094500000001</v>
      </c>
      <c r="H4588">
        <v>2837.69</v>
      </c>
      <c r="I4588" t="s">
        <v>39</v>
      </c>
      <c r="J4588" t="s">
        <v>148</v>
      </c>
      <c r="K4588">
        <v>292</v>
      </c>
      <c r="L4588">
        <v>62.755994999999999</v>
      </c>
      <c r="M4588">
        <v>52.697626</v>
      </c>
      <c r="N4588">
        <v>60</v>
      </c>
      <c r="O4588">
        <v>14</v>
      </c>
      <c r="P4588">
        <v>16</v>
      </c>
      <c r="Q4588">
        <v>1</v>
      </c>
      <c r="R4588">
        <v>132.12094500000001</v>
      </c>
    </row>
    <row r="4589" spans="1:18" x14ac:dyDescent="0.25">
      <c r="A4589">
        <v>2020</v>
      </c>
      <c r="B4589" t="s">
        <v>35</v>
      </c>
      <c r="C4589" t="s">
        <v>37</v>
      </c>
      <c r="D4589" t="s">
        <v>2</v>
      </c>
      <c r="E4589" t="s">
        <v>66</v>
      </c>
      <c r="F4589">
        <v>76</v>
      </c>
      <c r="G4589" t="s">
        <v>62</v>
      </c>
      <c r="H4589">
        <v>27801.85</v>
      </c>
      <c r="I4589" t="s">
        <v>39</v>
      </c>
      <c r="J4589" t="s">
        <v>148</v>
      </c>
      <c r="K4589">
        <v>335</v>
      </c>
      <c r="L4589">
        <v>5.184831</v>
      </c>
      <c r="M4589">
        <v>4.5154769999999997</v>
      </c>
      <c r="N4589">
        <v>11</v>
      </c>
      <c r="O4589">
        <v>0</v>
      </c>
      <c r="P4589">
        <v>11</v>
      </c>
      <c r="Q4589">
        <v>0</v>
      </c>
      <c r="R4589">
        <v>14.76563</v>
      </c>
    </row>
    <row r="4590" spans="1:18" x14ac:dyDescent="0.25">
      <c r="A4590">
        <v>2020</v>
      </c>
      <c r="B4590" t="s">
        <v>35</v>
      </c>
      <c r="C4590" t="s">
        <v>37</v>
      </c>
      <c r="D4590" t="s">
        <v>2</v>
      </c>
      <c r="E4590" t="s">
        <v>44</v>
      </c>
      <c r="F4590">
        <v>547</v>
      </c>
      <c r="G4590">
        <v>228.15951699999999</v>
      </c>
      <c r="H4590">
        <v>2838</v>
      </c>
      <c r="I4590" t="s">
        <v>40</v>
      </c>
      <c r="J4590" t="s">
        <v>148</v>
      </c>
      <c r="K4590">
        <v>547</v>
      </c>
      <c r="L4590">
        <v>112.82663599999999</v>
      </c>
      <c r="M4590">
        <v>89.631827999999999</v>
      </c>
      <c r="N4590">
        <v>111</v>
      </c>
      <c r="O4590">
        <v>17</v>
      </c>
      <c r="P4590">
        <v>42</v>
      </c>
      <c r="Q4590">
        <v>7</v>
      </c>
      <c r="R4590">
        <v>228.15951699999999</v>
      </c>
    </row>
    <row r="4591" spans="1:18" x14ac:dyDescent="0.25">
      <c r="A4591">
        <v>2020</v>
      </c>
      <c r="B4591" t="s">
        <v>35</v>
      </c>
      <c r="C4591" t="s">
        <v>37</v>
      </c>
      <c r="D4591" t="s">
        <v>2</v>
      </c>
      <c r="E4591" t="s">
        <v>66</v>
      </c>
      <c r="F4591">
        <v>103</v>
      </c>
      <c r="G4591" t="s">
        <v>62</v>
      </c>
      <c r="H4591">
        <v>30671.7</v>
      </c>
      <c r="I4591" t="s">
        <v>40</v>
      </c>
      <c r="J4591" t="s">
        <v>148</v>
      </c>
      <c r="K4591">
        <v>409</v>
      </c>
      <c r="L4591">
        <v>7.0299880000000003</v>
      </c>
      <c r="M4591">
        <v>3.8964530000000002</v>
      </c>
      <c r="N4591">
        <v>9</v>
      </c>
      <c r="O4591">
        <v>0</v>
      </c>
      <c r="P4591">
        <v>5</v>
      </c>
      <c r="Q4591">
        <v>0</v>
      </c>
      <c r="R4591">
        <v>16.988230999999999</v>
      </c>
    </row>
    <row r="4592" spans="1:18" x14ac:dyDescent="0.25">
      <c r="A4592">
        <v>2020</v>
      </c>
      <c r="B4592" t="s">
        <v>35</v>
      </c>
      <c r="C4592" t="s">
        <v>36</v>
      </c>
      <c r="D4592" t="s">
        <v>3</v>
      </c>
      <c r="E4592" t="s">
        <v>44</v>
      </c>
      <c r="F4592">
        <v>1</v>
      </c>
      <c r="G4592">
        <v>0</v>
      </c>
      <c r="H4592">
        <v>0</v>
      </c>
      <c r="I4592" t="s">
        <v>40</v>
      </c>
      <c r="J4592" t="s">
        <v>62</v>
      </c>
      <c r="K4592" t="s">
        <v>62</v>
      </c>
      <c r="L4592">
        <v>0</v>
      </c>
      <c r="M4592">
        <v>0</v>
      </c>
      <c r="N4592">
        <v>1</v>
      </c>
      <c r="O4592">
        <v>0</v>
      </c>
      <c r="P4592">
        <v>0</v>
      </c>
      <c r="Q4592">
        <v>0</v>
      </c>
      <c r="R4592">
        <v>0</v>
      </c>
    </row>
    <row r="4593" spans="1:18" x14ac:dyDescent="0.25">
      <c r="A4593">
        <v>2020</v>
      </c>
      <c r="B4593" t="s">
        <v>35</v>
      </c>
      <c r="C4593" t="s">
        <v>37</v>
      </c>
      <c r="D4593" t="s">
        <v>3</v>
      </c>
      <c r="E4593" t="s">
        <v>44</v>
      </c>
      <c r="F4593">
        <v>1</v>
      </c>
      <c r="G4593" t="s">
        <v>62</v>
      </c>
      <c r="H4593">
        <v>3.24</v>
      </c>
      <c r="I4593" t="s">
        <v>40</v>
      </c>
      <c r="J4593" t="s">
        <v>62</v>
      </c>
      <c r="K4593">
        <v>1</v>
      </c>
      <c r="L4593" t="s">
        <v>62</v>
      </c>
      <c r="M4593" t="s">
        <v>62</v>
      </c>
      <c r="N4593" t="s">
        <v>62</v>
      </c>
      <c r="O4593" t="s">
        <v>62</v>
      </c>
      <c r="P4593" t="s">
        <v>62</v>
      </c>
      <c r="Q4593" t="s">
        <v>62</v>
      </c>
      <c r="R4593" t="s">
        <v>62</v>
      </c>
    </row>
    <row r="4594" spans="1:18" x14ac:dyDescent="0.25">
      <c r="A4594">
        <v>2020</v>
      </c>
      <c r="B4594" t="s">
        <v>35</v>
      </c>
      <c r="C4594" t="s">
        <v>36</v>
      </c>
      <c r="D4594" t="s">
        <v>3</v>
      </c>
      <c r="E4594" t="s">
        <v>44</v>
      </c>
      <c r="F4594">
        <v>63</v>
      </c>
      <c r="G4594">
        <v>29.038582999999999</v>
      </c>
      <c r="H4594">
        <v>4003.07</v>
      </c>
      <c r="I4594" t="s">
        <v>39</v>
      </c>
      <c r="J4594" t="s">
        <v>150</v>
      </c>
      <c r="K4594">
        <v>64</v>
      </c>
      <c r="L4594">
        <v>14.181456000000001</v>
      </c>
      <c r="M4594">
        <v>11.831458</v>
      </c>
      <c r="N4594">
        <v>7</v>
      </c>
      <c r="O4594">
        <v>3</v>
      </c>
      <c r="P4594">
        <v>0</v>
      </c>
      <c r="Q4594">
        <v>0</v>
      </c>
      <c r="R4594">
        <v>29.038582999999999</v>
      </c>
    </row>
    <row r="4595" spans="1:18" x14ac:dyDescent="0.25">
      <c r="A4595">
        <v>2020</v>
      </c>
      <c r="B4595" t="s">
        <v>35</v>
      </c>
      <c r="C4595" t="s">
        <v>36</v>
      </c>
      <c r="D4595" t="s">
        <v>3</v>
      </c>
      <c r="E4595" t="s">
        <v>66</v>
      </c>
      <c r="F4595">
        <v>27</v>
      </c>
      <c r="G4595" t="s">
        <v>62</v>
      </c>
      <c r="H4595">
        <v>38877.629999999997</v>
      </c>
      <c r="I4595" t="s">
        <v>39</v>
      </c>
      <c r="J4595" t="s">
        <v>150</v>
      </c>
      <c r="K4595">
        <v>158</v>
      </c>
      <c r="L4595">
        <v>1.6908099999999999</v>
      </c>
      <c r="M4595">
        <v>0.90549599999999997</v>
      </c>
      <c r="N4595">
        <v>1</v>
      </c>
      <c r="O4595">
        <v>0</v>
      </c>
      <c r="P4595">
        <v>0</v>
      </c>
      <c r="Q4595">
        <v>0</v>
      </c>
      <c r="R4595">
        <v>3.4726499999999998</v>
      </c>
    </row>
    <row r="4596" spans="1:18" x14ac:dyDescent="0.25">
      <c r="A4596">
        <v>2020</v>
      </c>
      <c r="B4596" t="s">
        <v>35</v>
      </c>
      <c r="C4596" t="s">
        <v>36</v>
      </c>
      <c r="D4596" t="s">
        <v>3</v>
      </c>
      <c r="E4596" t="s">
        <v>44</v>
      </c>
      <c r="F4596">
        <v>57</v>
      </c>
      <c r="G4596">
        <v>22.708435999999999</v>
      </c>
      <c r="H4596">
        <v>2439.16</v>
      </c>
      <c r="I4596" t="s">
        <v>40</v>
      </c>
      <c r="J4596" t="s">
        <v>150</v>
      </c>
      <c r="K4596">
        <v>57</v>
      </c>
      <c r="L4596">
        <v>13.027131000000001</v>
      </c>
      <c r="M4596">
        <v>7.4308820000000004</v>
      </c>
      <c r="N4596">
        <v>7</v>
      </c>
      <c r="O4596">
        <v>2</v>
      </c>
      <c r="P4596">
        <v>11</v>
      </c>
      <c r="Q4596">
        <v>0</v>
      </c>
      <c r="R4596">
        <v>22.708435999999999</v>
      </c>
    </row>
    <row r="4597" spans="1:18" x14ac:dyDescent="0.25">
      <c r="A4597">
        <v>2020</v>
      </c>
      <c r="B4597" t="s">
        <v>35</v>
      </c>
      <c r="C4597" t="s">
        <v>36</v>
      </c>
      <c r="D4597" t="s">
        <v>3</v>
      </c>
      <c r="E4597" t="s">
        <v>66</v>
      </c>
      <c r="F4597">
        <v>29</v>
      </c>
      <c r="G4597" t="s">
        <v>62</v>
      </c>
      <c r="H4597">
        <v>41248.14</v>
      </c>
      <c r="I4597" t="s">
        <v>40</v>
      </c>
      <c r="J4597" t="s">
        <v>150</v>
      </c>
      <c r="K4597">
        <v>237</v>
      </c>
      <c r="L4597">
        <v>1.844657</v>
      </c>
      <c r="M4597">
        <v>9.2592999999999995E-2</v>
      </c>
      <c r="N4597">
        <v>3</v>
      </c>
      <c r="O4597">
        <v>0</v>
      </c>
      <c r="P4597">
        <v>0</v>
      </c>
      <c r="Q4597">
        <v>0</v>
      </c>
      <c r="R4597">
        <v>3.9230770000000001</v>
      </c>
    </row>
    <row r="4598" spans="1:18" x14ac:dyDescent="0.25">
      <c r="A4598">
        <v>2020</v>
      </c>
      <c r="B4598" t="s">
        <v>35</v>
      </c>
      <c r="C4598" t="s">
        <v>5</v>
      </c>
      <c r="D4598" t="s">
        <v>3</v>
      </c>
      <c r="E4598" t="s">
        <v>44</v>
      </c>
      <c r="F4598">
        <v>115</v>
      </c>
      <c r="G4598">
        <v>65.665097000000003</v>
      </c>
      <c r="H4598">
        <v>3742.63</v>
      </c>
      <c r="I4598" t="s">
        <v>39</v>
      </c>
      <c r="J4598" t="s">
        <v>150</v>
      </c>
      <c r="K4598">
        <v>115</v>
      </c>
      <c r="L4598">
        <v>24.457329000000001</v>
      </c>
      <c r="M4598">
        <v>29.236343999999999</v>
      </c>
      <c r="N4598">
        <v>18</v>
      </c>
      <c r="O4598">
        <v>1</v>
      </c>
      <c r="P4598">
        <v>1</v>
      </c>
      <c r="Q4598">
        <v>0</v>
      </c>
      <c r="R4598">
        <v>65.665097000000003</v>
      </c>
    </row>
    <row r="4599" spans="1:18" x14ac:dyDescent="0.25">
      <c r="A4599">
        <v>2020</v>
      </c>
      <c r="B4599" t="s">
        <v>35</v>
      </c>
      <c r="C4599" t="s">
        <v>5</v>
      </c>
      <c r="D4599" t="s">
        <v>3</v>
      </c>
      <c r="E4599" t="s">
        <v>66</v>
      </c>
      <c r="F4599">
        <v>35</v>
      </c>
      <c r="G4599" t="s">
        <v>62</v>
      </c>
      <c r="H4599">
        <v>36638.050000000003</v>
      </c>
      <c r="I4599" t="s">
        <v>39</v>
      </c>
      <c r="J4599" t="s">
        <v>150</v>
      </c>
      <c r="K4599">
        <v>232</v>
      </c>
      <c r="L4599">
        <v>5.108778</v>
      </c>
      <c r="M4599">
        <v>1.712464</v>
      </c>
      <c r="N4599">
        <v>6</v>
      </c>
      <c r="O4599">
        <v>0</v>
      </c>
      <c r="P4599">
        <v>0</v>
      </c>
      <c r="Q4599">
        <v>0</v>
      </c>
      <c r="R4599">
        <v>11.508827</v>
      </c>
    </row>
    <row r="4600" spans="1:18" x14ac:dyDescent="0.25">
      <c r="A4600">
        <v>2020</v>
      </c>
      <c r="B4600" t="s">
        <v>35</v>
      </c>
      <c r="C4600" t="s">
        <v>5</v>
      </c>
      <c r="D4600" t="s">
        <v>3</v>
      </c>
      <c r="E4600" t="s">
        <v>44</v>
      </c>
      <c r="F4600">
        <v>109</v>
      </c>
      <c r="G4600">
        <v>50.104514000000002</v>
      </c>
      <c r="H4600">
        <v>3513</v>
      </c>
      <c r="I4600" t="s">
        <v>40</v>
      </c>
      <c r="J4600" t="s">
        <v>150</v>
      </c>
      <c r="K4600">
        <v>109</v>
      </c>
      <c r="L4600">
        <v>23.366885</v>
      </c>
      <c r="M4600">
        <v>23.271775000000002</v>
      </c>
      <c r="N4600">
        <v>21</v>
      </c>
      <c r="O4600">
        <v>1</v>
      </c>
      <c r="P4600">
        <v>12</v>
      </c>
      <c r="Q4600">
        <v>0</v>
      </c>
      <c r="R4600">
        <v>50.104514000000002</v>
      </c>
    </row>
    <row r="4601" spans="1:18" x14ac:dyDescent="0.25">
      <c r="A4601">
        <v>2020</v>
      </c>
      <c r="B4601" t="s">
        <v>35</v>
      </c>
      <c r="C4601" t="s">
        <v>5</v>
      </c>
      <c r="D4601" t="s">
        <v>3</v>
      </c>
      <c r="E4601" t="s">
        <v>66</v>
      </c>
      <c r="F4601">
        <v>45</v>
      </c>
      <c r="G4601" t="s">
        <v>62</v>
      </c>
      <c r="H4601">
        <v>41212.129999999997</v>
      </c>
      <c r="I4601" t="s">
        <v>40</v>
      </c>
      <c r="J4601" t="s">
        <v>150</v>
      </c>
      <c r="K4601">
        <v>304</v>
      </c>
      <c r="L4601">
        <v>3.9003489999999998</v>
      </c>
      <c r="M4601">
        <v>2.906987</v>
      </c>
      <c r="N4601">
        <v>4</v>
      </c>
      <c r="O4601">
        <v>0</v>
      </c>
      <c r="P4601">
        <v>0</v>
      </c>
      <c r="Q4601">
        <v>0</v>
      </c>
      <c r="R4601">
        <v>8.8167249999999999</v>
      </c>
    </row>
    <row r="4602" spans="1:18" x14ac:dyDescent="0.25">
      <c r="A4602">
        <v>2020</v>
      </c>
      <c r="B4602" t="s">
        <v>35</v>
      </c>
      <c r="C4602" t="s">
        <v>13</v>
      </c>
      <c r="D4602" t="s">
        <v>3</v>
      </c>
      <c r="E4602" t="s">
        <v>44</v>
      </c>
      <c r="F4602">
        <v>42</v>
      </c>
      <c r="G4602">
        <v>20.168776999999999</v>
      </c>
      <c r="H4602">
        <v>3769.76</v>
      </c>
      <c r="I4602" t="s">
        <v>39</v>
      </c>
      <c r="J4602" t="s">
        <v>150</v>
      </c>
      <c r="K4602">
        <v>42</v>
      </c>
      <c r="L4602">
        <v>9.7694209999999995</v>
      </c>
      <c r="M4602">
        <v>8.0841639999999995</v>
      </c>
      <c r="N4602">
        <v>10</v>
      </c>
      <c r="O4602">
        <v>1</v>
      </c>
      <c r="P4602">
        <v>0</v>
      </c>
      <c r="Q4602">
        <v>0</v>
      </c>
      <c r="R4602">
        <v>20.168776999999999</v>
      </c>
    </row>
    <row r="4603" spans="1:18" x14ac:dyDescent="0.25">
      <c r="A4603">
        <v>2020</v>
      </c>
      <c r="B4603" t="s">
        <v>35</v>
      </c>
      <c r="C4603" t="s">
        <v>13</v>
      </c>
      <c r="D4603" t="s">
        <v>3</v>
      </c>
      <c r="E4603" t="s">
        <v>66</v>
      </c>
      <c r="F4603">
        <v>16</v>
      </c>
      <c r="G4603" t="s">
        <v>62</v>
      </c>
      <c r="H4603">
        <v>33296.184999999998</v>
      </c>
      <c r="I4603" t="s">
        <v>39</v>
      </c>
      <c r="J4603" t="s">
        <v>150</v>
      </c>
      <c r="K4603">
        <v>85</v>
      </c>
      <c r="L4603">
        <v>0.75824199999999997</v>
      </c>
      <c r="M4603">
        <v>0.461538</v>
      </c>
      <c r="N4603">
        <v>1</v>
      </c>
      <c r="O4603">
        <v>1</v>
      </c>
      <c r="P4603">
        <v>0</v>
      </c>
      <c r="Q4603">
        <v>0</v>
      </c>
      <c r="R4603">
        <v>1.461538</v>
      </c>
    </row>
    <row r="4604" spans="1:18" x14ac:dyDescent="0.25">
      <c r="A4604">
        <v>2020</v>
      </c>
      <c r="B4604" t="s">
        <v>35</v>
      </c>
      <c r="C4604" t="s">
        <v>13</v>
      </c>
      <c r="D4604" t="s">
        <v>3</v>
      </c>
      <c r="E4604" t="s">
        <v>44</v>
      </c>
      <c r="F4604">
        <v>37</v>
      </c>
      <c r="G4604">
        <v>10.296794999999999</v>
      </c>
      <c r="H4604">
        <v>3224.6</v>
      </c>
      <c r="I4604" t="s">
        <v>40</v>
      </c>
      <c r="J4604" t="s">
        <v>150</v>
      </c>
      <c r="K4604">
        <v>37</v>
      </c>
      <c r="L4604">
        <v>2.8939650000000001</v>
      </c>
      <c r="M4604">
        <v>4.8139750000000001</v>
      </c>
      <c r="N4604">
        <v>10</v>
      </c>
      <c r="O4604">
        <v>0</v>
      </c>
      <c r="P4604">
        <v>6</v>
      </c>
      <c r="Q4604">
        <v>0</v>
      </c>
      <c r="R4604">
        <v>10.296794999999999</v>
      </c>
    </row>
    <row r="4605" spans="1:18" x14ac:dyDescent="0.25">
      <c r="A4605">
        <v>2020</v>
      </c>
      <c r="B4605" t="s">
        <v>35</v>
      </c>
      <c r="C4605" t="s">
        <v>13</v>
      </c>
      <c r="D4605" t="s">
        <v>3</v>
      </c>
      <c r="E4605" t="s">
        <v>66</v>
      </c>
      <c r="F4605">
        <v>9</v>
      </c>
      <c r="G4605" t="s">
        <v>62</v>
      </c>
      <c r="H4605">
        <v>40677.21</v>
      </c>
      <c r="I4605" t="s">
        <v>40</v>
      </c>
      <c r="J4605" t="s">
        <v>150</v>
      </c>
      <c r="K4605">
        <v>99</v>
      </c>
      <c r="L4605">
        <v>0</v>
      </c>
      <c r="M4605">
        <v>0</v>
      </c>
      <c r="N4605">
        <v>1</v>
      </c>
      <c r="O4605">
        <v>1</v>
      </c>
      <c r="P4605">
        <v>1</v>
      </c>
      <c r="Q4605">
        <v>0</v>
      </c>
      <c r="R4605">
        <v>0</v>
      </c>
    </row>
    <row r="4606" spans="1:18" x14ac:dyDescent="0.25">
      <c r="A4606">
        <v>2020</v>
      </c>
      <c r="B4606" t="s">
        <v>35</v>
      </c>
      <c r="C4606" t="s">
        <v>37</v>
      </c>
      <c r="D4606" t="s">
        <v>3</v>
      </c>
      <c r="E4606" t="s">
        <v>44</v>
      </c>
      <c r="F4606">
        <v>98</v>
      </c>
      <c r="G4606">
        <v>28.427038</v>
      </c>
      <c r="H4606">
        <v>3818.5349999999999</v>
      </c>
      <c r="I4606" t="s">
        <v>39</v>
      </c>
      <c r="J4606" t="s">
        <v>150</v>
      </c>
      <c r="K4606">
        <v>98</v>
      </c>
      <c r="L4606">
        <v>13.475381</v>
      </c>
      <c r="M4606">
        <v>12.650584</v>
      </c>
      <c r="N4606">
        <v>43</v>
      </c>
      <c r="O4606">
        <v>6</v>
      </c>
      <c r="P4606">
        <v>3</v>
      </c>
      <c r="Q4606">
        <v>0</v>
      </c>
      <c r="R4606">
        <v>28.427038</v>
      </c>
    </row>
    <row r="4607" spans="1:18" x14ac:dyDescent="0.25">
      <c r="A4607">
        <v>2020</v>
      </c>
      <c r="B4607" t="s">
        <v>35</v>
      </c>
      <c r="C4607" t="s">
        <v>37</v>
      </c>
      <c r="D4607" t="s">
        <v>3</v>
      </c>
      <c r="E4607" t="s">
        <v>66</v>
      </c>
      <c r="F4607">
        <v>56</v>
      </c>
      <c r="G4607" t="s">
        <v>62</v>
      </c>
      <c r="H4607">
        <v>30344.18</v>
      </c>
      <c r="I4607" t="s">
        <v>39</v>
      </c>
      <c r="J4607" t="s">
        <v>150</v>
      </c>
      <c r="K4607">
        <v>285</v>
      </c>
      <c r="L4607">
        <v>4.1148850000000001</v>
      </c>
      <c r="M4607">
        <v>2.5599449999999999</v>
      </c>
      <c r="N4607">
        <v>11</v>
      </c>
      <c r="O4607">
        <v>1</v>
      </c>
      <c r="P4607">
        <v>0</v>
      </c>
      <c r="Q4607">
        <v>0</v>
      </c>
      <c r="R4607">
        <v>8.9577679999999997</v>
      </c>
    </row>
    <row r="4608" spans="1:18" x14ac:dyDescent="0.25">
      <c r="A4608">
        <v>2020</v>
      </c>
      <c r="B4608" t="s">
        <v>35</v>
      </c>
      <c r="C4608" t="s">
        <v>37</v>
      </c>
      <c r="D4608" t="s">
        <v>3</v>
      </c>
      <c r="E4608" t="s">
        <v>44</v>
      </c>
      <c r="F4608">
        <v>145</v>
      </c>
      <c r="G4608">
        <v>45.061231999999997</v>
      </c>
      <c r="H4608">
        <v>3455</v>
      </c>
      <c r="I4608" t="s">
        <v>40</v>
      </c>
      <c r="J4608" t="s">
        <v>150</v>
      </c>
      <c r="K4608">
        <v>152</v>
      </c>
      <c r="L4608">
        <v>22.745562</v>
      </c>
      <c r="M4608">
        <v>15.058337999999999</v>
      </c>
      <c r="N4608">
        <v>42</v>
      </c>
      <c r="O4608">
        <v>3</v>
      </c>
      <c r="P4608">
        <v>11</v>
      </c>
      <c r="Q4608">
        <v>2</v>
      </c>
      <c r="R4608">
        <v>45.061231999999997</v>
      </c>
    </row>
    <row r="4609" spans="1:18" x14ac:dyDescent="0.25">
      <c r="A4609">
        <v>2020</v>
      </c>
      <c r="B4609" t="s">
        <v>35</v>
      </c>
      <c r="C4609" t="s">
        <v>37</v>
      </c>
      <c r="D4609" t="s">
        <v>3</v>
      </c>
      <c r="E4609" t="s">
        <v>66</v>
      </c>
      <c r="F4609">
        <v>61</v>
      </c>
      <c r="G4609" t="s">
        <v>62</v>
      </c>
      <c r="H4609">
        <v>39998.36</v>
      </c>
      <c r="I4609" t="s">
        <v>40</v>
      </c>
      <c r="J4609" t="s">
        <v>150</v>
      </c>
      <c r="K4609">
        <v>378</v>
      </c>
      <c r="L4609">
        <v>8.0276630000000004</v>
      </c>
      <c r="M4609">
        <v>3.0541429999999998</v>
      </c>
      <c r="N4609">
        <v>10</v>
      </c>
      <c r="O4609">
        <v>1</v>
      </c>
      <c r="P4609">
        <v>0</v>
      </c>
      <c r="Q4609">
        <v>0</v>
      </c>
      <c r="R4609">
        <v>13.284615000000001</v>
      </c>
    </row>
    <row r="4610" spans="1:18" x14ac:dyDescent="0.25">
      <c r="A4610">
        <v>2020</v>
      </c>
      <c r="B4610" t="s">
        <v>35</v>
      </c>
      <c r="C4610" t="s">
        <v>36</v>
      </c>
      <c r="D4610" t="s">
        <v>3</v>
      </c>
      <c r="E4610" t="s">
        <v>44</v>
      </c>
      <c r="F4610">
        <v>189</v>
      </c>
      <c r="G4610">
        <v>97.270510999999999</v>
      </c>
      <c r="H4610">
        <v>3699.41</v>
      </c>
      <c r="I4610" t="s">
        <v>39</v>
      </c>
      <c r="J4610" t="s">
        <v>149</v>
      </c>
      <c r="K4610">
        <v>189</v>
      </c>
      <c r="L4610">
        <v>39.401943000000003</v>
      </c>
      <c r="M4610">
        <v>45.914814</v>
      </c>
      <c r="N4610">
        <v>34</v>
      </c>
      <c r="O4610">
        <v>4</v>
      </c>
      <c r="P4610">
        <v>0</v>
      </c>
      <c r="Q4610">
        <v>0</v>
      </c>
      <c r="R4610">
        <v>97.270510999999999</v>
      </c>
    </row>
    <row r="4611" spans="1:18" x14ac:dyDescent="0.25">
      <c r="A4611">
        <v>2020</v>
      </c>
      <c r="B4611" t="s">
        <v>35</v>
      </c>
      <c r="C4611" t="s">
        <v>36</v>
      </c>
      <c r="D4611" t="s">
        <v>3</v>
      </c>
      <c r="E4611" t="s">
        <v>66</v>
      </c>
      <c r="F4611">
        <v>32</v>
      </c>
      <c r="G4611" t="s">
        <v>62</v>
      </c>
      <c r="H4611">
        <v>33174.434999999998</v>
      </c>
      <c r="I4611" t="s">
        <v>39</v>
      </c>
      <c r="J4611" t="s">
        <v>149</v>
      </c>
      <c r="K4611">
        <v>240</v>
      </c>
      <c r="L4611">
        <v>2.8079429999999999</v>
      </c>
      <c r="M4611">
        <v>1.6230770000000001</v>
      </c>
      <c r="N4611">
        <v>1</v>
      </c>
      <c r="O4611">
        <v>2</v>
      </c>
      <c r="P4611">
        <v>0</v>
      </c>
      <c r="Q4611">
        <v>0</v>
      </c>
      <c r="R4611">
        <v>6.8423080000000001</v>
      </c>
    </row>
    <row r="4612" spans="1:18" x14ac:dyDescent="0.25">
      <c r="A4612">
        <v>2020</v>
      </c>
      <c r="B4612" t="s">
        <v>35</v>
      </c>
      <c r="C4612" t="s">
        <v>36</v>
      </c>
      <c r="D4612" t="s">
        <v>3</v>
      </c>
      <c r="E4612" t="s">
        <v>44</v>
      </c>
      <c r="F4612">
        <v>161</v>
      </c>
      <c r="G4612">
        <v>88.380836000000002</v>
      </c>
      <c r="H4612">
        <v>3351.09</v>
      </c>
      <c r="I4612" t="s">
        <v>40</v>
      </c>
      <c r="J4612" t="s">
        <v>149</v>
      </c>
      <c r="K4612">
        <v>161</v>
      </c>
      <c r="L4612">
        <v>41.780639999999998</v>
      </c>
      <c r="M4612">
        <v>32.234203999999998</v>
      </c>
      <c r="N4612">
        <v>23</v>
      </c>
      <c r="O4612">
        <v>1</v>
      </c>
      <c r="P4612">
        <v>1</v>
      </c>
      <c r="Q4612">
        <v>2</v>
      </c>
      <c r="R4612">
        <v>88.380836000000002</v>
      </c>
    </row>
    <row r="4613" spans="1:18" x14ac:dyDescent="0.25">
      <c r="A4613">
        <v>2020</v>
      </c>
      <c r="B4613" t="s">
        <v>35</v>
      </c>
      <c r="C4613" t="s">
        <v>36</v>
      </c>
      <c r="D4613" t="s">
        <v>3</v>
      </c>
      <c r="E4613" t="s">
        <v>66</v>
      </c>
      <c r="F4613">
        <v>44</v>
      </c>
      <c r="G4613" t="s">
        <v>62</v>
      </c>
      <c r="H4613">
        <v>38574.235000000001</v>
      </c>
      <c r="I4613" t="s">
        <v>40</v>
      </c>
      <c r="J4613" t="s">
        <v>149</v>
      </c>
      <c r="K4613">
        <v>322</v>
      </c>
      <c r="L4613">
        <v>4.3567780000000003</v>
      </c>
      <c r="M4613">
        <v>3.3391479999999998</v>
      </c>
      <c r="N4613">
        <v>1</v>
      </c>
      <c r="O4613">
        <v>0</v>
      </c>
      <c r="P4613">
        <v>1</v>
      </c>
      <c r="Q4613">
        <v>0</v>
      </c>
      <c r="R4613">
        <v>10.937685</v>
      </c>
    </row>
    <row r="4614" spans="1:18" x14ac:dyDescent="0.25">
      <c r="A4614">
        <v>2020</v>
      </c>
      <c r="B4614" t="s">
        <v>35</v>
      </c>
      <c r="C4614" t="s">
        <v>5</v>
      </c>
      <c r="D4614" t="s">
        <v>3</v>
      </c>
      <c r="E4614" t="s">
        <v>44</v>
      </c>
      <c r="F4614">
        <v>312</v>
      </c>
      <c r="G4614">
        <v>158.396254</v>
      </c>
      <c r="H4614">
        <v>3825.085</v>
      </c>
      <c r="I4614" t="s">
        <v>39</v>
      </c>
      <c r="J4614" t="s">
        <v>149</v>
      </c>
      <c r="K4614">
        <v>312</v>
      </c>
      <c r="L4614">
        <v>64.196382</v>
      </c>
      <c r="M4614">
        <v>69.268916000000004</v>
      </c>
      <c r="N4614">
        <v>46</v>
      </c>
      <c r="O4614">
        <v>7</v>
      </c>
      <c r="P4614">
        <v>1</v>
      </c>
      <c r="Q4614">
        <v>0</v>
      </c>
      <c r="R4614">
        <v>158.396254</v>
      </c>
    </row>
    <row r="4615" spans="1:18" x14ac:dyDescent="0.25">
      <c r="A4615">
        <v>2020</v>
      </c>
      <c r="B4615" t="s">
        <v>35</v>
      </c>
      <c r="C4615" t="s">
        <v>5</v>
      </c>
      <c r="D4615" t="s">
        <v>3</v>
      </c>
      <c r="E4615" t="s">
        <v>66</v>
      </c>
      <c r="F4615">
        <v>45</v>
      </c>
      <c r="G4615" t="s">
        <v>62</v>
      </c>
      <c r="H4615">
        <v>29349.16</v>
      </c>
      <c r="I4615" t="s">
        <v>39</v>
      </c>
      <c r="J4615" t="s">
        <v>149</v>
      </c>
      <c r="K4615">
        <v>556</v>
      </c>
      <c r="L4615">
        <v>3.5341649999999998</v>
      </c>
      <c r="M4615">
        <v>4.7466039999999996</v>
      </c>
      <c r="N4615">
        <v>2</v>
      </c>
      <c r="O4615">
        <v>0</v>
      </c>
      <c r="P4615">
        <v>0</v>
      </c>
      <c r="Q4615">
        <v>0</v>
      </c>
      <c r="R4615">
        <v>13.028205</v>
      </c>
    </row>
    <row r="4616" spans="1:18" x14ac:dyDescent="0.25">
      <c r="A4616">
        <v>2020</v>
      </c>
      <c r="B4616" t="s">
        <v>35</v>
      </c>
      <c r="C4616" t="s">
        <v>5</v>
      </c>
      <c r="D4616" t="s">
        <v>3</v>
      </c>
      <c r="E4616" t="s">
        <v>44</v>
      </c>
      <c r="F4616">
        <v>251</v>
      </c>
      <c r="G4616">
        <v>111.94350799999999</v>
      </c>
      <c r="H4616">
        <v>3224.6</v>
      </c>
      <c r="I4616" t="s">
        <v>40</v>
      </c>
      <c r="J4616" t="s">
        <v>149</v>
      </c>
      <c r="K4616">
        <v>256</v>
      </c>
      <c r="L4616">
        <v>48.631436999999998</v>
      </c>
      <c r="M4616">
        <v>49.659615000000002</v>
      </c>
      <c r="N4616">
        <v>39</v>
      </c>
      <c r="O4616">
        <v>5</v>
      </c>
      <c r="P4616">
        <v>11</v>
      </c>
      <c r="Q4616">
        <v>0</v>
      </c>
      <c r="R4616">
        <v>111.94350799999999</v>
      </c>
    </row>
    <row r="4617" spans="1:18" x14ac:dyDescent="0.25">
      <c r="A4617">
        <v>2020</v>
      </c>
      <c r="B4617" t="s">
        <v>35</v>
      </c>
      <c r="C4617" t="s">
        <v>5</v>
      </c>
      <c r="D4617" t="s">
        <v>3</v>
      </c>
      <c r="E4617" t="s">
        <v>66</v>
      </c>
      <c r="F4617">
        <v>42</v>
      </c>
      <c r="G4617" t="s">
        <v>62</v>
      </c>
      <c r="H4617">
        <v>38840.9</v>
      </c>
      <c r="I4617" t="s">
        <v>40</v>
      </c>
      <c r="J4617" t="s">
        <v>149</v>
      </c>
      <c r="K4617">
        <v>335</v>
      </c>
      <c r="L4617">
        <v>3.9430149999999999</v>
      </c>
      <c r="M4617">
        <v>2.0183990000000001</v>
      </c>
      <c r="N4617">
        <v>0</v>
      </c>
      <c r="O4617">
        <v>1</v>
      </c>
      <c r="P4617">
        <v>0</v>
      </c>
      <c r="Q4617">
        <v>0</v>
      </c>
      <c r="R4617">
        <v>8.3807690000000008</v>
      </c>
    </row>
    <row r="4618" spans="1:18" x14ac:dyDescent="0.25">
      <c r="A4618">
        <v>2020</v>
      </c>
      <c r="B4618" t="s">
        <v>35</v>
      </c>
      <c r="C4618" t="s">
        <v>13</v>
      </c>
      <c r="D4618" t="s">
        <v>3</v>
      </c>
      <c r="E4618" t="s">
        <v>44</v>
      </c>
      <c r="F4618">
        <v>89</v>
      </c>
      <c r="G4618">
        <v>44.063386000000001</v>
      </c>
      <c r="H4618">
        <v>3850.14</v>
      </c>
      <c r="I4618" t="s">
        <v>39</v>
      </c>
      <c r="J4618" t="s">
        <v>149</v>
      </c>
      <c r="K4618">
        <v>89</v>
      </c>
      <c r="L4618">
        <v>18.455390000000001</v>
      </c>
      <c r="M4618">
        <v>19.908007000000001</v>
      </c>
      <c r="N4618">
        <v>17</v>
      </c>
      <c r="O4618">
        <v>1</v>
      </c>
      <c r="P4618">
        <v>0</v>
      </c>
      <c r="Q4618">
        <v>0</v>
      </c>
      <c r="R4618">
        <v>44.063386000000001</v>
      </c>
    </row>
    <row r="4619" spans="1:18" x14ac:dyDescent="0.25">
      <c r="A4619">
        <v>2020</v>
      </c>
      <c r="B4619" t="s">
        <v>35</v>
      </c>
      <c r="C4619" t="s">
        <v>13</v>
      </c>
      <c r="D4619" t="s">
        <v>3</v>
      </c>
      <c r="E4619" t="s">
        <v>66</v>
      </c>
      <c r="F4619">
        <v>17</v>
      </c>
      <c r="G4619" t="s">
        <v>62</v>
      </c>
      <c r="H4619">
        <v>30957.94</v>
      </c>
      <c r="I4619" t="s">
        <v>39</v>
      </c>
      <c r="J4619" t="s">
        <v>149</v>
      </c>
      <c r="K4619">
        <v>174</v>
      </c>
      <c r="L4619">
        <v>0.35483900000000002</v>
      </c>
      <c r="M4619">
        <v>1.225806</v>
      </c>
      <c r="N4619">
        <v>1</v>
      </c>
      <c r="O4619">
        <v>0</v>
      </c>
      <c r="P4619">
        <v>0</v>
      </c>
      <c r="Q4619">
        <v>0</v>
      </c>
      <c r="R4619">
        <v>2</v>
      </c>
    </row>
    <row r="4620" spans="1:18" x14ac:dyDescent="0.25">
      <c r="A4620">
        <v>2020</v>
      </c>
      <c r="B4620" t="s">
        <v>35</v>
      </c>
      <c r="C4620" t="s">
        <v>13</v>
      </c>
      <c r="D4620" t="s">
        <v>3</v>
      </c>
      <c r="E4620" t="s">
        <v>44</v>
      </c>
      <c r="F4620">
        <v>79</v>
      </c>
      <c r="G4620">
        <v>30.612922999999999</v>
      </c>
      <c r="H4620">
        <v>2739.68</v>
      </c>
      <c r="I4620" t="s">
        <v>40</v>
      </c>
      <c r="J4620" t="s">
        <v>149</v>
      </c>
      <c r="K4620">
        <v>79</v>
      </c>
      <c r="L4620">
        <v>12.450728</v>
      </c>
      <c r="M4620">
        <v>14.533569999999999</v>
      </c>
      <c r="N4620">
        <v>16</v>
      </c>
      <c r="O4620">
        <v>4</v>
      </c>
      <c r="P4620">
        <v>2</v>
      </c>
      <c r="Q4620">
        <v>1</v>
      </c>
      <c r="R4620">
        <v>30.612922999999999</v>
      </c>
    </row>
    <row r="4621" spans="1:18" x14ac:dyDescent="0.25">
      <c r="A4621">
        <v>2020</v>
      </c>
      <c r="B4621" t="s">
        <v>35</v>
      </c>
      <c r="C4621" t="s">
        <v>13</v>
      </c>
      <c r="D4621" t="s">
        <v>3</v>
      </c>
      <c r="E4621" t="s">
        <v>66</v>
      </c>
      <c r="F4621">
        <v>13</v>
      </c>
      <c r="G4621" t="s">
        <v>62</v>
      </c>
      <c r="H4621">
        <v>23267.360000000001</v>
      </c>
      <c r="I4621" t="s">
        <v>40</v>
      </c>
      <c r="J4621" t="s">
        <v>149</v>
      </c>
      <c r="K4621">
        <v>53</v>
      </c>
      <c r="L4621">
        <v>2.5201920000000002</v>
      </c>
      <c r="M4621">
        <v>1.439762</v>
      </c>
      <c r="N4621">
        <v>1</v>
      </c>
      <c r="O4621">
        <v>0</v>
      </c>
      <c r="P4621">
        <v>0</v>
      </c>
      <c r="Q4621">
        <v>1</v>
      </c>
      <c r="R4621">
        <v>5.9160839999999997</v>
      </c>
    </row>
    <row r="4622" spans="1:18" x14ac:dyDescent="0.25">
      <c r="A4622">
        <v>2020</v>
      </c>
      <c r="B4622" t="s">
        <v>35</v>
      </c>
      <c r="C4622" t="s">
        <v>37</v>
      </c>
      <c r="D4622" t="s">
        <v>3</v>
      </c>
      <c r="E4622" t="s">
        <v>44</v>
      </c>
      <c r="F4622">
        <v>334</v>
      </c>
      <c r="G4622">
        <v>114.642791</v>
      </c>
      <c r="H4622">
        <v>3441.1550000000002</v>
      </c>
      <c r="I4622" t="s">
        <v>39</v>
      </c>
      <c r="J4622" t="s">
        <v>149</v>
      </c>
      <c r="K4622">
        <v>335</v>
      </c>
      <c r="L4622">
        <v>53.475796000000003</v>
      </c>
      <c r="M4622">
        <v>50.680410000000002</v>
      </c>
      <c r="N4622">
        <v>116</v>
      </c>
      <c r="O4622">
        <v>1</v>
      </c>
      <c r="P4622">
        <v>4</v>
      </c>
      <c r="Q4622">
        <v>0</v>
      </c>
      <c r="R4622">
        <v>114.642791</v>
      </c>
    </row>
    <row r="4623" spans="1:18" x14ac:dyDescent="0.25">
      <c r="A4623">
        <v>2020</v>
      </c>
      <c r="B4623" t="s">
        <v>35</v>
      </c>
      <c r="C4623" t="s">
        <v>37</v>
      </c>
      <c r="D4623" t="s">
        <v>3</v>
      </c>
      <c r="E4623" t="s">
        <v>66</v>
      </c>
      <c r="F4623">
        <v>68</v>
      </c>
      <c r="G4623" t="s">
        <v>62</v>
      </c>
      <c r="H4623">
        <v>42294.55</v>
      </c>
      <c r="I4623" t="s">
        <v>39</v>
      </c>
      <c r="J4623" t="s">
        <v>149</v>
      </c>
      <c r="K4623">
        <v>467</v>
      </c>
      <c r="L4623">
        <v>6.6528450000000001</v>
      </c>
      <c r="M4623">
        <v>4.2015479999999998</v>
      </c>
      <c r="N4623">
        <v>14</v>
      </c>
      <c r="O4623">
        <v>3</v>
      </c>
      <c r="P4623">
        <v>0</v>
      </c>
      <c r="Q4623">
        <v>0</v>
      </c>
      <c r="R4623">
        <v>15.271853</v>
      </c>
    </row>
    <row r="4624" spans="1:18" x14ac:dyDescent="0.25">
      <c r="A4624">
        <v>2020</v>
      </c>
      <c r="B4624" t="s">
        <v>35</v>
      </c>
      <c r="C4624" t="s">
        <v>37</v>
      </c>
      <c r="D4624" t="s">
        <v>3</v>
      </c>
      <c r="E4624" t="s">
        <v>44</v>
      </c>
      <c r="F4624">
        <v>431</v>
      </c>
      <c r="G4624">
        <v>137.13869399999999</v>
      </c>
      <c r="H4624">
        <v>3657.81</v>
      </c>
      <c r="I4624" t="s">
        <v>40</v>
      </c>
      <c r="J4624" t="s">
        <v>149</v>
      </c>
      <c r="K4624">
        <v>435</v>
      </c>
      <c r="L4624">
        <v>58.462878000000003</v>
      </c>
      <c r="M4624">
        <v>61.124023000000001</v>
      </c>
      <c r="N4624">
        <v>125</v>
      </c>
      <c r="O4624">
        <v>8</v>
      </c>
      <c r="P4624">
        <v>9</v>
      </c>
      <c r="Q4624">
        <v>1</v>
      </c>
      <c r="R4624">
        <v>137.13869399999999</v>
      </c>
    </row>
    <row r="4625" spans="1:18" x14ac:dyDescent="0.25">
      <c r="A4625">
        <v>2020</v>
      </c>
      <c r="B4625" t="s">
        <v>35</v>
      </c>
      <c r="C4625" t="s">
        <v>37</v>
      </c>
      <c r="D4625" t="s">
        <v>3</v>
      </c>
      <c r="E4625" t="s">
        <v>66</v>
      </c>
      <c r="F4625">
        <v>106</v>
      </c>
      <c r="G4625" t="s">
        <v>62</v>
      </c>
      <c r="H4625">
        <v>28494.314999999999</v>
      </c>
      <c r="I4625" t="s">
        <v>40</v>
      </c>
      <c r="J4625" t="s">
        <v>149</v>
      </c>
      <c r="K4625">
        <v>658</v>
      </c>
      <c r="L4625">
        <v>10.638014</v>
      </c>
      <c r="M4625">
        <v>6.3055180000000002</v>
      </c>
      <c r="N4625">
        <v>14</v>
      </c>
      <c r="O4625">
        <v>6</v>
      </c>
      <c r="P4625">
        <v>4</v>
      </c>
      <c r="Q4625">
        <v>0</v>
      </c>
      <c r="R4625">
        <v>25.900452000000001</v>
      </c>
    </row>
    <row r="4626" spans="1:18" x14ac:dyDescent="0.25">
      <c r="A4626">
        <v>2020</v>
      </c>
      <c r="B4626" t="s">
        <v>35</v>
      </c>
      <c r="C4626" t="s">
        <v>36</v>
      </c>
      <c r="D4626" t="s">
        <v>3</v>
      </c>
      <c r="E4626" t="s">
        <v>44</v>
      </c>
      <c r="F4626">
        <v>30</v>
      </c>
      <c r="G4626">
        <v>15.663297</v>
      </c>
      <c r="H4626">
        <v>3635.1550000000002</v>
      </c>
      <c r="I4626" t="s">
        <v>39</v>
      </c>
      <c r="J4626" t="s">
        <v>148</v>
      </c>
      <c r="K4626">
        <v>30</v>
      </c>
      <c r="L4626">
        <v>8.7184919999999995</v>
      </c>
      <c r="M4626">
        <v>6.5577079999999999</v>
      </c>
      <c r="N4626">
        <v>1</v>
      </c>
      <c r="O4626">
        <v>0</v>
      </c>
      <c r="P4626">
        <v>1</v>
      </c>
      <c r="Q4626">
        <v>0</v>
      </c>
      <c r="R4626">
        <v>15.663297</v>
      </c>
    </row>
    <row r="4627" spans="1:18" x14ac:dyDescent="0.25">
      <c r="A4627">
        <v>2020</v>
      </c>
      <c r="B4627" t="s">
        <v>35</v>
      </c>
      <c r="C4627" t="s">
        <v>36</v>
      </c>
      <c r="D4627" t="s">
        <v>3</v>
      </c>
      <c r="E4627" t="s">
        <v>66</v>
      </c>
      <c r="F4627">
        <v>15</v>
      </c>
      <c r="G4627" t="s">
        <v>62</v>
      </c>
      <c r="H4627">
        <v>38465.22</v>
      </c>
      <c r="I4627" t="s">
        <v>39</v>
      </c>
      <c r="J4627" t="s">
        <v>148</v>
      </c>
      <c r="K4627">
        <v>102</v>
      </c>
      <c r="L4627">
        <v>0.66153799999999996</v>
      </c>
      <c r="M4627">
        <v>0.2</v>
      </c>
      <c r="N4627">
        <v>0</v>
      </c>
      <c r="O4627">
        <v>0</v>
      </c>
      <c r="P4627">
        <v>1</v>
      </c>
      <c r="Q4627">
        <v>0</v>
      </c>
      <c r="R4627">
        <v>0.86153800000000003</v>
      </c>
    </row>
    <row r="4628" spans="1:18" x14ac:dyDescent="0.25">
      <c r="A4628">
        <v>2020</v>
      </c>
      <c r="B4628" t="s">
        <v>35</v>
      </c>
      <c r="C4628" t="s">
        <v>36</v>
      </c>
      <c r="D4628" t="s">
        <v>3</v>
      </c>
      <c r="E4628" t="s">
        <v>44</v>
      </c>
      <c r="F4628">
        <v>40</v>
      </c>
      <c r="G4628">
        <v>13.120934999999999</v>
      </c>
      <c r="H4628">
        <v>3085.85</v>
      </c>
      <c r="I4628" t="s">
        <v>40</v>
      </c>
      <c r="J4628" t="s">
        <v>148</v>
      </c>
      <c r="K4628">
        <v>40</v>
      </c>
      <c r="L4628">
        <v>5.5794600000000001</v>
      </c>
      <c r="M4628">
        <v>3.9611079999999999</v>
      </c>
      <c r="N4628">
        <v>10</v>
      </c>
      <c r="O4628">
        <v>1</v>
      </c>
      <c r="P4628">
        <v>1</v>
      </c>
      <c r="Q4628">
        <v>0</v>
      </c>
      <c r="R4628">
        <v>13.120934999999999</v>
      </c>
    </row>
    <row r="4629" spans="1:18" x14ac:dyDescent="0.25">
      <c r="A4629">
        <v>2020</v>
      </c>
      <c r="B4629" t="s">
        <v>35</v>
      </c>
      <c r="C4629" t="s">
        <v>36</v>
      </c>
      <c r="D4629" t="s">
        <v>3</v>
      </c>
      <c r="E4629" t="s">
        <v>66</v>
      </c>
      <c r="F4629">
        <v>12</v>
      </c>
      <c r="G4629" t="s">
        <v>62</v>
      </c>
      <c r="H4629">
        <v>32813.129999999997</v>
      </c>
      <c r="I4629" t="s">
        <v>40</v>
      </c>
      <c r="J4629" t="s">
        <v>148</v>
      </c>
      <c r="K4629">
        <v>84</v>
      </c>
      <c r="L4629">
        <v>0.55483899999999997</v>
      </c>
      <c r="M4629">
        <v>2.4258060000000001</v>
      </c>
      <c r="N4629">
        <v>1</v>
      </c>
      <c r="O4629">
        <v>0</v>
      </c>
      <c r="P4629">
        <v>0</v>
      </c>
      <c r="Q4629">
        <v>0</v>
      </c>
      <c r="R4629">
        <v>3.4</v>
      </c>
    </row>
    <row r="4630" spans="1:18" x14ac:dyDescent="0.25">
      <c r="A4630">
        <v>2020</v>
      </c>
      <c r="B4630" t="s">
        <v>35</v>
      </c>
      <c r="C4630" t="s">
        <v>5</v>
      </c>
      <c r="D4630" t="s">
        <v>3</v>
      </c>
      <c r="E4630" t="s">
        <v>44</v>
      </c>
      <c r="F4630">
        <v>44</v>
      </c>
      <c r="G4630">
        <v>27.748760999999998</v>
      </c>
      <c r="H4630">
        <v>5228.0749999999998</v>
      </c>
      <c r="I4630" t="s">
        <v>39</v>
      </c>
      <c r="J4630" t="s">
        <v>148</v>
      </c>
      <c r="K4630">
        <v>44</v>
      </c>
      <c r="L4630">
        <v>10.783466000000001</v>
      </c>
      <c r="M4630">
        <v>14.369994</v>
      </c>
      <c r="N4630">
        <v>2</v>
      </c>
      <c r="O4630">
        <v>0</v>
      </c>
      <c r="P4630">
        <v>0</v>
      </c>
      <c r="Q4630">
        <v>0</v>
      </c>
      <c r="R4630">
        <v>27.748760999999998</v>
      </c>
    </row>
    <row r="4631" spans="1:18" x14ac:dyDescent="0.25">
      <c r="A4631">
        <v>2020</v>
      </c>
      <c r="B4631" t="s">
        <v>35</v>
      </c>
      <c r="C4631" t="s">
        <v>5</v>
      </c>
      <c r="D4631" t="s">
        <v>3</v>
      </c>
      <c r="E4631" t="s">
        <v>66</v>
      </c>
      <c r="F4631">
        <v>12</v>
      </c>
      <c r="G4631" t="s">
        <v>62</v>
      </c>
      <c r="H4631">
        <v>21756.55</v>
      </c>
      <c r="I4631" t="s">
        <v>39</v>
      </c>
      <c r="J4631" t="s">
        <v>148</v>
      </c>
      <c r="K4631">
        <v>41</v>
      </c>
      <c r="L4631">
        <v>0</v>
      </c>
      <c r="M4631">
        <v>0</v>
      </c>
      <c r="N4631">
        <v>5</v>
      </c>
      <c r="O4631">
        <v>0</v>
      </c>
      <c r="P4631">
        <v>0</v>
      </c>
      <c r="Q4631">
        <v>0</v>
      </c>
      <c r="R4631">
        <v>0</v>
      </c>
    </row>
    <row r="4632" spans="1:18" x14ac:dyDescent="0.25">
      <c r="A4632">
        <v>2020</v>
      </c>
      <c r="B4632" t="s">
        <v>35</v>
      </c>
      <c r="C4632" t="s">
        <v>5</v>
      </c>
      <c r="D4632" t="s">
        <v>3</v>
      </c>
      <c r="E4632" t="s">
        <v>44</v>
      </c>
      <c r="F4632">
        <v>43</v>
      </c>
      <c r="G4632">
        <v>22.756412000000001</v>
      </c>
      <c r="H4632">
        <v>3663.97</v>
      </c>
      <c r="I4632" t="s">
        <v>40</v>
      </c>
      <c r="J4632" t="s">
        <v>148</v>
      </c>
      <c r="K4632">
        <v>43</v>
      </c>
      <c r="L4632">
        <v>9.812106</v>
      </c>
      <c r="M4632">
        <v>10.349363</v>
      </c>
      <c r="N4632">
        <v>4</v>
      </c>
      <c r="O4632">
        <v>0</v>
      </c>
      <c r="P4632">
        <v>4</v>
      </c>
      <c r="Q4632">
        <v>0</v>
      </c>
      <c r="R4632">
        <v>22.756412000000001</v>
      </c>
    </row>
    <row r="4633" spans="1:18" x14ac:dyDescent="0.25">
      <c r="A4633">
        <v>2020</v>
      </c>
      <c r="B4633" t="s">
        <v>35</v>
      </c>
      <c r="C4633" t="s">
        <v>5</v>
      </c>
      <c r="D4633" t="s">
        <v>3</v>
      </c>
      <c r="E4633" t="s">
        <v>66</v>
      </c>
      <c r="F4633">
        <v>17</v>
      </c>
      <c r="G4633" t="s">
        <v>62</v>
      </c>
      <c r="H4633">
        <v>25625.759999999998</v>
      </c>
      <c r="I4633" t="s">
        <v>40</v>
      </c>
      <c r="J4633" t="s">
        <v>148</v>
      </c>
      <c r="K4633">
        <v>83</v>
      </c>
      <c r="L4633">
        <v>0.60410299999999995</v>
      </c>
      <c r="M4633">
        <v>0</v>
      </c>
      <c r="N4633">
        <v>4</v>
      </c>
      <c r="O4633">
        <v>0</v>
      </c>
      <c r="P4633">
        <v>0</v>
      </c>
      <c r="Q4633">
        <v>0</v>
      </c>
      <c r="R4633">
        <v>2.230769</v>
      </c>
    </row>
    <row r="4634" spans="1:18" x14ac:dyDescent="0.25">
      <c r="A4634">
        <v>2020</v>
      </c>
      <c r="B4634" t="s">
        <v>35</v>
      </c>
      <c r="C4634" t="s">
        <v>13</v>
      </c>
      <c r="D4634" t="s">
        <v>3</v>
      </c>
      <c r="E4634" t="s">
        <v>44</v>
      </c>
      <c r="F4634">
        <v>16</v>
      </c>
      <c r="G4634">
        <v>7.450901</v>
      </c>
      <c r="H4634">
        <v>2973.0450000000001</v>
      </c>
      <c r="I4634" t="s">
        <v>39</v>
      </c>
      <c r="J4634" t="s">
        <v>148</v>
      </c>
      <c r="K4634">
        <v>16</v>
      </c>
      <c r="L4634">
        <v>2.1988059999999998</v>
      </c>
      <c r="M4634">
        <v>4.0245230000000003</v>
      </c>
      <c r="N4634">
        <v>3</v>
      </c>
      <c r="O4634">
        <v>0</v>
      </c>
      <c r="P4634">
        <v>1</v>
      </c>
      <c r="Q4634">
        <v>0</v>
      </c>
      <c r="R4634">
        <v>7.450901</v>
      </c>
    </row>
    <row r="4635" spans="1:18" x14ac:dyDescent="0.25">
      <c r="A4635">
        <v>2020</v>
      </c>
      <c r="B4635" t="s">
        <v>35</v>
      </c>
      <c r="C4635" t="s">
        <v>13</v>
      </c>
      <c r="D4635" t="s">
        <v>3</v>
      </c>
      <c r="E4635" t="s">
        <v>66</v>
      </c>
      <c r="F4635">
        <v>8</v>
      </c>
      <c r="G4635" t="s">
        <v>62</v>
      </c>
      <c r="H4635">
        <v>27576.04</v>
      </c>
      <c r="I4635" t="s">
        <v>39</v>
      </c>
      <c r="J4635" t="s">
        <v>148</v>
      </c>
      <c r="K4635">
        <v>28</v>
      </c>
      <c r="L4635">
        <v>0.17741899999999999</v>
      </c>
      <c r="M4635">
        <v>0.61290299999999998</v>
      </c>
      <c r="N4635">
        <v>1</v>
      </c>
      <c r="O4635">
        <v>0</v>
      </c>
      <c r="P4635">
        <v>0</v>
      </c>
      <c r="Q4635">
        <v>0</v>
      </c>
      <c r="R4635">
        <v>1</v>
      </c>
    </row>
    <row r="4636" spans="1:18" x14ac:dyDescent="0.25">
      <c r="A4636">
        <v>2020</v>
      </c>
      <c r="B4636" t="s">
        <v>35</v>
      </c>
      <c r="C4636" t="s">
        <v>13</v>
      </c>
      <c r="D4636" t="s">
        <v>3</v>
      </c>
      <c r="E4636" t="s">
        <v>44</v>
      </c>
      <c r="F4636">
        <v>15</v>
      </c>
      <c r="G4636">
        <v>4.6439440000000003</v>
      </c>
      <c r="H4636">
        <v>6661.57</v>
      </c>
      <c r="I4636" t="s">
        <v>40</v>
      </c>
      <c r="J4636" t="s">
        <v>148</v>
      </c>
      <c r="K4636">
        <v>15</v>
      </c>
      <c r="L4636">
        <v>3.1004139999999998</v>
      </c>
      <c r="M4636">
        <v>1.5435289999999999</v>
      </c>
      <c r="N4636">
        <v>2</v>
      </c>
      <c r="O4636">
        <v>0</v>
      </c>
      <c r="P4636">
        <v>0</v>
      </c>
      <c r="Q4636">
        <v>0</v>
      </c>
      <c r="R4636">
        <v>4.6439440000000003</v>
      </c>
    </row>
    <row r="4637" spans="1:18" x14ac:dyDescent="0.25">
      <c r="A4637">
        <v>2020</v>
      </c>
      <c r="B4637" t="s">
        <v>35</v>
      </c>
      <c r="C4637" t="s">
        <v>13</v>
      </c>
      <c r="D4637" t="s">
        <v>3</v>
      </c>
      <c r="E4637" t="s">
        <v>66</v>
      </c>
      <c r="F4637">
        <v>6</v>
      </c>
      <c r="G4637" t="s">
        <v>62</v>
      </c>
      <c r="H4637">
        <v>35595.514999999999</v>
      </c>
      <c r="I4637" t="s">
        <v>40</v>
      </c>
      <c r="J4637" t="s">
        <v>148</v>
      </c>
      <c r="K4637">
        <v>29</v>
      </c>
      <c r="L4637">
        <v>0.52747299999999997</v>
      </c>
      <c r="M4637">
        <v>1.461538</v>
      </c>
      <c r="N4637">
        <v>0</v>
      </c>
      <c r="O4637">
        <v>0</v>
      </c>
      <c r="P4637">
        <v>0</v>
      </c>
      <c r="Q4637">
        <v>0</v>
      </c>
      <c r="R4637">
        <v>2.230769</v>
      </c>
    </row>
    <row r="4638" spans="1:18" x14ac:dyDescent="0.25">
      <c r="A4638">
        <v>2020</v>
      </c>
      <c r="B4638" t="s">
        <v>35</v>
      </c>
      <c r="C4638" t="s">
        <v>37</v>
      </c>
      <c r="D4638" t="s">
        <v>3</v>
      </c>
      <c r="E4638" t="s">
        <v>44</v>
      </c>
      <c r="F4638">
        <v>50</v>
      </c>
      <c r="G4638">
        <v>21.547626999999999</v>
      </c>
      <c r="H4638">
        <v>3418.36</v>
      </c>
      <c r="I4638" t="s">
        <v>39</v>
      </c>
      <c r="J4638" t="s">
        <v>148</v>
      </c>
      <c r="K4638">
        <v>50</v>
      </c>
      <c r="L4638">
        <v>9.6816089999999999</v>
      </c>
      <c r="M4638">
        <v>9.8067030000000006</v>
      </c>
      <c r="N4638">
        <v>10</v>
      </c>
      <c r="O4638">
        <v>4</v>
      </c>
      <c r="P4638">
        <v>1</v>
      </c>
      <c r="Q4638">
        <v>0</v>
      </c>
      <c r="R4638">
        <v>21.547626999999999</v>
      </c>
    </row>
    <row r="4639" spans="1:18" x14ac:dyDescent="0.25">
      <c r="A4639">
        <v>2020</v>
      </c>
      <c r="B4639" t="s">
        <v>35</v>
      </c>
      <c r="C4639" t="s">
        <v>37</v>
      </c>
      <c r="D4639" t="s">
        <v>3</v>
      </c>
      <c r="E4639" t="s">
        <v>66</v>
      </c>
      <c r="F4639">
        <v>25</v>
      </c>
      <c r="G4639" t="s">
        <v>62</v>
      </c>
      <c r="H4639">
        <v>30461.279999999999</v>
      </c>
      <c r="I4639" t="s">
        <v>39</v>
      </c>
      <c r="J4639" t="s">
        <v>148</v>
      </c>
      <c r="K4639">
        <v>132</v>
      </c>
      <c r="L4639">
        <v>1.379699</v>
      </c>
      <c r="M4639">
        <v>0.70549600000000001</v>
      </c>
      <c r="N4639">
        <v>3</v>
      </c>
      <c r="O4639">
        <v>1</v>
      </c>
      <c r="P4639">
        <v>0</v>
      </c>
      <c r="Q4639">
        <v>0</v>
      </c>
      <c r="R4639">
        <v>3.461538</v>
      </c>
    </row>
    <row r="4640" spans="1:18" x14ac:dyDescent="0.25">
      <c r="A4640">
        <v>2020</v>
      </c>
      <c r="B4640" t="s">
        <v>35</v>
      </c>
      <c r="C4640" t="s">
        <v>37</v>
      </c>
      <c r="D4640" t="s">
        <v>3</v>
      </c>
      <c r="E4640" t="s">
        <v>44</v>
      </c>
      <c r="F4640">
        <v>86</v>
      </c>
      <c r="G4640">
        <v>24.502085000000001</v>
      </c>
      <c r="H4640">
        <v>3278.8049999999998</v>
      </c>
      <c r="I4640" t="s">
        <v>40</v>
      </c>
      <c r="J4640" t="s">
        <v>148</v>
      </c>
      <c r="K4640">
        <v>87</v>
      </c>
      <c r="L4640">
        <v>11.665728</v>
      </c>
      <c r="M4640">
        <v>7.6641899999999996</v>
      </c>
      <c r="N4640">
        <v>17</v>
      </c>
      <c r="O4640">
        <v>3</v>
      </c>
      <c r="P4640">
        <v>2</v>
      </c>
      <c r="Q4640">
        <v>0</v>
      </c>
      <c r="R4640">
        <v>24.502085000000001</v>
      </c>
    </row>
    <row r="4641" spans="1:18" x14ac:dyDescent="0.25">
      <c r="A4641">
        <v>2020</v>
      </c>
      <c r="B4641" t="s">
        <v>35</v>
      </c>
      <c r="C4641" t="s">
        <v>37</v>
      </c>
      <c r="D4641" t="s">
        <v>3</v>
      </c>
      <c r="E4641" t="s">
        <v>66</v>
      </c>
      <c r="F4641">
        <v>38</v>
      </c>
      <c r="G4641" t="s">
        <v>62</v>
      </c>
      <c r="H4641">
        <v>55969.440000000002</v>
      </c>
      <c r="I4641" t="s">
        <v>40</v>
      </c>
      <c r="J4641" t="s">
        <v>148</v>
      </c>
      <c r="K4641">
        <v>198</v>
      </c>
      <c r="L4641">
        <v>3.5547520000000001</v>
      </c>
      <c r="M4641">
        <v>1.354131</v>
      </c>
      <c r="N4641">
        <v>6</v>
      </c>
      <c r="O4641">
        <v>0</v>
      </c>
      <c r="P4641">
        <v>1</v>
      </c>
      <c r="Q4641">
        <v>0</v>
      </c>
      <c r="R4641">
        <v>6.8173079999999997</v>
      </c>
    </row>
    <row r="4642" spans="1:18" x14ac:dyDescent="0.25">
      <c r="A4642">
        <v>2021</v>
      </c>
      <c r="B4642" t="s">
        <v>33</v>
      </c>
      <c r="C4642" t="s">
        <v>36</v>
      </c>
      <c r="D4642" t="s">
        <v>0</v>
      </c>
      <c r="E4642" t="s">
        <v>44</v>
      </c>
      <c r="F4642">
        <v>3287</v>
      </c>
      <c r="G4642">
        <v>1473.1511720000001</v>
      </c>
      <c r="H4642">
        <v>1768.16</v>
      </c>
      <c r="I4642" t="s">
        <v>39</v>
      </c>
      <c r="J4642" t="s">
        <v>150</v>
      </c>
      <c r="K4642">
        <v>3431</v>
      </c>
      <c r="L4642">
        <v>688.89227100000005</v>
      </c>
      <c r="M4642">
        <v>606.857617</v>
      </c>
      <c r="N4642">
        <v>883</v>
      </c>
      <c r="O4642">
        <v>139</v>
      </c>
      <c r="P4642">
        <v>3</v>
      </c>
      <c r="Q4642">
        <v>8</v>
      </c>
      <c r="R4642">
        <v>1473.1511720000001</v>
      </c>
    </row>
    <row r="4643" spans="1:18" x14ac:dyDescent="0.25">
      <c r="A4643">
        <v>2021</v>
      </c>
      <c r="B4643" t="s">
        <v>33</v>
      </c>
      <c r="C4643" t="s">
        <v>36</v>
      </c>
      <c r="D4643" t="s">
        <v>0</v>
      </c>
      <c r="E4643" t="s">
        <v>66</v>
      </c>
      <c r="F4643">
        <v>169</v>
      </c>
      <c r="G4643" t="s">
        <v>62</v>
      </c>
      <c r="H4643">
        <v>28300.05</v>
      </c>
      <c r="I4643" t="s">
        <v>39</v>
      </c>
      <c r="J4643" t="s">
        <v>150</v>
      </c>
      <c r="K4643">
        <v>904</v>
      </c>
      <c r="L4643">
        <v>15.450551000000001</v>
      </c>
      <c r="M4643">
        <v>9.5244909999999994</v>
      </c>
      <c r="N4643">
        <v>23</v>
      </c>
      <c r="O4643">
        <v>25</v>
      </c>
      <c r="P4643">
        <v>1</v>
      </c>
      <c r="Q4643">
        <v>0</v>
      </c>
      <c r="R4643">
        <v>51.999124000000002</v>
      </c>
    </row>
    <row r="4644" spans="1:18" x14ac:dyDescent="0.25">
      <c r="A4644">
        <v>2021</v>
      </c>
      <c r="B4644" t="s">
        <v>33</v>
      </c>
      <c r="C4644" t="s">
        <v>36</v>
      </c>
      <c r="D4644" t="s">
        <v>0</v>
      </c>
      <c r="E4644" t="s">
        <v>44</v>
      </c>
      <c r="F4644">
        <v>3436</v>
      </c>
      <c r="G4644">
        <v>1367.390185</v>
      </c>
      <c r="H4644">
        <v>1789.09</v>
      </c>
      <c r="I4644" t="s">
        <v>40</v>
      </c>
      <c r="J4644" t="s">
        <v>150</v>
      </c>
      <c r="K4644">
        <v>3555</v>
      </c>
      <c r="L4644">
        <v>616.80208900000002</v>
      </c>
      <c r="M4644">
        <v>552.07439599999998</v>
      </c>
      <c r="N4644">
        <v>1147</v>
      </c>
      <c r="O4644">
        <v>105</v>
      </c>
      <c r="P4644">
        <v>2</v>
      </c>
      <c r="Q4644">
        <v>7</v>
      </c>
      <c r="R4644">
        <v>1367.390185</v>
      </c>
    </row>
    <row r="4645" spans="1:18" x14ac:dyDescent="0.25">
      <c r="A4645">
        <v>2021</v>
      </c>
      <c r="B4645" t="s">
        <v>33</v>
      </c>
      <c r="C4645" t="s">
        <v>36</v>
      </c>
      <c r="D4645" t="s">
        <v>0</v>
      </c>
      <c r="E4645" t="s">
        <v>66</v>
      </c>
      <c r="F4645">
        <v>204</v>
      </c>
      <c r="G4645" t="s">
        <v>62</v>
      </c>
      <c r="H4645">
        <v>30158.59</v>
      </c>
      <c r="I4645" t="s">
        <v>40</v>
      </c>
      <c r="J4645" t="s">
        <v>150</v>
      </c>
      <c r="K4645">
        <v>1202</v>
      </c>
      <c r="L4645">
        <v>17.021588000000001</v>
      </c>
      <c r="M4645">
        <v>11.814196000000001</v>
      </c>
      <c r="N4645">
        <v>38</v>
      </c>
      <c r="O4645">
        <v>13</v>
      </c>
      <c r="P4645">
        <v>0</v>
      </c>
      <c r="Q4645">
        <v>0</v>
      </c>
      <c r="R4645">
        <v>62.507488000000002</v>
      </c>
    </row>
    <row r="4646" spans="1:18" x14ac:dyDescent="0.25">
      <c r="A4646">
        <v>2021</v>
      </c>
      <c r="B4646" t="s">
        <v>33</v>
      </c>
      <c r="C4646" t="s">
        <v>36</v>
      </c>
      <c r="D4646" t="s">
        <v>0</v>
      </c>
      <c r="E4646" t="s">
        <v>65</v>
      </c>
      <c r="F4646">
        <v>1</v>
      </c>
      <c r="G4646" t="s">
        <v>62</v>
      </c>
      <c r="H4646">
        <v>9086.48</v>
      </c>
      <c r="I4646" t="s">
        <v>40</v>
      </c>
      <c r="J4646" t="s">
        <v>150</v>
      </c>
      <c r="K4646">
        <v>2</v>
      </c>
      <c r="L4646" t="s">
        <v>62</v>
      </c>
      <c r="M4646" t="s">
        <v>62</v>
      </c>
      <c r="N4646" t="s">
        <v>62</v>
      </c>
      <c r="O4646" t="s">
        <v>62</v>
      </c>
      <c r="P4646" t="s">
        <v>62</v>
      </c>
      <c r="Q4646" t="s">
        <v>62</v>
      </c>
      <c r="R4646" t="s">
        <v>62</v>
      </c>
    </row>
    <row r="4647" spans="1:18" x14ac:dyDescent="0.25">
      <c r="A4647">
        <v>2021</v>
      </c>
      <c r="B4647" t="s">
        <v>33</v>
      </c>
      <c r="C4647" t="s">
        <v>5</v>
      </c>
      <c r="D4647" t="s">
        <v>0</v>
      </c>
      <c r="E4647" t="s">
        <v>44</v>
      </c>
      <c r="F4647">
        <v>8966</v>
      </c>
      <c r="G4647">
        <v>4293.3664060000001</v>
      </c>
      <c r="H4647">
        <v>1827.9849999999999</v>
      </c>
      <c r="I4647" t="s">
        <v>39</v>
      </c>
      <c r="J4647" t="s">
        <v>150</v>
      </c>
      <c r="K4647">
        <v>9250</v>
      </c>
      <c r="L4647">
        <v>2068.9504360000001</v>
      </c>
      <c r="M4647">
        <v>1809.4942960000001</v>
      </c>
      <c r="N4647">
        <v>2175</v>
      </c>
      <c r="O4647">
        <v>274</v>
      </c>
      <c r="P4647">
        <v>11</v>
      </c>
      <c r="Q4647">
        <v>9</v>
      </c>
      <c r="R4647">
        <v>4293.3664060000001</v>
      </c>
    </row>
    <row r="4648" spans="1:18" x14ac:dyDescent="0.25">
      <c r="A4648">
        <v>2021</v>
      </c>
      <c r="B4648" t="s">
        <v>33</v>
      </c>
      <c r="C4648" t="s">
        <v>5</v>
      </c>
      <c r="D4648" t="s">
        <v>0</v>
      </c>
      <c r="E4648" t="s">
        <v>66</v>
      </c>
      <c r="F4648">
        <v>333</v>
      </c>
      <c r="G4648" t="s">
        <v>62</v>
      </c>
      <c r="H4648">
        <v>25332.77</v>
      </c>
      <c r="I4648" t="s">
        <v>39</v>
      </c>
      <c r="J4648" t="s">
        <v>150</v>
      </c>
      <c r="K4648">
        <v>1478</v>
      </c>
      <c r="L4648">
        <v>29.301593</v>
      </c>
      <c r="M4648">
        <v>24.882725000000001</v>
      </c>
      <c r="N4648">
        <v>63</v>
      </c>
      <c r="O4648">
        <v>32</v>
      </c>
      <c r="P4648">
        <v>0</v>
      </c>
      <c r="Q4648">
        <v>0</v>
      </c>
      <c r="R4648">
        <v>101.30298999999999</v>
      </c>
    </row>
    <row r="4649" spans="1:18" x14ac:dyDescent="0.25">
      <c r="A4649">
        <v>2021</v>
      </c>
      <c r="B4649" t="s">
        <v>33</v>
      </c>
      <c r="C4649" t="s">
        <v>5</v>
      </c>
      <c r="D4649" t="s">
        <v>0</v>
      </c>
      <c r="E4649" t="s">
        <v>44</v>
      </c>
      <c r="F4649">
        <v>9112</v>
      </c>
      <c r="G4649">
        <v>4061.6051010000001</v>
      </c>
      <c r="H4649">
        <v>1810.26</v>
      </c>
      <c r="I4649" t="s">
        <v>40</v>
      </c>
      <c r="J4649" t="s">
        <v>150</v>
      </c>
      <c r="K4649">
        <v>9337</v>
      </c>
      <c r="L4649">
        <v>1933.1223199999999</v>
      </c>
      <c r="M4649">
        <v>1706.894008</v>
      </c>
      <c r="N4649">
        <v>2784</v>
      </c>
      <c r="O4649">
        <v>176</v>
      </c>
      <c r="P4649">
        <v>7</v>
      </c>
      <c r="Q4649">
        <v>10</v>
      </c>
      <c r="R4649">
        <v>4061.6051010000001</v>
      </c>
    </row>
    <row r="4650" spans="1:18" x14ac:dyDescent="0.25">
      <c r="A4650">
        <v>2021</v>
      </c>
      <c r="B4650" t="s">
        <v>33</v>
      </c>
      <c r="C4650" t="s">
        <v>5</v>
      </c>
      <c r="D4650" t="s">
        <v>0</v>
      </c>
      <c r="E4650" t="s">
        <v>66</v>
      </c>
      <c r="F4650">
        <v>345</v>
      </c>
      <c r="G4650" t="s">
        <v>62</v>
      </c>
      <c r="H4650">
        <v>24375.3</v>
      </c>
      <c r="I4650" t="s">
        <v>40</v>
      </c>
      <c r="J4650" t="s">
        <v>150</v>
      </c>
      <c r="K4650">
        <v>1350</v>
      </c>
      <c r="L4650">
        <v>27.76925</v>
      </c>
      <c r="M4650">
        <v>24.405470000000001</v>
      </c>
      <c r="N4650">
        <v>66</v>
      </c>
      <c r="O4650">
        <v>9</v>
      </c>
      <c r="P4650">
        <v>0</v>
      </c>
      <c r="Q4650">
        <v>2</v>
      </c>
      <c r="R4650">
        <v>95.246779000000004</v>
      </c>
    </row>
    <row r="4651" spans="1:18" x14ac:dyDescent="0.25">
      <c r="A4651">
        <v>2021</v>
      </c>
      <c r="B4651" t="s">
        <v>33</v>
      </c>
      <c r="C4651" t="s">
        <v>13</v>
      </c>
      <c r="D4651" t="s">
        <v>0</v>
      </c>
      <c r="E4651" t="s">
        <v>44</v>
      </c>
      <c r="F4651">
        <v>1373</v>
      </c>
      <c r="G4651">
        <v>565.77772100000004</v>
      </c>
      <c r="H4651">
        <v>1770.15</v>
      </c>
      <c r="I4651" t="s">
        <v>39</v>
      </c>
      <c r="J4651" t="s">
        <v>150</v>
      </c>
      <c r="K4651">
        <v>1418</v>
      </c>
      <c r="L4651">
        <v>278.76137999999997</v>
      </c>
      <c r="M4651">
        <v>240.049733</v>
      </c>
      <c r="N4651">
        <v>402</v>
      </c>
      <c r="O4651">
        <v>66</v>
      </c>
      <c r="P4651">
        <v>2</v>
      </c>
      <c r="Q4651">
        <v>1</v>
      </c>
      <c r="R4651">
        <v>565.77772100000004</v>
      </c>
    </row>
    <row r="4652" spans="1:18" x14ac:dyDescent="0.25">
      <c r="A4652">
        <v>2021</v>
      </c>
      <c r="B4652" t="s">
        <v>33</v>
      </c>
      <c r="C4652" t="s">
        <v>13</v>
      </c>
      <c r="D4652" t="s">
        <v>0</v>
      </c>
      <c r="E4652" t="s">
        <v>66</v>
      </c>
      <c r="F4652">
        <v>58</v>
      </c>
      <c r="G4652" t="s">
        <v>62</v>
      </c>
      <c r="H4652">
        <v>24649.014999999999</v>
      </c>
      <c r="I4652" t="s">
        <v>39</v>
      </c>
      <c r="J4652" t="s">
        <v>150</v>
      </c>
      <c r="K4652">
        <v>264</v>
      </c>
      <c r="L4652">
        <v>4.8078750000000001</v>
      </c>
      <c r="M4652">
        <v>4.6374639999999996</v>
      </c>
      <c r="N4652">
        <v>10</v>
      </c>
      <c r="O4652">
        <v>6</v>
      </c>
      <c r="P4652">
        <v>0</v>
      </c>
      <c r="Q4652">
        <v>0</v>
      </c>
      <c r="R4652">
        <v>14.955207</v>
      </c>
    </row>
    <row r="4653" spans="1:18" x14ac:dyDescent="0.25">
      <c r="A4653">
        <v>2021</v>
      </c>
      <c r="B4653" t="s">
        <v>33</v>
      </c>
      <c r="C4653" t="s">
        <v>13</v>
      </c>
      <c r="D4653" t="s">
        <v>0</v>
      </c>
      <c r="E4653" t="s">
        <v>44</v>
      </c>
      <c r="F4653">
        <v>1507</v>
      </c>
      <c r="G4653">
        <v>612.55984599999999</v>
      </c>
      <c r="H4653">
        <v>1667.91</v>
      </c>
      <c r="I4653" t="s">
        <v>40</v>
      </c>
      <c r="J4653" t="s">
        <v>150</v>
      </c>
      <c r="K4653">
        <v>1591</v>
      </c>
      <c r="L4653">
        <v>303.87059399999998</v>
      </c>
      <c r="M4653">
        <v>253.45413300000001</v>
      </c>
      <c r="N4653">
        <v>508</v>
      </c>
      <c r="O4653">
        <v>40</v>
      </c>
      <c r="P4653">
        <v>0</v>
      </c>
      <c r="Q4653">
        <v>2</v>
      </c>
      <c r="R4653">
        <v>612.55984599999999</v>
      </c>
    </row>
    <row r="4654" spans="1:18" x14ac:dyDescent="0.25">
      <c r="A4654">
        <v>2021</v>
      </c>
      <c r="B4654" t="s">
        <v>33</v>
      </c>
      <c r="C4654" t="s">
        <v>13</v>
      </c>
      <c r="D4654" t="s">
        <v>0</v>
      </c>
      <c r="E4654" t="s">
        <v>66</v>
      </c>
      <c r="F4654">
        <v>62</v>
      </c>
      <c r="G4654" t="s">
        <v>62</v>
      </c>
      <c r="H4654">
        <v>29140.53</v>
      </c>
      <c r="I4654" t="s">
        <v>40</v>
      </c>
      <c r="J4654" t="s">
        <v>150</v>
      </c>
      <c r="K4654">
        <v>257</v>
      </c>
      <c r="L4654">
        <v>4.0407849999999996</v>
      </c>
      <c r="M4654">
        <v>3.5541309999999999</v>
      </c>
      <c r="N4654">
        <v>16</v>
      </c>
      <c r="O4654">
        <v>1</v>
      </c>
      <c r="P4654">
        <v>0</v>
      </c>
      <c r="Q4654">
        <v>0</v>
      </c>
      <c r="R4654">
        <v>10.534483</v>
      </c>
    </row>
    <row r="4655" spans="1:18" x14ac:dyDescent="0.25">
      <c r="A4655">
        <v>2021</v>
      </c>
      <c r="B4655" t="s">
        <v>33</v>
      </c>
      <c r="C4655" t="s">
        <v>13</v>
      </c>
      <c r="D4655" t="s">
        <v>0</v>
      </c>
      <c r="E4655" t="s">
        <v>44</v>
      </c>
      <c r="F4655">
        <v>2</v>
      </c>
      <c r="G4655">
        <v>2</v>
      </c>
      <c r="H4655">
        <v>1904.02</v>
      </c>
      <c r="I4655" t="s">
        <v>41</v>
      </c>
      <c r="J4655" t="s">
        <v>150</v>
      </c>
      <c r="K4655">
        <v>2</v>
      </c>
      <c r="L4655">
        <v>0.73315399999999997</v>
      </c>
      <c r="M4655">
        <v>0.28571400000000002</v>
      </c>
      <c r="N4655">
        <v>0</v>
      </c>
      <c r="O4655">
        <v>0</v>
      </c>
      <c r="P4655">
        <v>0</v>
      </c>
      <c r="Q4655">
        <v>0</v>
      </c>
      <c r="R4655">
        <v>2</v>
      </c>
    </row>
    <row r="4656" spans="1:18" x14ac:dyDescent="0.25">
      <c r="A4656">
        <v>2021</v>
      </c>
      <c r="B4656" t="s">
        <v>33</v>
      </c>
      <c r="C4656" t="s">
        <v>37</v>
      </c>
      <c r="D4656" t="s">
        <v>0</v>
      </c>
      <c r="E4656" t="s">
        <v>44</v>
      </c>
      <c r="F4656">
        <v>4228</v>
      </c>
      <c r="G4656">
        <v>1631.8894359999999</v>
      </c>
      <c r="H4656">
        <v>1850.88</v>
      </c>
      <c r="I4656" t="s">
        <v>39</v>
      </c>
      <c r="J4656" t="s">
        <v>150</v>
      </c>
      <c r="K4656">
        <v>4605</v>
      </c>
      <c r="L4656">
        <v>776.54259999999999</v>
      </c>
      <c r="M4656">
        <v>701.46640200000002</v>
      </c>
      <c r="N4656">
        <v>1394</v>
      </c>
      <c r="O4656">
        <v>321</v>
      </c>
      <c r="P4656">
        <v>10</v>
      </c>
      <c r="Q4656">
        <v>10</v>
      </c>
      <c r="R4656">
        <v>1631.8894359999999</v>
      </c>
    </row>
    <row r="4657" spans="1:18" x14ac:dyDescent="0.25">
      <c r="A4657">
        <v>2021</v>
      </c>
      <c r="B4657" t="s">
        <v>33</v>
      </c>
      <c r="C4657" t="s">
        <v>37</v>
      </c>
      <c r="D4657" t="s">
        <v>0</v>
      </c>
      <c r="E4657" t="s">
        <v>66</v>
      </c>
      <c r="F4657">
        <v>206</v>
      </c>
      <c r="G4657" t="s">
        <v>62</v>
      </c>
      <c r="H4657">
        <v>25482.895</v>
      </c>
      <c r="I4657" t="s">
        <v>39</v>
      </c>
      <c r="J4657" t="s">
        <v>150</v>
      </c>
      <c r="K4657">
        <v>1261</v>
      </c>
      <c r="L4657">
        <v>17.998671999999999</v>
      </c>
      <c r="M4657">
        <v>8.9988240000000008</v>
      </c>
      <c r="N4657">
        <v>38</v>
      </c>
      <c r="O4657">
        <v>45</v>
      </c>
      <c r="P4657">
        <v>0</v>
      </c>
      <c r="Q4657">
        <v>0</v>
      </c>
      <c r="R4657">
        <v>37.318050999999997</v>
      </c>
    </row>
    <row r="4658" spans="1:18" x14ac:dyDescent="0.25">
      <c r="A4658">
        <v>2021</v>
      </c>
      <c r="B4658" t="s">
        <v>33</v>
      </c>
      <c r="C4658" t="s">
        <v>37</v>
      </c>
      <c r="D4658" t="s">
        <v>0</v>
      </c>
      <c r="E4658" t="s">
        <v>44</v>
      </c>
      <c r="F4658">
        <v>4281</v>
      </c>
      <c r="G4658">
        <v>1448.9704429999999</v>
      </c>
      <c r="H4658">
        <v>1793.79</v>
      </c>
      <c r="I4658" t="s">
        <v>40</v>
      </c>
      <c r="J4658" t="s">
        <v>150</v>
      </c>
      <c r="K4658">
        <v>4739</v>
      </c>
      <c r="L4658">
        <v>709.92665499999998</v>
      </c>
      <c r="M4658">
        <v>608.93014300000004</v>
      </c>
      <c r="N4658">
        <v>1722</v>
      </c>
      <c r="O4658">
        <v>255</v>
      </c>
      <c r="P4658">
        <v>6</v>
      </c>
      <c r="Q4658">
        <v>7</v>
      </c>
      <c r="R4658">
        <v>1448.9704429999999</v>
      </c>
    </row>
    <row r="4659" spans="1:18" x14ac:dyDescent="0.25">
      <c r="A4659">
        <v>2021</v>
      </c>
      <c r="B4659" t="s">
        <v>33</v>
      </c>
      <c r="C4659" t="s">
        <v>37</v>
      </c>
      <c r="D4659" t="s">
        <v>0</v>
      </c>
      <c r="E4659" t="s">
        <v>66</v>
      </c>
      <c r="F4659">
        <v>197</v>
      </c>
      <c r="G4659" t="s">
        <v>62</v>
      </c>
      <c r="H4659">
        <v>27071.35</v>
      </c>
      <c r="I4659" t="s">
        <v>40</v>
      </c>
      <c r="J4659" t="s">
        <v>150</v>
      </c>
      <c r="K4659">
        <v>962</v>
      </c>
      <c r="L4659">
        <v>13.005115</v>
      </c>
      <c r="M4659">
        <v>12.778539</v>
      </c>
      <c r="N4659">
        <v>40</v>
      </c>
      <c r="O4659">
        <v>13</v>
      </c>
      <c r="P4659">
        <v>1</v>
      </c>
      <c r="Q4659">
        <v>1</v>
      </c>
      <c r="R4659">
        <v>31.690293</v>
      </c>
    </row>
    <row r="4660" spans="1:18" x14ac:dyDescent="0.25">
      <c r="A4660">
        <v>2021</v>
      </c>
      <c r="B4660" t="s">
        <v>33</v>
      </c>
      <c r="C4660" t="s">
        <v>37</v>
      </c>
      <c r="D4660" t="s">
        <v>0</v>
      </c>
      <c r="E4660" t="s">
        <v>65</v>
      </c>
      <c r="F4660">
        <v>1</v>
      </c>
      <c r="G4660" t="s">
        <v>62</v>
      </c>
      <c r="H4660">
        <v>28106</v>
      </c>
      <c r="I4660" t="s">
        <v>40</v>
      </c>
      <c r="J4660" t="s">
        <v>150</v>
      </c>
      <c r="K4660">
        <v>4</v>
      </c>
      <c r="L4660" t="s">
        <v>62</v>
      </c>
      <c r="M4660" t="s">
        <v>62</v>
      </c>
      <c r="N4660" t="s">
        <v>62</v>
      </c>
      <c r="O4660" t="s">
        <v>62</v>
      </c>
      <c r="P4660" t="s">
        <v>62</v>
      </c>
      <c r="Q4660" t="s">
        <v>62</v>
      </c>
      <c r="R4660" t="s">
        <v>62</v>
      </c>
    </row>
    <row r="4661" spans="1:18" x14ac:dyDescent="0.25">
      <c r="A4661">
        <v>2021</v>
      </c>
      <c r="B4661" t="s">
        <v>33</v>
      </c>
      <c r="C4661" t="s">
        <v>36</v>
      </c>
      <c r="D4661" t="s">
        <v>0</v>
      </c>
      <c r="E4661" t="s">
        <v>44</v>
      </c>
      <c r="F4661">
        <v>5144</v>
      </c>
      <c r="G4661">
        <v>2411.1894769999999</v>
      </c>
      <c r="H4661">
        <v>1823.65</v>
      </c>
      <c r="I4661" t="s">
        <v>39</v>
      </c>
      <c r="J4661" t="s">
        <v>149</v>
      </c>
      <c r="K4661">
        <v>5329</v>
      </c>
      <c r="L4661">
        <v>1093.3063320000001</v>
      </c>
      <c r="M4661">
        <v>1041.054224</v>
      </c>
      <c r="N4661">
        <v>1085</v>
      </c>
      <c r="O4661">
        <v>242</v>
      </c>
      <c r="P4661">
        <v>1</v>
      </c>
      <c r="Q4661">
        <v>2</v>
      </c>
      <c r="R4661">
        <v>2411.1894769999999</v>
      </c>
    </row>
    <row r="4662" spans="1:18" x14ac:dyDescent="0.25">
      <c r="A4662">
        <v>2021</v>
      </c>
      <c r="B4662" t="s">
        <v>33</v>
      </c>
      <c r="C4662" t="s">
        <v>36</v>
      </c>
      <c r="D4662" t="s">
        <v>0</v>
      </c>
      <c r="E4662" t="s">
        <v>66</v>
      </c>
      <c r="F4662">
        <v>221</v>
      </c>
      <c r="G4662" t="s">
        <v>62</v>
      </c>
      <c r="H4662">
        <v>37317.440000000002</v>
      </c>
      <c r="I4662" t="s">
        <v>39</v>
      </c>
      <c r="J4662" t="s">
        <v>149</v>
      </c>
      <c r="K4662">
        <v>2031</v>
      </c>
      <c r="L4662">
        <v>12.681229</v>
      </c>
      <c r="M4662">
        <v>10.387953</v>
      </c>
      <c r="N4662">
        <v>25</v>
      </c>
      <c r="O4662">
        <v>69</v>
      </c>
      <c r="P4662">
        <v>0</v>
      </c>
      <c r="Q4662">
        <v>0</v>
      </c>
      <c r="R4662">
        <v>56.123443000000002</v>
      </c>
    </row>
    <row r="4663" spans="1:18" x14ac:dyDescent="0.25">
      <c r="A4663">
        <v>2021</v>
      </c>
      <c r="B4663" t="s">
        <v>33</v>
      </c>
      <c r="C4663" t="s">
        <v>36</v>
      </c>
      <c r="D4663" t="s">
        <v>0</v>
      </c>
      <c r="E4663" t="s">
        <v>44</v>
      </c>
      <c r="F4663">
        <v>5523</v>
      </c>
      <c r="G4663">
        <v>2404.7052269999999</v>
      </c>
      <c r="H4663">
        <v>1791.02</v>
      </c>
      <c r="I4663" t="s">
        <v>40</v>
      </c>
      <c r="J4663" t="s">
        <v>149</v>
      </c>
      <c r="K4663">
        <v>5767</v>
      </c>
      <c r="L4663">
        <v>1076.4711689999999</v>
      </c>
      <c r="M4663">
        <v>953.30367699999999</v>
      </c>
      <c r="N4663">
        <v>1463</v>
      </c>
      <c r="O4663">
        <v>180</v>
      </c>
      <c r="P4663">
        <v>1</v>
      </c>
      <c r="Q4663">
        <v>10</v>
      </c>
      <c r="R4663">
        <v>2404.7052269999999</v>
      </c>
    </row>
    <row r="4664" spans="1:18" x14ac:dyDescent="0.25">
      <c r="A4664">
        <v>2021</v>
      </c>
      <c r="B4664" t="s">
        <v>33</v>
      </c>
      <c r="C4664" t="s">
        <v>36</v>
      </c>
      <c r="D4664" t="s">
        <v>0</v>
      </c>
      <c r="E4664" t="s">
        <v>66</v>
      </c>
      <c r="F4664">
        <v>282</v>
      </c>
      <c r="G4664" t="s">
        <v>62</v>
      </c>
      <c r="H4664">
        <v>36259.769999999997</v>
      </c>
      <c r="I4664" t="s">
        <v>40</v>
      </c>
      <c r="J4664" t="s">
        <v>149</v>
      </c>
      <c r="K4664">
        <v>2186</v>
      </c>
      <c r="L4664">
        <v>24.741627999999999</v>
      </c>
      <c r="M4664">
        <v>15.147284000000001</v>
      </c>
      <c r="N4664">
        <v>31</v>
      </c>
      <c r="O4664">
        <v>36</v>
      </c>
      <c r="P4664">
        <v>0</v>
      </c>
      <c r="Q4664">
        <v>0</v>
      </c>
      <c r="R4664">
        <v>88.358463999999998</v>
      </c>
    </row>
    <row r="4665" spans="1:18" x14ac:dyDescent="0.25">
      <c r="A4665">
        <v>2021</v>
      </c>
      <c r="B4665" t="s">
        <v>33</v>
      </c>
      <c r="C4665" t="s">
        <v>5</v>
      </c>
      <c r="D4665" t="s">
        <v>0</v>
      </c>
      <c r="E4665" t="s">
        <v>44</v>
      </c>
      <c r="F4665">
        <v>13195</v>
      </c>
      <c r="G4665">
        <v>6583.4715459999998</v>
      </c>
      <c r="H4665">
        <v>1797.61</v>
      </c>
      <c r="I4665" t="s">
        <v>39</v>
      </c>
      <c r="J4665" t="s">
        <v>149</v>
      </c>
      <c r="K4665">
        <v>13559</v>
      </c>
      <c r="L4665">
        <v>3104.2694390000001</v>
      </c>
      <c r="M4665">
        <v>2807.3622700000001</v>
      </c>
      <c r="N4665">
        <v>2573</v>
      </c>
      <c r="O4665">
        <v>458</v>
      </c>
      <c r="P4665">
        <v>3</v>
      </c>
      <c r="Q4665">
        <v>9</v>
      </c>
      <c r="R4665">
        <v>6583.4715459999998</v>
      </c>
    </row>
    <row r="4666" spans="1:18" x14ac:dyDescent="0.25">
      <c r="A4666">
        <v>2021</v>
      </c>
      <c r="B4666" t="s">
        <v>33</v>
      </c>
      <c r="C4666" t="s">
        <v>5</v>
      </c>
      <c r="D4666" t="s">
        <v>0</v>
      </c>
      <c r="E4666" t="s">
        <v>66</v>
      </c>
      <c r="F4666">
        <v>460</v>
      </c>
      <c r="G4666" t="s">
        <v>62</v>
      </c>
      <c r="H4666">
        <v>27147.064999999999</v>
      </c>
      <c r="I4666" t="s">
        <v>39</v>
      </c>
      <c r="J4666" t="s">
        <v>149</v>
      </c>
      <c r="K4666">
        <v>2399</v>
      </c>
      <c r="L4666">
        <v>36.642850000000003</v>
      </c>
      <c r="M4666">
        <v>35.555273999999997</v>
      </c>
      <c r="N4666">
        <v>54</v>
      </c>
      <c r="O4666">
        <v>63</v>
      </c>
      <c r="P4666">
        <v>0</v>
      </c>
      <c r="Q4666">
        <v>1</v>
      </c>
      <c r="R4666">
        <v>139.34499400000001</v>
      </c>
    </row>
    <row r="4667" spans="1:18" x14ac:dyDescent="0.25">
      <c r="A4667">
        <v>2021</v>
      </c>
      <c r="B4667" t="s">
        <v>33</v>
      </c>
      <c r="C4667" t="s">
        <v>5</v>
      </c>
      <c r="D4667" t="s">
        <v>0</v>
      </c>
      <c r="E4667" t="s">
        <v>44</v>
      </c>
      <c r="F4667">
        <v>13874</v>
      </c>
      <c r="G4667">
        <v>6556.1086930000001</v>
      </c>
      <c r="H4667">
        <v>1793.4</v>
      </c>
      <c r="I4667" t="s">
        <v>40</v>
      </c>
      <c r="J4667" t="s">
        <v>149</v>
      </c>
      <c r="K4667">
        <v>14322</v>
      </c>
      <c r="L4667">
        <v>3088.3800569999999</v>
      </c>
      <c r="M4667">
        <v>2708.7108389999999</v>
      </c>
      <c r="N4667">
        <v>3500</v>
      </c>
      <c r="O4667">
        <v>388</v>
      </c>
      <c r="P4667">
        <v>5</v>
      </c>
      <c r="Q4667">
        <v>7</v>
      </c>
      <c r="R4667">
        <v>6556.1086930000001</v>
      </c>
    </row>
    <row r="4668" spans="1:18" x14ac:dyDescent="0.25">
      <c r="A4668">
        <v>2021</v>
      </c>
      <c r="B4668" t="s">
        <v>33</v>
      </c>
      <c r="C4668" t="s">
        <v>5</v>
      </c>
      <c r="D4668" t="s">
        <v>0</v>
      </c>
      <c r="E4668" t="s">
        <v>66</v>
      </c>
      <c r="F4668">
        <v>424</v>
      </c>
      <c r="G4668" t="s">
        <v>62</v>
      </c>
      <c r="H4668">
        <v>26889.87</v>
      </c>
      <c r="I4668" t="s">
        <v>40</v>
      </c>
      <c r="J4668" t="s">
        <v>149</v>
      </c>
      <c r="K4668">
        <v>2347</v>
      </c>
      <c r="L4668">
        <v>42.979472999999999</v>
      </c>
      <c r="M4668">
        <v>32.974434000000002</v>
      </c>
      <c r="N4668">
        <v>57</v>
      </c>
      <c r="O4668">
        <v>27</v>
      </c>
      <c r="P4668">
        <v>0</v>
      </c>
      <c r="Q4668">
        <v>0</v>
      </c>
      <c r="R4668">
        <v>133.217928</v>
      </c>
    </row>
    <row r="4669" spans="1:18" x14ac:dyDescent="0.25">
      <c r="A4669">
        <v>2021</v>
      </c>
      <c r="B4669" t="s">
        <v>33</v>
      </c>
      <c r="C4669" t="s">
        <v>13</v>
      </c>
      <c r="D4669" t="s">
        <v>0</v>
      </c>
      <c r="E4669" t="s">
        <v>44</v>
      </c>
      <c r="F4669">
        <v>2048</v>
      </c>
      <c r="G4669">
        <v>930.23492499999998</v>
      </c>
      <c r="H4669">
        <v>1761.655</v>
      </c>
      <c r="I4669" t="s">
        <v>39</v>
      </c>
      <c r="J4669" t="s">
        <v>149</v>
      </c>
      <c r="K4669">
        <v>2154</v>
      </c>
      <c r="L4669">
        <v>450.12016499999999</v>
      </c>
      <c r="M4669">
        <v>397.70878099999999</v>
      </c>
      <c r="N4669">
        <v>472</v>
      </c>
      <c r="O4669">
        <v>85</v>
      </c>
      <c r="P4669">
        <v>0</v>
      </c>
      <c r="Q4669">
        <v>0</v>
      </c>
      <c r="R4669">
        <v>930.23492499999998</v>
      </c>
    </row>
    <row r="4670" spans="1:18" x14ac:dyDescent="0.25">
      <c r="A4670">
        <v>2021</v>
      </c>
      <c r="B4670" t="s">
        <v>33</v>
      </c>
      <c r="C4670" t="s">
        <v>13</v>
      </c>
      <c r="D4670" t="s">
        <v>0</v>
      </c>
      <c r="E4670" t="s">
        <v>66</v>
      </c>
      <c r="F4670">
        <v>74</v>
      </c>
      <c r="G4670" t="s">
        <v>62</v>
      </c>
      <c r="H4670">
        <v>22409.22</v>
      </c>
      <c r="I4670" t="s">
        <v>39</v>
      </c>
      <c r="J4670" t="s">
        <v>149</v>
      </c>
      <c r="K4670">
        <v>442</v>
      </c>
      <c r="L4670">
        <v>4.3148419999999996</v>
      </c>
      <c r="M4670">
        <v>4.9441389999999998</v>
      </c>
      <c r="N4670">
        <v>15</v>
      </c>
      <c r="O4670">
        <v>12</v>
      </c>
      <c r="P4670">
        <v>0</v>
      </c>
      <c r="Q4670">
        <v>0</v>
      </c>
      <c r="R4670">
        <v>16.704761999999999</v>
      </c>
    </row>
    <row r="4671" spans="1:18" x14ac:dyDescent="0.25">
      <c r="A4671">
        <v>2021</v>
      </c>
      <c r="B4671" t="s">
        <v>33</v>
      </c>
      <c r="C4671" t="s">
        <v>13</v>
      </c>
      <c r="D4671" t="s">
        <v>0</v>
      </c>
      <c r="E4671" t="s">
        <v>65</v>
      </c>
      <c r="F4671">
        <v>1</v>
      </c>
      <c r="G4671" t="s">
        <v>62</v>
      </c>
      <c r="H4671">
        <v>10588</v>
      </c>
      <c r="I4671" t="s">
        <v>39</v>
      </c>
      <c r="J4671" t="s">
        <v>149</v>
      </c>
      <c r="K4671">
        <v>2</v>
      </c>
      <c r="L4671" t="s">
        <v>62</v>
      </c>
      <c r="M4671" t="s">
        <v>62</v>
      </c>
      <c r="N4671" t="s">
        <v>62</v>
      </c>
      <c r="O4671" t="s">
        <v>62</v>
      </c>
      <c r="P4671" t="s">
        <v>62</v>
      </c>
      <c r="Q4671" t="s">
        <v>62</v>
      </c>
      <c r="R4671" t="s">
        <v>62</v>
      </c>
    </row>
    <row r="4672" spans="1:18" x14ac:dyDescent="0.25">
      <c r="A4672">
        <v>2021</v>
      </c>
      <c r="B4672" t="s">
        <v>33</v>
      </c>
      <c r="C4672" t="s">
        <v>13</v>
      </c>
      <c r="D4672" t="s">
        <v>0</v>
      </c>
      <c r="E4672" t="s">
        <v>44</v>
      </c>
      <c r="F4672">
        <v>2311</v>
      </c>
      <c r="G4672">
        <v>1010.9170329999999</v>
      </c>
      <c r="H4672">
        <v>1772.63</v>
      </c>
      <c r="I4672" t="s">
        <v>40</v>
      </c>
      <c r="J4672" t="s">
        <v>149</v>
      </c>
      <c r="K4672">
        <v>2376</v>
      </c>
      <c r="L4672">
        <v>465.56645600000002</v>
      </c>
      <c r="M4672">
        <v>448.33953100000002</v>
      </c>
      <c r="N4672">
        <v>672</v>
      </c>
      <c r="O4672">
        <v>70</v>
      </c>
      <c r="P4672">
        <v>0</v>
      </c>
      <c r="Q4672">
        <v>1</v>
      </c>
      <c r="R4672">
        <v>1010.9170329999999</v>
      </c>
    </row>
    <row r="4673" spans="1:18" x14ac:dyDescent="0.25">
      <c r="A4673">
        <v>2021</v>
      </c>
      <c r="B4673" t="s">
        <v>33</v>
      </c>
      <c r="C4673" t="s">
        <v>13</v>
      </c>
      <c r="D4673" t="s">
        <v>0</v>
      </c>
      <c r="E4673" t="s">
        <v>66</v>
      </c>
      <c r="F4673">
        <v>91</v>
      </c>
      <c r="G4673" t="s">
        <v>62</v>
      </c>
      <c r="H4673">
        <v>30089.360000000001</v>
      </c>
      <c r="I4673" t="s">
        <v>40</v>
      </c>
      <c r="J4673" t="s">
        <v>149</v>
      </c>
      <c r="K4673">
        <v>413</v>
      </c>
      <c r="L4673">
        <v>6.0653290000000002</v>
      </c>
      <c r="M4673">
        <v>8.1996339999999996</v>
      </c>
      <c r="N4673">
        <v>15</v>
      </c>
      <c r="O4673">
        <v>4</v>
      </c>
      <c r="P4673">
        <v>0</v>
      </c>
      <c r="Q4673">
        <v>0</v>
      </c>
      <c r="R4673">
        <v>20.826007000000001</v>
      </c>
    </row>
    <row r="4674" spans="1:18" x14ac:dyDescent="0.25">
      <c r="A4674">
        <v>2021</v>
      </c>
      <c r="B4674" t="s">
        <v>33</v>
      </c>
      <c r="C4674" t="s">
        <v>13</v>
      </c>
      <c r="D4674" t="s">
        <v>0</v>
      </c>
      <c r="E4674" t="s">
        <v>65</v>
      </c>
      <c r="F4674">
        <v>1</v>
      </c>
      <c r="G4674" t="s">
        <v>62</v>
      </c>
      <c r="H4674">
        <v>13040.42</v>
      </c>
      <c r="I4674" t="s">
        <v>40</v>
      </c>
      <c r="J4674" t="s">
        <v>149</v>
      </c>
      <c r="K4674">
        <v>3</v>
      </c>
      <c r="L4674" t="s">
        <v>62</v>
      </c>
      <c r="M4674" t="s">
        <v>62</v>
      </c>
      <c r="N4674" t="s">
        <v>62</v>
      </c>
      <c r="O4674" t="s">
        <v>62</v>
      </c>
      <c r="P4674" t="s">
        <v>62</v>
      </c>
      <c r="Q4674" t="s">
        <v>62</v>
      </c>
      <c r="R4674" t="s">
        <v>62</v>
      </c>
    </row>
    <row r="4675" spans="1:18" x14ac:dyDescent="0.25">
      <c r="A4675">
        <v>2021</v>
      </c>
      <c r="B4675" t="s">
        <v>33</v>
      </c>
      <c r="C4675" t="s">
        <v>13</v>
      </c>
      <c r="D4675" t="s">
        <v>0</v>
      </c>
      <c r="E4675" t="s">
        <v>44</v>
      </c>
      <c r="F4675">
        <v>1</v>
      </c>
      <c r="G4675">
        <v>0.5</v>
      </c>
      <c r="H4675">
        <v>2564.58</v>
      </c>
      <c r="I4675" t="s">
        <v>41</v>
      </c>
      <c r="J4675" t="s">
        <v>149</v>
      </c>
      <c r="K4675">
        <v>1</v>
      </c>
      <c r="L4675">
        <v>0</v>
      </c>
      <c r="M4675">
        <v>0.5</v>
      </c>
      <c r="N4675">
        <v>0</v>
      </c>
      <c r="O4675">
        <v>0</v>
      </c>
      <c r="P4675">
        <v>0</v>
      </c>
      <c r="Q4675">
        <v>0</v>
      </c>
      <c r="R4675">
        <v>0.5</v>
      </c>
    </row>
    <row r="4676" spans="1:18" x14ac:dyDescent="0.25">
      <c r="A4676">
        <v>2021</v>
      </c>
      <c r="B4676" t="s">
        <v>33</v>
      </c>
      <c r="C4676" t="s">
        <v>37</v>
      </c>
      <c r="D4676" t="s">
        <v>0</v>
      </c>
      <c r="E4676" t="s">
        <v>44</v>
      </c>
      <c r="F4676">
        <v>6448</v>
      </c>
      <c r="G4676">
        <v>2507.0981470000002</v>
      </c>
      <c r="H4676">
        <v>1879</v>
      </c>
      <c r="I4676" t="s">
        <v>39</v>
      </c>
      <c r="J4676" t="s">
        <v>149</v>
      </c>
      <c r="K4676">
        <v>7316</v>
      </c>
      <c r="L4676">
        <v>1159.2052160000001</v>
      </c>
      <c r="M4676">
        <v>1099.2774400000001</v>
      </c>
      <c r="N4676">
        <v>1898</v>
      </c>
      <c r="O4676">
        <v>474</v>
      </c>
      <c r="P4676">
        <v>3</v>
      </c>
      <c r="Q4676">
        <v>15</v>
      </c>
      <c r="R4676">
        <v>2507.0981470000002</v>
      </c>
    </row>
    <row r="4677" spans="1:18" x14ac:dyDescent="0.25">
      <c r="A4677">
        <v>2021</v>
      </c>
      <c r="B4677" t="s">
        <v>33</v>
      </c>
      <c r="C4677" t="s">
        <v>37</v>
      </c>
      <c r="D4677" t="s">
        <v>0</v>
      </c>
      <c r="E4677" t="s">
        <v>66</v>
      </c>
      <c r="F4677">
        <v>269</v>
      </c>
      <c r="G4677" t="s">
        <v>62</v>
      </c>
      <c r="H4677">
        <v>35137.01</v>
      </c>
      <c r="I4677" t="s">
        <v>39</v>
      </c>
      <c r="J4677" t="s">
        <v>149</v>
      </c>
      <c r="K4677">
        <v>2085</v>
      </c>
      <c r="L4677">
        <v>15.311147999999999</v>
      </c>
      <c r="M4677">
        <v>16.438531999999999</v>
      </c>
      <c r="N4677">
        <v>37</v>
      </c>
      <c r="O4677">
        <v>88</v>
      </c>
      <c r="P4677">
        <v>1</v>
      </c>
      <c r="Q4677">
        <v>1</v>
      </c>
      <c r="R4677">
        <v>45.585526999999999</v>
      </c>
    </row>
    <row r="4678" spans="1:18" x14ac:dyDescent="0.25">
      <c r="A4678">
        <v>2021</v>
      </c>
      <c r="B4678" t="s">
        <v>33</v>
      </c>
      <c r="C4678" t="s">
        <v>37</v>
      </c>
      <c r="D4678" t="s">
        <v>0</v>
      </c>
      <c r="E4678" t="s">
        <v>65</v>
      </c>
      <c r="F4678">
        <v>1</v>
      </c>
      <c r="G4678" t="s">
        <v>62</v>
      </c>
      <c r="H4678">
        <v>7630.42</v>
      </c>
      <c r="I4678" t="s">
        <v>39</v>
      </c>
      <c r="J4678" t="s">
        <v>149</v>
      </c>
      <c r="K4678">
        <v>2</v>
      </c>
      <c r="L4678" t="s">
        <v>62</v>
      </c>
      <c r="M4678" t="s">
        <v>62</v>
      </c>
      <c r="N4678" t="s">
        <v>62</v>
      </c>
      <c r="O4678" t="s">
        <v>62</v>
      </c>
      <c r="P4678" t="s">
        <v>62</v>
      </c>
      <c r="Q4678" t="s">
        <v>62</v>
      </c>
      <c r="R4678" t="s">
        <v>62</v>
      </c>
    </row>
    <row r="4679" spans="1:18" x14ac:dyDescent="0.25">
      <c r="A4679">
        <v>2021</v>
      </c>
      <c r="B4679" t="s">
        <v>33</v>
      </c>
      <c r="C4679" t="s">
        <v>37</v>
      </c>
      <c r="D4679" t="s">
        <v>0</v>
      </c>
      <c r="E4679" t="s">
        <v>44</v>
      </c>
      <c r="F4679">
        <v>6718</v>
      </c>
      <c r="G4679">
        <v>2324.5390130000001</v>
      </c>
      <c r="H4679">
        <v>1803.82</v>
      </c>
      <c r="I4679" t="s">
        <v>40</v>
      </c>
      <c r="J4679" t="s">
        <v>149</v>
      </c>
      <c r="K4679">
        <v>7117</v>
      </c>
      <c r="L4679">
        <v>1055.2683259999999</v>
      </c>
      <c r="M4679">
        <v>1054.5764320000001</v>
      </c>
      <c r="N4679">
        <v>2540</v>
      </c>
      <c r="O4679">
        <v>393</v>
      </c>
      <c r="P4679">
        <v>2</v>
      </c>
      <c r="Q4679">
        <v>13</v>
      </c>
      <c r="R4679">
        <v>2324.5390130000001</v>
      </c>
    </row>
    <row r="4680" spans="1:18" x14ac:dyDescent="0.25">
      <c r="A4680">
        <v>2021</v>
      </c>
      <c r="B4680" t="s">
        <v>33</v>
      </c>
      <c r="C4680" t="s">
        <v>37</v>
      </c>
      <c r="D4680" t="s">
        <v>0</v>
      </c>
      <c r="E4680" t="s">
        <v>66</v>
      </c>
      <c r="F4680">
        <v>275</v>
      </c>
      <c r="G4680" t="s">
        <v>62</v>
      </c>
      <c r="H4680">
        <v>33146.160000000003</v>
      </c>
      <c r="I4680" t="s">
        <v>40</v>
      </c>
      <c r="J4680" t="s">
        <v>149</v>
      </c>
      <c r="K4680">
        <v>2105</v>
      </c>
      <c r="L4680">
        <v>15.564036</v>
      </c>
      <c r="M4680">
        <v>16.909697999999999</v>
      </c>
      <c r="N4680">
        <v>37</v>
      </c>
      <c r="O4680">
        <v>37</v>
      </c>
      <c r="P4680">
        <v>3</v>
      </c>
      <c r="Q4680">
        <v>0</v>
      </c>
      <c r="R4680">
        <v>60.558141999999997</v>
      </c>
    </row>
    <row r="4681" spans="1:18" x14ac:dyDescent="0.25">
      <c r="A4681">
        <v>2021</v>
      </c>
      <c r="B4681" t="s">
        <v>33</v>
      </c>
      <c r="C4681" t="s">
        <v>37</v>
      </c>
      <c r="D4681" t="s">
        <v>0</v>
      </c>
      <c r="E4681" t="s">
        <v>65</v>
      </c>
      <c r="F4681">
        <v>1</v>
      </c>
      <c r="G4681" t="s">
        <v>62</v>
      </c>
      <c r="H4681">
        <v>53051.06</v>
      </c>
      <c r="I4681" t="s">
        <v>40</v>
      </c>
      <c r="J4681" t="s">
        <v>149</v>
      </c>
      <c r="K4681">
        <v>5</v>
      </c>
      <c r="L4681" t="s">
        <v>62</v>
      </c>
      <c r="M4681" t="s">
        <v>62</v>
      </c>
      <c r="N4681" t="s">
        <v>62</v>
      </c>
      <c r="O4681" t="s">
        <v>62</v>
      </c>
      <c r="P4681" t="s">
        <v>62</v>
      </c>
      <c r="Q4681" t="s">
        <v>62</v>
      </c>
      <c r="R4681" t="s">
        <v>62</v>
      </c>
    </row>
    <row r="4682" spans="1:18" x14ac:dyDescent="0.25">
      <c r="A4682">
        <v>2021</v>
      </c>
      <c r="B4682" t="s">
        <v>33</v>
      </c>
      <c r="C4682" t="s">
        <v>36</v>
      </c>
      <c r="D4682" t="s">
        <v>0</v>
      </c>
      <c r="E4682" t="s">
        <v>44</v>
      </c>
      <c r="F4682">
        <v>1240</v>
      </c>
      <c r="G4682">
        <v>696.01408300000003</v>
      </c>
      <c r="H4682">
        <v>1925.865</v>
      </c>
      <c r="I4682" t="s">
        <v>39</v>
      </c>
      <c r="J4682" t="s">
        <v>148</v>
      </c>
      <c r="K4682">
        <v>1271</v>
      </c>
      <c r="L4682">
        <v>322.59319399999998</v>
      </c>
      <c r="M4682">
        <v>265.95680499999997</v>
      </c>
      <c r="N4682">
        <v>173</v>
      </c>
      <c r="O4682">
        <v>47</v>
      </c>
      <c r="P4682">
        <v>1</v>
      </c>
      <c r="Q4682">
        <v>5</v>
      </c>
      <c r="R4682">
        <v>696.01408300000003</v>
      </c>
    </row>
    <row r="4683" spans="1:18" x14ac:dyDescent="0.25">
      <c r="A4683">
        <v>2021</v>
      </c>
      <c r="B4683" t="s">
        <v>33</v>
      </c>
      <c r="C4683" t="s">
        <v>36</v>
      </c>
      <c r="D4683" t="s">
        <v>0</v>
      </c>
      <c r="E4683" t="s">
        <v>66</v>
      </c>
      <c r="F4683">
        <v>88</v>
      </c>
      <c r="G4683" t="s">
        <v>62</v>
      </c>
      <c r="H4683">
        <v>23612.965</v>
      </c>
      <c r="I4683" t="s">
        <v>39</v>
      </c>
      <c r="J4683" t="s">
        <v>148</v>
      </c>
      <c r="K4683">
        <v>601</v>
      </c>
      <c r="L4683">
        <v>8.2414959999999997</v>
      </c>
      <c r="M4683">
        <v>1.9215690000000001</v>
      </c>
      <c r="N4683">
        <v>12</v>
      </c>
      <c r="O4683">
        <v>6</v>
      </c>
      <c r="P4683">
        <v>0</v>
      </c>
      <c r="Q4683">
        <v>0</v>
      </c>
      <c r="R4683">
        <v>22.887632</v>
      </c>
    </row>
    <row r="4684" spans="1:18" x14ac:dyDescent="0.25">
      <c r="A4684">
        <v>2021</v>
      </c>
      <c r="B4684" t="s">
        <v>33</v>
      </c>
      <c r="C4684" t="s">
        <v>36</v>
      </c>
      <c r="D4684" t="s">
        <v>0</v>
      </c>
      <c r="E4684" t="s">
        <v>44</v>
      </c>
      <c r="F4684">
        <v>1370</v>
      </c>
      <c r="G4684">
        <v>764.08313099999998</v>
      </c>
      <c r="H4684">
        <v>1838.0050000000001</v>
      </c>
      <c r="I4684" t="s">
        <v>40</v>
      </c>
      <c r="J4684" t="s">
        <v>148</v>
      </c>
      <c r="K4684">
        <v>1391</v>
      </c>
      <c r="L4684">
        <v>350.24236100000002</v>
      </c>
      <c r="M4684">
        <v>270.00022899999999</v>
      </c>
      <c r="N4684">
        <v>184</v>
      </c>
      <c r="O4684">
        <v>35</v>
      </c>
      <c r="P4684">
        <v>2</v>
      </c>
      <c r="Q4684">
        <v>3</v>
      </c>
      <c r="R4684">
        <v>764.08313099999998</v>
      </c>
    </row>
    <row r="4685" spans="1:18" x14ac:dyDescent="0.25">
      <c r="A4685">
        <v>2021</v>
      </c>
      <c r="B4685" t="s">
        <v>33</v>
      </c>
      <c r="C4685" t="s">
        <v>36</v>
      </c>
      <c r="D4685" t="s">
        <v>0</v>
      </c>
      <c r="E4685" t="s">
        <v>66</v>
      </c>
      <c r="F4685">
        <v>101</v>
      </c>
      <c r="G4685" t="s">
        <v>62</v>
      </c>
      <c r="H4685">
        <v>22874.77</v>
      </c>
      <c r="I4685" t="s">
        <v>40</v>
      </c>
      <c r="J4685" t="s">
        <v>148</v>
      </c>
      <c r="K4685">
        <v>388</v>
      </c>
      <c r="L4685">
        <v>12.369853000000001</v>
      </c>
      <c r="M4685">
        <v>4.7053380000000002</v>
      </c>
      <c r="N4685">
        <v>14</v>
      </c>
      <c r="O4685">
        <v>4</v>
      </c>
      <c r="P4685">
        <v>0</v>
      </c>
      <c r="Q4685">
        <v>0</v>
      </c>
      <c r="R4685">
        <v>38.347158999999998</v>
      </c>
    </row>
    <row r="4686" spans="1:18" x14ac:dyDescent="0.25">
      <c r="A4686">
        <v>2021</v>
      </c>
      <c r="B4686" t="s">
        <v>33</v>
      </c>
      <c r="C4686" t="s">
        <v>36</v>
      </c>
      <c r="D4686" t="s">
        <v>0</v>
      </c>
      <c r="E4686" t="s">
        <v>65</v>
      </c>
      <c r="F4686">
        <v>1</v>
      </c>
      <c r="G4686" t="s">
        <v>62</v>
      </c>
      <c r="H4686">
        <v>13276.23</v>
      </c>
      <c r="I4686" t="s">
        <v>40</v>
      </c>
      <c r="J4686" t="s">
        <v>148</v>
      </c>
      <c r="K4686">
        <v>1</v>
      </c>
      <c r="L4686" t="s">
        <v>62</v>
      </c>
      <c r="M4686" t="s">
        <v>62</v>
      </c>
      <c r="N4686" t="s">
        <v>62</v>
      </c>
      <c r="O4686" t="s">
        <v>62</v>
      </c>
      <c r="P4686" t="s">
        <v>62</v>
      </c>
      <c r="Q4686" t="s">
        <v>62</v>
      </c>
      <c r="R4686" t="s">
        <v>62</v>
      </c>
    </row>
    <row r="4687" spans="1:18" x14ac:dyDescent="0.25">
      <c r="A4687">
        <v>2021</v>
      </c>
      <c r="B4687" t="s">
        <v>33</v>
      </c>
      <c r="C4687" t="s">
        <v>36</v>
      </c>
      <c r="D4687" t="s">
        <v>0</v>
      </c>
      <c r="E4687" t="s">
        <v>44</v>
      </c>
      <c r="F4687">
        <v>2</v>
      </c>
      <c r="G4687">
        <v>2</v>
      </c>
      <c r="H4687">
        <v>1036.8499999999999</v>
      </c>
      <c r="I4687" t="s">
        <v>41</v>
      </c>
      <c r="J4687" t="s">
        <v>148</v>
      </c>
      <c r="K4687">
        <v>2</v>
      </c>
      <c r="L4687">
        <v>0.790717</v>
      </c>
      <c r="M4687">
        <v>1.171308</v>
      </c>
      <c r="N4687">
        <v>0</v>
      </c>
      <c r="O4687">
        <v>0</v>
      </c>
      <c r="P4687">
        <v>0</v>
      </c>
      <c r="Q4687">
        <v>0</v>
      </c>
      <c r="R4687">
        <v>2</v>
      </c>
    </row>
    <row r="4688" spans="1:18" x14ac:dyDescent="0.25">
      <c r="A4688">
        <v>2021</v>
      </c>
      <c r="B4688" t="s">
        <v>33</v>
      </c>
      <c r="C4688" t="s">
        <v>5</v>
      </c>
      <c r="D4688" t="s">
        <v>0</v>
      </c>
      <c r="E4688" t="s">
        <v>44</v>
      </c>
      <c r="F4688">
        <v>2992</v>
      </c>
      <c r="G4688">
        <v>1763.906252</v>
      </c>
      <c r="H4688">
        <v>1901.0250000000001</v>
      </c>
      <c r="I4688" t="s">
        <v>39</v>
      </c>
      <c r="J4688" t="s">
        <v>148</v>
      </c>
      <c r="K4688">
        <v>3020</v>
      </c>
      <c r="L4688">
        <v>900.66695100000004</v>
      </c>
      <c r="M4688">
        <v>655.26064699999995</v>
      </c>
      <c r="N4688">
        <v>330</v>
      </c>
      <c r="O4688">
        <v>74</v>
      </c>
      <c r="P4688">
        <v>8</v>
      </c>
      <c r="Q4688">
        <v>4</v>
      </c>
      <c r="R4688">
        <v>1763.906252</v>
      </c>
    </row>
    <row r="4689" spans="1:18" x14ac:dyDescent="0.25">
      <c r="A4689">
        <v>2021</v>
      </c>
      <c r="B4689" t="s">
        <v>33</v>
      </c>
      <c r="C4689" t="s">
        <v>5</v>
      </c>
      <c r="D4689" t="s">
        <v>0</v>
      </c>
      <c r="E4689" t="s">
        <v>66</v>
      </c>
      <c r="F4689">
        <v>211</v>
      </c>
      <c r="G4689" t="s">
        <v>62</v>
      </c>
      <c r="H4689">
        <v>23292.67</v>
      </c>
      <c r="I4689" t="s">
        <v>39</v>
      </c>
      <c r="J4689" t="s">
        <v>148</v>
      </c>
      <c r="K4689">
        <v>740</v>
      </c>
      <c r="L4689">
        <v>21.735786000000001</v>
      </c>
      <c r="M4689">
        <v>18.766679</v>
      </c>
      <c r="N4689">
        <v>41</v>
      </c>
      <c r="O4689">
        <v>8</v>
      </c>
      <c r="P4689">
        <v>0</v>
      </c>
      <c r="Q4689">
        <v>0</v>
      </c>
      <c r="R4689">
        <v>60.889493000000002</v>
      </c>
    </row>
    <row r="4690" spans="1:18" x14ac:dyDescent="0.25">
      <c r="A4690">
        <v>2021</v>
      </c>
      <c r="B4690" t="s">
        <v>33</v>
      </c>
      <c r="C4690" t="s">
        <v>5</v>
      </c>
      <c r="D4690" t="s">
        <v>0</v>
      </c>
      <c r="E4690" t="s">
        <v>44</v>
      </c>
      <c r="F4690">
        <v>3037</v>
      </c>
      <c r="G4690">
        <v>1779.2543889999999</v>
      </c>
      <c r="H4690">
        <v>1813.09</v>
      </c>
      <c r="I4690" t="s">
        <v>40</v>
      </c>
      <c r="J4690" t="s">
        <v>148</v>
      </c>
      <c r="K4690">
        <v>3060</v>
      </c>
      <c r="L4690">
        <v>856.798315</v>
      </c>
      <c r="M4690">
        <v>706.86915699999997</v>
      </c>
      <c r="N4690">
        <v>364</v>
      </c>
      <c r="O4690">
        <v>47</v>
      </c>
      <c r="P4690">
        <v>8</v>
      </c>
      <c r="Q4690">
        <v>4</v>
      </c>
      <c r="R4690">
        <v>1779.2543889999999</v>
      </c>
    </row>
    <row r="4691" spans="1:18" x14ac:dyDescent="0.25">
      <c r="A4691">
        <v>2021</v>
      </c>
      <c r="B4691" t="s">
        <v>33</v>
      </c>
      <c r="C4691" t="s">
        <v>5</v>
      </c>
      <c r="D4691" t="s">
        <v>0</v>
      </c>
      <c r="E4691" t="s">
        <v>66</v>
      </c>
      <c r="F4691">
        <v>210</v>
      </c>
      <c r="G4691" t="s">
        <v>62</v>
      </c>
      <c r="H4691">
        <v>21780.424999999999</v>
      </c>
      <c r="I4691" t="s">
        <v>40</v>
      </c>
      <c r="J4691" t="s">
        <v>148</v>
      </c>
      <c r="K4691">
        <v>915</v>
      </c>
      <c r="L4691">
        <v>22.322398</v>
      </c>
      <c r="M4691">
        <v>18.945891</v>
      </c>
      <c r="N4691">
        <v>43</v>
      </c>
      <c r="O4691">
        <v>5</v>
      </c>
      <c r="P4691">
        <v>0</v>
      </c>
      <c r="Q4691">
        <v>0</v>
      </c>
      <c r="R4691">
        <v>65.209637000000001</v>
      </c>
    </row>
    <row r="4692" spans="1:18" x14ac:dyDescent="0.25">
      <c r="A4692">
        <v>2021</v>
      </c>
      <c r="B4692" t="s">
        <v>33</v>
      </c>
      <c r="C4692" t="s">
        <v>5</v>
      </c>
      <c r="D4692" t="s">
        <v>0</v>
      </c>
      <c r="E4692" t="s">
        <v>44</v>
      </c>
      <c r="F4692">
        <v>1</v>
      </c>
      <c r="G4692">
        <v>0.82857099999999995</v>
      </c>
      <c r="H4692">
        <v>1557.27</v>
      </c>
      <c r="I4692" t="s">
        <v>38</v>
      </c>
      <c r="J4692" t="s">
        <v>148</v>
      </c>
      <c r="K4692">
        <v>1</v>
      </c>
      <c r="L4692">
        <v>0.45714300000000002</v>
      </c>
      <c r="M4692">
        <v>0.37142900000000001</v>
      </c>
      <c r="N4692">
        <v>0</v>
      </c>
      <c r="O4692">
        <v>0</v>
      </c>
      <c r="P4692">
        <v>0</v>
      </c>
      <c r="Q4692">
        <v>0</v>
      </c>
      <c r="R4692">
        <v>0.82857099999999995</v>
      </c>
    </row>
    <row r="4693" spans="1:18" x14ac:dyDescent="0.25">
      <c r="A4693">
        <v>2021</v>
      </c>
      <c r="B4693" t="s">
        <v>33</v>
      </c>
      <c r="C4693" t="s">
        <v>13</v>
      </c>
      <c r="D4693" t="s">
        <v>0</v>
      </c>
      <c r="E4693" t="s">
        <v>44</v>
      </c>
      <c r="F4693">
        <v>454</v>
      </c>
      <c r="G4693">
        <v>269.56627600000002</v>
      </c>
      <c r="H4693">
        <v>1598.55</v>
      </c>
      <c r="I4693" t="s">
        <v>39</v>
      </c>
      <c r="J4693" t="s">
        <v>148</v>
      </c>
      <c r="K4693">
        <v>459</v>
      </c>
      <c r="L4693">
        <v>125.88466200000001</v>
      </c>
      <c r="M4693">
        <v>120.016296</v>
      </c>
      <c r="N4693">
        <v>62</v>
      </c>
      <c r="O4693">
        <v>14</v>
      </c>
      <c r="P4693">
        <v>0</v>
      </c>
      <c r="Q4693">
        <v>0</v>
      </c>
      <c r="R4693">
        <v>269.56627600000002</v>
      </c>
    </row>
    <row r="4694" spans="1:18" x14ac:dyDescent="0.25">
      <c r="A4694">
        <v>2021</v>
      </c>
      <c r="B4694" t="s">
        <v>33</v>
      </c>
      <c r="C4694" t="s">
        <v>13</v>
      </c>
      <c r="D4694" t="s">
        <v>0</v>
      </c>
      <c r="E4694" t="s">
        <v>66</v>
      </c>
      <c r="F4694">
        <v>35</v>
      </c>
      <c r="G4694" t="s">
        <v>62</v>
      </c>
      <c r="H4694">
        <v>22698.85</v>
      </c>
      <c r="I4694" t="s">
        <v>39</v>
      </c>
      <c r="J4694" t="s">
        <v>148</v>
      </c>
      <c r="K4694">
        <v>157</v>
      </c>
      <c r="L4694">
        <v>2.2922609999999999</v>
      </c>
      <c r="M4694">
        <v>2.21644</v>
      </c>
      <c r="N4694">
        <v>4</v>
      </c>
      <c r="O4694">
        <v>3</v>
      </c>
      <c r="P4694">
        <v>0</v>
      </c>
      <c r="Q4694">
        <v>1</v>
      </c>
      <c r="R4694">
        <v>9.5542990000000003</v>
      </c>
    </row>
    <row r="4695" spans="1:18" x14ac:dyDescent="0.25">
      <c r="A4695">
        <v>2021</v>
      </c>
      <c r="B4695" t="s">
        <v>33</v>
      </c>
      <c r="C4695" t="s">
        <v>13</v>
      </c>
      <c r="D4695" t="s">
        <v>0</v>
      </c>
      <c r="E4695" t="s">
        <v>44</v>
      </c>
      <c r="F4695">
        <v>536</v>
      </c>
      <c r="G4695">
        <v>320.40638300000001</v>
      </c>
      <c r="H4695">
        <v>1672</v>
      </c>
      <c r="I4695" t="s">
        <v>40</v>
      </c>
      <c r="J4695" t="s">
        <v>148</v>
      </c>
      <c r="K4695">
        <v>550</v>
      </c>
      <c r="L4695">
        <v>157.34093200000001</v>
      </c>
      <c r="M4695">
        <v>127.860595</v>
      </c>
      <c r="N4695">
        <v>65</v>
      </c>
      <c r="O4695">
        <v>10</v>
      </c>
      <c r="P4695">
        <v>0</v>
      </c>
      <c r="Q4695">
        <v>1</v>
      </c>
      <c r="R4695">
        <v>320.40638300000001</v>
      </c>
    </row>
    <row r="4696" spans="1:18" x14ac:dyDescent="0.25">
      <c r="A4696">
        <v>2021</v>
      </c>
      <c r="B4696" t="s">
        <v>33</v>
      </c>
      <c r="C4696" t="s">
        <v>13</v>
      </c>
      <c r="D4696" t="s">
        <v>0</v>
      </c>
      <c r="E4696" t="s">
        <v>66</v>
      </c>
      <c r="F4696">
        <v>35</v>
      </c>
      <c r="G4696" t="s">
        <v>62</v>
      </c>
      <c r="H4696">
        <v>19338.46</v>
      </c>
      <c r="I4696" t="s">
        <v>40</v>
      </c>
      <c r="J4696" t="s">
        <v>148</v>
      </c>
      <c r="K4696">
        <v>156</v>
      </c>
      <c r="L4696">
        <v>5.1090840000000002</v>
      </c>
      <c r="M4696">
        <v>2.0595240000000001</v>
      </c>
      <c r="N4696">
        <v>9</v>
      </c>
      <c r="O4696">
        <v>1</v>
      </c>
      <c r="P4696">
        <v>0</v>
      </c>
      <c r="Q4696">
        <v>0</v>
      </c>
      <c r="R4696">
        <v>9.9212450000000008</v>
      </c>
    </row>
    <row r="4697" spans="1:18" x14ac:dyDescent="0.25">
      <c r="A4697">
        <v>2021</v>
      </c>
      <c r="B4697" t="s">
        <v>33</v>
      </c>
      <c r="C4697" t="s">
        <v>37</v>
      </c>
      <c r="D4697" t="s">
        <v>0</v>
      </c>
      <c r="E4697" t="s">
        <v>44</v>
      </c>
      <c r="F4697">
        <v>1070</v>
      </c>
      <c r="G4697">
        <v>549.12929599999995</v>
      </c>
      <c r="H4697">
        <v>2059.4299999999998</v>
      </c>
      <c r="I4697" t="s">
        <v>39</v>
      </c>
      <c r="J4697" t="s">
        <v>148</v>
      </c>
      <c r="K4697">
        <v>1092</v>
      </c>
      <c r="L4697">
        <v>281.51100200000002</v>
      </c>
      <c r="M4697">
        <v>212.33419799999999</v>
      </c>
      <c r="N4697">
        <v>165</v>
      </c>
      <c r="O4697">
        <v>62</v>
      </c>
      <c r="P4697">
        <v>6</v>
      </c>
      <c r="Q4697">
        <v>3</v>
      </c>
      <c r="R4697">
        <v>549.12929599999995</v>
      </c>
    </row>
    <row r="4698" spans="1:18" x14ac:dyDescent="0.25">
      <c r="A4698">
        <v>2021</v>
      </c>
      <c r="B4698" t="s">
        <v>33</v>
      </c>
      <c r="C4698" t="s">
        <v>37</v>
      </c>
      <c r="D4698" t="s">
        <v>0</v>
      </c>
      <c r="E4698" t="s">
        <v>66</v>
      </c>
      <c r="F4698">
        <v>76</v>
      </c>
      <c r="G4698" t="s">
        <v>62</v>
      </c>
      <c r="H4698">
        <v>21853.084999999999</v>
      </c>
      <c r="I4698" t="s">
        <v>39</v>
      </c>
      <c r="J4698" t="s">
        <v>148</v>
      </c>
      <c r="K4698">
        <v>343</v>
      </c>
      <c r="L4698">
        <v>6.8245889999999996</v>
      </c>
      <c r="M4698">
        <v>6.7731079999999997</v>
      </c>
      <c r="N4698">
        <v>11</v>
      </c>
      <c r="O4698">
        <v>15</v>
      </c>
      <c r="P4698">
        <v>0</v>
      </c>
      <c r="Q4698">
        <v>0</v>
      </c>
      <c r="R4698">
        <v>22.672408999999998</v>
      </c>
    </row>
    <row r="4699" spans="1:18" x14ac:dyDescent="0.25">
      <c r="A4699">
        <v>2021</v>
      </c>
      <c r="B4699" t="s">
        <v>33</v>
      </c>
      <c r="C4699" t="s">
        <v>37</v>
      </c>
      <c r="D4699" t="s">
        <v>0</v>
      </c>
      <c r="E4699" t="s">
        <v>65</v>
      </c>
      <c r="F4699">
        <v>1</v>
      </c>
      <c r="G4699" t="s">
        <v>62</v>
      </c>
      <c r="H4699">
        <v>4365.62</v>
      </c>
      <c r="I4699" t="s">
        <v>39</v>
      </c>
      <c r="J4699" t="s">
        <v>148</v>
      </c>
      <c r="K4699">
        <v>1</v>
      </c>
      <c r="L4699" t="s">
        <v>62</v>
      </c>
      <c r="M4699" t="s">
        <v>62</v>
      </c>
      <c r="N4699" t="s">
        <v>62</v>
      </c>
      <c r="O4699" t="s">
        <v>62</v>
      </c>
      <c r="P4699" t="s">
        <v>62</v>
      </c>
      <c r="Q4699" t="s">
        <v>62</v>
      </c>
      <c r="R4699" t="s">
        <v>62</v>
      </c>
    </row>
    <row r="4700" spans="1:18" x14ac:dyDescent="0.25">
      <c r="A4700">
        <v>2021</v>
      </c>
      <c r="B4700" t="s">
        <v>33</v>
      </c>
      <c r="C4700" t="s">
        <v>37</v>
      </c>
      <c r="D4700" t="s">
        <v>0</v>
      </c>
      <c r="E4700" t="s">
        <v>44</v>
      </c>
      <c r="F4700">
        <v>1053</v>
      </c>
      <c r="G4700">
        <v>549.05612099999996</v>
      </c>
      <c r="H4700">
        <v>1940</v>
      </c>
      <c r="I4700" t="s">
        <v>40</v>
      </c>
      <c r="J4700" t="s">
        <v>148</v>
      </c>
      <c r="K4700">
        <v>1104</v>
      </c>
      <c r="L4700">
        <v>264.35786200000001</v>
      </c>
      <c r="M4700">
        <v>226.91291899999999</v>
      </c>
      <c r="N4700">
        <v>163</v>
      </c>
      <c r="O4700">
        <v>31</v>
      </c>
      <c r="P4700">
        <v>8</v>
      </c>
      <c r="Q4700">
        <v>5</v>
      </c>
      <c r="R4700">
        <v>549.05612099999996</v>
      </c>
    </row>
    <row r="4701" spans="1:18" x14ac:dyDescent="0.25">
      <c r="A4701">
        <v>2021</v>
      </c>
      <c r="B4701" t="s">
        <v>33</v>
      </c>
      <c r="C4701" t="s">
        <v>37</v>
      </c>
      <c r="D4701" t="s">
        <v>0</v>
      </c>
      <c r="E4701" t="s">
        <v>66</v>
      </c>
      <c r="F4701">
        <v>103</v>
      </c>
      <c r="G4701" t="s">
        <v>62</v>
      </c>
      <c r="H4701">
        <v>24768.3</v>
      </c>
      <c r="I4701" t="s">
        <v>40</v>
      </c>
      <c r="J4701" t="s">
        <v>148</v>
      </c>
      <c r="K4701">
        <v>426</v>
      </c>
      <c r="L4701">
        <v>7.045312</v>
      </c>
      <c r="M4701">
        <v>6.9067059999999998</v>
      </c>
      <c r="N4701">
        <v>17</v>
      </c>
      <c r="O4701">
        <v>10</v>
      </c>
      <c r="P4701">
        <v>1</v>
      </c>
      <c r="Q4701">
        <v>1</v>
      </c>
      <c r="R4701">
        <v>22.225047</v>
      </c>
    </row>
    <row r="4702" spans="1:18" x14ac:dyDescent="0.25">
      <c r="A4702">
        <v>2021</v>
      </c>
      <c r="B4702" t="s">
        <v>33</v>
      </c>
      <c r="C4702" t="s">
        <v>37</v>
      </c>
      <c r="D4702" t="s">
        <v>1</v>
      </c>
      <c r="E4702" t="s">
        <v>44</v>
      </c>
      <c r="F4702">
        <v>2</v>
      </c>
      <c r="G4702">
        <v>0</v>
      </c>
      <c r="H4702">
        <v>2795.915</v>
      </c>
      <c r="I4702" t="s">
        <v>39</v>
      </c>
      <c r="J4702" t="s">
        <v>62</v>
      </c>
      <c r="K4702">
        <v>2</v>
      </c>
      <c r="L4702">
        <v>0</v>
      </c>
      <c r="M4702">
        <v>0</v>
      </c>
      <c r="N4702">
        <v>0</v>
      </c>
      <c r="O4702">
        <v>0</v>
      </c>
      <c r="P4702">
        <v>0</v>
      </c>
      <c r="Q4702">
        <v>0</v>
      </c>
      <c r="R4702">
        <v>0</v>
      </c>
    </row>
    <row r="4703" spans="1:18" x14ac:dyDescent="0.25">
      <c r="A4703">
        <v>2021</v>
      </c>
      <c r="B4703" t="s">
        <v>33</v>
      </c>
      <c r="C4703" t="s">
        <v>36</v>
      </c>
      <c r="D4703" t="s">
        <v>1</v>
      </c>
      <c r="E4703" t="s">
        <v>44</v>
      </c>
      <c r="F4703">
        <v>8852</v>
      </c>
      <c r="G4703">
        <v>3791.935168</v>
      </c>
      <c r="H4703">
        <v>2922.97</v>
      </c>
      <c r="I4703" t="s">
        <v>39</v>
      </c>
      <c r="J4703" t="s">
        <v>150</v>
      </c>
      <c r="K4703">
        <v>8921</v>
      </c>
      <c r="L4703">
        <v>1813.4326269999999</v>
      </c>
      <c r="M4703">
        <v>1602.720217</v>
      </c>
      <c r="N4703">
        <v>1323</v>
      </c>
      <c r="O4703">
        <v>307</v>
      </c>
      <c r="P4703">
        <v>114</v>
      </c>
      <c r="Q4703">
        <v>161</v>
      </c>
      <c r="R4703">
        <v>3791.935168</v>
      </c>
    </row>
    <row r="4704" spans="1:18" x14ac:dyDescent="0.25">
      <c r="A4704">
        <v>2021</v>
      </c>
      <c r="B4704" t="s">
        <v>33</v>
      </c>
      <c r="C4704" t="s">
        <v>36</v>
      </c>
      <c r="D4704" t="s">
        <v>1</v>
      </c>
      <c r="E4704" t="s">
        <v>66</v>
      </c>
      <c r="F4704">
        <v>727</v>
      </c>
      <c r="G4704" t="s">
        <v>62</v>
      </c>
      <c r="H4704">
        <v>31630.78</v>
      </c>
      <c r="I4704" t="s">
        <v>39</v>
      </c>
      <c r="J4704" t="s">
        <v>150</v>
      </c>
      <c r="K4704">
        <v>4427</v>
      </c>
      <c r="L4704">
        <v>50.674605999999997</v>
      </c>
      <c r="M4704">
        <v>32.724325999999998</v>
      </c>
      <c r="N4704">
        <v>56</v>
      </c>
      <c r="O4704">
        <v>124</v>
      </c>
      <c r="P4704">
        <v>21</v>
      </c>
      <c r="Q4704">
        <v>9</v>
      </c>
      <c r="R4704">
        <v>157.367546</v>
      </c>
    </row>
    <row r="4705" spans="1:18" x14ac:dyDescent="0.25">
      <c r="A4705">
        <v>2021</v>
      </c>
      <c r="B4705" t="s">
        <v>33</v>
      </c>
      <c r="C4705" t="s">
        <v>36</v>
      </c>
      <c r="D4705" t="s">
        <v>1</v>
      </c>
      <c r="E4705" t="s">
        <v>44</v>
      </c>
      <c r="F4705">
        <v>6940</v>
      </c>
      <c r="G4705">
        <v>2400.6511970000001</v>
      </c>
      <c r="H4705">
        <v>2696.855</v>
      </c>
      <c r="I4705" t="s">
        <v>40</v>
      </c>
      <c r="J4705" t="s">
        <v>150</v>
      </c>
      <c r="K4705">
        <v>7057</v>
      </c>
      <c r="L4705">
        <v>1077.237695</v>
      </c>
      <c r="M4705">
        <v>995.47573</v>
      </c>
      <c r="N4705">
        <v>1535</v>
      </c>
      <c r="O4705">
        <v>369</v>
      </c>
      <c r="P4705">
        <v>367</v>
      </c>
      <c r="Q4705">
        <v>497</v>
      </c>
      <c r="R4705">
        <v>2400.6511970000001</v>
      </c>
    </row>
    <row r="4706" spans="1:18" x14ac:dyDescent="0.25">
      <c r="A4706">
        <v>2021</v>
      </c>
      <c r="B4706" t="s">
        <v>33</v>
      </c>
      <c r="C4706" t="s">
        <v>36</v>
      </c>
      <c r="D4706" t="s">
        <v>1</v>
      </c>
      <c r="E4706" t="s">
        <v>66</v>
      </c>
      <c r="F4706">
        <v>741</v>
      </c>
      <c r="G4706" t="s">
        <v>62</v>
      </c>
      <c r="H4706">
        <v>35069.74</v>
      </c>
      <c r="I4706" t="s">
        <v>40</v>
      </c>
      <c r="J4706" t="s">
        <v>150</v>
      </c>
      <c r="K4706">
        <v>5516</v>
      </c>
      <c r="L4706">
        <v>44.616011</v>
      </c>
      <c r="M4706">
        <v>24.612638</v>
      </c>
      <c r="N4706">
        <v>146</v>
      </c>
      <c r="O4706">
        <v>143</v>
      </c>
      <c r="P4706">
        <v>23</v>
      </c>
      <c r="Q4706">
        <v>7</v>
      </c>
      <c r="R4706">
        <v>112.141469</v>
      </c>
    </row>
    <row r="4707" spans="1:18" x14ac:dyDescent="0.25">
      <c r="A4707">
        <v>2021</v>
      </c>
      <c r="B4707" t="s">
        <v>33</v>
      </c>
      <c r="C4707" t="s">
        <v>36</v>
      </c>
      <c r="D4707" t="s">
        <v>1</v>
      </c>
      <c r="E4707" t="s">
        <v>44</v>
      </c>
      <c r="F4707">
        <v>2</v>
      </c>
      <c r="G4707">
        <v>1</v>
      </c>
      <c r="H4707">
        <v>6869.07</v>
      </c>
      <c r="I4707" t="s">
        <v>41</v>
      </c>
      <c r="J4707" t="s">
        <v>150</v>
      </c>
      <c r="K4707">
        <v>2</v>
      </c>
      <c r="L4707">
        <v>0.82258100000000001</v>
      </c>
      <c r="M4707">
        <v>0</v>
      </c>
      <c r="N4707">
        <v>0</v>
      </c>
      <c r="O4707">
        <v>0</v>
      </c>
      <c r="P4707">
        <v>0</v>
      </c>
      <c r="Q4707">
        <v>1</v>
      </c>
      <c r="R4707">
        <v>1</v>
      </c>
    </row>
    <row r="4708" spans="1:18" x14ac:dyDescent="0.25">
      <c r="A4708">
        <v>2021</v>
      </c>
      <c r="B4708" t="s">
        <v>33</v>
      </c>
      <c r="C4708" t="s">
        <v>5</v>
      </c>
      <c r="D4708" t="s">
        <v>1</v>
      </c>
      <c r="E4708" t="s">
        <v>44</v>
      </c>
      <c r="F4708">
        <v>15362</v>
      </c>
      <c r="G4708">
        <v>6786.2911979999999</v>
      </c>
      <c r="H4708">
        <v>2969.2449999999999</v>
      </c>
      <c r="I4708" t="s">
        <v>39</v>
      </c>
      <c r="J4708" t="s">
        <v>150</v>
      </c>
      <c r="K4708">
        <v>15413</v>
      </c>
      <c r="L4708">
        <v>3312.5250489999999</v>
      </c>
      <c r="M4708">
        <v>2809.9987489999999</v>
      </c>
      <c r="N4708">
        <v>2163</v>
      </c>
      <c r="O4708">
        <v>431</v>
      </c>
      <c r="P4708">
        <v>121</v>
      </c>
      <c r="Q4708">
        <v>160</v>
      </c>
      <c r="R4708">
        <v>6786.2911979999999</v>
      </c>
    </row>
    <row r="4709" spans="1:18" x14ac:dyDescent="0.25">
      <c r="A4709">
        <v>2021</v>
      </c>
      <c r="B4709" t="s">
        <v>33</v>
      </c>
      <c r="C4709" t="s">
        <v>5</v>
      </c>
      <c r="D4709" t="s">
        <v>1</v>
      </c>
      <c r="E4709" t="s">
        <v>66</v>
      </c>
      <c r="F4709">
        <v>970</v>
      </c>
      <c r="G4709" t="s">
        <v>62</v>
      </c>
      <c r="H4709">
        <v>30674.76</v>
      </c>
      <c r="I4709" t="s">
        <v>39</v>
      </c>
      <c r="J4709" t="s">
        <v>150</v>
      </c>
      <c r="K4709">
        <v>4659</v>
      </c>
      <c r="L4709">
        <v>62.960901999999997</v>
      </c>
      <c r="M4709">
        <v>35.959578999999998</v>
      </c>
      <c r="N4709">
        <v>75</v>
      </c>
      <c r="O4709">
        <v>110</v>
      </c>
      <c r="P4709">
        <v>16</v>
      </c>
      <c r="Q4709">
        <v>11</v>
      </c>
      <c r="R4709">
        <v>187.19209599999999</v>
      </c>
    </row>
    <row r="4710" spans="1:18" x14ac:dyDescent="0.25">
      <c r="A4710">
        <v>2021</v>
      </c>
      <c r="B4710" t="s">
        <v>33</v>
      </c>
      <c r="C4710" t="s">
        <v>5</v>
      </c>
      <c r="D4710" t="s">
        <v>1</v>
      </c>
      <c r="E4710" t="s">
        <v>44</v>
      </c>
      <c r="F4710">
        <v>9146</v>
      </c>
      <c r="G4710">
        <v>3508.802522</v>
      </c>
      <c r="H4710">
        <v>2694.9650000000001</v>
      </c>
      <c r="I4710" t="s">
        <v>40</v>
      </c>
      <c r="J4710" t="s">
        <v>150</v>
      </c>
      <c r="K4710">
        <v>9242</v>
      </c>
      <c r="L4710">
        <v>1671.3843959999999</v>
      </c>
      <c r="M4710">
        <v>1433.3167289999999</v>
      </c>
      <c r="N4710">
        <v>2135</v>
      </c>
      <c r="O4710">
        <v>435</v>
      </c>
      <c r="P4710">
        <v>225</v>
      </c>
      <c r="Q4710">
        <v>429</v>
      </c>
      <c r="R4710">
        <v>3508.802522</v>
      </c>
    </row>
    <row r="4711" spans="1:18" x14ac:dyDescent="0.25">
      <c r="A4711">
        <v>2021</v>
      </c>
      <c r="B4711" t="s">
        <v>33</v>
      </c>
      <c r="C4711" t="s">
        <v>5</v>
      </c>
      <c r="D4711" t="s">
        <v>1</v>
      </c>
      <c r="E4711" t="s">
        <v>66</v>
      </c>
      <c r="F4711">
        <v>941</v>
      </c>
      <c r="G4711" t="s">
        <v>62</v>
      </c>
      <c r="H4711">
        <v>32955.730000000003</v>
      </c>
      <c r="I4711" t="s">
        <v>40</v>
      </c>
      <c r="J4711" t="s">
        <v>150</v>
      </c>
      <c r="K4711">
        <v>5801</v>
      </c>
      <c r="L4711">
        <v>58.875597999999997</v>
      </c>
      <c r="M4711">
        <v>24.021208999999999</v>
      </c>
      <c r="N4711">
        <v>131</v>
      </c>
      <c r="O4711">
        <v>161</v>
      </c>
      <c r="P4711">
        <v>74</v>
      </c>
      <c r="Q4711">
        <v>17</v>
      </c>
      <c r="R4711">
        <v>150.539185</v>
      </c>
    </row>
    <row r="4712" spans="1:18" x14ac:dyDescent="0.25">
      <c r="A4712">
        <v>2021</v>
      </c>
      <c r="B4712" t="s">
        <v>33</v>
      </c>
      <c r="C4712" t="s">
        <v>13</v>
      </c>
      <c r="D4712" t="s">
        <v>1</v>
      </c>
      <c r="E4712" t="s">
        <v>44</v>
      </c>
      <c r="F4712">
        <v>2074</v>
      </c>
      <c r="G4712">
        <v>877.97186199999999</v>
      </c>
      <c r="H4712">
        <v>2956.7249999999999</v>
      </c>
      <c r="I4712" t="s">
        <v>39</v>
      </c>
      <c r="J4712" t="s">
        <v>150</v>
      </c>
      <c r="K4712">
        <v>2084</v>
      </c>
      <c r="L4712">
        <v>417.130627</v>
      </c>
      <c r="M4712">
        <v>383.37613399999998</v>
      </c>
      <c r="N4712">
        <v>298</v>
      </c>
      <c r="O4712">
        <v>72</v>
      </c>
      <c r="P4712">
        <v>23</v>
      </c>
      <c r="Q4712">
        <v>16</v>
      </c>
      <c r="R4712">
        <v>877.97186199999999</v>
      </c>
    </row>
    <row r="4713" spans="1:18" x14ac:dyDescent="0.25">
      <c r="A4713">
        <v>2021</v>
      </c>
      <c r="B4713" t="s">
        <v>33</v>
      </c>
      <c r="C4713" t="s">
        <v>13</v>
      </c>
      <c r="D4713" t="s">
        <v>1</v>
      </c>
      <c r="E4713" t="s">
        <v>66</v>
      </c>
      <c r="F4713">
        <v>156</v>
      </c>
      <c r="G4713" t="s">
        <v>62</v>
      </c>
      <c r="H4713">
        <v>32808.114999999998</v>
      </c>
      <c r="I4713" t="s">
        <v>39</v>
      </c>
      <c r="J4713" t="s">
        <v>150</v>
      </c>
      <c r="K4713">
        <v>848</v>
      </c>
      <c r="L4713">
        <v>8.2052060000000004</v>
      </c>
      <c r="M4713">
        <v>3.9431449999999999</v>
      </c>
      <c r="N4713">
        <v>6</v>
      </c>
      <c r="O4713">
        <v>33</v>
      </c>
      <c r="P4713">
        <v>4</v>
      </c>
      <c r="Q4713">
        <v>2</v>
      </c>
      <c r="R4713">
        <v>18.673204999999999</v>
      </c>
    </row>
    <row r="4714" spans="1:18" x14ac:dyDescent="0.25">
      <c r="A4714">
        <v>2021</v>
      </c>
      <c r="B4714" t="s">
        <v>33</v>
      </c>
      <c r="C4714" t="s">
        <v>13</v>
      </c>
      <c r="D4714" t="s">
        <v>1</v>
      </c>
      <c r="E4714" t="s">
        <v>44</v>
      </c>
      <c r="F4714">
        <v>1382</v>
      </c>
      <c r="G4714">
        <v>505.66393099999999</v>
      </c>
      <c r="H4714">
        <v>2556.5650000000001</v>
      </c>
      <c r="I4714" t="s">
        <v>40</v>
      </c>
      <c r="J4714" t="s">
        <v>150</v>
      </c>
      <c r="K4714">
        <v>1399</v>
      </c>
      <c r="L4714">
        <v>236.323284</v>
      </c>
      <c r="M4714">
        <v>217.23964699999999</v>
      </c>
      <c r="N4714">
        <v>364</v>
      </c>
      <c r="O4714">
        <v>71</v>
      </c>
      <c r="P4714">
        <v>36</v>
      </c>
      <c r="Q4714">
        <v>44</v>
      </c>
      <c r="R4714">
        <v>505.66393099999999</v>
      </c>
    </row>
    <row r="4715" spans="1:18" x14ac:dyDescent="0.25">
      <c r="A4715">
        <v>2021</v>
      </c>
      <c r="B4715" t="s">
        <v>33</v>
      </c>
      <c r="C4715" t="s">
        <v>13</v>
      </c>
      <c r="D4715" t="s">
        <v>1</v>
      </c>
      <c r="E4715" t="s">
        <v>66</v>
      </c>
      <c r="F4715">
        <v>169</v>
      </c>
      <c r="G4715" t="s">
        <v>62</v>
      </c>
      <c r="H4715">
        <v>33362.71</v>
      </c>
      <c r="I4715" t="s">
        <v>40</v>
      </c>
      <c r="J4715" t="s">
        <v>150</v>
      </c>
      <c r="K4715">
        <v>1281</v>
      </c>
      <c r="L4715">
        <v>8.4859639999999992</v>
      </c>
      <c r="M4715">
        <v>1.5418590000000001</v>
      </c>
      <c r="N4715">
        <v>25</v>
      </c>
      <c r="O4715">
        <v>38</v>
      </c>
      <c r="P4715">
        <v>10</v>
      </c>
      <c r="Q4715">
        <v>0</v>
      </c>
      <c r="R4715">
        <v>17.320746</v>
      </c>
    </row>
    <row r="4716" spans="1:18" x14ac:dyDescent="0.25">
      <c r="A4716">
        <v>2021</v>
      </c>
      <c r="B4716" t="s">
        <v>33</v>
      </c>
      <c r="C4716" t="s">
        <v>37</v>
      </c>
      <c r="D4716" t="s">
        <v>1</v>
      </c>
      <c r="E4716" t="s">
        <v>44</v>
      </c>
      <c r="F4716">
        <v>12707</v>
      </c>
      <c r="G4716">
        <v>5261.7599840000003</v>
      </c>
      <c r="H4716">
        <v>2792.28</v>
      </c>
      <c r="I4716" t="s">
        <v>39</v>
      </c>
      <c r="J4716" t="s">
        <v>150</v>
      </c>
      <c r="K4716">
        <v>12787</v>
      </c>
      <c r="L4716">
        <v>2527.7501940000002</v>
      </c>
      <c r="M4716">
        <v>2173.9505049999998</v>
      </c>
      <c r="N4716">
        <v>2352</v>
      </c>
      <c r="O4716">
        <v>572</v>
      </c>
      <c r="P4716">
        <v>408</v>
      </c>
      <c r="Q4716">
        <v>196</v>
      </c>
      <c r="R4716">
        <v>5261.7599840000003</v>
      </c>
    </row>
    <row r="4717" spans="1:18" x14ac:dyDescent="0.25">
      <c r="A4717">
        <v>2021</v>
      </c>
      <c r="B4717" t="s">
        <v>33</v>
      </c>
      <c r="C4717" t="s">
        <v>37</v>
      </c>
      <c r="D4717" t="s">
        <v>1</v>
      </c>
      <c r="E4717" t="s">
        <v>66</v>
      </c>
      <c r="F4717">
        <v>1362</v>
      </c>
      <c r="G4717" t="s">
        <v>62</v>
      </c>
      <c r="H4717">
        <v>28067.14</v>
      </c>
      <c r="I4717" t="s">
        <v>39</v>
      </c>
      <c r="J4717" t="s">
        <v>150</v>
      </c>
      <c r="K4717">
        <v>7313</v>
      </c>
      <c r="L4717">
        <v>83.568674000000001</v>
      </c>
      <c r="M4717">
        <v>46.845286999999999</v>
      </c>
      <c r="N4717">
        <v>122</v>
      </c>
      <c r="O4717">
        <v>261</v>
      </c>
      <c r="P4717">
        <v>142</v>
      </c>
      <c r="Q4717">
        <v>26</v>
      </c>
      <c r="R4717">
        <v>206.59172899999999</v>
      </c>
    </row>
    <row r="4718" spans="1:18" x14ac:dyDescent="0.25">
      <c r="A4718">
        <v>2021</v>
      </c>
      <c r="B4718" t="s">
        <v>33</v>
      </c>
      <c r="C4718" t="s">
        <v>37</v>
      </c>
      <c r="D4718" t="s">
        <v>1</v>
      </c>
      <c r="E4718" t="s">
        <v>44</v>
      </c>
      <c r="F4718">
        <v>8846</v>
      </c>
      <c r="G4718">
        <v>2800.5504489999998</v>
      </c>
      <c r="H4718">
        <v>2637.67</v>
      </c>
      <c r="I4718" t="s">
        <v>40</v>
      </c>
      <c r="J4718" t="s">
        <v>150</v>
      </c>
      <c r="K4718">
        <v>8973</v>
      </c>
      <c r="L4718">
        <v>1382.224078</v>
      </c>
      <c r="M4718">
        <v>1102.450914</v>
      </c>
      <c r="N4718">
        <v>2285</v>
      </c>
      <c r="O4718">
        <v>575</v>
      </c>
      <c r="P4718">
        <v>663</v>
      </c>
      <c r="Q4718">
        <v>403</v>
      </c>
      <c r="R4718">
        <v>2800.5504489999998</v>
      </c>
    </row>
    <row r="4719" spans="1:18" x14ac:dyDescent="0.25">
      <c r="A4719">
        <v>2021</v>
      </c>
      <c r="B4719" t="s">
        <v>33</v>
      </c>
      <c r="C4719" t="s">
        <v>37</v>
      </c>
      <c r="D4719" t="s">
        <v>1</v>
      </c>
      <c r="E4719" t="s">
        <v>66</v>
      </c>
      <c r="F4719">
        <v>1456</v>
      </c>
      <c r="G4719" t="s">
        <v>62</v>
      </c>
      <c r="H4719">
        <v>28941.27</v>
      </c>
      <c r="I4719" t="s">
        <v>40</v>
      </c>
      <c r="J4719" t="s">
        <v>150</v>
      </c>
      <c r="K4719">
        <v>8951</v>
      </c>
      <c r="L4719">
        <v>81.221897999999996</v>
      </c>
      <c r="M4719">
        <v>29.971395999999999</v>
      </c>
      <c r="N4719">
        <v>171</v>
      </c>
      <c r="O4719">
        <v>302</v>
      </c>
      <c r="P4719">
        <v>218</v>
      </c>
      <c r="Q4719">
        <v>40</v>
      </c>
      <c r="R4719">
        <v>166.42164600000001</v>
      </c>
    </row>
    <row r="4720" spans="1:18" x14ac:dyDescent="0.25">
      <c r="A4720">
        <v>2021</v>
      </c>
      <c r="B4720" t="s">
        <v>33</v>
      </c>
      <c r="C4720" t="s">
        <v>36</v>
      </c>
      <c r="D4720" t="s">
        <v>1</v>
      </c>
      <c r="E4720" t="s">
        <v>44</v>
      </c>
      <c r="F4720">
        <v>18446</v>
      </c>
      <c r="G4720">
        <v>8509.6190060000008</v>
      </c>
      <c r="H4720">
        <v>2958.19</v>
      </c>
      <c r="I4720" t="s">
        <v>39</v>
      </c>
      <c r="J4720" t="s">
        <v>149</v>
      </c>
      <c r="K4720">
        <v>18509</v>
      </c>
      <c r="L4720">
        <v>3952.2477279999998</v>
      </c>
      <c r="M4720">
        <v>3762.4411150000001</v>
      </c>
      <c r="N4720">
        <v>2473</v>
      </c>
      <c r="O4720">
        <v>518</v>
      </c>
      <c r="P4720">
        <v>121</v>
      </c>
      <c r="Q4720">
        <v>171</v>
      </c>
      <c r="R4720">
        <v>8509.6190060000008</v>
      </c>
    </row>
    <row r="4721" spans="1:18" x14ac:dyDescent="0.25">
      <c r="A4721">
        <v>2021</v>
      </c>
      <c r="B4721" t="s">
        <v>33</v>
      </c>
      <c r="C4721" t="s">
        <v>36</v>
      </c>
      <c r="D4721" t="s">
        <v>1</v>
      </c>
      <c r="E4721" t="s">
        <v>66</v>
      </c>
      <c r="F4721">
        <v>1192</v>
      </c>
      <c r="G4721" t="s">
        <v>62</v>
      </c>
      <c r="H4721">
        <v>30732.605</v>
      </c>
      <c r="I4721" t="s">
        <v>39</v>
      </c>
      <c r="J4721" t="s">
        <v>149</v>
      </c>
      <c r="K4721">
        <v>7019</v>
      </c>
      <c r="L4721">
        <v>81.134561000000005</v>
      </c>
      <c r="M4721">
        <v>53.334383000000003</v>
      </c>
      <c r="N4721">
        <v>61</v>
      </c>
      <c r="O4721">
        <v>303</v>
      </c>
      <c r="P4721">
        <v>40</v>
      </c>
      <c r="Q4721">
        <v>12</v>
      </c>
      <c r="R4721">
        <v>231.48981499999999</v>
      </c>
    </row>
    <row r="4722" spans="1:18" x14ac:dyDescent="0.25">
      <c r="A4722">
        <v>2021</v>
      </c>
      <c r="B4722" t="s">
        <v>33</v>
      </c>
      <c r="C4722" t="s">
        <v>36</v>
      </c>
      <c r="D4722" t="s">
        <v>1</v>
      </c>
      <c r="E4722" t="s">
        <v>44</v>
      </c>
      <c r="F4722">
        <v>12330</v>
      </c>
      <c r="G4722">
        <v>5121.9875540000003</v>
      </c>
      <c r="H4722">
        <v>2642.92</v>
      </c>
      <c r="I4722" t="s">
        <v>40</v>
      </c>
      <c r="J4722" t="s">
        <v>149</v>
      </c>
      <c r="K4722">
        <v>12436</v>
      </c>
      <c r="L4722">
        <v>2244.4248419999999</v>
      </c>
      <c r="M4722">
        <v>2288.4817480000002</v>
      </c>
      <c r="N4722">
        <v>2427</v>
      </c>
      <c r="O4722">
        <v>470</v>
      </c>
      <c r="P4722">
        <v>286</v>
      </c>
      <c r="Q4722">
        <v>504</v>
      </c>
      <c r="R4722">
        <v>5121.9875540000003</v>
      </c>
    </row>
    <row r="4723" spans="1:18" x14ac:dyDescent="0.25">
      <c r="A4723">
        <v>2021</v>
      </c>
      <c r="B4723" t="s">
        <v>33</v>
      </c>
      <c r="C4723" t="s">
        <v>36</v>
      </c>
      <c r="D4723" t="s">
        <v>1</v>
      </c>
      <c r="E4723" t="s">
        <v>66</v>
      </c>
      <c r="F4723">
        <v>1326</v>
      </c>
      <c r="G4723" t="s">
        <v>62</v>
      </c>
      <c r="H4723">
        <v>35129.82</v>
      </c>
      <c r="I4723" t="s">
        <v>40</v>
      </c>
      <c r="J4723" t="s">
        <v>149</v>
      </c>
      <c r="K4723">
        <v>10170</v>
      </c>
      <c r="L4723">
        <v>65.519467000000006</v>
      </c>
      <c r="M4723">
        <v>34.719639000000001</v>
      </c>
      <c r="N4723">
        <v>144</v>
      </c>
      <c r="O4723">
        <v>459</v>
      </c>
      <c r="P4723">
        <v>32</v>
      </c>
      <c r="Q4723">
        <v>37</v>
      </c>
      <c r="R4723">
        <v>183.007081</v>
      </c>
    </row>
    <row r="4724" spans="1:18" x14ac:dyDescent="0.25">
      <c r="A4724">
        <v>2021</v>
      </c>
      <c r="B4724" t="s">
        <v>33</v>
      </c>
      <c r="C4724" t="s">
        <v>5</v>
      </c>
      <c r="D4724" t="s">
        <v>1</v>
      </c>
      <c r="E4724" t="s">
        <v>44</v>
      </c>
      <c r="F4724">
        <v>30372</v>
      </c>
      <c r="G4724">
        <v>14194.766847000001</v>
      </c>
      <c r="H4724">
        <v>2972.4549999999999</v>
      </c>
      <c r="I4724" t="s">
        <v>39</v>
      </c>
      <c r="J4724" t="s">
        <v>149</v>
      </c>
      <c r="K4724">
        <v>30413</v>
      </c>
      <c r="L4724">
        <v>6601.3663130000004</v>
      </c>
      <c r="M4724">
        <v>6249.2233859999997</v>
      </c>
      <c r="N4724">
        <v>3649</v>
      </c>
      <c r="O4724">
        <v>700</v>
      </c>
      <c r="P4724">
        <v>124</v>
      </c>
      <c r="Q4724">
        <v>201</v>
      </c>
      <c r="R4724">
        <v>14194.766847000001</v>
      </c>
    </row>
    <row r="4725" spans="1:18" x14ac:dyDescent="0.25">
      <c r="A4725">
        <v>2021</v>
      </c>
      <c r="B4725" t="s">
        <v>33</v>
      </c>
      <c r="C4725" t="s">
        <v>5</v>
      </c>
      <c r="D4725" t="s">
        <v>1</v>
      </c>
      <c r="E4725" t="s">
        <v>66</v>
      </c>
      <c r="F4725">
        <v>1477</v>
      </c>
      <c r="G4725" t="s">
        <v>62</v>
      </c>
      <c r="H4725">
        <v>30711.8</v>
      </c>
      <c r="I4725" t="s">
        <v>39</v>
      </c>
      <c r="J4725" t="s">
        <v>149</v>
      </c>
      <c r="K4725">
        <v>7041</v>
      </c>
      <c r="L4725">
        <v>99.397583999999995</v>
      </c>
      <c r="M4725">
        <v>58.506245</v>
      </c>
      <c r="N4725">
        <v>113</v>
      </c>
      <c r="O4725">
        <v>277</v>
      </c>
      <c r="P4725">
        <v>36</v>
      </c>
      <c r="Q4725">
        <v>8</v>
      </c>
      <c r="R4725">
        <v>271.000022</v>
      </c>
    </row>
    <row r="4726" spans="1:18" x14ac:dyDescent="0.25">
      <c r="A4726">
        <v>2021</v>
      </c>
      <c r="B4726" t="s">
        <v>33</v>
      </c>
      <c r="C4726" t="s">
        <v>5</v>
      </c>
      <c r="D4726" t="s">
        <v>1</v>
      </c>
      <c r="E4726" t="s">
        <v>44</v>
      </c>
      <c r="F4726">
        <v>16632</v>
      </c>
      <c r="G4726">
        <v>7150.4120910000001</v>
      </c>
      <c r="H4726">
        <v>2696.9850000000001</v>
      </c>
      <c r="I4726" t="s">
        <v>40</v>
      </c>
      <c r="J4726" t="s">
        <v>149</v>
      </c>
      <c r="K4726">
        <v>16709</v>
      </c>
      <c r="L4726">
        <v>3350.5565879999999</v>
      </c>
      <c r="M4726">
        <v>3055.0537210000002</v>
      </c>
      <c r="N4726">
        <v>3147</v>
      </c>
      <c r="O4726">
        <v>630</v>
      </c>
      <c r="P4726">
        <v>282</v>
      </c>
      <c r="Q4726">
        <v>572</v>
      </c>
      <c r="R4726">
        <v>7150.4120910000001</v>
      </c>
    </row>
    <row r="4727" spans="1:18" x14ac:dyDescent="0.25">
      <c r="A4727">
        <v>2021</v>
      </c>
      <c r="B4727" t="s">
        <v>33</v>
      </c>
      <c r="C4727" t="s">
        <v>5</v>
      </c>
      <c r="D4727" t="s">
        <v>1</v>
      </c>
      <c r="E4727" t="s">
        <v>66</v>
      </c>
      <c r="F4727">
        <v>1637</v>
      </c>
      <c r="G4727" t="s">
        <v>62</v>
      </c>
      <c r="H4727">
        <v>31967.4</v>
      </c>
      <c r="I4727" t="s">
        <v>40</v>
      </c>
      <c r="J4727" t="s">
        <v>149</v>
      </c>
      <c r="K4727">
        <v>10080</v>
      </c>
      <c r="L4727">
        <v>85.124300000000005</v>
      </c>
      <c r="M4727">
        <v>38.874946999999999</v>
      </c>
      <c r="N4727">
        <v>164</v>
      </c>
      <c r="O4727">
        <v>490</v>
      </c>
      <c r="P4727">
        <v>119</v>
      </c>
      <c r="Q4727">
        <v>23</v>
      </c>
      <c r="R4727">
        <v>220.61502899999999</v>
      </c>
    </row>
    <row r="4728" spans="1:18" x14ac:dyDescent="0.25">
      <c r="A4728">
        <v>2021</v>
      </c>
      <c r="B4728" t="s">
        <v>33</v>
      </c>
      <c r="C4728" t="s">
        <v>13</v>
      </c>
      <c r="D4728" t="s">
        <v>1</v>
      </c>
      <c r="E4728" t="s">
        <v>44</v>
      </c>
      <c r="F4728">
        <v>3912</v>
      </c>
      <c r="G4728">
        <v>1728.608244</v>
      </c>
      <c r="H4728">
        <v>2957.145</v>
      </c>
      <c r="I4728" t="s">
        <v>39</v>
      </c>
      <c r="J4728" t="s">
        <v>149</v>
      </c>
      <c r="K4728">
        <v>3920</v>
      </c>
      <c r="L4728">
        <v>848.52383199999997</v>
      </c>
      <c r="M4728">
        <v>734.78356399999996</v>
      </c>
      <c r="N4728">
        <v>492</v>
      </c>
      <c r="O4728">
        <v>110</v>
      </c>
      <c r="P4728">
        <v>29</v>
      </c>
      <c r="Q4728">
        <v>26</v>
      </c>
      <c r="R4728">
        <v>1728.608244</v>
      </c>
    </row>
    <row r="4729" spans="1:18" x14ac:dyDescent="0.25">
      <c r="A4729">
        <v>2021</v>
      </c>
      <c r="B4729" t="s">
        <v>33</v>
      </c>
      <c r="C4729" t="s">
        <v>13</v>
      </c>
      <c r="D4729" t="s">
        <v>1</v>
      </c>
      <c r="E4729" t="s">
        <v>66</v>
      </c>
      <c r="F4729">
        <v>245</v>
      </c>
      <c r="G4729" t="s">
        <v>62</v>
      </c>
      <c r="H4729">
        <v>26754</v>
      </c>
      <c r="I4729" t="s">
        <v>39</v>
      </c>
      <c r="J4729" t="s">
        <v>149</v>
      </c>
      <c r="K4729">
        <v>1328</v>
      </c>
      <c r="L4729">
        <v>13.770550999999999</v>
      </c>
      <c r="M4729">
        <v>8.8934870000000004</v>
      </c>
      <c r="N4729">
        <v>12</v>
      </c>
      <c r="O4729">
        <v>71</v>
      </c>
      <c r="P4729">
        <v>13</v>
      </c>
      <c r="Q4729">
        <v>2</v>
      </c>
      <c r="R4729">
        <v>30.150085000000001</v>
      </c>
    </row>
    <row r="4730" spans="1:18" x14ac:dyDescent="0.25">
      <c r="A4730">
        <v>2021</v>
      </c>
      <c r="B4730" t="s">
        <v>33</v>
      </c>
      <c r="C4730" t="s">
        <v>13</v>
      </c>
      <c r="D4730" t="s">
        <v>1</v>
      </c>
      <c r="E4730" t="s">
        <v>44</v>
      </c>
      <c r="F4730">
        <v>2655</v>
      </c>
      <c r="G4730">
        <v>1082.278364</v>
      </c>
      <c r="H4730">
        <v>2608.96</v>
      </c>
      <c r="I4730" t="s">
        <v>40</v>
      </c>
      <c r="J4730" t="s">
        <v>149</v>
      </c>
      <c r="K4730">
        <v>2667</v>
      </c>
      <c r="L4730">
        <v>490.94472000000002</v>
      </c>
      <c r="M4730">
        <v>499.30305800000002</v>
      </c>
      <c r="N4730">
        <v>544</v>
      </c>
      <c r="O4730">
        <v>103</v>
      </c>
      <c r="P4730">
        <v>55</v>
      </c>
      <c r="Q4730">
        <v>68</v>
      </c>
      <c r="R4730">
        <v>1082.278364</v>
      </c>
    </row>
    <row r="4731" spans="1:18" x14ac:dyDescent="0.25">
      <c r="A4731">
        <v>2021</v>
      </c>
      <c r="B4731" t="s">
        <v>33</v>
      </c>
      <c r="C4731" t="s">
        <v>13</v>
      </c>
      <c r="D4731" t="s">
        <v>1</v>
      </c>
      <c r="E4731" t="s">
        <v>66</v>
      </c>
      <c r="F4731">
        <v>302</v>
      </c>
      <c r="G4731" t="s">
        <v>62</v>
      </c>
      <c r="H4731">
        <v>35558.544999999998</v>
      </c>
      <c r="I4731" t="s">
        <v>40</v>
      </c>
      <c r="J4731" t="s">
        <v>149</v>
      </c>
      <c r="K4731">
        <v>2264</v>
      </c>
      <c r="L4731">
        <v>12.167457000000001</v>
      </c>
      <c r="M4731">
        <v>6.1588250000000002</v>
      </c>
      <c r="N4731">
        <v>22</v>
      </c>
      <c r="O4731">
        <v>107</v>
      </c>
      <c r="P4731">
        <v>23</v>
      </c>
      <c r="Q4731">
        <v>7</v>
      </c>
      <c r="R4731">
        <v>28.620352</v>
      </c>
    </row>
    <row r="4732" spans="1:18" x14ac:dyDescent="0.25">
      <c r="A4732">
        <v>2021</v>
      </c>
      <c r="B4732" t="s">
        <v>33</v>
      </c>
      <c r="C4732" t="s">
        <v>13</v>
      </c>
      <c r="D4732" t="s">
        <v>1</v>
      </c>
      <c r="E4732" t="s">
        <v>44</v>
      </c>
      <c r="F4732">
        <v>1</v>
      </c>
      <c r="G4732">
        <v>0</v>
      </c>
      <c r="H4732">
        <v>3210.5</v>
      </c>
      <c r="I4732" t="s">
        <v>41</v>
      </c>
      <c r="J4732" t="s">
        <v>149</v>
      </c>
      <c r="K4732">
        <v>1</v>
      </c>
      <c r="L4732">
        <v>0</v>
      </c>
      <c r="M4732">
        <v>0</v>
      </c>
      <c r="N4732">
        <v>0</v>
      </c>
      <c r="O4732">
        <v>0</v>
      </c>
      <c r="P4732">
        <v>1</v>
      </c>
      <c r="Q4732">
        <v>0</v>
      </c>
      <c r="R4732">
        <v>0</v>
      </c>
    </row>
    <row r="4733" spans="1:18" x14ac:dyDescent="0.25">
      <c r="A4733">
        <v>2021</v>
      </c>
      <c r="B4733" t="s">
        <v>33</v>
      </c>
      <c r="C4733" t="s">
        <v>37</v>
      </c>
      <c r="D4733" t="s">
        <v>1</v>
      </c>
      <c r="E4733" t="s">
        <v>44</v>
      </c>
      <c r="F4733">
        <v>25752</v>
      </c>
      <c r="G4733">
        <v>11430.385961</v>
      </c>
      <c r="H4733">
        <v>2890.605</v>
      </c>
      <c r="I4733" t="s">
        <v>39</v>
      </c>
      <c r="J4733" t="s">
        <v>149</v>
      </c>
      <c r="K4733">
        <v>25834</v>
      </c>
      <c r="L4733">
        <v>5407.3769810000003</v>
      </c>
      <c r="M4733">
        <v>4942.7413669999996</v>
      </c>
      <c r="N4733">
        <v>3978</v>
      </c>
      <c r="O4733">
        <v>975</v>
      </c>
      <c r="P4733">
        <v>457</v>
      </c>
      <c r="Q4733">
        <v>401</v>
      </c>
      <c r="R4733">
        <v>11430.385961</v>
      </c>
    </row>
    <row r="4734" spans="1:18" x14ac:dyDescent="0.25">
      <c r="A4734">
        <v>2021</v>
      </c>
      <c r="B4734" t="s">
        <v>33</v>
      </c>
      <c r="C4734" t="s">
        <v>37</v>
      </c>
      <c r="D4734" t="s">
        <v>1</v>
      </c>
      <c r="E4734" t="s">
        <v>66</v>
      </c>
      <c r="F4734">
        <v>2176</v>
      </c>
      <c r="G4734" t="s">
        <v>62</v>
      </c>
      <c r="H4734">
        <v>28212.49</v>
      </c>
      <c r="I4734" t="s">
        <v>39</v>
      </c>
      <c r="J4734" t="s">
        <v>149</v>
      </c>
      <c r="K4734">
        <v>12794</v>
      </c>
      <c r="L4734">
        <v>116.31507000000001</v>
      </c>
      <c r="M4734">
        <v>59.172753</v>
      </c>
      <c r="N4734">
        <v>156</v>
      </c>
      <c r="O4734">
        <v>708</v>
      </c>
      <c r="P4734">
        <v>195</v>
      </c>
      <c r="Q4734">
        <v>43</v>
      </c>
      <c r="R4734">
        <v>291.46306700000002</v>
      </c>
    </row>
    <row r="4735" spans="1:18" x14ac:dyDescent="0.25">
      <c r="A4735">
        <v>2021</v>
      </c>
      <c r="B4735" t="s">
        <v>33</v>
      </c>
      <c r="C4735" t="s">
        <v>37</v>
      </c>
      <c r="D4735" t="s">
        <v>1</v>
      </c>
      <c r="E4735" t="s">
        <v>44</v>
      </c>
      <c r="F4735">
        <v>17027</v>
      </c>
      <c r="G4735">
        <v>6340.0310959999997</v>
      </c>
      <c r="H4735">
        <v>2605.6799999999998</v>
      </c>
      <c r="I4735" t="s">
        <v>40</v>
      </c>
      <c r="J4735" t="s">
        <v>149</v>
      </c>
      <c r="K4735">
        <v>17240</v>
      </c>
      <c r="L4735">
        <v>3061.8130350000001</v>
      </c>
      <c r="M4735">
        <v>2643.791831</v>
      </c>
      <c r="N4735">
        <v>3768</v>
      </c>
      <c r="O4735">
        <v>988</v>
      </c>
      <c r="P4735">
        <v>819</v>
      </c>
      <c r="Q4735">
        <v>663</v>
      </c>
      <c r="R4735">
        <v>6340.0310959999997</v>
      </c>
    </row>
    <row r="4736" spans="1:18" x14ac:dyDescent="0.25">
      <c r="A4736">
        <v>2021</v>
      </c>
      <c r="B4736" t="s">
        <v>33</v>
      </c>
      <c r="C4736" t="s">
        <v>37</v>
      </c>
      <c r="D4736" t="s">
        <v>1</v>
      </c>
      <c r="E4736" t="s">
        <v>66</v>
      </c>
      <c r="F4736">
        <v>2527</v>
      </c>
      <c r="G4736" t="s">
        <v>62</v>
      </c>
      <c r="H4736">
        <v>29526.62</v>
      </c>
      <c r="I4736" t="s">
        <v>40</v>
      </c>
      <c r="J4736" t="s">
        <v>149</v>
      </c>
      <c r="K4736">
        <v>17533</v>
      </c>
      <c r="L4736">
        <v>95.873833000000005</v>
      </c>
      <c r="M4736">
        <v>35.715010999999997</v>
      </c>
      <c r="N4736">
        <v>193</v>
      </c>
      <c r="O4736">
        <v>952</v>
      </c>
      <c r="P4736">
        <v>412</v>
      </c>
      <c r="Q4736">
        <v>66</v>
      </c>
      <c r="R4736">
        <v>205.01796200000001</v>
      </c>
    </row>
    <row r="4737" spans="1:18" x14ac:dyDescent="0.25">
      <c r="A4737">
        <v>2021</v>
      </c>
      <c r="B4737" t="s">
        <v>33</v>
      </c>
      <c r="C4737" t="s">
        <v>37</v>
      </c>
      <c r="D4737" t="s">
        <v>1</v>
      </c>
      <c r="E4737" t="s">
        <v>66</v>
      </c>
      <c r="F4737">
        <v>1</v>
      </c>
      <c r="G4737" t="s">
        <v>62</v>
      </c>
      <c r="H4737">
        <v>40156.31</v>
      </c>
      <c r="I4737" t="s">
        <v>41</v>
      </c>
      <c r="J4737" t="s">
        <v>149</v>
      </c>
      <c r="K4737">
        <v>1</v>
      </c>
      <c r="L4737">
        <v>0</v>
      </c>
      <c r="M4737">
        <v>0</v>
      </c>
      <c r="N4737">
        <v>1</v>
      </c>
      <c r="O4737">
        <v>0</v>
      </c>
      <c r="P4737">
        <v>0</v>
      </c>
      <c r="Q4737">
        <v>0</v>
      </c>
      <c r="R4737">
        <v>0</v>
      </c>
    </row>
    <row r="4738" spans="1:18" x14ac:dyDescent="0.25">
      <c r="A4738">
        <v>2021</v>
      </c>
      <c r="B4738" t="s">
        <v>33</v>
      </c>
      <c r="C4738" t="s">
        <v>36</v>
      </c>
      <c r="D4738" t="s">
        <v>1</v>
      </c>
      <c r="E4738" t="s">
        <v>44</v>
      </c>
      <c r="F4738">
        <v>5052</v>
      </c>
      <c r="G4738">
        <v>2234.6154289999999</v>
      </c>
      <c r="H4738">
        <v>3116.085</v>
      </c>
      <c r="I4738" t="s">
        <v>39</v>
      </c>
      <c r="J4738" t="s">
        <v>148</v>
      </c>
      <c r="K4738">
        <v>5066</v>
      </c>
      <c r="L4738">
        <v>1051.2110849999999</v>
      </c>
      <c r="M4738">
        <v>913.47235000000001</v>
      </c>
      <c r="N4738">
        <v>720</v>
      </c>
      <c r="O4738">
        <v>209</v>
      </c>
      <c r="P4738">
        <v>104</v>
      </c>
      <c r="Q4738">
        <v>100</v>
      </c>
      <c r="R4738">
        <v>2234.6154289999999</v>
      </c>
    </row>
    <row r="4739" spans="1:18" x14ac:dyDescent="0.25">
      <c r="A4739">
        <v>2021</v>
      </c>
      <c r="B4739" t="s">
        <v>33</v>
      </c>
      <c r="C4739" t="s">
        <v>36</v>
      </c>
      <c r="D4739" t="s">
        <v>1</v>
      </c>
      <c r="E4739" t="s">
        <v>66</v>
      </c>
      <c r="F4739">
        <v>514</v>
      </c>
      <c r="G4739" t="s">
        <v>62</v>
      </c>
      <c r="H4739">
        <v>26760.76</v>
      </c>
      <c r="I4739" t="s">
        <v>39</v>
      </c>
      <c r="J4739" t="s">
        <v>148</v>
      </c>
      <c r="K4739">
        <v>2220</v>
      </c>
      <c r="L4739">
        <v>43.523003000000003</v>
      </c>
      <c r="M4739">
        <v>14.145561000000001</v>
      </c>
      <c r="N4739">
        <v>66</v>
      </c>
      <c r="O4739">
        <v>54</v>
      </c>
      <c r="P4739">
        <v>13</v>
      </c>
      <c r="Q4739">
        <v>1</v>
      </c>
      <c r="R4739">
        <v>104.442829</v>
      </c>
    </row>
    <row r="4740" spans="1:18" x14ac:dyDescent="0.25">
      <c r="A4740">
        <v>2021</v>
      </c>
      <c r="B4740" t="s">
        <v>33</v>
      </c>
      <c r="C4740" t="s">
        <v>36</v>
      </c>
      <c r="D4740" t="s">
        <v>1</v>
      </c>
      <c r="E4740" t="s">
        <v>44</v>
      </c>
      <c r="F4740">
        <v>5166</v>
      </c>
      <c r="G4740">
        <v>2042.5741330000001</v>
      </c>
      <c r="H4740">
        <v>2787.26</v>
      </c>
      <c r="I4740" t="s">
        <v>40</v>
      </c>
      <c r="J4740" t="s">
        <v>148</v>
      </c>
      <c r="K4740">
        <v>5201</v>
      </c>
      <c r="L4740">
        <v>888.52076699999998</v>
      </c>
      <c r="M4740">
        <v>873.00055599999996</v>
      </c>
      <c r="N4740">
        <v>916</v>
      </c>
      <c r="O4740">
        <v>258</v>
      </c>
      <c r="P4740">
        <v>239</v>
      </c>
      <c r="Q4740">
        <v>298</v>
      </c>
      <c r="R4740">
        <v>2042.5741330000001</v>
      </c>
    </row>
    <row r="4741" spans="1:18" x14ac:dyDescent="0.25">
      <c r="A4741">
        <v>2021</v>
      </c>
      <c r="B4741" t="s">
        <v>33</v>
      </c>
      <c r="C4741" t="s">
        <v>36</v>
      </c>
      <c r="D4741" t="s">
        <v>1</v>
      </c>
      <c r="E4741" t="s">
        <v>66</v>
      </c>
      <c r="F4741">
        <v>577</v>
      </c>
      <c r="G4741" t="s">
        <v>62</v>
      </c>
      <c r="H4741">
        <v>31739.26</v>
      </c>
      <c r="I4741" t="s">
        <v>40</v>
      </c>
      <c r="J4741" t="s">
        <v>148</v>
      </c>
      <c r="K4741">
        <v>3435</v>
      </c>
      <c r="L4741">
        <v>39.456404999999997</v>
      </c>
      <c r="M4741">
        <v>17.972127</v>
      </c>
      <c r="N4741">
        <v>146</v>
      </c>
      <c r="O4741">
        <v>45</v>
      </c>
      <c r="P4741">
        <v>19</v>
      </c>
      <c r="Q4741">
        <v>4</v>
      </c>
      <c r="R4741">
        <v>107.586383</v>
      </c>
    </row>
    <row r="4742" spans="1:18" x14ac:dyDescent="0.25">
      <c r="A4742">
        <v>2021</v>
      </c>
      <c r="B4742" t="s">
        <v>33</v>
      </c>
      <c r="C4742" t="s">
        <v>5</v>
      </c>
      <c r="D4742" t="s">
        <v>1</v>
      </c>
      <c r="E4742" t="s">
        <v>44</v>
      </c>
      <c r="F4742">
        <v>7466</v>
      </c>
      <c r="G4742">
        <v>3353.8016200000002</v>
      </c>
      <c r="H4742">
        <v>3247.72</v>
      </c>
      <c r="I4742" t="s">
        <v>39</v>
      </c>
      <c r="J4742" t="s">
        <v>148</v>
      </c>
      <c r="K4742">
        <v>7477</v>
      </c>
      <c r="L4742">
        <v>1684.9101800000001</v>
      </c>
      <c r="M4742">
        <v>1287.8708469999999</v>
      </c>
      <c r="N4742">
        <v>963</v>
      </c>
      <c r="O4742">
        <v>241</v>
      </c>
      <c r="P4742">
        <v>139</v>
      </c>
      <c r="Q4742">
        <v>98</v>
      </c>
      <c r="R4742">
        <v>3353.8016200000002</v>
      </c>
    </row>
    <row r="4743" spans="1:18" x14ac:dyDescent="0.25">
      <c r="A4743">
        <v>2021</v>
      </c>
      <c r="B4743" t="s">
        <v>33</v>
      </c>
      <c r="C4743" t="s">
        <v>5</v>
      </c>
      <c r="D4743" t="s">
        <v>1</v>
      </c>
      <c r="E4743" t="s">
        <v>66</v>
      </c>
      <c r="F4743">
        <v>674</v>
      </c>
      <c r="G4743" t="s">
        <v>62</v>
      </c>
      <c r="H4743">
        <v>28837.62</v>
      </c>
      <c r="I4743" t="s">
        <v>39</v>
      </c>
      <c r="J4743" t="s">
        <v>148</v>
      </c>
      <c r="K4743">
        <v>2610</v>
      </c>
      <c r="L4743">
        <v>50.374003999999999</v>
      </c>
      <c r="M4743">
        <v>29.332243999999999</v>
      </c>
      <c r="N4743">
        <v>79</v>
      </c>
      <c r="O4743">
        <v>36</v>
      </c>
      <c r="P4743">
        <v>21</v>
      </c>
      <c r="Q4743">
        <v>3</v>
      </c>
      <c r="R4743">
        <v>134.75031999999999</v>
      </c>
    </row>
    <row r="4744" spans="1:18" x14ac:dyDescent="0.25">
      <c r="A4744">
        <v>2021</v>
      </c>
      <c r="B4744" t="s">
        <v>33</v>
      </c>
      <c r="C4744" t="s">
        <v>5</v>
      </c>
      <c r="D4744" t="s">
        <v>1</v>
      </c>
      <c r="E4744" t="s">
        <v>44</v>
      </c>
      <c r="F4744">
        <v>5373</v>
      </c>
      <c r="G4744">
        <v>2046.879715</v>
      </c>
      <c r="H4744">
        <v>2960.03</v>
      </c>
      <c r="I4744" t="s">
        <v>40</v>
      </c>
      <c r="J4744" t="s">
        <v>148</v>
      </c>
      <c r="K4744">
        <v>5425</v>
      </c>
      <c r="L4744">
        <v>959.14622199999997</v>
      </c>
      <c r="M4744">
        <v>774.34854499999994</v>
      </c>
      <c r="N4744">
        <v>1023</v>
      </c>
      <c r="O4744">
        <v>313</v>
      </c>
      <c r="P4744">
        <v>221</v>
      </c>
      <c r="Q4744">
        <v>282</v>
      </c>
      <c r="R4744">
        <v>2046.879715</v>
      </c>
    </row>
    <row r="4745" spans="1:18" x14ac:dyDescent="0.25">
      <c r="A4745">
        <v>2021</v>
      </c>
      <c r="B4745" t="s">
        <v>33</v>
      </c>
      <c r="C4745" t="s">
        <v>5</v>
      </c>
      <c r="D4745" t="s">
        <v>1</v>
      </c>
      <c r="E4745" t="s">
        <v>66</v>
      </c>
      <c r="F4745">
        <v>744</v>
      </c>
      <c r="G4745" t="s">
        <v>62</v>
      </c>
      <c r="H4745">
        <v>32321.654999999999</v>
      </c>
      <c r="I4745" t="s">
        <v>40</v>
      </c>
      <c r="J4745" t="s">
        <v>148</v>
      </c>
      <c r="K4745">
        <v>3698</v>
      </c>
      <c r="L4745">
        <v>44.315773</v>
      </c>
      <c r="M4745">
        <v>23.309089</v>
      </c>
      <c r="N4745">
        <v>172</v>
      </c>
      <c r="O4745">
        <v>47</v>
      </c>
      <c r="P4745">
        <v>46</v>
      </c>
      <c r="Q4745">
        <v>8</v>
      </c>
      <c r="R4745">
        <v>127.027579</v>
      </c>
    </row>
    <row r="4746" spans="1:18" x14ac:dyDescent="0.25">
      <c r="A4746">
        <v>2021</v>
      </c>
      <c r="B4746" t="s">
        <v>33</v>
      </c>
      <c r="C4746" t="s">
        <v>5</v>
      </c>
      <c r="D4746" t="s">
        <v>1</v>
      </c>
      <c r="E4746" t="s">
        <v>44</v>
      </c>
      <c r="F4746">
        <v>1</v>
      </c>
      <c r="G4746">
        <v>0</v>
      </c>
      <c r="H4746">
        <v>1736</v>
      </c>
      <c r="I4746" t="s">
        <v>41</v>
      </c>
      <c r="J4746" t="s">
        <v>148</v>
      </c>
      <c r="K4746">
        <v>1</v>
      </c>
      <c r="L4746">
        <v>0</v>
      </c>
      <c r="M4746">
        <v>0</v>
      </c>
      <c r="N4746">
        <v>1</v>
      </c>
      <c r="O4746">
        <v>0</v>
      </c>
      <c r="P4746">
        <v>0</v>
      </c>
      <c r="Q4746">
        <v>0</v>
      </c>
      <c r="R4746">
        <v>0</v>
      </c>
    </row>
    <row r="4747" spans="1:18" x14ac:dyDescent="0.25">
      <c r="A4747">
        <v>2021</v>
      </c>
      <c r="B4747" t="s">
        <v>33</v>
      </c>
      <c r="C4747" t="s">
        <v>13</v>
      </c>
      <c r="D4747" t="s">
        <v>1</v>
      </c>
      <c r="E4747" t="s">
        <v>44</v>
      </c>
      <c r="F4747">
        <v>847</v>
      </c>
      <c r="G4747">
        <v>367.48865899999998</v>
      </c>
      <c r="H4747">
        <v>3186</v>
      </c>
      <c r="I4747" t="s">
        <v>39</v>
      </c>
      <c r="J4747" t="s">
        <v>148</v>
      </c>
      <c r="K4747">
        <v>849</v>
      </c>
      <c r="L4747">
        <v>185.37249700000001</v>
      </c>
      <c r="M4747">
        <v>137.406384</v>
      </c>
      <c r="N4747">
        <v>119</v>
      </c>
      <c r="O4747">
        <v>28</v>
      </c>
      <c r="P4747">
        <v>26</v>
      </c>
      <c r="Q4747">
        <v>11</v>
      </c>
      <c r="R4747">
        <v>367.48865899999998</v>
      </c>
    </row>
    <row r="4748" spans="1:18" x14ac:dyDescent="0.25">
      <c r="A4748">
        <v>2021</v>
      </c>
      <c r="B4748" t="s">
        <v>33</v>
      </c>
      <c r="C4748" t="s">
        <v>13</v>
      </c>
      <c r="D4748" t="s">
        <v>1</v>
      </c>
      <c r="E4748" t="s">
        <v>66</v>
      </c>
      <c r="F4748">
        <v>97</v>
      </c>
      <c r="G4748" t="s">
        <v>62</v>
      </c>
      <c r="H4748">
        <v>25316.9</v>
      </c>
      <c r="I4748" t="s">
        <v>39</v>
      </c>
      <c r="J4748" t="s">
        <v>148</v>
      </c>
      <c r="K4748">
        <v>379</v>
      </c>
      <c r="L4748">
        <v>5.7504920000000004</v>
      </c>
      <c r="M4748">
        <v>3.2185190000000001</v>
      </c>
      <c r="N4748">
        <v>15</v>
      </c>
      <c r="O4748">
        <v>9</v>
      </c>
      <c r="P4748">
        <v>5</v>
      </c>
      <c r="Q4748">
        <v>0</v>
      </c>
      <c r="R4748">
        <v>16.945606000000002</v>
      </c>
    </row>
    <row r="4749" spans="1:18" x14ac:dyDescent="0.25">
      <c r="A4749">
        <v>2021</v>
      </c>
      <c r="B4749" t="s">
        <v>33</v>
      </c>
      <c r="C4749" t="s">
        <v>13</v>
      </c>
      <c r="D4749" t="s">
        <v>1</v>
      </c>
      <c r="E4749" t="s">
        <v>44</v>
      </c>
      <c r="F4749">
        <v>797</v>
      </c>
      <c r="G4749">
        <v>295.56769000000003</v>
      </c>
      <c r="H4749">
        <v>2934.76</v>
      </c>
      <c r="I4749" t="s">
        <v>40</v>
      </c>
      <c r="J4749" t="s">
        <v>148</v>
      </c>
      <c r="K4749">
        <v>798</v>
      </c>
      <c r="L4749">
        <v>150.77992800000001</v>
      </c>
      <c r="M4749">
        <v>114.29365900000001</v>
      </c>
      <c r="N4749">
        <v>157</v>
      </c>
      <c r="O4749">
        <v>46</v>
      </c>
      <c r="P4749">
        <v>28</v>
      </c>
      <c r="Q4749">
        <v>32</v>
      </c>
      <c r="R4749">
        <v>295.56769000000003</v>
      </c>
    </row>
    <row r="4750" spans="1:18" x14ac:dyDescent="0.25">
      <c r="A4750">
        <v>2021</v>
      </c>
      <c r="B4750" t="s">
        <v>33</v>
      </c>
      <c r="C4750" t="s">
        <v>13</v>
      </c>
      <c r="D4750" t="s">
        <v>1</v>
      </c>
      <c r="E4750" t="s">
        <v>66</v>
      </c>
      <c r="F4750">
        <v>132</v>
      </c>
      <c r="G4750" t="s">
        <v>62</v>
      </c>
      <c r="H4750">
        <v>33796.474999999999</v>
      </c>
      <c r="I4750" t="s">
        <v>40</v>
      </c>
      <c r="J4750" t="s">
        <v>148</v>
      </c>
      <c r="K4750">
        <v>747</v>
      </c>
      <c r="L4750">
        <v>4.6675990000000001</v>
      </c>
      <c r="M4750">
        <v>3.5240930000000001</v>
      </c>
      <c r="N4750">
        <v>32</v>
      </c>
      <c r="O4750">
        <v>10</v>
      </c>
      <c r="P4750">
        <v>20</v>
      </c>
      <c r="Q4750">
        <v>1</v>
      </c>
      <c r="R4750">
        <v>14.823486000000001</v>
      </c>
    </row>
    <row r="4751" spans="1:18" x14ac:dyDescent="0.25">
      <c r="A4751">
        <v>2021</v>
      </c>
      <c r="B4751" t="s">
        <v>33</v>
      </c>
      <c r="C4751" t="s">
        <v>13</v>
      </c>
      <c r="D4751" t="s">
        <v>1</v>
      </c>
      <c r="E4751" t="s">
        <v>66</v>
      </c>
      <c r="F4751">
        <v>1</v>
      </c>
      <c r="G4751" t="s">
        <v>62</v>
      </c>
      <c r="H4751">
        <v>32839.589999999997</v>
      </c>
      <c r="I4751" t="s">
        <v>41</v>
      </c>
      <c r="J4751" t="s">
        <v>148</v>
      </c>
      <c r="K4751">
        <v>4</v>
      </c>
      <c r="L4751" t="s">
        <v>62</v>
      </c>
      <c r="M4751" t="s">
        <v>62</v>
      </c>
      <c r="N4751" t="s">
        <v>62</v>
      </c>
      <c r="O4751" t="s">
        <v>62</v>
      </c>
      <c r="P4751" t="s">
        <v>62</v>
      </c>
      <c r="Q4751" t="s">
        <v>62</v>
      </c>
      <c r="R4751" t="s">
        <v>62</v>
      </c>
    </row>
    <row r="4752" spans="1:18" x14ac:dyDescent="0.25">
      <c r="A4752">
        <v>2021</v>
      </c>
      <c r="B4752" t="s">
        <v>33</v>
      </c>
      <c r="C4752" t="s">
        <v>37</v>
      </c>
      <c r="D4752" t="s">
        <v>1</v>
      </c>
      <c r="E4752" t="s">
        <v>44</v>
      </c>
      <c r="F4752">
        <v>5766</v>
      </c>
      <c r="G4752">
        <v>2370.1126420000001</v>
      </c>
      <c r="H4752">
        <v>3104.5549999999998</v>
      </c>
      <c r="I4752" t="s">
        <v>39</v>
      </c>
      <c r="J4752" t="s">
        <v>148</v>
      </c>
      <c r="K4752">
        <v>5774</v>
      </c>
      <c r="L4752">
        <v>1196.917927</v>
      </c>
      <c r="M4752">
        <v>877.00030700000002</v>
      </c>
      <c r="N4752">
        <v>893</v>
      </c>
      <c r="O4752">
        <v>330</v>
      </c>
      <c r="P4752">
        <v>223</v>
      </c>
      <c r="Q4752">
        <v>149</v>
      </c>
      <c r="R4752">
        <v>2370.1126420000001</v>
      </c>
    </row>
    <row r="4753" spans="1:18" x14ac:dyDescent="0.25">
      <c r="A4753">
        <v>2021</v>
      </c>
      <c r="B4753" t="s">
        <v>33</v>
      </c>
      <c r="C4753" t="s">
        <v>37</v>
      </c>
      <c r="D4753" t="s">
        <v>1</v>
      </c>
      <c r="E4753" t="s">
        <v>66</v>
      </c>
      <c r="F4753">
        <v>792</v>
      </c>
      <c r="G4753" t="s">
        <v>62</v>
      </c>
      <c r="H4753">
        <v>27433.055</v>
      </c>
      <c r="I4753" t="s">
        <v>39</v>
      </c>
      <c r="J4753" t="s">
        <v>148</v>
      </c>
      <c r="K4753">
        <v>3534</v>
      </c>
      <c r="L4753">
        <v>59.856932</v>
      </c>
      <c r="M4753">
        <v>18.806272</v>
      </c>
      <c r="N4753">
        <v>109</v>
      </c>
      <c r="O4753">
        <v>60</v>
      </c>
      <c r="P4753">
        <v>89</v>
      </c>
      <c r="Q4753">
        <v>11</v>
      </c>
      <c r="R4753">
        <v>138.05394699999999</v>
      </c>
    </row>
    <row r="4754" spans="1:18" x14ac:dyDescent="0.25">
      <c r="A4754">
        <v>2021</v>
      </c>
      <c r="B4754" t="s">
        <v>33</v>
      </c>
      <c r="C4754" t="s">
        <v>37</v>
      </c>
      <c r="D4754" t="s">
        <v>1</v>
      </c>
      <c r="E4754" t="s">
        <v>44</v>
      </c>
      <c r="F4754">
        <v>4829</v>
      </c>
      <c r="G4754">
        <v>1636.789426</v>
      </c>
      <c r="H4754">
        <v>2855.45</v>
      </c>
      <c r="I4754" t="s">
        <v>40</v>
      </c>
      <c r="J4754" t="s">
        <v>148</v>
      </c>
      <c r="K4754">
        <v>4841</v>
      </c>
      <c r="L4754">
        <v>823.21410500000002</v>
      </c>
      <c r="M4754">
        <v>626.23176100000001</v>
      </c>
      <c r="N4754">
        <v>1035</v>
      </c>
      <c r="O4754">
        <v>296</v>
      </c>
      <c r="P4754">
        <v>370</v>
      </c>
      <c r="Q4754">
        <v>302</v>
      </c>
      <c r="R4754">
        <v>1636.789426</v>
      </c>
    </row>
    <row r="4755" spans="1:18" x14ac:dyDescent="0.25">
      <c r="A4755">
        <v>2021</v>
      </c>
      <c r="B4755" t="s">
        <v>33</v>
      </c>
      <c r="C4755" t="s">
        <v>37</v>
      </c>
      <c r="D4755" t="s">
        <v>1</v>
      </c>
      <c r="E4755" t="s">
        <v>66</v>
      </c>
      <c r="F4755">
        <v>854</v>
      </c>
      <c r="G4755" t="s">
        <v>62</v>
      </c>
      <c r="H4755">
        <v>28797.724999999999</v>
      </c>
      <c r="I4755" t="s">
        <v>40</v>
      </c>
      <c r="J4755" t="s">
        <v>148</v>
      </c>
      <c r="K4755">
        <v>4600</v>
      </c>
      <c r="L4755">
        <v>49.658504999999998</v>
      </c>
      <c r="M4755">
        <v>14.137319</v>
      </c>
      <c r="N4755">
        <v>133</v>
      </c>
      <c r="O4755">
        <v>77</v>
      </c>
      <c r="P4755">
        <v>164</v>
      </c>
      <c r="Q4755">
        <v>15</v>
      </c>
      <c r="R4755">
        <v>109.55237700000001</v>
      </c>
    </row>
    <row r="4756" spans="1:18" x14ac:dyDescent="0.25">
      <c r="A4756">
        <v>2021</v>
      </c>
      <c r="B4756" t="s">
        <v>33</v>
      </c>
      <c r="C4756" t="s">
        <v>37</v>
      </c>
      <c r="D4756" t="s">
        <v>1</v>
      </c>
      <c r="E4756" t="s">
        <v>44</v>
      </c>
      <c r="F4756">
        <v>1</v>
      </c>
      <c r="G4756">
        <v>0</v>
      </c>
      <c r="H4756">
        <v>1856.22</v>
      </c>
      <c r="I4756" t="s">
        <v>41</v>
      </c>
      <c r="J4756" t="s">
        <v>148</v>
      </c>
      <c r="K4756">
        <v>1</v>
      </c>
      <c r="L4756">
        <v>0</v>
      </c>
      <c r="M4756">
        <v>0</v>
      </c>
      <c r="N4756">
        <v>1</v>
      </c>
      <c r="O4756">
        <v>0</v>
      </c>
      <c r="P4756">
        <v>0</v>
      </c>
      <c r="Q4756">
        <v>0</v>
      </c>
      <c r="R4756">
        <v>0</v>
      </c>
    </row>
    <row r="4757" spans="1:18" x14ac:dyDescent="0.25">
      <c r="A4757">
        <v>2021</v>
      </c>
      <c r="B4757" t="s">
        <v>33</v>
      </c>
      <c r="C4757" t="s">
        <v>5</v>
      </c>
      <c r="D4757" t="s">
        <v>2</v>
      </c>
      <c r="E4757" t="s">
        <v>44</v>
      </c>
      <c r="F4757">
        <v>1</v>
      </c>
      <c r="G4757">
        <v>0</v>
      </c>
      <c r="H4757">
        <v>912.09</v>
      </c>
      <c r="I4757" t="s">
        <v>39</v>
      </c>
      <c r="J4757" t="s">
        <v>62</v>
      </c>
      <c r="K4757">
        <v>1</v>
      </c>
      <c r="L4757">
        <v>0</v>
      </c>
      <c r="M4757">
        <v>0</v>
      </c>
      <c r="N4757">
        <v>1</v>
      </c>
      <c r="O4757">
        <v>0</v>
      </c>
      <c r="P4757">
        <v>0</v>
      </c>
      <c r="Q4757">
        <v>0</v>
      </c>
      <c r="R4757">
        <v>0</v>
      </c>
    </row>
    <row r="4758" spans="1:18" x14ac:dyDescent="0.25">
      <c r="A4758">
        <v>2021</v>
      </c>
      <c r="B4758" t="s">
        <v>33</v>
      </c>
      <c r="C4758" t="s">
        <v>13</v>
      </c>
      <c r="D4758" t="s">
        <v>2</v>
      </c>
      <c r="E4758" t="s">
        <v>44</v>
      </c>
      <c r="F4758">
        <v>1</v>
      </c>
      <c r="G4758">
        <v>0</v>
      </c>
      <c r="H4758">
        <v>1760.6</v>
      </c>
      <c r="I4758" t="s">
        <v>40</v>
      </c>
      <c r="J4758" t="s">
        <v>62</v>
      </c>
      <c r="K4758">
        <v>1</v>
      </c>
      <c r="L4758">
        <v>0</v>
      </c>
      <c r="M4758">
        <v>0</v>
      </c>
      <c r="N4758">
        <v>0</v>
      </c>
      <c r="O4758">
        <v>0</v>
      </c>
      <c r="P4758">
        <v>1</v>
      </c>
      <c r="Q4758">
        <v>0</v>
      </c>
      <c r="R4758">
        <v>0</v>
      </c>
    </row>
    <row r="4759" spans="1:18" x14ac:dyDescent="0.25">
      <c r="A4759">
        <v>2021</v>
      </c>
      <c r="B4759" t="s">
        <v>33</v>
      </c>
      <c r="C4759" t="s">
        <v>36</v>
      </c>
      <c r="D4759" t="s">
        <v>2</v>
      </c>
      <c r="E4759" t="s">
        <v>44</v>
      </c>
      <c r="F4759">
        <v>2503</v>
      </c>
      <c r="G4759">
        <v>1149.187156</v>
      </c>
      <c r="H4759">
        <v>3183.34</v>
      </c>
      <c r="I4759" t="s">
        <v>39</v>
      </c>
      <c r="J4759" t="s">
        <v>150</v>
      </c>
      <c r="K4759">
        <v>2531</v>
      </c>
      <c r="L4759">
        <v>505.00129900000002</v>
      </c>
      <c r="M4759">
        <v>507.84942599999999</v>
      </c>
      <c r="N4759">
        <v>382</v>
      </c>
      <c r="O4759">
        <v>66</v>
      </c>
      <c r="P4759">
        <v>123</v>
      </c>
      <c r="Q4759">
        <v>30</v>
      </c>
      <c r="R4759">
        <v>1149.187156</v>
      </c>
    </row>
    <row r="4760" spans="1:18" x14ac:dyDescent="0.25">
      <c r="A4760">
        <v>2021</v>
      </c>
      <c r="B4760" t="s">
        <v>33</v>
      </c>
      <c r="C4760" t="s">
        <v>36</v>
      </c>
      <c r="D4760" t="s">
        <v>2</v>
      </c>
      <c r="E4760" t="s">
        <v>66</v>
      </c>
      <c r="F4760">
        <v>710</v>
      </c>
      <c r="G4760" t="s">
        <v>62</v>
      </c>
      <c r="H4760">
        <v>39292.785000000003</v>
      </c>
      <c r="I4760" t="s">
        <v>39</v>
      </c>
      <c r="J4760" t="s">
        <v>150</v>
      </c>
      <c r="K4760">
        <v>4334</v>
      </c>
      <c r="L4760">
        <v>62.009925000000003</v>
      </c>
      <c r="M4760">
        <v>42.196969000000003</v>
      </c>
      <c r="N4760">
        <v>60</v>
      </c>
      <c r="O4760">
        <v>53</v>
      </c>
      <c r="P4760">
        <v>12</v>
      </c>
      <c r="Q4760">
        <v>4</v>
      </c>
      <c r="R4760">
        <v>157.79265000000001</v>
      </c>
    </row>
    <row r="4761" spans="1:18" x14ac:dyDescent="0.25">
      <c r="A4761">
        <v>2021</v>
      </c>
      <c r="B4761" t="s">
        <v>33</v>
      </c>
      <c r="C4761" t="s">
        <v>36</v>
      </c>
      <c r="D4761" t="s">
        <v>2</v>
      </c>
      <c r="E4761" t="s">
        <v>44</v>
      </c>
      <c r="F4761">
        <v>3261</v>
      </c>
      <c r="G4761">
        <v>1087.853955</v>
      </c>
      <c r="H4761">
        <v>3038.77</v>
      </c>
      <c r="I4761" t="s">
        <v>40</v>
      </c>
      <c r="J4761" t="s">
        <v>150</v>
      </c>
      <c r="K4761">
        <v>3326</v>
      </c>
      <c r="L4761">
        <v>465.40379100000001</v>
      </c>
      <c r="M4761">
        <v>466.49297000000001</v>
      </c>
      <c r="N4761">
        <v>507</v>
      </c>
      <c r="O4761">
        <v>138</v>
      </c>
      <c r="P4761">
        <v>542</v>
      </c>
      <c r="Q4761">
        <v>196</v>
      </c>
      <c r="R4761">
        <v>1087.853955</v>
      </c>
    </row>
    <row r="4762" spans="1:18" x14ac:dyDescent="0.25">
      <c r="A4762">
        <v>2021</v>
      </c>
      <c r="B4762" t="s">
        <v>33</v>
      </c>
      <c r="C4762" t="s">
        <v>36</v>
      </c>
      <c r="D4762" t="s">
        <v>2</v>
      </c>
      <c r="E4762" t="s">
        <v>66</v>
      </c>
      <c r="F4762">
        <v>920</v>
      </c>
      <c r="G4762" t="s">
        <v>62</v>
      </c>
      <c r="H4762">
        <v>38952.055</v>
      </c>
      <c r="I4762" t="s">
        <v>40</v>
      </c>
      <c r="J4762" t="s">
        <v>150</v>
      </c>
      <c r="K4762">
        <v>5948</v>
      </c>
      <c r="L4762">
        <v>65.845699999999994</v>
      </c>
      <c r="M4762">
        <v>32.643908000000003</v>
      </c>
      <c r="N4762">
        <v>97</v>
      </c>
      <c r="O4762">
        <v>54</v>
      </c>
      <c r="P4762">
        <v>55</v>
      </c>
      <c r="Q4762">
        <v>8</v>
      </c>
      <c r="R4762">
        <v>162.54405199999999</v>
      </c>
    </row>
    <row r="4763" spans="1:18" x14ac:dyDescent="0.25">
      <c r="A4763">
        <v>2021</v>
      </c>
      <c r="B4763" t="s">
        <v>33</v>
      </c>
      <c r="C4763" t="s">
        <v>36</v>
      </c>
      <c r="D4763" t="s">
        <v>2</v>
      </c>
      <c r="E4763" t="s">
        <v>66</v>
      </c>
      <c r="F4763">
        <v>1</v>
      </c>
      <c r="G4763" t="s">
        <v>62</v>
      </c>
      <c r="H4763">
        <v>29176.36</v>
      </c>
      <c r="I4763" t="s">
        <v>41</v>
      </c>
      <c r="J4763" t="s">
        <v>150</v>
      </c>
      <c r="K4763">
        <v>1</v>
      </c>
      <c r="L4763" t="s">
        <v>62</v>
      </c>
      <c r="M4763" t="s">
        <v>62</v>
      </c>
      <c r="N4763" t="s">
        <v>62</v>
      </c>
      <c r="O4763" t="s">
        <v>62</v>
      </c>
      <c r="P4763" t="s">
        <v>62</v>
      </c>
      <c r="Q4763" t="s">
        <v>62</v>
      </c>
      <c r="R4763" t="s">
        <v>62</v>
      </c>
    </row>
    <row r="4764" spans="1:18" x14ac:dyDescent="0.25">
      <c r="A4764">
        <v>2021</v>
      </c>
      <c r="B4764" t="s">
        <v>33</v>
      </c>
      <c r="C4764" t="s">
        <v>5</v>
      </c>
      <c r="D4764" t="s">
        <v>2</v>
      </c>
      <c r="E4764" t="s">
        <v>44</v>
      </c>
      <c r="F4764">
        <v>4039</v>
      </c>
      <c r="G4764">
        <v>2003.3720479999999</v>
      </c>
      <c r="H4764">
        <v>3387</v>
      </c>
      <c r="I4764" t="s">
        <v>39</v>
      </c>
      <c r="J4764" t="s">
        <v>150</v>
      </c>
      <c r="K4764">
        <v>4063</v>
      </c>
      <c r="L4764">
        <v>926.25849000000005</v>
      </c>
      <c r="M4764">
        <v>838.74962400000004</v>
      </c>
      <c r="N4764">
        <v>547</v>
      </c>
      <c r="O4764">
        <v>98</v>
      </c>
      <c r="P4764">
        <v>55</v>
      </c>
      <c r="Q4764">
        <v>17</v>
      </c>
      <c r="R4764">
        <v>2003.3720479999999</v>
      </c>
    </row>
    <row r="4765" spans="1:18" x14ac:dyDescent="0.25">
      <c r="A4765">
        <v>2021</v>
      </c>
      <c r="B4765" t="s">
        <v>33</v>
      </c>
      <c r="C4765" t="s">
        <v>5</v>
      </c>
      <c r="D4765" t="s">
        <v>2</v>
      </c>
      <c r="E4765" t="s">
        <v>66</v>
      </c>
      <c r="F4765">
        <v>828</v>
      </c>
      <c r="G4765" t="s">
        <v>62</v>
      </c>
      <c r="H4765">
        <v>38023.775000000001</v>
      </c>
      <c r="I4765" t="s">
        <v>39</v>
      </c>
      <c r="J4765" t="s">
        <v>150</v>
      </c>
      <c r="K4765">
        <v>4853</v>
      </c>
      <c r="L4765">
        <v>61.026029000000001</v>
      </c>
      <c r="M4765">
        <v>38.466464000000002</v>
      </c>
      <c r="N4765">
        <v>57</v>
      </c>
      <c r="O4765">
        <v>37</v>
      </c>
      <c r="P4765">
        <v>14</v>
      </c>
      <c r="Q4765">
        <v>2</v>
      </c>
      <c r="R4765">
        <v>170.77429599999999</v>
      </c>
    </row>
    <row r="4766" spans="1:18" x14ac:dyDescent="0.25">
      <c r="A4766">
        <v>2021</v>
      </c>
      <c r="B4766" t="s">
        <v>33</v>
      </c>
      <c r="C4766" t="s">
        <v>5</v>
      </c>
      <c r="D4766" t="s">
        <v>2</v>
      </c>
      <c r="E4766" t="s">
        <v>44</v>
      </c>
      <c r="F4766">
        <v>3216</v>
      </c>
      <c r="G4766">
        <v>1174.48631</v>
      </c>
      <c r="H4766">
        <v>3220.2550000000001</v>
      </c>
      <c r="I4766" t="s">
        <v>40</v>
      </c>
      <c r="J4766" t="s">
        <v>150</v>
      </c>
      <c r="K4766">
        <v>3263</v>
      </c>
      <c r="L4766">
        <v>538.50861999999995</v>
      </c>
      <c r="M4766">
        <v>468.74594400000001</v>
      </c>
      <c r="N4766">
        <v>562</v>
      </c>
      <c r="O4766">
        <v>116</v>
      </c>
      <c r="P4766">
        <v>372</v>
      </c>
      <c r="Q4766">
        <v>109</v>
      </c>
      <c r="R4766">
        <v>1174.48631</v>
      </c>
    </row>
    <row r="4767" spans="1:18" x14ac:dyDescent="0.25">
      <c r="A4767">
        <v>2021</v>
      </c>
      <c r="B4767" t="s">
        <v>33</v>
      </c>
      <c r="C4767" t="s">
        <v>5</v>
      </c>
      <c r="D4767" t="s">
        <v>2</v>
      </c>
      <c r="E4767" t="s">
        <v>66</v>
      </c>
      <c r="F4767">
        <v>948</v>
      </c>
      <c r="G4767" t="s">
        <v>62</v>
      </c>
      <c r="H4767">
        <v>39180.595000000001</v>
      </c>
      <c r="I4767" t="s">
        <v>40</v>
      </c>
      <c r="J4767" t="s">
        <v>150</v>
      </c>
      <c r="K4767">
        <v>6739</v>
      </c>
      <c r="L4767">
        <v>67.818021000000002</v>
      </c>
      <c r="M4767">
        <v>31.275044000000001</v>
      </c>
      <c r="N4767">
        <v>99</v>
      </c>
      <c r="O4767">
        <v>51</v>
      </c>
      <c r="P4767">
        <v>95</v>
      </c>
      <c r="Q4767">
        <v>4</v>
      </c>
      <c r="R4767">
        <v>155.33737199999999</v>
      </c>
    </row>
    <row r="4768" spans="1:18" x14ac:dyDescent="0.25">
      <c r="A4768">
        <v>2021</v>
      </c>
      <c r="B4768" t="s">
        <v>33</v>
      </c>
      <c r="C4768" t="s">
        <v>13</v>
      </c>
      <c r="D4768" t="s">
        <v>2</v>
      </c>
      <c r="E4768" t="s">
        <v>44</v>
      </c>
      <c r="F4768">
        <v>649</v>
      </c>
      <c r="G4768">
        <v>308.281184</v>
      </c>
      <c r="H4768">
        <v>3330.46</v>
      </c>
      <c r="I4768" t="s">
        <v>39</v>
      </c>
      <c r="J4768" t="s">
        <v>150</v>
      </c>
      <c r="K4768">
        <v>650</v>
      </c>
      <c r="L4768">
        <v>138.54397399999999</v>
      </c>
      <c r="M4768">
        <v>141.04768899999999</v>
      </c>
      <c r="N4768">
        <v>114</v>
      </c>
      <c r="O4768">
        <v>11</v>
      </c>
      <c r="P4768">
        <v>7</v>
      </c>
      <c r="Q4768">
        <v>1</v>
      </c>
      <c r="R4768">
        <v>308.281184</v>
      </c>
    </row>
    <row r="4769" spans="1:18" x14ac:dyDescent="0.25">
      <c r="A4769">
        <v>2021</v>
      </c>
      <c r="B4769" t="s">
        <v>33</v>
      </c>
      <c r="C4769" t="s">
        <v>13</v>
      </c>
      <c r="D4769" t="s">
        <v>2</v>
      </c>
      <c r="E4769" t="s">
        <v>66</v>
      </c>
      <c r="F4769">
        <v>154</v>
      </c>
      <c r="G4769" t="s">
        <v>62</v>
      </c>
      <c r="H4769">
        <v>37997.550000000003</v>
      </c>
      <c r="I4769" t="s">
        <v>39</v>
      </c>
      <c r="J4769" t="s">
        <v>150</v>
      </c>
      <c r="K4769">
        <v>1084</v>
      </c>
      <c r="L4769">
        <v>10.562086000000001</v>
      </c>
      <c r="M4769">
        <v>4.5915949999999999</v>
      </c>
      <c r="N4769">
        <v>14</v>
      </c>
      <c r="O4769">
        <v>9</v>
      </c>
      <c r="P4769">
        <v>6</v>
      </c>
      <c r="Q4769">
        <v>0</v>
      </c>
      <c r="R4769">
        <v>19.574359000000001</v>
      </c>
    </row>
    <row r="4770" spans="1:18" x14ac:dyDescent="0.25">
      <c r="A4770">
        <v>2021</v>
      </c>
      <c r="B4770" t="s">
        <v>33</v>
      </c>
      <c r="C4770" t="s">
        <v>13</v>
      </c>
      <c r="D4770" t="s">
        <v>2</v>
      </c>
      <c r="E4770" t="s">
        <v>44</v>
      </c>
      <c r="F4770">
        <v>632</v>
      </c>
      <c r="G4770">
        <v>246.637541</v>
      </c>
      <c r="H4770">
        <v>3278.4250000000002</v>
      </c>
      <c r="I4770" t="s">
        <v>40</v>
      </c>
      <c r="J4770" t="s">
        <v>150</v>
      </c>
      <c r="K4770">
        <v>638</v>
      </c>
      <c r="L4770">
        <v>124.67471500000001</v>
      </c>
      <c r="M4770">
        <v>99.424165000000002</v>
      </c>
      <c r="N4770">
        <v>106</v>
      </c>
      <c r="O4770">
        <v>10</v>
      </c>
      <c r="P4770">
        <v>43</v>
      </c>
      <c r="Q4770">
        <v>9</v>
      </c>
      <c r="R4770">
        <v>246.637541</v>
      </c>
    </row>
    <row r="4771" spans="1:18" x14ac:dyDescent="0.25">
      <c r="A4771">
        <v>2021</v>
      </c>
      <c r="B4771" t="s">
        <v>33</v>
      </c>
      <c r="C4771" t="s">
        <v>13</v>
      </c>
      <c r="D4771" t="s">
        <v>2</v>
      </c>
      <c r="E4771" t="s">
        <v>66</v>
      </c>
      <c r="F4771">
        <v>188</v>
      </c>
      <c r="G4771" t="s">
        <v>62</v>
      </c>
      <c r="H4771">
        <v>39348.81</v>
      </c>
      <c r="I4771" t="s">
        <v>40</v>
      </c>
      <c r="J4771" t="s">
        <v>150</v>
      </c>
      <c r="K4771">
        <v>1147</v>
      </c>
      <c r="L4771">
        <v>11.300989</v>
      </c>
      <c r="M4771">
        <v>3.771134</v>
      </c>
      <c r="N4771">
        <v>21</v>
      </c>
      <c r="O4771">
        <v>7</v>
      </c>
      <c r="P4771">
        <v>13</v>
      </c>
      <c r="Q4771">
        <v>1</v>
      </c>
      <c r="R4771">
        <v>22.813168000000001</v>
      </c>
    </row>
    <row r="4772" spans="1:18" x14ac:dyDescent="0.25">
      <c r="A4772">
        <v>2021</v>
      </c>
      <c r="B4772" t="s">
        <v>33</v>
      </c>
      <c r="C4772" t="s">
        <v>37</v>
      </c>
      <c r="D4772" t="s">
        <v>2</v>
      </c>
      <c r="E4772" t="s">
        <v>44</v>
      </c>
      <c r="F4772">
        <v>4846</v>
      </c>
      <c r="G4772">
        <v>1992.6191610000001</v>
      </c>
      <c r="H4772">
        <v>3182.46</v>
      </c>
      <c r="I4772" t="s">
        <v>39</v>
      </c>
      <c r="J4772" t="s">
        <v>150</v>
      </c>
      <c r="K4772">
        <v>4890</v>
      </c>
      <c r="L4772">
        <v>938.90011700000002</v>
      </c>
      <c r="M4772">
        <v>821.97474599999998</v>
      </c>
      <c r="N4772">
        <v>927</v>
      </c>
      <c r="O4772">
        <v>190</v>
      </c>
      <c r="P4772">
        <v>318</v>
      </c>
      <c r="Q4772">
        <v>52</v>
      </c>
      <c r="R4772">
        <v>1992.6191610000001</v>
      </c>
    </row>
    <row r="4773" spans="1:18" x14ac:dyDescent="0.25">
      <c r="A4773">
        <v>2021</v>
      </c>
      <c r="B4773" t="s">
        <v>33</v>
      </c>
      <c r="C4773" t="s">
        <v>37</v>
      </c>
      <c r="D4773" t="s">
        <v>2</v>
      </c>
      <c r="E4773" t="s">
        <v>66</v>
      </c>
      <c r="F4773">
        <v>1584</v>
      </c>
      <c r="G4773" t="s">
        <v>62</v>
      </c>
      <c r="H4773">
        <v>34029.885000000002</v>
      </c>
      <c r="I4773" t="s">
        <v>39</v>
      </c>
      <c r="J4773" t="s">
        <v>150</v>
      </c>
      <c r="K4773">
        <v>9840</v>
      </c>
      <c r="L4773">
        <v>140.341634</v>
      </c>
      <c r="M4773">
        <v>67.279881000000003</v>
      </c>
      <c r="N4773">
        <v>146</v>
      </c>
      <c r="O4773">
        <v>110</v>
      </c>
      <c r="P4773">
        <v>136</v>
      </c>
      <c r="Q4773">
        <v>7</v>
      </c>
      <c r="R4773">
        <v>331.19841400000001</v>
      </c>
    </row>
    <row r="4774" spans="1:18" x14ac:dyDescent="0.25">
      <c r="A4774">
        <v>2021</v>
      </c>
      <c r="B4774" t="s">
        <v>33</v>
      </c>
      <c r="C4774" t="s">
        <v>37</v>
      </c>
      <c r="D4774" t="s">
        <v>2</v>
      </c>
      <c r="E4774" t="s">
        <v>44</v>
      </c>
      <c r="F4774">
        <v>5351</v>
      </c>
      <c r="G4774">
        <v>1696.111727</v>
      </c>
      <c r="H4774">
        <v>3086.11</v>
      </c>
      <c r="I4774" t="s">
        <v>40</v>
      </c>
      <c r="J4774" t="s">
        <v>150</v>
      </c>
      <c r="K4774">
        <v>5437</v>
      </c>
      <c r="L4774">
        <v>825.43469700000003</v>
      </c>
      <c r="M4774">
        <v>646.41946499999995</v>
      </c>
      <c r="N4774">
        <v>1094</v>
      </c>
      <c r="O4774">
        <v>174</v>
      </c>
      <c r="P4774">
        <v>933</v>
      </c>
      <c r="Q4774">
        <v>91</v>
      </c>
      <c r="R4774">
        <v>1696.111727</v>
      </c>
    </row>
    <row r="4775" spans="1:18" x14ac:dyDescent="0.25">
      <c r="A4775">
        <v>2021</v>
      </c>
      <c r="B4775" t="s">
        <v>33</v>
      </c>
      <c r="C4775" t="s">
        <v>37</v>
      </c>
      <c r="D4775" t="s">
        <v>2</v>
      </c>
      <c r="E4775" t="s">
        <v>66</v>
      </c>
      <c r="F4775">
        <v>2221</v>
      </c>
      <c r="G4775" t="s">
        <v>62</v>
      </c>
      <c r="H4775">
        <v>37310.01</v>
      </c>
      <c r="I4775" t="s">
        <v>40</v>
      </c>
      <c r="J4775" t="s">
        <v>150</v>
      </c>
      <c r="K4775">
        <v>14307</v>
      </c>
      <c r="L4775">
        <v>164.09519599999999</v>
      </c>
      <c r="M4775">
        <v>62.685665</v>
      </c>
      <c r="N4775">
        <v>232</v>
      </c>
      <c r="O4775">
        <v>112</v>
      </c>
      <c r="P4775">
        <v>351</v>
      </c>
      <c r="Q4775">
        <v>11</v>
      </c>
      <c r="R4775">
        <v>328.56232999999997</v>
      </c>
    </row>
    <row r="4776" spans="1:18" x14ac:dyDescent="0.25">
      <c r="A4776">
        <v>2021</v>
      </c>
      <c r="B4776" t="s">
        <v>33</v>
      </c>
      <c r="C4776" t="s">
        <v>36</v>
      </c>
      <c r="D4776" t="s">
        <v>2</v>
      </c>
      <c r="E4776" t="s">
        <v>44</v>
      </c>
      <c r="F4776">
        <v>6510</v>
      </c>
      <c r="G4776">
        <v>3220.6521830000002</v>
      </c>
      <c r="H4776">
        <v>3150</v>
      </c>
      <c r="I4776" t="s">
        <v>39</v>
      </c>
      <c r="J4776" t="s">
        <v>149</v>
      </c>
      <c r="K4776">
        <v>6550</v>
      </c>
      <c r="L4776">
        <v>1357.554065</v>
      </c>
      <c r="M4776">
        <v>1474.4200940000001</v>
      </c>
      <c r="N4776">
        <v>944</v>
      </c>
      <c r="O4776">
        <v>153</v>
      </c>
      <c r="P4776">
        <v>103</v>
      </c>
      <c r="Q4776">
        <v>57</v>
      </c>
      <c r="R4776">
        <v>3220.6521830000002</v>
      </c>
    </row>
    <row r="4777" spans="1:18" x14ac:dyDescent="0.25">
      <c r="A4777">
        <v>2021</v>
      </c>
      <c r="B4777" t="s">
        <v>33</v>
      </c>
      <c r="C4777" t="s">
        <v>36</v>
      </c>
      <c r="D4777" t="s">
        <v>2</v>
      </c>
      <c r="E4777" t="s">
        <v>66</v>
      </c>
      <c r="F4777">
        <v>1224</v>
      </c>
      <c r="G4777" t="s">
        <v>62</v>
      </c>
      <c r="H4777">
        <v>39845.49</v>
      </c>
      <c r="I4777" t="s">
        <v>39</v>
      </c>
      <c r="J4777" t="s">
        <v>149</v>
      </c>
      <c r="K4777">
        <v>8296</v>
      </c>
      <c r="L4777">
        <v>102.54396300000001</v>
      </c>
      <c r="M4777">
        <v>66.306359999999998</v>
      </c>
      <c r="N4777">
        <v>101</v>
      </c>
      <c r="O4777">
        <v>116</v>
      </c>
      <c r="P4777">
        <v>26</v>
      </c>
      <c r="Q4777">
        <v>10</v>
      </c>
      <c r="R4777">
        <v>275.23792900000001</v>
      </c>
    </row>
    <row r="4778" spans="1:18" x14ac:dyDescent="0.25">
      <c r="A4778">
        <v>2021</v>
      </c>
      <c r="B4778" t="s">
        <v>33</v>
      </c>
      <c r="C4778" t="s">
        <v>36</v>
      </c>
      <c r="D4778" t="s">
        <v>2</v>
      </c>
      <c r="E4778" t="s">
        <v>44</v>
      </c>
      <c r="F4778">
        <v>6934</v>
      </c>
      <c r="G4778">
        <v>2987.8741620000001</v>
      </c>
      <c r="H4778">
        <v>2901.2649999999999</v>
      </c>
      <c r="I4778" t="s">
        <v>40</v>
      </c>
      <c r="J4778" t="s">
        <v>149</v>
      </c>
      <c r="K4778">
        <v>6981</v>
      </c>
      <c r="L4778">
        <v>1249.9962680000001</v>
      </c>
      <c r="M4778">
        <v>1348.4168569999999</v>
      </c>
      <c r="N4778">
        <v>1076</v>
      </c>
      <c r="O4778">
        <v>162</v>
      </c>
      <c r="P4778">
        <v>476</v>
      </c>
      <c r="Q4778">
        <v>299</v>
      </c>
      <c r="R4778">
        <v>2987.8741620000001</v>
      </c>
    </row>
    <row r="4779" spans="1:18" x14ac:dyDescent="0.25">
      <c r="A4779">
        <v>2021</v>
      </c>
      <c r="B4779" t="s">
        <v>33</v>
      </c>
      <c r="C4779" t="s">
        <v>36</v>
      </c>
      <c r="D4779" t="s">
        <v>2</v>
      </c>
      <c r="E4779" t="s">
        <v>66</v>
      </c>
      <c r="F4779">
        <v>1524</v>
      </c>
      <c r="G4779" t="s">
        <v>62</v>
      </c>
      <c r="H4779">
        <v>38270.894999999997</v>
      </c>
      <c r="I4779" t="s">
        <v>40</v>
      </c>
      <c r="J4779" t="s">
        <v>149</v>
      </c>
      <c r="K4779">
        <v>10740</v>
      </c>
      <c r="L4779">
        <v>107.308927</v>
      </c>
      <c r="M4779">
        <v>80.774403000000007</v>
      </c>
      <c r="N4779">
        <v>154</v>
      </c>
      <c r="O4779">
        <v>168</v>
      </c>
      <c r="P4779">
        <v>104</v>
      </c>
      <c r="Q4779">
        <v>15</v>
      </c>
      <c r="R4779">
        <v>266.151027</v>
      </c>
    </row>
    <row r="4780" spans="1:18" x14ac:dyDescent="0.25">
      <c r="A4780">
        <v>2021</v>
      </c>
      <c r="B4780" t="s">
        <v>33</v>
      </c>
      <c r="C4780" t="s">
        <v>5</v>
      </c>
      <c r="D4780" t="s">
        <v>2</v>
      </c>
      <c r="E4780" t="s">
        <v>44</v>
      </c>
      <c r="F4780">
        <v>11093</v>
      </c>
      <c r="G4780">
        <v>5574.7269290000004</v>
      </c>
      <c r="H4780">
        <v>3329.29</v>
      </c>
      <c r="I4780" t="s">
        <v>39</v>
      </c>
      <c r="J4780" t="s">
        <v>149</v>
      </c>
      <c r="K4780">
        <v>11115</v>
      </c>
      <c r="L4780">
        <v>2430.9842640000002</v>
      </c>
      <c r="M4780">
        <v>2475.949748</v>
      </c>
      <c r="N4780">
        <v>1289</v>
      </c>
      <c r="O4780">
        <v>247</v>
      </c>
      <c r="P4780">
        <v>54</v>
      </c>
      <c r="Q4780">
        <v>37</v>
      </c>
      <c r="R4780">
        <v>5574.7269290000004</v>
      </c>
    </row>
    <row r="4781" spans="1:18" x14ac:dyDescent="0.25">
      <c r="A4781">
        <v>2021</v>
      </c>
      <c r="B4781" t="s">
        <v>33</v>
      </c>
      <c r="C4781" t="s">
        <v>5</v>
      </c>
      <c r="D4781" t="s">
        <v>2</v>
      </c>
      <c r="E4781" t="s">
        <v>66</v>
      </c>
      <c r="F4781">
        <v>1229</v>
      </c>
      <c r="G4781" t="s">
        <v>62</v>
      </c>
      <c r="H4781">
        <v>36703.07</v>
      </c>
      <c r="I4781" t="s">
        <v>39</v>
      </c>
      <c r="J4781" t="s">
        <v>149</v>
      </c>
      <c r="K4781">
        <v>7442</v>
      </c>
      <c r="L4781">
        <v>101.29306200000001</v>
      </c>
      <c r="M4781">
        <v>60.112752</v>
      </c>
      <c r="N4781">
        <v>92</v>
      </c>
      <c r="O4781">
        <v>106</v>
      </c>
      <c r="P4781">
        <v>27</v>
      </c>
      <c r="Q4781">
        <v>4</v>
      </c>
      <c r="R4781">
        <v>256.60547000000003</v>
      </c>
    </row>
    <row r="4782" spans="1:18" x14ac:dyDescent="0.25">
      <c r="A4782">
        <v>2021</v>
      </c>
      <c r="B4782" t="s">
        <v>33</v>
      </c>
      <c r="C4782" t="s">
        <v>5</v>
      </c>
      <c r="D4782" t="s">
        <v>2</v>
      </c>
      <c r="E4782" t="s">
        <v>44</v>
      </c>
      <c r="F4782">
        <v>7783</v>
      </c>
      <c r="G4782">
        <v>3424.863355</v>
      </c>
      <c r="H4782">
        <v>3095.73</v>
      </c>
      <c r="I4782" t="s">
        <v>40</v>
      </c>
      <c r="J4782" t="s">
        <v>149</v>
      </c>
      <c r="K4782">
        <v>7850</v>
      </c>
      <c r="L4782">
        <v>1514.6086319999999</v>
      </c>
      <c r="M4782">
        <v>1485.2142309999999</v>
      </c>
      <c r="N4782">
        <v>1186</v>
      </c>
      <c r="O4782">
        <v>217</v>
      </c>
      <c r="P4782">
        <v>345</v>
      </c>
      <c r="Q4782">
        <v>167</v>
      </c>
      <c r="R4782">
        <v>3424.863355</v>
      </c>
    </row>
    <row r="4783" spans="1:18" x14ac:dyDescent="0.25">
      <c r="A4783">
        <v>2021</v>
      </c>
      <c r="B4783" t="s">
        <v>33</v>
      </c>
      <c r="C4783" t="s">
        <v>5</v>
      </c>
      <c r="D4783" t="s">
        <v>2</v>
      </c>
      <c r="E4783" t="s">
        <v>66</v>
      </c>
      <c r="F4783">
        <v>1492</v>
      </c>
      <c r="G4783" t="s">
        <v>62</v>
      </c>
      <c r="H4783">
        <v>37323.85</v>
      </c>
      <c r="I4783" t="s">
        <v>40</v>
      </c>
      <c r="J4783" t="s">
        <v>149</v>
      </c>
      <c r="K4783">
        <v>9723</v>
      </c>
      <c r="L4783">
        <v>108.417585</v>
      </c>
      <c r="M4783">
        <v>50.299525000000003</v>
      </c>
      <c r="N4783">
        <v>119</v>
      </c>
      <c r="O4783">
        <v>113</v>
      </c>
      <c r="P4783">
        <v>162</v>
      </c>
      <c r="Q4783">
        <v>12</v>
      </c>
      <c r="R4783">
        <v>244.11615</v>
      </c>
    </row>
    <row r="4784" spans="1:18" x14ac:dyDescent="0.25">
      <c r="A4784">
        <v>2021</v>
      </c>
      <c r="B4784" t="s">
        <v>33</v>
      </c>
      <c r="C4784" t="s">
        <v>5</v>
      </c>
      <c r="D4784" t="s">
        <v>2</v>
      </c>
      <c r="E4784" t="s">
        <v>44</v>
      </c>
      <c r="F4784">
        <v>1</v>
      </c>
      <c r="G4784">
        <v>0</v>
      </c>
      <c r="H4784">
        <v>1981.17</v>
      </c>
      <c r="I4784" t="s">
        <v>41</v>
      </c>
      <c r="J4784" t="s">
        <v>149</v>
      </c>
      <c r="K4784">
        <v>1</v>
      </c>
      <c r="L4784">
        <v>0</v>
      </c>
      <c r="M4784">
        <v>0</v>
      </c>
      <c r="N4784">
        <v>1</v>
      </c>
      <c r="O4784">
        <v>0</v>
      </c>
      <c r="P4784">
        <v>0</v>
      </c>
      <c r="Q4784">
        <v>0</v>
      </c>
      <c r="R4784">
        <v>0</v>
      </c>
    </row>
    <row r="4785" spans="1:18" x14ac:dyDescent="0.25">
      <c r="A4785">
        <v>2021</v>
      </c>
      <c r="B4785" t="s">
        <v>33</v>
      </c>
      <c r="C4785" t="s">
        <v>13</v>
      </c>
      <c r="D4785" t="s">
        <v>2</v>
      </c>
      <c r="E4785" t="s">
        <v>44</v>
      </c>
      <c r="F4785">
        <v>1534</v>
      </c>
      <c r="G4785">
        <v>690.32407599999999</v>
      </c>
      <c r="H4785">
        <v>3274</v>
      </c>
      <c r="I4785" t="s">
        <v>39</v>
      </c>
      <c r="J4785" t="s">
        <v>149</v>
      </c>
      <c r="K4785">
        <v>1543</v>
      </c>
      <c r="L4785">
        <v>290.59469100000001</v>
      </c>
      <c r="M4785">
        <v>333.73012399999999</v>
      </c>
      <c r="N4785">
        <v>242</v>
      </c>
      <c r="O4785">
        <v>28</v>
      </c>
      <c r="P4785">
        <v>15</v>
      </c>
      <c r="Q4785">
        <v>5</v>
      </c>
      <c r="R4785">
        <v>690.32407599999999</v>
      </c>
    </row>
    <row r="4786" spans="1:18" x14ac:dyDescent="0.25">
      <c r="A4786">
        <v>2021</v>
      </c>
      <c r="B4786" t="s">
        <v>33</v>
      </c>
      <c r="C4786" t="s">
        <v>13</v>
      </c>
      <c r="D4786" t="s">
        <v>2</v>
      </c>
      <c r="E4786" t="s">
        <v>66</v>
      </c>
      <c r="F4786">
        <v>189</v>
      </c>
      <c r="G4786" t="s">
        <v>62</v>
      </c>
      <c r="H4786">
        <v>36491.660000000003</v>
      </c>
      <c r="I4786" t="s">
        <v>39</v>
      </c>
      <c r="J4786" t="s">
        <v>149</v>
      </c>
      <c r="K4786">
        <v>1284</v>
      </c>
      <c r="L4786">
        <v>13.594317</v>
      </c>
      <c r="M4786">
        <v>5.9162910000000002</v>
      </c>
      <c r="N4786">
        <v>13</v>
      </c>
      <c r="O4786">
        <v>12</v>
      </c>
      <c r="P4786">
        <v>10</v>
      </c>
      <c r="Q4786">
        <v>1</v>
      </c>
      <c r="R4786">
        <v>28.203745000000001</v>
      </c>
    </row>
    <row r="4787" spans="1:18" x14ac:dyDescent="0.25">
      <c r="A4787">
        <v>2021</v>
      </c>
      <c r="B4787" t="s">
        <v>33</v>
      </c>
      <c r="C4787" t="s">
        <v>13</v>
      </c>
      <c r="D4787" t="s">
        <v>2</v>
      </c>
      <c r="E4787" t="s">
        <v>44</v>
      </c>
      <c r="F4787">
        <v>1479</v>
      </c>
      <c r="G4787">
        <v>621.16434900000002</v>
      </c>
      <c r="H4787">
        <v>3082.08</v>
      </c>
      <c r="I4787" t="s">
        <v>40</v>
      </c>
      <c r="J4787" t="s">
        <v>149</v>
      </c>
      <c r="K4787">
        <v>1482</v>
      </c>
      <c r="L4787">
        <v>277.75650899999999</v>
      </c>
      <c r="M4787">
        <v>283.278032</v>
      </c>
      <c r="N4787">
        <v>244</v>
      </c>
      <c r="O4787">
        <v>27</v>
      </c>
      <c r="P4787">
        <v>67</v>
      </c>
      <c r="Q4787">
        <v>17</v>
      </c>
      <c r="R4787">
        <v>621.16434900000002</v>
      </c>
    </row>
    <row r="4788" spans="1:18" x14ac:dyDescent="0.25">
      <c r="A4788">
        <v>2021</v>
      </c>
      <c r="B4788" t="s">
        <v>33</v>
      </c>
      <c r="C4788" t="s">
        <v>13</v>
      </c>
      <c r="D4788" t="s">
        <v>2</v>
      </c>
      <c r="E4788" t="s">
        <v>66</v>
      </c>
      <c r="F4788">
        <v>290</v>
      </c>
      <c r="G4788" t="s">
        <v>62</v>
      </c>
      <c r="H4788">
        <v>38906.675000000003</v>
      </c>
      <c r="I4788" t="s">
        <v>40</v>
      </c>
      <c r="J4788" t="s">
        <v>149</v>
      </c>
      <c r="K4788">
        <v>1756</v>
      </c>
      <c r="L4788">
        <v>19.017527999999999</v>
      </c>
      <c r="M4788">
        <v>6.5157980000000002</v>
      </c>
      <c r="N4788">
        <v>18</v>
      </c>
      <c r="O4788">
        <v>21</v>
      </c>
      <c r="P4788">
        <v>23</v>
      </c>
      <c r="Q4788">
        <v>1</v>
      </c>
      <c r="R4788">
        <v>34.789817999999997</v>
      </c>
    </row>
    <row r="4789" spans="1:18" x14ac:dyDescent="0.25">
      <c r="A4789">
        <v>2021</v>
      </c>
      <c r="B4789" t="s">
        <v>33</v>
      </c>
      <c r="C4789" t="s">
        <v>37</v>
      </c>
      <c r="D4789" t="s">
        <v>2</v>
      </c>
      <c r="E4789" t="s">
        <v>44</v>
      </c>
      <c r="F4789">
        <v>13348</v>
      </c>
      <c r="G4789">
        <v>5905.2544639999996</v>
      </c>
      <c r="H4789">
        <v>3170.5</v>
      </c>
      <c r="I4789" t="s">
        <v>39</v>
      </c>
      <c r="J4789" t="s">
        <v>149</v>
      </c>
      <c r="K4789">
        <v>13419</v>
      </c>
      <c r="L4789">
        <v>2645.5047340000001</v>
      </c>
      <c r="M4789">
        <v>2621.8800620000002</v>
      </c>
      <c r="N4789">
        <v>2380</v>
      </c>
      <c r="O4789">
        <v>447</v>
      </c>
      <c r="P4789">
        <v>452</v>
      </c>
      <c r="Q4789">
        <v>79</v>
      </c>
      <c r="R4789">
        <v>5905.2544639999996</v>
      </c>
    </row>
    <row r="4790" spans="1:18" x14ac:dyDescent="0.25">
      <c r="A4790">
        <v>2021</v>
      </c>
      <c r="B4790" t="s">
        <v>33</v>
      </c>
      <c r="C4790" t="s">
        <v>37</v>
      </c>
      <c r="D4790" t="s">
        <v>2</v>
      </c>
      <c r="E4790" t="s">
        <v>66</v>
      </c>
      <c r="F4790">
        <v>2334</v>
      </c>
      <c r="G4790" t="s">
        <v>62</v>
      </c>
      <c r="H4790">
        <v>33189.824999999997</v>
      </c>
      <c r="I4790" t="s">
        <v>39</v>
      </c>
      <c r="J4790" t="s">
        <v>149</v>
      </c>
      <c r="K4790">
        <v>14408</v>
      </c>
      <c r="L4790">
        <v>194.41286199999999</v>
      </c>
      <c r="M4790">
        <v>101.39507999999999</v>
      </c>
      <c r="N4790">
        <v>195</v>
      </c>
      <c r="O4790">
        <v>293</v>
      </c>
      <c r="P4790">
        <v>217</v>
      </c>
      <c r="Q4790">
        <v>14</v>
      </c>
      <c r="R4790">
        <v>437.639385</v>
      </c>
    </row>
    <row r="4791" spans="1:18" x14ac:dyDescent="0.25">
      <c r="A4791">
        <v>2021</v>
      </c>
      <c r="B4791" t="s">
        <v>33</v>
      </c>
      <c r="C4791" t="s">
        <v>37</v>
      </c>
      <c r="D4791" t="s">
        <v>2</v>
      </c>
      <c r="E4791" t="s">
        <v>44</v>
      </c>
      <c r="F4791">
        <v>13014</v>
      </c>
      <c r="G4791">
        <v>4797.9700210000001</v>
      </c>
      <c r="H4791">
        <v>3080.21</v>
      </c>
      <c r="I4791" t="s">
        <v>40</v>
      </c>
      <c r="J4791" t="s">
        <v>149</v>
      </c>
      <c r="K4791">
        <v>13083</v>
      </c>
      <c r="L4791">
        <v>2187.6677100000002</v>
      </c>
      <c r="M4791">
        <v>2058.5751340000002</v>
      </c>
      <c r="N4791">
        <v>2497</v>
      </c>
      <c r="O4791">
        <v>355</v>
      </c>
      <c r="P4791">
        <v>1320</v>
      </c>
      <c r="Q4791">
        <v>231</v>
      </c>
      <c r="R4791">
        <v>4797.9700210000001</v>
      </c>
    </row>
    <row r="4792" spans="1:18" x14ac:dyDescent="0.25">
      <c r="A4792">
        <v>2021</v>
      </c>
      <c r="B4792" t="s">
        <v>33</v>
      </c>
      <c r="C4792" t="s">
        <v>37</v>
      </c>
      <c r="D4792" t="s">
        <v>2</v>
      </c>
      <c r="E4792" t="s">
        <v>66</v>
      </c>
      <c r="F4792">
        <v>3572</v>
      </c>
      <c r="G4792" t="s">
        <v>62</v>
      </c>
      <c r="H4792">
        <v>36606.519999999997</v>
      </c>
      <c r="I4792" t="s">
        <v>40</v>
      </c>
      <c r="J4792" t="s">
        <v>149</v>
      </c>
      <c r="K4792">
        <v>23616</v>
      </c>
      <c r="L4792">
        <v>259.98240199999998</v>
      </c>
      <c r="M4792">
        <v>122.17573299999999</v>
      </c>
      <c r="N4792">
        <v>305</v>
      </c>
      <c r="O4792">
        <v>352</v>
      </c>
      <c r="P4792">
        <v>655</v>
      </c>
      <c r="Q4792">
        <v>32</v>
      </c>
      <c r="R4792">
        <v>572.57217100000003</v>
      </c>
    </row>
    <row r="4793" spans="1:18" x14ac:dyDescent="0.25">
      <c r="A4793">
        <v>2021</v>
      </c>
      <c r="B4793" t="s">
        <v>33</v>
      </c>
      <c r="C4793" t="s">
        <v>36</v>
      </c>
      <c r="D4793" t="s">
        <v>2</v>
      </c>
      <c r="E4793" t="s">
        <v>44</v>
      </c>
      <c r="F4793">
        <v>1811</v>
      </c>
      <c r="G4793">
        <v>875.33217100000002</v>
      </c>
      <c r="H4793">
        <v>3271.73</v>
      </c>
      <c r="I4793" t="s">
        <v>39</v>
      </c>
      <c r="J4793" t="s">
        <v>148</v>
      </c>
      <c r="K4793">
        <v>1818</v>
      </c>
      <c r="L4793">
        <v>374.19435499999997</v>
      </c>
      <c r="M4793">
        <v>397.842015</v>
      </c>
      <c r="N4793">
        <v>194</v>
      </c>
      <c r="O4793">
        <v>66</v>
      </c>
      <c r="P4793">
        <v>64</v>
      </c>
      <c r="Q4793">
        <v>36</v>
      </c>
      <c r="R4793">
        <v>875.33217100000002</v>
      </c>
    </row>
    <row r="4794" spans="1:18" x14ac:dyDescent="0.25">
      <c r="A4794">
        <v>2021</v>
      </c>
      <c r="B4794" t="s">
        <v>33</v>
      </c>
      <c r="C4794" t="s">
        <v>36</v>
      </c>
      <c r="D4794" t="s">
        <v>2</v>
      </c>
      <c r="E4794" t="s">
        <v>66</v>
      </c>
      <c r="F4794">
        <v>419</v>
      </c>
      <c r="G4794" t="s">
        <v>62</v>
      </c>
      <c r="H4794">
        <v>36400.639999999999</v>
      </c>
      <c r="I4794" t="s">
        <v>39</v>
      </c>
      <c r="J4794" t="s">
        <v>148</v>
      </c>
      <c r="K4794">
        <v>2387</v>
      </c>
      <c r="L4794">
        <v>35.106001999999997</v>
      </c>
      <c r="M4794">
        <v>29.341127</v>
      </c>
      <c r="N4794">
        <v>59</v>
      </c>
      <c r="O4794">
        <v>12</v>
      </c>
      <c r="P4794">
        <v>7</v>
      </c>
      <c r="Q4794">
        <v>0</v>
      </c>
      <c r="R4794">
        <v>93.823912000000007</v>
      </c>
    </row>
    <row r="4795" spans="1:18" x14ac:dyDescent="0.25">
      <c r="A4795">
        <v>2021</v>
      </c>
      <c r="B4795" t="s">
        <v>33</v>
      </c>
      <c r="C4795" t="s">
        <v>36</v>
      </c>
      <c r="D4795" t="s">
        <v>2</v>
      </c>
      <c r="E4795" t="s">
        <v>44</v>
      </c>
      <c r="F4795">
        <v>2629</v>
      </c>
      <c r="G4795">
        <v>997.94592599999999</v>
      </c>
      <c r="H4795">
        <v>2900</v>
      </c>
      <c r="I4795" t="s">
        <v>40</v>
      </c>
      <c r="J4795" t="s">
        <v>148</v>
      </c>
      <c r="K4795">
        <v>2641</v>
      </c>
      <c r="L4795">
        <v>436.65338700000001</v>
      </c>
      <c r="M4795">
        <v>436.76218699999998</v>
      </c>
      <c r="N4795">
        <v>382</v>
      </c>
      <c r="O4795">
        <v>138</v>
      </c>
      <c r="P4795">
        <v>253</v>
      </c>
      <c r="Q4795">
        <v>124</v>
      </c>
      <c r="R4795">
        <v>997.94592599999999</v>
      </c>
    </row>
    <row r="4796" spans="1:18" x14ac:dyDescent="0.25">
      <c r="A4796">
        <v>2021</v>
      </c>
      <c r="B4796" t="s">
        <v>33</v>
      </c>
      <c r="C4796" t="s">
        <v>36</v>
      </c>
      <c r="D4796" t="s">
        <v>2</v>
      </c>
      <c r="E4796" t="s">
        <v>66</v>
      </c>
      <c r="F4796">
        <v>622</v>
      </c>
      <c r="G4796" t="s">
        <v>62</v>
      </c>
      <c r="H4796">
        <v>35041.61</v>
      </c>
      <c r="I4796" t="s">
        <v>40</v>
      </c>
      <c r="J4796" t="s">
        <v>148</v>
      </c>
      <c r="K4796">
        <v>4125</v>
      </c>
      <c r="L4796">
        <v>42.210028000000001</v>
      </c>
      <c r="M4796">
        <v>28.415858</v>
      </c>
      <c r="N4796">
        <v>79</v>
      </c>
      <c r="O4796">
        <v>24</v>
      </c>
      <c r="P4796">
        <v>34</v>
      </c>
      <c r="Q4796">
        <v>6</v>
      </c>
      <c r="R4796">
        <v>113.421532</v>
      </c>
    </row>
    <row r="4797" spans="1:18" x14ac:dyDescent="0.25">
      <c r="A4797">
        <v>2021</v>
      </c>
      <c r="B4797" t="s">
        <v>33</v>
      </c>
      <c r="C4797" t="s">
        <v>5</v>
      </c>
      <c r="D4797" t="s">
        <v>2</v>
      </c>
      <c r="E4797" t="s">
        <v>44</v>
      </c>
      <c r="F4797">
        <v>1975</v>
      </c>
      <c r="G4797">
        <v>965.47990600000003</v>
      </c>
      <c r="H4797">
        <v>3717.38</v>
      </c>
      <c r="I4797" t="s">
        <v>39</v>
      </c>
      <c r="J4797" t="s">
        <v>148</v>
      </c>
      <c r="K4797">
        <v>1976</v>
      </c>
      <c r="L4797">
        <v>435.74675100000002</v>
      </c>
      <c r="M4797">
        <v>375.38427000000001</v>
      </c>
      <c r="N4797">
        <v>224</v>
      </c>
      <c r="O4797">
        <v>61</v>
      </c>
      <c r="P4797">
        <v>39</v>
      </c>
      <c r="Q4797">
        <v>20</v>
      </c>
      <c r="R4797">
        <v>965.47990600000003</v>
      </c>
    </row>
    <row r="4798" spans="1:18" x14ac:dyDescent="0.25">
      <c r="A4798">
        <v>2021</v>
      </c>
      <c r="B4798" t="s">
        <v>33</v>
      </c>
      <c r="C4798" t="s">
        <v>5</v>
      </c>
      <c r="D4798" t="s">
        <v>2</v>
      </c>
      <c r="E4798" t="s">
        <v>66</v>
      </c>
      <c r="F4798">
        <v>559</v>
      </c>
      <c r="G4798" t="s">
        <v>62</v>
      </c>
      <c r="H4798">
        <v>34283.620000000003</v>
      </c>
      <c r="I4798" t="s">
        <v>39</v>
      </c>
      <c r="J4798" t="s">
        <v>148</v>
      </c>
      <c r="K4798">
        <v>2803</v>
      </c>
      <c r="L4798">
        <v>45.667256999999999</v>
      </c>
      <c r="M4798">
        <v>25.995539999999998</v>
      </c>
      <c r="N4798">
        <v>41</v>
      </c>
      <c r="O4798">
        <v>20</v>
      </c>
      <c r="P4798">
        <v>15</v>
      </c>
      <c r="Q4798">
        <v>3</v>
      </c>
      <c r="R4798">
        <v>117.90309999999999</v>
      </c>
    </row>
    <row r="4799" spans="1:18" x14ac:dyDescent="0.25">
      <c r="A4799">
        <v>2021</v>
      </c>
      <c r="B4799" t="s">
        <v>33</v>
      </c>
      <c r="C4799" t="s">
        <v>5</v>
      </c>
      <c r="D4799" t="s">
        <v>2</v>
      </c>
      <c r="E4799" t="s">
        <v>44</v>
      </c>
      <c r="F4799">
        <v>2021</v>
      </c>
      <c r="G4799">
        <v>830.61972600000001</v>
      </c>
      <c r="H4799">
        <v>3285.93</v>
      </c>
      <c r="I4799" t="s">
        <v>40</v>
      </c>
      <c r="J4799" t="s">
        <v>148</v>
      </c>
      <c r="K4799">
        <v>2030</v>
      </c>
      <c r="L4799">
        <v>396.864352</v>
      </c>
      <c r="M4799">
        <v>321.191756</v>
      </c>
      <c r="N4799">
        <v>252</v>
      </c>
      <c r="O4799">
        <v>105</v>
      </c>
      <c r="P4799">
        <v>140</v>
      </c>
      <c r="Q4799">
        <v>66</v>
      </c>
      <c r="R4799">
        <v>830.61972600000001</v>
      </c>
    </row>
    <row r="4800" spans="1:18" x14ac:dyDescent="0.25">
      <c r="A4800">
        <v>2021</v>
      </c>
      <c r="B4800" t="s">
        <v>33</v>
      </c>
      <c r="C4800" t="s">
        <v>5</v>
      </c>
      <c r="D4800" t="s">
        <v>2</v>
      </c>
      <c r="E4800" t="s">
        <v>66</v>
      </c>
      <c r="F4800">
        <v>671</v>
      </c>
      <c r="G4800" t="s">
        <v>62</v>
      </c>
      <c r="H4800">
        <v>36357.94</v>
      </c>
      <c r="I4800" t="s">
        <v>40</v>
      </c>
      <c r="J4800" t="s">
        <v>148</v>
      </c>
      <c r="K4800">
        <v>3804</v>
      </c>
      <c r="L4800">
        <v>47.784323000000001</v>
      </c>
      <c r="M4800">
        <v>31.960968999999999</v>
      </c>
      <c r="N4800">
        <v>77</v>
      </c>
      <c r="O4800">
        <v>15</v>
      </c>
      <c r="P4800">
        <v>87</v>
      </c>
      <c r="Q4800">
        <v>6</v>
      </c>
      <c r="R4800">
        <v>119.368093</v>
      </c>
    </row>
    <row r="4801" spans="1:18" x14ac:dyDescent="0.25">
      <c r="A4801">
        <v>2021</v>
      </c>
      <c r="B4801" t="s">
        <v>33</v>
      </c>
      <c r="C4801" t="s">
        <v>13</v>
      </c>
      <c r="D4801" t="s">
        <v>2</v>
      </c>
      <c r="E4801" t="s">
        <v>44</v>
      </c>
      <c r="F4801">
        <v>294</v>
      </c>
      <c r="G4801">
        <v>146.914928</v>
      </c>
      <c r="H4801">
        <v>3787.9</v>
      </c>
      <c r="I4801" t="s">
        <v>39</v>
      </c>
      <c r="J4801" t="s">
        <v>148</v>
      </c>
      <c r="K4801">
        <v>294</v>
      </c>
      <c r="L4801">
        <v>73.962275000000005</v>
      </c>
      <c r="M4801">
        <v>55.802394</v>
      </c>
      <c r="N4801">
        <v>33</v>
      </c>
      <c r="O4801">
        <v>9</v>
      </c>
      <c r="P4801">
        <v>3</v>
      </c>
      <c r="Q4801">
        <v>2</v>
      </c>
      <c r="R4801">
        <v>146.914928</v>
      </c>
    </row>
    <row r="4802" spans="1:18" x14ac:dyDescent="0.25">
      <c r="A4802">
        <v>2021</v>
      </c>
      <c r="B4802" t="s">
        <v>33</v>
      </c>
      <c r="C4802" t="s">
        <v>13</v>
      </c>
      <c r="D4802" t="s">
        <v>2</v>
      </c>
      <c r="E4802" t="s">
        <v>66</v>
      </c>
      <c r="F4802">
        <v>75</v>
      </c>
      <c r="G4802" t="s">
        <v>62</v>
      </c>
      <c r="H4802">
        <v>34145.33</v>
      </c>
      <c r="I4802" t="s">
        <v>39</v>
      </c>
      <c r="J4802" t="s">
        <v>148</v>
      </c>
      <c r="K4802">
        <v>467</v>
      </c>
      <c r="L4802">
        <v>4.1776280000000003</v>
      </c>
      <c r="M4802">
        <v>3.867353</v>
      </c>
      <c r="N4802">
        <v>7</v>
      </c>
      <c r="O4802">
        <v>2</v>
      </c>
      <c r="P4802">
        <v>7</v>
      </c>
      <c r="Q4802">
        <v>1</v>
      </c>
      <c r="R4802">
        <v>9.7193059999999996</v>
      </c>
    </row>
    <row r="4803" spans="1:18" x14ac:dyDescent="0.25">
      <c r="A4803">
        <v>2021</v>
      </c>
      <c r="B4803" t="s">
        <v>33</v>
      </c>
      <c r="C4803" t="s">
        <v>13</v>
      </c>
      <c r="D4803" t="s">
        <v>2</v>
      </c>
      <c r="E4803" t="s">
        <v>44</v>
      </c>
      <c r="F4803">
        <v>307</v>
      </c>
      <c r="G4803">
        <v>127.35044499999999</v>
      </c>
      <c r="H4803">
        <v>3503.1</v>
      </c>
      <c r="I4803" t="s">
        <v>40</v>
      </c>
      <c r="J4803" t="s">
        <v>148</v>
      </c>
      <c r="K4803">
        <v>307</v>
      </c>
      <c r="L4803">
        <v>61.938924</v>
      </c>
      <c r="M4803">
        <v>47.052442999999997</v>
      </c>
      <c r="N4803">
        <v>44</v>
      </c>
      <c r="O4803">
        <v>7</v>
      </c>
      <c r="P4803">
        <v>22</v>
      </c>
      <c r="Q4803">
        <v>8</v>
      </c>
      <c r="R4803">
        <v>127.35044499999999</v>
      </c>
    </row>
    <row r="4804" spans="1:18" x14ac:dyDescent="0.25">
      <c r="A4804">
        <v>2021</v>
      </c>
      <c r="B4804" t="s">
        <v>33</v>
      </c>
      <c r="C4804" t="s">
        <v>13</v>
      </c>
      <c r="D4804" t="s">
        <v>2</v>
      </c>
      <c r="E4804" t="s">
        <v>66</v>
      </c>
      <c r="F4804">
        <v>128</v>
      </c>
      <c r="G4804" t="s">
        <v>62</v>
      </c>
      <c r="H4804">
        <v>48615.5</v>
      </c>
      <c r="I4804" t="s">
        <v>40</v>
      </c>
      <c r="J4804" t="s">
        <v>148</v>
      </c>
      <c r="K4804">
        <v>967</v>
      </c>
      <c r="L4804">
        <v>8.4395969999999991</v>
      </c>
      <c r="M4804">
        <v>3.151732</v>
      </c>
      <c r="N4804">
        <v>14</v>
      </c>
      <c r="O4804">
        <v>4</v>
      </c>
      <c r="P4804">
        <v>12</v>
      </c>
      <c r="Q4804">
        <v>1</v>
      </c>
      <c r="R4804">
        <v>17.427350000000001</v>
      </c>
    </row>
    <row r="4805" spans="1:18" x14ac:dyDescent="0.25">
      <c r="A4805">
        <v>2021</v>
      </c>
      <c r="B4805" t="s">
        <v>33</v>
      </c>
      <c r="C4805" t="s">
        <v>37</v>
      </c>
      <c r="D4805" t="s">
        <v>2</v>
      </c>
      <c r="E4805" t="s">
        <v>44</v>
      </c>
      <c r="F4805">
        <v>2351</v>
      </c>
      <c r="G4805">
        <v>976.20071299999995</v>
      </c>
      <c r="H4805">
        <v>3396.29</v>
      </c>
      <c r="I4805" t="s">
        <v>39</v>
      </c>
      <c r="J4805" t="s">
        <v>148</v>
      </c>
      <c r="K4805">
        <v>2361</v>
      </c>
      <c r="L4805">
        <v>463.23247600000002</v>
      </c>
      <c r="M4805">
        <v>396.55017099999998</v>
      </c>
      <c r="N4805">
        <v>407</v>
      </c>
      <c r="O4805">
        <v>107</v>
      </c>
      <c r="P4805">
        <v>118</v>
      </c>
      <c r="Q4805">
        <v>25</v>
      </c>
      <c r="R4805">
        <v>976.20071299999995</v>
      </c>
    </row>
    <row r="4806" spans="1:18" x14ac:dyDescent="0.25">
      <c r="A4806">
        <v>2021</v>
      </c>
      <c r="B4806" t="s">
        <v>33</v>
      </c>
      <c r="C4806" t="s">
        <v>37</v>
      </c>
      <c r="D4806" t="s">
        <v>2</v>
      </c>
      <c r="E4806" t="s">
        <v>66</v>
      </c>
      <c r="F4806">
        <v>845</v>
      </c>
      <c r="G4806" t="s">
        <v>62</v>
      </c>
      <c r="H4806">
        <v>32971.65</v>
      </c>
      <c r="I4806" t="s">
        <v>39</v>
      </c>
      <c r="J4806" t="s">
        <v>148</v>
      </c>
      <c r="K4806">
        <v>4460</v>
      </c>
      <c r="L4806">
        <v>70.24006</v>
      </c>
      <c r="M4806">
        <v>31.635121999999999</v>
      </c>
      <c r="N4806">
        <v>97</v>
      </c>
      <c r="O4806">
        <v>29</v>
      </c>
      <c r="P4806">
        <v>87</v>
      </c>
      <c r="Q4806">
        <v>4</v>
      </c>
      <c r="R4806">
        <v>155.37304800000001</v>
      </c>
    </row>
    <row r="4807" spans="1:18" x14ac:dyDescent="0.25">
      <c r="A4807">
        <v>2021</v>
      </c>
      <c r="B4807" t="s">
        <v>33</v>
      </c>
      <c r="C4807" t="s">
        <v>37</v>
      </c>
      <c r="D4807" t="s">
        <v>2</v>
      </c>
      <c r="E4807" t="s">
        <v>44</v>
      </c>
      <c r="F4807">
        <v>3085</v>
      </c>
      <c r="G4807">
        <v>1162.926841</v>
      </c>
      <c r="H4807">
        <v>3263</v>
      </c>
      <c r="I4807" t="s">
        <v>40</v>
      </c>
      <c r="J4807" t="s">
        <v>148</v>
      </c>
      <c r="K4807">
        <v>3133</v>
      </c>
      <c r="L4807">
        <v>545.141347</v>
      </c>
      <c r="M4807">
        <v>437.45328499999999</v>
      </c>
      <c r="N4807">
        <v>477</v>
      </c>
      <c r="O4807">
        <v>135</v>
      </c>
      <c r="P4807">
        <v>328</v>
      </c>
      <c r="Q4807">
        <v>74</v>
      </c>
      <c r="R4807">
        <v>1162.926841</v>
      </c>
    </row>
    <row r="4808" spans="1:18" x14ac:dyDescent="0.25">
      <c r="A4808">
        <v>2021</v>
      </c>
      <c r="B4808" t="s">
        <v>33</v>
      </c>
      <c r="C4808" t="s">
        <v>37</v>
      </c>
      <c r="D4808" t="s">
        <v>2</v>
      </c>
      <c r="E4808" t="s">
        <v>66</v>
      </c>
      <c r="F4808">
        <v>1300</v>
      </c>
      <c r="G4808" t="s">
        <v>62</v>
      </c>
      <c r="H4808">
        <v>33377.9</v>
      </c>
      <c r="I4808" t="s">
        <v>40</v>
      </c>
      <c r="J4808" t="s">
        <v>148</v>
      </c>
      <c r="K4808">
        <v>7391</v>
      </c>
      <c r="L4808">
        <v>94.185479000000001</v>
      </c>
      <c r="M4808">
        <v>39.825318000000003</v>
      </c>
      <c r="N4808">
        <v>140</v>
      </c>
      <c r="O4808">
        <v>25</v>
      </c>
      <c r="P4808">
        <v>265</v>
      </c>
      <c r="Q4808">
        <v>6</v>
      </c>
      <c r="R4808">
        <v>194.05436700000001</v>
      </c>
    </row>
    <row r="4809" spans="1:18" x14ac:dyDescent="0.25">
      <c r="A4809">
        <v>2021</v>
      </c>
      <c r="B4809" t="s">
        <v>33</v>
      </c>
      <c r="C4809" t="s">
        <v>36</v>
      </c>
      <c r="D4809" t="s">
        <v>3</v>
      </c>
      <c r="E4809" t="s">
        <v>44</v>
      </c>
      <c r="F4809">
        <v>129</v>
      </c>
      <c r="G4809">
        <v>62.616089000000002</v>
      </c>
      <c r="H4809">
        <v>4139.8599999999997</v>
      </c>
      <c r="I4809" t="s">
        <v>39</v>
      </c>
      <c r="J4809" t="s">
        <v>150</v>
      </c>
      <c r="K4809">
        <v>130</v>
      </c>
      <c r="L4809">
        <v>22.340198999999998</v>
      </c>
      <c r="M4809">
        <v>31.901935999999999</v>
      </c>
      <c r="N4809">
        <v>20</v>
      </c>
      <c r="O4809">
        <v>2</v>
      </c>
      <c r="P4809">
        <v>0</v>
      </c>
      <c r="Q4809">
        <v>1</v>
      </c>
      <c r="R4809">
        <v>62.616089000000002</v>
      </c>
    </row>
    <row r="4810" spans="1:18" x14ac:dyDescent="0.25">
      <c r="A4810">
        <v>2021</v>
      </c>
      <c r="B4810" t="s">
        <v>33</v>
      </c>
      <c r="C4810" t="s">
        <v>36</v>
      </c>
      <c r="D4810" t="s">
        <v>3</v>
      </c>
      <c r="E4810" t="s">
        <v>66</v>
      </c>
      <c r="F4810">
        <v>142</v>
      </c>
      <c r="G4810" t="s">
        <v>62</v>
      </c>
      <c r="H4810">
        <v>49256.37</v>
      </c>
      <c r="I4810" t="s">
        <v>39</v>
      </c>
      <c r="J4810" t="s">
        <v>150</v>
      </c>
      <c r="K4810">
        <v>1102</v>
      </c>
      <c r="L4810">
        <v>8.0142000000000007</v>
      </c>
      <c r="M4810">
        <v>9.7602759999999993</v>
      </c>
      <c r="N4810">
        <v>16</v>
      </c>
      <c r="O4810">
        <v>4</v>
      </c>
      <c r="P4810">
        <v>0</v>
      </c>
      <c r="Q4810">
        <v>0</v>
      </c>
      <c r="R4810">
        <v>25.670587999999999</v>
      </c>
    </row>
    <row r="4811" spans="1:18" x14ac:dyDescent="0.25">
      <c r="A4811">
        <v>2021</v>
      </c>
      <c r="B4811" t="s">
        <v>33</v>
      </c>
      <c r="C4811" t="s">
        <v>36</v>
      </c>
      <c r="D4811" t="s">
        <v>3</v>
      </c>
      <c r="E4811" t="s">
        <v>44</v>
      </c>
      <c r="F4811">
        <v>87</v>
      </c>
      <c r="G4811">
        <v>34.367325000000001</v>
      </c>
      <c r="H4811">
        <v>3916.18</v>
      </c>
      <c r="I4811" t="s">
        <v>40</v>
      </c>
      <c r="J4811" t="s">
        <v>150</v>
      </c>
      <c r="K4811">
        <v>88</v>
      </c>
      <c r="L4811">
        <v>15.065564</v>
      </c>
      <c r="M4811">
        <v>13.847403</v>
      </c>
      <c r="N4811">
        <v>17</v>
      </c>
      <c r="O4811">
        <v>0</v>
      </c>
      <c r="P4811">
        <v>10</v>
      </c>
      <c r="Q4811">
        <v>1</v>
      </c>
      <c r="R4811">
        <v>34.367325000000001</v>
      </c>
    </row>
    <row r="4812" spans="1:18" x14ac:dyDescent="0.25">
      <c r="A4812">
        <v>2021</v>
      </c>
      <c r="B4812" t="s">
        <v>33</v>
      </c>
      <c r="C4812" t="s">
        <v>36</v>
      </c>
      <c r="D4812" t="s">
        <v>3</v>
      </c>
      <c r="E4812" t="s">
        <v>66</v>
      </c>
      <c r="F4812">
        <v>69</v>
      </c>
      <c r="G4812" t="s">
        <v>62</v>
      </c>
      <c r="H4812">
        <v>40279.43</v>
      </c>
      <c r="I4812" t="s">
        <v>40</v>
      </c>
      <c r="J4812" t="s">
        <v>150</v>
      </c>
      <c r="K4812">
        <v>471</v>
      </c>
      <c r="L4812">
        <v>6.9490939999999997</v>
      </c>
      <c r="M4812">
        <v>4.5785910000000003</v>
      </c>
      <c r="N4812">
        <v>7</v>
      </c>
      <c r="O4812">
        <v>0</v>
      </c>
      <c r="P4812">
        <v>2</v>
      </c>
      <c r="Q4812">
        <v>0</v>
      </c>
      <c r="R4812">
        <v>16.669930000000001</v>
      </c>
    </row>
    <row r="4813" spans="1:18" x14ac:dyDescent="0.25">
      <c r="A4813">
        <v>2021</v>
      </c>
      <c r="B4813" t="s">
        <v>33</v>
      </c>
      <c r="C4813" t="s">
        <v>5</v>
      </c>
      <c r="D4813" t="s">
        <v>3</v>
      </c>
      <c r="E4813" t="s">
        <v>44</v>
      </c>
      <c r="F4813">
        <v>328</v>
      </c>
      <c r="G4813">
        <v>164.06369799999999</v>
      </c>
      <c r="H4813">
        <v>4244.3100000000004</v>
      </c>
      <c r="I4813" t="s">
        <v>39</v>
      </c>
      <c r="J4813" t="s">
        <v>150</v>
      </c>
      <c r="K4813">
        <v>331</v>
      </c>
      <c r="L4813">
        <v>74.201258999999993</v>
      </c>
      <c r="M4813">
        <v>66.672726999999995</v>
      </c>
      <c r="N4813">
        <v>54</v>
      </c>
      <c r="O4813">
        <v>8</v>
      </c>
      <c r="P4813">
        <v>3</v>
      </c>
      <c r="Q4813">
        <v>2</v>
      </c>
      <c r="R4813">
        <v>164.06369799999999</v>
      </c>
    </row>
    <row r="4814" spans="1:18" x14ac:dyDescent="0.25">
      <c r="A4814">
        <v>2021</v>
      </c>
      <c r="B4814" t="s">
        <v>33</v>
      </c>
      <c r="C4814" t="s">
        <v>5</v>
      </c>
      <c r="D4814" t="s">
        <v>3</v>
      </c>
      <c r="E4814" t="s">
        <v>66</v>
      </c>
      <c r="F4814">
        <v>231</v>
      </c>
      <c r="G4814" t="s">
        <v>62</v>
      </c>
      <c r="H4814">
        <v>37921.949999999997</v>
      </c>
      <c r="I4814" t="s">
        <v>39</v>
      </c>
      <c r="J4814" t="s">
        <v>150</v>
      </c>
      <c r="K4814">
        <v>1345</v>
      </c>
      <c r="L4814">
        <v>20.238166</v>
      </c>
      <c r="M4814">
        <v>12.397349</v>
      </c>
      <c r="N4814">
        <v>25</v>
      </c>
      <c r="O4814">
        <v>3</v>
      </c>
      <c r="P4814">
        <v>0</v>
      </c>
      <c r="Q4814">
        <v>0</v>
      </c>
      <c r="R4814">
        <v>47.802014999999997</v>
      </c>
    </row>
    <row r="4815" spans="1:18" x14ac:dyDescent="0.25">
      <c r="A4815">
        <v>2021</v>
      </c>
      <c r="B4815" t="s">
        <v>33</v>
      </c>
      <c r="C4815" t="s">
        <v>5</v>
      </c>
      <c r="D4815" t="s">
        <v>3</v>
      </c>
      <c r="E4815" t="s">
        <v>44</v>
      </c>
      <c r="F4815">
        <v>127</v>
      </c>
      <c r="G4815">
        <v>47.591450000000002</v>
      </c>
      <c r="H4815">
        <v>3780.19</v>
      </c>
      <c r="I4815" t="s">
        <v>40</v>
      </c>
      <c r="J4815" t="s">
        <v>150</v>
      </c>
      <c r="K4815">
        <v>127</v>
      </c>
      <c r="L4815">
        <v>21.125073</v>
      </c>
      <c r="M4815">
        <v>18.782928999999999</v>
      </c>
      <c r="N4815">
        <v>30</v>
      </c>
      <c r="O4815">
        <v>6</v>
      </c>
      <c r="P4815">
        <v>7</v>
      </c>
      <c r="Q4815">
        <v>1</v>
      </c>
      <c r="R4815">
        <v>47.591450000000002</v>
      </c>
    </row>
    <row r="4816" spans="1:18" x14ac:dyDescent="0.25">
      <c r="A4816">
        <v>2021</v>
      </c>
      <c r="B4816" t="s">
        <v>33</v>
      </c>
      <c r="C4816" t="s">
        <v>5</v>
      </c>
      <c r="D4816" t="s">
        <v>3</v>
      </c>
      <c r="E4816" t="s">
        <v>66</v>
      </c>
      <c r="F4816">
        <v>107</v>
      </c>
      <c r="G4816" t="s">
        <v>62</v>
      </c>
      <c r="H4816">
        <v>44692.97</v>
      </c>
      <c r="I4816" t="s">
        <v>40</v>
      </c>
      <c r="J4816" t="s">
        <v>150</v>
      </c>
      <c r="K4816">
        <v>934</v>
      </c>
      <c r="L4816">
        <v>8.4638410000000004</v>
      </c>
      <c r="M4816">
        <v>5.491879</v>
      </c>
      <c r="N4816">
        <v>6</v>
      </c>
      <c r="O4816">
        <v>2</v>
      </c>
      <c r="P4816">
        <v>2</v>
      </c>
      <c r="Q4816">
        <v>0</v>
      </c>
      <c r="R4816">
        <v>19.241346</v>
      </c>
    </row>
    <row r="4817" spans="1:18" x14ac:dyDescent="0.25">
      <c r="A4817">
        <v>2021</v>
      </c>
      <c r="B4817" t="s">
        <v>33</v>
      </c>
      <c r="C4817" t="s">
        <v>13</v>
      </c>
      <c r="D4817" t="s">
        <v>3</v>
      </c>
      <c r="E4817" t="s">
        <v>44</v>
      </c>
      <c r="F4817">
        <v>84</v>
      </c>
      <c r="G4817">
        <v>39.870010999999998</v>
      </c>
      <c r="H4817">
        <v>4072.21</v>
      </c>
      <c r="I4817" t="s">
        <v>39</v>
      </c>
      <c r="J4817" t="s">
        <v>150</v>
      </c>
      <c r="K4817">
        <v>84</v>
      </c>
      <c r="L4817">
        <v>17.226989</v>
      </c>
      <c r="M4817">
        <v>15.622958000000001</v>
      </c>
      <c r="N4817">
        <v>18</v>
      </c>
      <c r="O4817">
        <v>0</v>
      </c>
      <c r="P4817">
        <v>0</v>
      </c>
      <c r="Q4817">
        <v>0</v>
      </c>
      <c r="R4817">
        <v>39.870010999999998</v>
      </c>
    </row>
    <row r="4818" spans="1:18" x14ac:dyDescent="0.25">
      <c r="A4818">
        <v>2021</v>
      </c>
      <c r="B4818" t="s">
        <v>33</v>
      </c>
      <c r="C4818" t="s">
        <v>13</v>
      </c>
      <c r="D4818" t="s">
        <v>3</v>
      </c>
      <c r="E4818" t="s">
        <v>66</v>
      </c>
      <c r="F4818">
        <v>90</v>
      </c>
      <c r="G4818" t="s">
        <v>62</v>
      </c>
      <c r="H4818">
        <v>44641.385000000002</v>
      </c>
      <c r="I4818" t="s">
        <v>39</v>
      </c>
      <c r="J4818" t="s">
        <v>150</v>
      </c>
      <c r="K4818">
        <v>612</v>
      </c>
      <c r="L4818">
        <v>9.8386010000000006</v>
      </c>
      <c r="M4818">
        <v>4.9763729999999997</v>
      </c>
      <c r="N4818">
        <v>9</v>
      </c>
      <c r="O4818">
        <v>0</v>
      </c>
      <c r="P4818">
        <v>2</v>
      </c>
      <c r="Q4818">
        <v>0</v>
      </c>
      <c r="R4818">
        <v>17.657343000000001</v>
      </c>
    </row>
    <row r="4819" spans="1:18" x14ac:dyDescent="0.25">
      <c r="A4819">
        <v>2021</v>
      </c>
      <c r="B4819" t="s">
        <v>33</v>
      </c>
      <c r="C4819" t="s">
        <v>13</v>
      </c>
      <c r="D4819" t="s">
        <v>3</v>
      </c>
      <c r="E4819" t="s">
        <v>44</v>
      </c>
      <c r="F4819">
        <v>50</v>
      </c>
      <c r="G4819">
        <v>19.358121000000001</v>
      </c>
      <c r="H4819">
        <v>4262.8450000000003</v>
      </c>
      <c r="I4819" t="s">
        <v>40</v>
      </c>
      <c r="J4819" t="s">
        <v>150</v>
      </c>
      <c r="K4819">
        <v>52</v>
      </c>
      <c r="L4819">
        <v>9.5003019999999996</v>
      </c>
      <c r="M4819">
        <v>7.8586780000000003</v>
      </c>
      <c r="N4819">
        <v>10</v>
      </c>
      <c r="O4819">
        <v>1</v>
      </c>
      <c r="P4819">
        <v>3</v>
      </c>
      <c r="Q4819">
        <v>0</v>
      </c>
      <c r="R4819">
        <v>19.358121000000001</v>
      </c>
    </row>
    <row r="4820" spans="1:18" x14ac:dyDescent="0.25">
      <c r="A4820">
        <v>2021</v>
      </c>
      <c r="B4820" t="s">
        <v>33</v>
      </c>
      <c r="C4820" t="s">
        <v>13</v>
      </c>
      <c r="D4820" t="s">
        <v>3</v>
      </c>
      <c r="E4820" t="s">
        <v>66</v>
      </c>
      <c r="F4820">
        <v>34</v>
      </c>
      <c r="G4820" t="s">
        <v>62</v>
      </c>
      <c r="H4820">
        <v>54139.68</v>
      </c>
      <c r="I4820" t="s">
        <v>40</v>
      </c>
      <c r="J4820" t="s">
        <v>150</v>
      </c>
      <c r="K4820">
        <v>294</v>
      </c>
      <c r="L4820">
        <v>1.173789</v>
      </c>
      <c r="M4820">
        <v>1.4518519999999999</v>
      </c>
      <c r="N4820">
        <v>5</v>
      </c>
      <c r="O4820">
        <v>1</v>
      </c>
      <c r="P4820">
        <v>0</v>
      </c>
      <c r="Q4820">
        <v>0</v>
      </c>
      <c r="R4820">
        <v>3.958974</v>
      </c>
    </row>
    <row r="4821" spans="1:18" x14ac:dyDescent="0.25">
      <c r="A4821">
        <v>2021</v>
      </c>
      <c r="B4821" t="s">
        <v>33</v>
      </c>
      <c r="C4821" t="s">
        <v>37</v>
      </c>
      <c r="D4821" t="s">
        <v>3</v>
      </c>
      <c r="E4821" t="s">
        <v>44</v>
      </c>
      <c r="F4821">
        <v>164</v>
      </c>
      <c r="G4821">
        <v>69.610364000000004</v>
      </c>
      <c r="H4821">
        <v>3648.915</v>
      </c>
      <c r="I4821" t="s">
        <v>39</v>
      </c>
      <c r="J4821" t="s">
        <v>150</v>
      </c>
      <c r="K4821">
        <v>173</v>
      </c>
      <c r="L4821">
        <v>28.887910999999999</v>
      </c>
      <c r="M4821">
        <v>29.525379000000001</v>
      </c>
      <c r="N4821">
        <v>34</v>
      </c>
      <c r="O4821">
        <v>6</v>
      </c>
      <c r="P4821">
        <v>4</v>
      </c>
      <c r="Q4821">
        <v>1</v>
      </c>
      <c r="R4821">
        <v>69.610364000000004</v>
      </c>
    </row>
    <row r="4822" spans="1:18" x14ac:dyDescent="0.25">
      <c r="A4822">
        <v>2021</v>
      </c>
      <c r="B4822" t="s">
        <v>33</v>
      </c>
      <c r="C4822" t="s">
        <v>37</v>
      </c>
      <c r="D4822" t="s">
        <v>3</v>
      </c>
      <c r="E4822" t="s">
        <v>66</v>
      </c>
      <c r="F4822">
        <v>113</v>
      </c>
      <c r="G4822" t="s">
        <v>62</v>
      </c>
      <c r="H4822">
        <v>43496.08</v>
      </c>
      <c r="I4822" t="s">
        <v>39</v>
      </c>
      <c r="J4822" t="s">
        <v>150</v>
      </c>
      <c r="K4822">
        <v>827</v>
      </c>
      <c r="L4822">
        <v>11.329731000000001</v>
      </c>
      <c r="M4822">
        <v>5.6705769999999998</v>
      </c>
      <c r="N4822">
        <v>7</v>
      </c>
      <c r="O4822">
        <v>4</v>
      </c>
      <c r="P4822">
        <v>3</v>
      </c>
      <c r="Q4822">
        <v>0</v>
      </c>
      <c r="R4822">
        <v>24.249417000000001</v>
      </c>
    </row>
    <row r="4823" spans="1:18" x14ac:dyDescent="0.25">
      <c r="A4823">
        <v>2021</v>
      </c>
      <c r="B4823" t="s">
        <v>33</v>
      </c>
      <c r="C4823" t="s">
        <v>37</v>
      </c>
      <c r="D4823" t="s">
        <v>3</v>
      </c>
      <c r="E4823" t="s">
        <v>44</v>
      </c>
      <c r="F4823">
        <v>121</v>
      </c>
      <c r="G4823">
        <v>40.617156000000001</v>
      </c>
      <c r="H4823">
        <v>3193.38</v>
      </c>
      <c r="I4823" t="s">
        <v>40</v>
      </c>
      <c r="J4823" t="s">
        <v>150</v>
      </c>
      <c r="K4823">
        <v>121</v>
      </c>
      <c r="L4823">
        <v>20.254812999999999</v>
      </c>
      <c r="M4823">
        <v>16.068954999999999</v>
      </c>
      <c r="N4823">
        <v>22</v>
      </c>
      <c r="O4823">
        <v>1</v>
      </c>
      <c r="P4823">
        <v>12</v>
      </c>
      <c r="Q4823">
        <v>2</v>
      </c>
      <c r="R4823">
        <v>40.617156000000001</v>
      </c>
    </row>
    <row r="4824" spans="1:18" x14ac:dyDescent="0.25">
      <c r="A4824">
        <v>2021</v>
      </c>
      <c r="B4824" t="s">
        <v>33</v>
      </c>
      <c r="C4824" t="s">
        <v>37</v>
      </c>
      <c r="D4824" t="s">
        <v>3</v>
      </c>
      <c r="E4824" t="s">
        <v>66</v>
      </c>
      <c r="F4824">
        <v>98</v>
      </c>
      <c r="G4824" t="s">
        <v>62</v>
      </c>
      <c r="H4824">
        <v>46964.415000000001</v>
      </c>
      <c r="I4824" t="s">
        <v>40</v>
      </c>
      <c r="J4824" t="s">
        <v>150</v>
      </c>
      <c r="K4824">
        <v>694</v>
      </c>
      <c r="L4824">
        <v>5.0577120000000004</v>
      </c>
      <c r="M4824">
        <v>4.0851860000000002</v>
      </c>
      <c r="N4824">
        <v>10</v>
      </c>
      <c r="O4824">
        <v>0</v>
      </c>
      <c r="P4824">
        <v>6</v>
      </c>
      <c r="Q4824">
        <v>0</v>
      </c>
      <c r="R4824">
        <v>13.71917</v>
      </c>
    </row>
    <row r="4825" spans="1:18" x14ac:dyDescent="0.25">
      <c r="A4825">
        <v>2021</v>
      </c>
      <c r="B4825" t="s">
        <v>33</v>
      </c>
      <c r="C4825" t="s">
        <v>36</v>
      </c>
      <c r="D4825" t="s">
        <v>3</v>
      </c>
      <c r="E4825" t="s">
        <v>44</v>
      </c>
      <c r="F4825">
        <v>374</v>
      </c>
      <c r="G4825">
        <v>180.34318099999999</v>
      </c>
      <c r="H4825">
        <v>3847.8449999999998</v>
      </c>
      <c r="I4825" t="s">
        <v>39</v>
      </c>
      <c r="J4825" t="s">
        <v>149</v>
      </c>
      <c r="K4825">
        <v>376</v>
      </c>
      <c r="L4825">
        <v>74.495080000000002</v>
      </c>
      <c r="M4825">
        <v>80.164336000000006</v>
      </c>
      <c r="N4825">
        <v>50</v>
      </c>
      <c r="O4825">
        <v>10</v>
      </c>
      <c r="P4825">
        <v>3</v>
      </c>
      <c r="Q4825">
        <v>1</v>
      </c>
      <c r="R4825">
        <v>180.34318099999999</v>
      </c>
    </row>
    <row r="4826" spans="1:18" x14ac:dyDescent="0.25">
      <c r="A4826">
        <v>2021</v>
      </c>
      <c r="B4826" t="s">
        <v>33</v>
      </c>
      <c r="C4826" t="s">
        <v>36</v>
      </c>
      <c r="D4826" t="s">
        <v>3</v>
      </c>
      <c r="E4826" t="s">
        <v>66</v>
      </c>
      <c r="F4826">
        <v>194</v>
      </c>
      <c r="G4826" t="s">
        <v>62</v>
      </c>
      <c r="H4826">
        <v>43827.5</v>
      </c>
      <c r="I4826" t="s">
        <v>39</v>
      </c>
      <c r="J4826" t="s">
        <v>149</v>
      </c>
      <c r="K4826">
        <v>1689</v>
      </c>
      <c r="L4826">
        <v>17.658919999999998</v>
      </c>
      <c r="M4826">
        <v>14.624408000000001</v>
      </c>
      <c r="N4826">
        <v>14</v>
      </c>
      <c r="O4826">
        <v>5</v>
      </c>
      <c r="P4826">
        <v>1</v>
      </c>
      <c r="Q4826">
        <v>0</v>
      </c>
      <c r="R4826">
        <v>46.576272000000003</v>
      </c>
    </row>
    <row r="4827" spans="1:18" x14ac:dyDescent="0.25">
      <c r="A4827">
        <v>2021</v>
      </c>
      <c r="B4827" t="s">
        <v>33</v>
      </c>
      <c r="C4827" t="s">
        <v>36</v>
      </c>
      <c r="D4827" t="s">
        <v>3</v>
      </c>
      <c r="E4827" t="s">
        <v>44</v>
      </c>
      <c r="F4827">
        <v>283</v>
      </c>
      <c r="G4827">
        <v>123.40592599999999</v>
      </c>
      <c r="H4827">
        <v>3482</v>
      </c>
      <c r="I4827" t="s">
        <v>40</v>
      </c>
      <c r="J4827" t="s">
        <v>149</v>
      </c>
      <c r="K4827">
        <v>284</v>
      </c>
      <c r="L4827">
        <v>51.579498000000001</v>
      </c>
      <c r="M4827">
        <v>50.631735999999997</v>
      </c>
      <c r="N4827">
        <v>43</v>
      </c>
      <c r="O4827">
        <v>2</v>
      </c>
      <c r="P4827">
        <v>10</v>
      </c>
      <c r="Q4827">
        <v>4</v>
      </c>
      <c r="R4827">
        <v>123.40592599999999</v>
      </c>
    </row>
    <row r="4828" spans="1:18" x14ac:dyDescent="0.25">
      <c r="A4828">
        <v>2021</v>
      </c>
      <c r="B4828" t="s">
        <v>33</v>
      </c>
      <c r="C4828" t="s">
        <v>36</v>
      </c>
      <c r="D4828" t="s">
        <v>3</v>
      </c>
      <c r="E4828" t="s">
        <v>66</v>
      </c>
      <c r="F4828">
        <v>158</v>
      </c>
      <c r="G4828" t="s">
        <v>62</v>
      </c>
      <c r="H4828">
        <v>38812.07</v>
      </c>
      <c r="I4828" t="s">
        <v>40</v>
      </c>
      <c r="J4828" t="s">
        <v>149</v>
      </c>
      <c r="K4828">
        <v>1150</v>
      </c>
      <c r="L4828">
        <v>11.875508</v>
      </c>
      <c r="M4828">
        <v>7.224094</v>
      </c>
      <c r="N4828">
        <v>17</v>
      </c>
      <c r="O4828">
        <v>3</v>
      </c>
      <c r="P4828">
        <v>3</v>
      </c>
      <c r="Q4828">
        <v>5</v>
      </c>
      <c r="R4828">
        <v>32.275716000000003</v>
      </c>
    </row>
    <row r="4829" spans="1:18" x14ac:dyDescent="0.25">
      <c r="A4829">
        <v>2021</v>
      </c>
      <c r="B4829" t="s">
        <v>33</v>
      </c>
      <c r="C4829" t="s">
        <v>5</v>
      </c>
      <c r="D4829" t="s">
        <v>3</v>
      </c>
      <c r="E4829" t="s">
        <v>44</v>
      </c>
      <c r="F4829">
        <v>1073</v>
      </c>
      <c r="G4829">
        <v>536.51156500000002</v>
      </c>
      <c r="H4829">
        <v>3920.5</v>
      </c>
      <c r="I4829" t="s">
        <v>39</v>
      </c>
      <c r="J4829" t="s">
        <v>149</v>
      </c>
      <c r="K4829">
        <v>1099</v>
      </c>
      <c r="L4829">
        <v>220.60459</v>
      </c>
      <c r="M4829">
        <v>239.923473</v>
      </c>
      <c r="N4829">
        <v>152</v>
      </c>
      <c r="O4829">
        <v>30</v>
      </c>
      <c r="P4829">
        <v>3</v>
      </c>
      <c r="Q4829">
        <v>0</v>
      </c>
      <c r="R4829">
        <v>536.51156500000002</v>
      </c>
    </row>
    <row r="4830" spans="1:18" x14ac:dyDescent="0.25">
      <c r="A4830">
        <v>2021</v>
      </c>
      <c r="B4830" t="s">
        <v>33</v>
      </c>
      <c r="C4830" t="s">
        <v>5</v>
      </c>
      <c r="D4830" t="s">
        <v>3</v>
      </c>
      <c r="E4830" t="s">
        <v>66</v>
      </c>
      <c r="F4830">
        <v>377</v>
      </c>
      <c r="G4830" t="s">
        <v>62</v>
      </c>
      <c r="H4830">
        <v>37954.949999999997</v>
      </c>
      <c r="I4830" t="s">
        <v>39</v>
      </c>
      <c r="J4830" t="s">
        <v>149</v>
      </c>
      <c r="K4830">
        <v>2199</v>
      </c>
      <c r="L4830">
        <v>31.777287999999999</v>
      </c>
      <c r="M4830">
        <v>16.249873000000001</v>
      </c>
      <c r="N4830">
        <v>29</v>
      </c>
      <c r="O4830">
        <v>11</v>
      </c>
      <c r="P4830">
        <v>1</v>
      </c>
      <c r="Q4830">
        <v>0</v>
      </c>
      <c r="R4830">
        <v>78.737295000000003</v>
      </c>
    </row>
    <row r="4831" spans="1:18" x14ac:dyDescent="0.25">
      <c r="A4831">
        <v>2021</v>
      </c>
      <c r="B4831" t="s">
        <v>33</v>
      </c>
      <c r="C4831" t="s">
        <v>5</v>
      </c>
      <c r="D4831" t="s">
        <v>3</v>
      </c>
      <c r="E4831" t="s">
        <v>44</v>
      </c>
      <c r="F4831">
        <v>417</v>
      </c>
      <c r="G4831">
        <v>177.12974399999999</v>
      </c>
      <c r="H4831">
        <v>3670.04</v>
      </c>
      <c r="I4831" t="s">
        <v>40</v>
      </c>
      <c r="J4831" t="s">
        <v>149</v>
      </c>
      <c r="K4831">
        <v>432</v>
      </c>
      <c r="L4831">
        <v>75.224981</v>
      </c>
      <c r="M4831">
        <v>69.845466999999999</v>
      </c>
      <c r="N4831">
        <v>60</v>
      </c>
      <c r="O4831">
        <v>11</v>
      </c>
      <c r="P4831">
        <v>19</v>
      </c>
      <c r="Q4831">
        <v>4</v>
      </c>
      <c r="R4831">
        <v>177.12974399999999</v>
      </c>
    </row>
    <row r="4832" spans="1:18" x14ac:dyDescent="0.25">
      <c r="A4832">
        <v>2021</v>
      </c>
      <c r="B4832" t="s">
        <v>33</v>
      </c>
      <c r="C4832" t="s">
        <v>5</v>
      </c>
      <c r="D4832" t="s">
        <v>3</v>
      </c>
      <c r="E4832" t="s">
        <v>66</v>
      </c>
      <c r="F4832">
        <v>134</v>
      </c>
      <c r="G4832" t="s">
        <v>62</v>
      </c>
      <c r="H4832">
        <v>43439.09</v>
      </c>
      <c r="I4832" t="s">
        <v>40</v>
      </c>
      <c r="J4832" t="s">
        <v>149</v>
      </c>
      <c r="K4832">
        <v>1136</v>
      </c>
      <c r="L4832">
        <v>9.3827839999999991</v>
      </c>
      <c r="M4832">
        <v>5.599329</v>
      </c>
      <c r="N4832">
        <v>6</v>
      </c>
      <c r="O4832">
        <v>4</v>
      </c>
      <c r="P4832">
        <v>1</v>
      </c>
      <c r="Q4832">
        <v>0</v>
      </c>
      <c r="R4832">
        <v>27.539104999999999</v>
      </c>
    </row>
    <row r="4833" spans="1:18" x14ac:dyDescent="0.25">
      <c r="A4833">
        <v>2021</v>
      </c>
      <c r="B4833" t="s">
        <v>33</v>
      </c>
      <c r="C4833" t="s">
        <v>13</v>
      </c>
      <c r="D4833" t="s">
        <v>3</v>
      </c>
      <c r="E4833" t="s">
        <v>44</v>
      </c>
      <c r="F4833">
        <v>218</v>
      </c>
      <c r="G4833">
        <v>106.931168</v>
      </c>
      <c r="H4833">
        <v>3978.8850000000002</v>
      </c>
      <c r="I4833" t="s">
        <v>39</v>
      </c>
      <c r="J4833" t="s">
        <v>149</v>
      </c>
      <c r="K4833">
        <v>219</v>
      </c>
      <c r="L4833">
        <v>45.911527</v>
      </c>
      <c r="M4833">
        <v>47.315145999999999</v>
      </c>
      <c r="N4833">
        <v>32</v>
      </c>
      <c r="O4833">
        <v>3</v>
      </c>
      <c r="P4833">
        <v>0</v>
      </c>
      <c r="Q4833">
        <v>0</v>
      </c>
      <c r="R4833">
        <v>106.931168</v>
      </c>
    </row>
    <row r="4834" spans="1:18" x14ac:dyDescent="0.25">
      <c r="A4834">
        <v>2021</v>
      </c>
      <c r="B4834" t="s">
        <v>33</v>
      </c>
      <c r="C4834" t="s">
        <v>13</v>
      </c>
      <c r="D4834" t="s">
        <v>3</v>
      </c>
      <c r="E4834" t="s">
        <v>66</v>
      </c>
      <c r="F4834">
        <v>103</v>
      </c>
      <c r="G4834" t="s">
        <v>62</v>
      </c>
      <c r="H4834">
        <v>42059.25</v>
      </c>
      <c r="I4834" t="s">
        <v>39</v>
      </c>
      <c r="J4834" t="s">
        <v>149</v>
      </c>
      <c r="K4834">
        <v>678</v>
      </c>
      <c r="L4834">
        <v>6.5468580000000003</v>
      </c>
      <c r="M4834">
        <v>5.303051</v>
      </c>
      <c r="N4834">
        <v>11</v>
      </c>
      <c r="O4834">
        <v>3</v>
      </c>
      <c r="P4834">
        <v>0</v>
      </c>
      <c r="Q4834">
        <v>0</v>
      </c>
      <c r="R4834">
        <v>17.620882999999999</v>
      </c>
    </row>
    <row r="4835" spans="1:18" x14ac:dyDescent="0.25">
      <c r="A4835">
        <v>2021</v>
      </c>
      <c r="B4835" t="s">
        <v>33</v>
      </c>
      <c r="C4835" t="s">
        <v>13</v>
      </c>
      <c r="D4835" t="s">
        <v>3</v>
      </c>
      <c r="E4835" t="s">
        <v>44</v>
      </c>
      <c r="F4835">
        <v>130</v>
      </c>
      <c r="G4835">
        <v>52.622714999999999</v>
      </c>
      <c r="H4835">
        <v>4512.3850000000002</v>
      </c>
      <c r="I4835" t="s">
        <v>40</v>
      </c>
      <c r="J4835" t="s">
        <v>149</v>
      </c>
      <c r="K4835">
        <v>130</v>
      </c>
      <c r="L4835">
        <v>20.167172999999998</v>
      </c>
      <c r="M4835">
        <v>24.154330000000002</v>
      </c>
      <c r="N4835">
        <v>19</v>
      </c>
      <c r="O4835">
        <v>1</v>
      </c>
      <c r="P4835">
        <v>0</v>
      </c>
      <c r="Q4835">
        <v>0</v>
      </c>
      <c r="R4835">
        <v>52.622714999999999</v>
      </c>
    </row>
    <row r="4836" spans="1:18" x14ac:dyDescent="0.25">
      <c r="A4836">
        <v>2021</v>
      </c>
      <c r="B4836" t="s">
        <v>33</v>
      </c>
      <c r="C4836" t="s">
        <v>13</v>
      </c>
      <c r="D4836" t="s">
        <v>3</v>
      </c>
      <c r="E4836" t="s">
        <v>66</v>
      </c>
      <c r="F4836">
        <v>79</v>
      </c>
      <c r="G4836" t="s">
        <v>62</v>
      </c>
      <c r="H4836">
        <v>44630.26</v>
      </c>
      <c r="I4836" t="s">
        <v>40</v>
      </c>
      <c r="J4836" t="s">
        <v>149</v>
      </c>
      <c r="K4836">
        <v>568</v>
      </c>
      <c r="L4836">
        <v>5.7184010000000001</v>
      </c>
      <c r="M4836">
        <v>4.0467550000000001</v>
      </c>
      <c r="N4836">
        <v>6</v>
      </c>
      <c r="O4836">
        <v>0</v>
      </c>
      <c r="P4836">
        <v>0</v>
      </c>
      <c r="Q4836">
        <v>0</v>
      </c>
      <c r="R4836">
        <v>13.184149</v>
      </c>
    </row>
    <row r="4837" spans="1:18" x14ac:dyDescent="0.25">
      <c r="A4837">
        <v>2021</v>
      </c>
      <c r="B4837" t="s">
        <v>33</v>
      </c>
      <c r="C4837" t="s">
        <v>37</v>
      </c>
      <c r="D4837" t="s">
        <v>3</v>
      </c>
      <c r="E4837" t="s">
        <v>44</v>
      </c>
      <c r="F4837">
        <v>516</v>
      </c>
      <c r="G4837">
        <v>230.65815799999999</v>
      </c>
      <c r="H4837">
        <v>3807.335</v>
      </c>
      <c r="I4837" t="s">
        <v>39</v>
      </c>
      <c r="J4837" t="s">
        <v>149</v>
      </c>
      <c r="K4837">
        <v>525</v>
      </c>
      <c r="L4837">
        <v>93.296069000000003</v>
      </c>
      <c r="M4837">
        <v>98.561891000000003</v>
      </c>
      <c r="N4837">
        <v>100</v>
      </c>
      <c r="O4837">
        <v>19</v>
      </c>
      <c r="P4837">
        <v>5</v>
      </c>
      <c r="Q4837">
        <v>3</v>
      </c>
      <c r="R4837">
        <v>230.65815799999999</v>
      </c>
    </row>
    <row r="4838" spans="1:18" x14ac:dyDescent="0.25">
      <c r="A4838">
        <v>2021</v>
      </c>
      <c r="B4838" t="s">
        <v>33</v>
      </c>
      <c r="C4838" t="s">
        <v>37</v>
      </c>
      <c r="D4838" t="s">
        <v>3</v>
      </c>
      <c r="E4838" t="s">
        <v>66</v>
      </c>
      <c r="F4838">
        <v>200</v>
      </c>
      <c r="G4838" t="s">
        <v>62</v>
      </c>
      <c r="H4838">
        <v>42220.775000000001</v>
      </c>
      <c r="I4838" t="s">
        <v>39</v>
      </c>
      <c r="J4838" t="s">
        <v>149</v>
      </c>
      <c r="K4838">
        <v>1222</v>
      </c>
      <c r="L4838">
        <v>17.965028</v>
      </c>
      <c r="M4838">
        <v>9.3429640000000003</v>
      </c>
      <c r="N4838">
        <v>21</v>
      </c>
      <c r="O4838">
        <v>8</v>
      </c>
      <c r="P4838">
        <v>3</v>
      </c>
      <c r="Q4838">
        <v>1</v>
      </c>
      <c r="R4838">
        <v>43.507027999999998</v>
      </c>
    </row>
    <row r="4839" spans="1:18" x14ac:dyDescent="0.25">
      <c r="A4839">
        <v>2021</v>
      </c>
      <c r="B4839" t="s">
        <v>33</v>
      </c>
      <c r="C4839" t="s">
        <v>37</v>
      </c>
      <c r="D4839" t="s">
        <v>3</v>
      </c>
      <c r="E4839" t="s">
        <v>44</v>
      </c>
      <c r="F4839">
        <v>423</v>
      </c>
      <c r="G4839">
        <v>164.40952799999999</v>
      </c>
      <c r="H4839">
        <v>3294.23</v>
      </c>
      <c r="I4839" t="s">
        <v>40</v>
      </c>
      <c r="J4839" t="s">
        <v>149</v>
      </c>
      <c r="K4839">
        <v>426</v>
      </c>
      <c r="L4839">
        <v>67.851864000000006</v>
      </c>
      <c r="M4839">
        <v>73.438625000000002</v>
      </c>
      <c r="N4839">
        <v>72</v>
      </c>
      <c r="O4839">
        <v>19</v>
      </c>
      <c r="P4839">
        <v>19</v>
      </c>
      <c r="Q4839">
        <v>4</v>
      </c>
      <c r="R4839">
        <v>164.40952799999999</v>
      </c>
    </row>
    <row r="4840" spans="1:18" x14ac:dyDescent="0.25">
      <c r="A4840">
        <v>2021</v>
      </c>
      <c r="B4840" t="s">
        <v>33</v>
      </c>
      <c r="C4840" t="s">
        <v>37</v>
      </c>
      <c r="D4840" t="s">
        <v>3</v>
      </c>
      <c r="E4840" t="s">
        <v>66</v>
      </c>
      <c r="F4840">
        <v>149</v>
      </c>
      <c r="G4840" t="s">
        <v>62</v>
      </c>
      <c r="H4840">
        <v>44414.09</v>
      </c>
      <c r="I4840" t="s">
        <v>40</v>
      </c>
      <c r="J4840" t="s">
        <v>149</v>
      </c>
      <c r="K4840">
        <v>1094</v>
      </c>
      <c r="L4840">
        <v>16.122188000000001</v>
      </c>
      <c r="M4840">
        <v>5.5927519999999999</v>
      </c>
      <c r="N4840">
        <v>10</v>
      </c>
      <c r="O4840">
        <v>7</v>
      </c>
      <c r="P4840">
        <v>6</v>
      </c>
      <c r="Q4840">
        <v>0</v>
      </c>
      <c r="R4840">
        <v>31.396194999999999</v>
      </c>
    </row>
    <row r="4841" spans="1:18" x14ac:dyDescent="0.25">
      <c r="A4841">
        <v>2021</v>
      </c>
      <c r="B4841" t="s">
        <v>33</v>
      </c>
      <c r="C4841" t="s">
        <v>36</v>
      </c>
      <c r="D4841" t="s">
        <v>3</v>
      </c>
      <c r="E4841" t="s">
        <v>44</v>
      </c>
      <c r="F4841">
        <v>71</v>
      </c>
      <c r="G4841">
        <v>34.659706999999997</v>
      </c>
      <c r="H4841">
        <v>4617.9399999999996</v>
      </c>
      <c r="I4841" t="s">
        <v>39</v>
      </c>
      <c r="J4841" t="s">
        <v>148</v>
      </c>
      <c r="K4841">
        <v>71</v>
      </c>
      <c r="L4841">
        <v>12.190697999999999</v>
      </c>
      <c r="M4841">
        <v>17.064889999999998</v>
      </c>
      <c r="N4841">
        <v>8</v>
      </c>
      <c r="O4841">
        <v>4</v>
      </c>
      <c r="P4841">
        <v>0</v>
      </c>
      <c r="Q4841">
        <v>0</v>
      </c>
      <c r="R4841">
        <v>34.659706999999997</v>
      </c>
    </row>
    <row r="4842" spans="1:18" x14ac:dyDescent="0.25">
      <c r="A4842">
        <v>2021</v>
      </c>
      <c r="B4842" t="s">
        <v>33</v>
      </c>
      <c r="C4842" t="s">
        <v>36</v>
      </c>
      <c r="D4842" t="s">
        <v>3</v>
      </c>
      <c r="E4842" t="s">
        <v>66</v>
      </c>
      <c r="F4842">
        <v>72</v>
      </c>
      <c r="G4842" t="s">
        <v>62</v>
      </c>
      <c r="H4842">
        <v>47259.1</v>
      </c>
      <c r="I4842" t="s">
        <v>39</v>
      </c>
      <c r="J4842" t="s">
        <v>148</v>
      </c>
      <c r="K4842">
        <v>635</v>
      </c>
      <c r="L4842">
        <v>5.9291710000000002</v>
      </c>
      <c r="M4842">
        <v>1.239744</v>
      </c>
      <c r="N4842">
        <v>4</v>
      </c>
      <c r="O4842">
        <v>1</v>
      </c>
      <c r="P4842">
        <v>0</v>
      </c>
      <c r="Q4842">
        <v>0</v>
      </c>
      <c r="R4842">
        <v>10.242175</v>
      </c>
    </row>
    <row r="4843" spans="1:18" x14ac:dyDescent="0.25">
      <c r="A4843">
        <v>2021</v>
      </c>
      <c r="B4843" t="s">
        <v>33</v>
      </c>
      <c r="C4843" t="s">
        <v>36</v>
      </c>
      <c r="D4843" t="s">
        <v>3</v>
      </c>
      <c r="E4843" t="s">
        <v>44</v>
      </c>
      <c r="F4843">
        <v>81</v>
      </c>
      <c r="G4843">
        <v>35.543871000000003</v>
      </c>
      <c r="H4843">
        <v>3808</v>
      </c>
      <c r="I4843" t="s">
        <v>40</v>
      </c>
      <c r="J4843" t="s">
        <v>148</v>
      </c>
      <c r="K4843">
        <v>82</v>
      </c>
      <c r="L4843">
        <v>17.305748999999999</v>
      </c>
      <c r="M4843">
        <v>12.541269</v>
      </c>
      <c r="N4843">
        <v>10</v>
      </c>
      <c r="O4843">
        <v>2</v>
      </c>
      <c r="P4843">
        <v>4</v>
      </c>
      <c r="Q4843">
        <v>2</v>
      </c>
      <c r="R4843">
        <v>35.543871000000003</v>
      </c>
    </row>
    <row r="4844" spans="1:18" x14ac:dyDescent="0.25">
      <c r="A4844">
        <v>2021</v>
      </c>
      <c r="B4844" t="s">
        <v>33</v>
      </c>
      <c r="C4844" t="s">
        <v>36</v>
      </c>
      <c r="D4844" t="s">
        <v>3</v>
      </c>
      <c r="E4844" t="s">
        <v>66</v>
      </c>
      <c r="F4844">
        <v>46</v>
      </c>
      <c r="G4844" t="s">
        <v>62</v>
      </c>
      <c r="H4844">
        <v>35016.28</v>
      </c>
      <c r="I4844" t="s">
        <v>40</v>
      </c>
      <c r="J4844" t="s">
        <v>148</v>
      </c>
      <c r="K4844">
        <v>263</v>
      </c>
      <c r="L4844">
        <v>5.3691550000000001</v>
      </c>
      <c r="M4844">
        <v>2.6851850000000002</v>
      </c>
      <c r="N4844">
        <v>2</v>
      </c>
      <c r="O4844">
        <v>0</v>
      </c>
      <c r="P4844">
        <v>1</v>
      </c>
      <c r="Q4844">
        <v>1</v>
      </c>
      <c r="R4844">
        <v>11.721007</v>
      </c>
    </row>
    <row r="4845" spans="1:18" x14ac:dyDescent="0.25">
      <c r="A4845">
        <v>2021</v>
      </c>
      <c r="B4845" t="s">
        <v>33</v>
      </c>
      <c r="C4845" t="s">
        <v>5</v>
      </c>
      <c r="D4845" t="s">
        <v>3</v>
      </c>
      <c r="E4845" t="s">
        <v>44</v>
      </c>
      <c r="F4845">
        <v>174</v>
      </c>
      <c r="G4845">
        <v>88.594376999999994</v>
      </c>
      <c r="H4845">
        <v>4022.4050000000002</v>
      </c>
      <c r="I4845" t="s">
        <v>39</v>
      </c>
      <c r="J4845" t="s">
        <v>148</v>
      </c>
      <c r="K4845">
        <v>174</v>
      </c>
      <c r="L4845">
        <v>44.712083</v>
      </c>
      <c r="M4845">
        <v>36.369534999999999</v>
      </c>
      <c r="N4845">
        <v>19</v>
      </c>
      <c r="O4845">
        <v>5</v>
      </c>
      <c r="P4845">
        <v>0</v>
      </c>
      <c r="Q4845">
        <v>0</v>
      </c>
      <c r="R4845">
        <v>88.594376999999994</v>
      </c>
    </row>
    <row r="4846" spans="1:18" x14ac:dyDescent="0.25">
      <c r="A4846">
        <v>2021</v>
      </c>
      <c r="B4846" t="s">
        <v>33</v>
      </c>
      <c r="C4846" t="s">
        <v>5</v>
      </c>
      <c r="D4846" t="s">
        <v>3</v>
      </c>
      <c r="E4846" t="s">
        <v>66</v>
      </c>
      <c r="F4846">
        <v>135</v>
      </c>
      <c r="G4846" t="s">
        <v>62</v>
      </c>
      <c r="H4846">
        <v>36488.449999999997</v>
      </c>
      <c r="I4846" t="s">
        <v>39</v>
      </c>
      <c r="J4846" t="s">
        <v>148</v>
      </c>
      <c r="K4846">
        <v>714</v>
      </c>
      <c r="L4846">
        <v>8.7395300000000002</v>
      </c>
      <c r="M4846">
        <v>8.6305890000000005</v>
      </c>
      <c r="N4846">
        <v>12</v>
      </c>
      <c r="O4846">
        <v>1</v>
      </c>
      <c r="P4846">
        <v>1</v>
      </c>
      <c r="Q4846">
        <v>0</v>
      </c>
      <c r="R4846">
        <v>24.584520999999999</v>
      </c>
    </row>
    <row r="4847" spans="1:18" x14ac:dyDescent="0.25">
      <c r="A4847">
        <v>2021</v>
      </c>
      <c r="B4847" t="s">
        <v>33</v>
      </c>
      <c r="C4847" t="s">
        <v>5</v>
      </c>
      <c r="D4847" t="s">
        <v>3</v>
      </c>
      <c r="E4847" t="s">
        <v>44</v>
      </c>
      <c r="F4847">
        <v>74</v>
      </c>
      <c r="G4847">
        <v>33.804285999999998</v>
      </c>
      <c r="H4847">
        <v>4182.47</v>
      </c>
      <c r="I4847" t="s">
        <v>40</v>
      </c>
      <c r="J4847" t="s">
        <v>148</v>
      </c>
      <c r="K4847">
        <v>75</v>
      </c>
      <c r="L4847">
        <v>13.277279999999999</v>
      </c>
      <c r="M4847">
        <v>15.629311</v>
      </c>
      <c r="N4847">
        <v>13</v>
      </c>
      <c r="O4847">
        <v>1</v>
      </c>
      <c r="P4847">
        <v>0</v>
      </c>
      <c r="Q4847">
        <v>0</v>
      </c>
      <c r="R4847">
        <v>33.804285999999998</v>
      </c>
    </row>
    <row r="4848" spans="1:18" x14ac:dyDescent="0.25">
      <c r="A4848">
        <v>2021</v>
      </c>
      <c r="B4848" t="s">
        <v>33</v>
      </c>
      <c r="C4848" t="s">
        <v>5</v>
      </c>
      <c r="D4848" t="s">
        <v>3</v>
      </c>
      <c r="E4848" t="s">
        <v>66</v>
      </c>
      <c r="F4848">
        <v>41</v>
      </c>
      <c r="G4848" t="s">
        <v>62</v>
      </c>
      <c r="H4848">
        <v>39038.089999999997</v>
      </c>
      <c r="I4848" t="s">
        <v>40</v>
      </c>
      <c r="J4848" t="s">
        <v>148</v>
      </c>
      <c r="K4848">
        <v>345</v>
      </c>
      <c r="L4848">
        <v>3.768799</v>
      </c>
      <c r="M4848">
        <v>2.8848509999999998</v>
      </c>
      <c r="N4848">
        <v>5</v>
      </c>
      <c r="O4848">
        <v>0</v>
      </c>
      <c r="P4848">
        <v>0</v>
      </c>
      <c r="Q4848">
        <v>0</v>
      </c>
      <c r="R4848">
        <v>8.0299949999999995</v>
      </c>
    </row>
    <row r="4849" spans="1:18" x14ac:dyDescent="0.25">
      <c r="A4849">
        <v>2021</v>
      </c>
      <c r="B4849" t="s">
        <v>33</v>
      </c>
      <c r="C4849" t="s">
        <v>13</v>
      </c>
      <c r="D4849" t="s">
        <v>3</v>
      </c>
      <c r="E4849" t="s">
        <v>44</v>
      </c>
      <c r="F4849">
        <v>23</v>
      </c>
      <c r="G4849">
        <v>13.119496</v>
      </c>
      <c r="H4849">
        <v>4519.88</v>
      </c>
      <c r="I4849" t="s">
        <v>39</v>
      </c>
      <c r="J4849" t="s">
        <v>148</v>
      </c>
      <c r="K4849">
        <v>23</v>
      </c>
      <c r="L4849">
        <v>4.8351600000000001</v>
      </c>
      <c r="M4849">
        <v>7.1717870000000001</v>
      </c>
      <c r="N4849">
        <v>3</v>
      </c>
      <c r="O4849">
        <v>0</v>
      </c>
      <c r="P4849">
        <v>0</v>
      </c>
      <c r="Q4849">
        <v>0</v>
      </c>
      <c r="R4849">
        <v>13.119496</v>
      </c>
    </row>
    <row r="4850" spans="1:18" x14ac:dyDescent="0.25">
      <c r="A4850">
        <v>2021</v>
      </c>
      <c r="B4850" t="s">
        <v>33</v>
      </c>
      <c r="C4850" t="s">
        <v>13</v>
      </c>
      <c r="D4850" t="s">
        <v>3</v>
      </c>
      <c r="E4850" t="s">
        <v>66</v>
      </c>
      <c r="F4850">
        <v>53</v>
      </c>
      <c r="G4850" t="s">
        <v>62</v>
      </c>
      <c r="H4850">
        <v>52009.87</v>
      </c>
      <c r="I4850" t="s">
        <v>39</v>
      </c>
      <c r="J4850" t="s">
        <v>148</v>
      </c>
      <c r="K4850">
        <v>319</v>
      </c>
      <c r="L4850">
        <v>4.7444680000000004</v>
      </c>
      <c r="M4850">
        <v>3.2117870000000002</v>
      </c>
      <c r="N4850">
        <v>7</v>
      </c>
      <c r="O4850">
        <v>0</v>
      </c>
      <c r="P4850">
        <v>0</v>
      </c>
      <c r="Q4850">
        <v>0</v>
      </c>
      <c r="R4850">
        <v>10.068803000000001</v>
      </c>
    </row>
    <row r="4851" spans="1:18" x14ac:dyDescent="0.25">
      <c r="A4851">
        <v>2021</v>
      </c>
      <c r="B4851" t="s">
        <v>33</v>
      </c>
      <c r="C4851" t="s">
        <v>13</v>
      </c>
      <c r="D4851" t="s">
        <v>3</v>
      </c>
      <c r="E4851" t="s">
        <v>44</v>
      </c>
      <c r="F4851">
        <v>19</v>
      </c>
      <c r="G4851">
        <v>8.0924080000000007</v>
      </c>
      <c r="H4851">
        <v>4425.3</v>
      </c>
      <c r="I4851" t="s">
        <v>40</v>
      </c>
      <c r="J4851" t="s">
        <v>148</v>
      </c>
      <c r="K4851">
        <v>19</v>
      </c>
      <c r="L4851">
        <v>3.7528049999999999</v>
      </c>
      <c r="M4851">
        <v>2.7215009999999999</v>
      </c>
      <c r="N4851">
        <v>1</v>
      </c>
      <c r="O4851">
        <v>0</v>
      </c>
      <c r="P4851">
        <v>0</v>
      </c>
      <c r="Q4851">
        <v>0</v>
      </c>
      <c r="R4851">
        <v>8.0924080000000007</v>
      </c>
    </row>
    <row r="4852" spans="1:18" x14ac:dyDescent="0.25">
      <c r="A4852">
        <v>2021</v>
      </c>
      <c r="B4852" t="s">
        <v>33</v>
      </c>
      <c r="C4852" t="s">
        <v>13</v>
      </c>
      <c r="D4852" t="s">
        <v>3</v>
      </c>
      <c r="E4852" t="s">
        <v>66</v>
      </c>
      <c r="F4852">
        <v>27</v>
      </c>
      <c r="G4852" t="s">
        <v>62</v>
      </c>
      <c r="H4852">
        <v>51545.91</v>
      </c>
      <c r="I4852" t="s">
        <v>40</v>
      </c>
      <c r="J4852" t="s">
        <v>148</v>
      </c>
      <c r="K4852">
        <v>136</v>
      </c>
      <c r="L4852">
        <v>2.7883420000000001</v>
      </c>
      <c r="M4852">
        <v>2.2113100000000001</v>
      </c>
      <c r="N4852">
        <v>1</v>
      </c>
      <c r="O4852">
        <v>0</v>
      </c>
      <c r="P4852">
        <v>0</v>
      </c>
      <c r="Q4852">
        <v>0</v>
      </c>
      <c r="R4852">
        <v>6.6654600000000004</v>
      </c>
    </row>
    <row r="4853" spans="1:18" x14ac:dyDescent="0.25">
      <c r="A4853">
        <v>2021</v>
      </c>
      <c r="B4853" t="s">
        <v>33</v>
      </c>
      <c r="C4853" t="s">
        <v>37</v>
      </c>
      <c r="D4853" t="s">
        <v>3</v>
      </c>
      <c r="E4853" t="s">
        <v>44</v>
      </c>
      <c r="F4853">
        <v>72</v>
      </c>
      <c r="G4853">
        <v>30.189039999999999</v>
      </c>
      <c r="H4853">
        <v>3959.9250000000002</v>
      </c>
      <c r="I4853" t="s">
        <v>39</v>
      </c>
      <c r="J4853" t="s">
        <v>148</v>
      </c>
      <c r="K4853">
        <v>72</v>
      </c>
      <c r="L4853">
        <v>14.629904</v>
      </c>
      <c r="M4853">
        <v>13.173462000000001</v>
      </c>
      <c r="N4853">
        <v>14</v>
      </c>
      <c r="O4853">
        <v>2</v>
      </c>
      <c r="P4853">
        <v>1</v>
      </c>
      <c r="Q4853">
        <v>0</v>
      </c>
      <c r="R4853">
        <v>30.189039999999999</v>
      </c>
    </row>
    <row r="4854" spans="1:18" x14ac:dyDescent="0.25">
      <c r="A4854">
        <v>2021</v>
      </c>
      <c r="B4854" t="s">
        <v>33</v>
      </c>
      <c r="C4854" t="s">
        <v>37</v>
      </c>
      <c r="D4854" t="s">
        <v>3</v>
      </c>
      <c r="E4854" t="s">
        <v>66</v>
      </c>
      <c r="F4854">
        <v>56</v>
      </c>
      <c r="G4854" t="s">
        <v>62</v>
      </c>
      <c r="H4854">
        <v>34735.964999999997</v>
      </c>
      <c r="I4854" t="s">
        <v>39</v>
      </c>
      <c r="J4854" t="s">
        <v>148</v>
      </c>
      <c r="K4854">
        <v>284</v>
      </c>
      <c r="L4854">
        <v>5.0131019999999999</v>
      </c>
      <c r="M4854">
        <v>2.2884630000000001</v>
      </c>
      <c r="N4854">
        <v>6</v>
      </c>
      <c r="O4854">
        <v>1</v>
      </c>
      <c r="P4854">
        <v>0</v>
      </c>
      <c r="Q4854">
        <v>0</v>
      </c>
      <c r="R4854">
        <v>10.905495</v>
      </c>
    </row>
    <row r="4855" spans="1:18" x14ac:dyDescent="0.25">
      <c r="A4855">
        <v>2021</v>
      </c>
      <c r="B4855" t="s">
        <v>33</v>
      </c>
      <c r="C4855" t="s">
        <v>37</v>
      </c>
      <c r="D4855" t="s">
        <v>3</v>
      </c>
      <c r="E4855" t="s">
        <v>44</v>
      </c>
      <c r="F4855">
        <v>81</v>
      </c>
      <c r="G4855">
        <v>42.449522999999999</v>
      </c>
      <c r="H4855">
        <v>3407.2</v>
      </c>
      <c r="I4855" t="s">
        <v>40</v>
      </c>
      <c r="J4855" t="s">
        <v>148</v>
      </c>
      <c r="K4855">
        <v>81</v>
      </c>
      <c r="L4855">
        <v>18.162707999999999</v>
      </c>
      <c r="M4855">
        <v>21.635483000000001</v>
      </c>
      <c r="N4855">
        <v>9</v>
      </c>
      <c r="O4855">
        <v>0</v>
      </c>
      <c r="P4855">
        <v>3</v>
      </c>
      <c r="Q4855">
        <v>2</v>
      </c>
      <c r="R4855">
        <v>42.449522999999999</v>
      </c>
    </row>
    <row r="4856" spans="1:18" x14ac:dyDescent="0.25">
      <c r="A4856">
        <v>2021</v>
      </c>
      <c r="B4856" t="s">
        <v>33</v>
      </c>
      <c r="C4856" t="s">
        <v>37</v>
      </c>
      <c r="D4856" t="s">
        <v>3</v>
      </c>
      <c r="E4856" t="s">
        <v>66</v>
      </c>
      <c r="F4856">
        <v>62</v>
      </c>
      <c r="G4856" t="s">
        <v>62</v>
      </c>
      <c r="H4856">
        <v>49917.785000000003</v>
      </c>
      <c r="I4856" t="s">
        <v>40</v>
      </c>
      <c r="J4856" t="s">
        <v>148</v>
      </c>
      <c r="K4856">
        <v>597</v>
      </c>
      <c r="L4856">
        <v>4.4801679999999999</v>
      </c>
      <c r="M4856">
        <v>1.2294609999999999</v>
      </c>
      <c r="N4856">
        <v>6</v>
      </c>
      <c r="O4856">
        <v>0</v>
      </c>
      <c r="P4856">
        <v>3</v>
      </c>
      <c r="Q4856">
        <v>0</v>
      </c>
      <c r="R4856">
        <v>8.4193060000000006</v>
      </c>
    </row>
    <row r="4857" spans="1:18" x14ac:dyDescent="0.25">
      <c r="A4857">
        <v>2021</v>
      </c>
      <c r="B4857" t="s">
        <v>34</v>
      </c>
      <c r="C4857" t="s">
        <v>36</v>
      </c>
      <c r="D4857" t="s">
        <v>0</v>
      </c>
      <c r="E4857" t="s">
        <v>44</v>
      </c>
      <c r="F4857">
        <v>2</v>
      </c>
      <c r="G4857">
        <v>1</v>
      </c>
      <c r="H4857">
        <v>1928.7750000000001</v>
      </c>
      <c r="I4857" t="s">
        <v>39</v>
      </c>
      <c r="J4857" t="s">
        <v>150</v>
      </c>
      <c r="K4857">
        <v>2</v>
      </c>
      <c r="L4857">
        <v>0.28421099999999999</v>
      </c>
      <c r="M4857">
        <v>0.65789500000000001</v>
      </c>
      <c r="N4857">
        <v>0</v>
      </c>
      <c r="O4857">
        <v>0</v>
      </c>
      <c r="P4857">
        <v>0</v>
      </c>
      <c r="Q4857">
        <v>0</v>
      </c>
      <c r="R4857">
        <v>1</v>
      </c>
    </row>
    <row r="4858" spans="1:18" x14ac:dyDescent="0.25">
      <c r="A4858">
        <v>2021</v>
      </c>
      <c r="B4858" t="s">
        <v>34</v>
      </c>
      <c r="C4858" t="s">
        <v>5</v>
      </c>
      <c r="D4858" t="s">
        <v>0</v>
      </c>
      <c r="E4858" t="s">
        <v>44</v>
      </c>
      <c r="F4858">
        <v>2</v>
      </c>
      <c r="G4858">
        <v>1</v>
      </c>
      <c r="H4858">
        <v>3546.15</v>
      </c>
      <c r="I4858" t="s">
        <v>39</v>
      </c>
      <c r="J4858" t="s">
        <v>150</v>
      </c>
      <c r="K4858">
        <v>2</v>
      </c>
      <c r="L4858">
        <v>0.29670299999999999</v>
      </c>
      <c r="M4858">
        <v>0.461538</v>
      </c>
      <c r="N4858">
        <v>0</v>
      </c>
      <c r="O4858">
        <v>0</v>
      </c>
      <c r="P4858">
        <v>0</v>
      </c>
      <c r="Q4858">
        <v>0</v>
      </c>
      <c r="R4858">
        <v>1</v>
      </c>
    </row>
    <row r="4859" spans="1:18" x14ac:dyDescent="0.25">
      <c r="A4859">
        <v>2021</v>
      </c>
      <c r="B4859" t="s">
        <v>34</v>
      </c>
      <c r="C4859" t="s">
        <v>5</v>
      </c>
      <c r="D4859" t="s">
        <v>0</v>
      </c>
      <c r="E4859" t="s">
        <v>44</v>
      </c>
      <c r="F4859">
        <v>2</v>
      </c>
      <c r="G4859" t="s">
        <v>62</v>
      </c>
      <c r="H4859">
        <v>2143.5549999999998</v>
      </c>
      <c r="I4859" t="s">
        <v>40</v>
      </c>
      <c r="J4859" t="s">
        <v>150</v>
      </c>
      <c r="K4859">
        <v>2</v>
      </c>
      <c r="L4859" t="s">
        <v>62</v>
      </c>
      <c r="M4859" t="s">
        <v>62</v>
      </c>
      <c r="N4859" t="s">
        <v>62</v>
      </c>
      <c r="O4859" t="s">
        <v>62</v>
      </c>
      <c r="P4859" t="s">
        <v>62</v>
      </c>
      <c r="Q4859" t="s">
        <v>62</v>
      </c>
      <c r="R4859" t="s">
        <v>62</v>
      </c>
    </row>
    <row r="4860" spans="1:18" x14ac:dyDescent="0.25">
      <c r="A4860">
        <v>2021</v>
      </c>
      <c r="B4860" t="s">
        <v>34</v>
      </c>
      <c r="C4860" t="s">
        <v>37</v>
      </c>
      <c r="D4860" t="s">
        <v>0</v>
      </c>
      <c r="E4860" t="s">
        <v>44</v>
      </c>
      <c r="F4860">
        <v>7</v>
      </c>
      <c r="G4860">
        <v>3.277568</v>
      </c>
      <c r="H4860">
        <v>2965.4</v>
      </c>
      <c r="I4860" t="s">
        <v>39</v>
      </c>
      <c r="J4860" t="s">
        <v>150</v>
      </c>
      <c r="K4860">
        <v>10</v>
      </c>
      <c r="L4860">
        <v>2.05768</v>
      </c>
      <c r="M4860">
        <v>0.86274499999999998</v>
      </c>
      <c r="N4860">
        <v>2</v>
      </c>
      <c r="O4860">
        <v>1</v>
      </c>
      <c r="P4860">
        <v>0</v>
      </c>
      <c r="Q4860">
        <v>0</v>
      </c>
      <c r="R4860">
        <v>3.277568</v>
      </c>
    </row>
    <row r="4861" spans="1:18" x14ac:dyDescent="0.25">
      <c r="A4861">
        <v>2021</v>
      </c>
      <c r="B4861" t="s">
        <v>34</v>
      </c>
      <c r="C4861" t="s">
        <v>37</v>
      </c>
      <c r="D4861" t="s">
        <v>0</v>
      </c>
      <c r="E4861" t="s">
        <v>44</v>
      </c>
      <c r="F4861">
        <v>5</v>
      </c>
      <c r="G4861">
        <v>3.0396830000000001</v>
      </c>
      <c r="H4861">
        <v>2390.37</v>
      </c>
      <c r="I4861" t="s">
        <v>40</v>
      </c>
      <c r="J4861" t="s">
        <v>150</v>
      </c>
      <c r="K4861">
        <v>5</v>
      </c>
      <c r="L4861">
        <v>2.2148850000000002</v>
      </c>
      <c r="M4861">
        <v>0.60940300000000003</v>
      </c>
      <c r="N4861">
        <v>1</v>
      </c>
      <c r="O4861">
        <v>0</v>
      </c>
      <c r="P4861">
        <v>0</v>
      </c>
      <c r="Q4861">
        <v>0</v>
      </c>
      <c r="R4861">
        <v>3.0396830000000001</v>
      </c>
    </row>
    <row r="4862" spans="1:18" x14ac:dyDescent="0.25">
      <c r="A4862">
        <v>2021</v>
      </c>
      <c r="B4862" t="s">
        <v>34</v>
      </c>
      <c r="C4862" t="s">
        <v>36</v>
      </c>
      <c r="D4862" t="s">
        <v>0</v>
      </c>
      <c r="E4862" t="s">
        <v>44</v>
      </c>
      <c r="F4862">
        <v>2</v>
      </c>
      <c r="G4862">
        <v>0</v>
      </c>
      <c r="H4862">
        <v>2032.05</v>
      </c>
      <c r="I4862" t="s">
        <v>40</v>
      </c>
      <c r="J4862" t="s">
        <v>149</v>
      </c>
      <c r="K4862">
        <v>2</v>
      </c>
      <c r="L4862">
        <v>0</v>
      </c>
      <c r="M4862">
        <v>0</v>
      </c>
      <c r="N4862">
        <v>2</v>
      </c>
      <c r="O4862">
        <v>0</v>
      </c>
      <c r="P4862">
        <v>0</v>
      </c>
      <c r="Q4862">
        <v>0</v>
      </c>
      <c r="R4862">
        <v>0</v>
      </c>
    </row>
    <row r="4863" spans="1:18" x14ac:dyDescent="0.25">
      <c r="A4863">
        <v>2021</v>
      </c>
      <c r="B4863" t="s">
        <v>34</v>
      </c>
      <c r="C4863" t="s">
        <v>5</v>
      </c>
      <c r="D4863" t="s">
        <v>0</v>
      </c>
      <c r="E4863" t="s">
        <v>44</v>
      </c>
      <c r="F4863">
        <v>4</v>
      </c>
      <c r="G4863">
        <v>1.392857</v>
      </c>
      <c r="H4863">
        <v>1490</v>
      </c>
      <c r="I4863" t="s">
        <v>39</v>
      </c>
      <c r="J4863" t="s">
        <v>149</v>
      </c>
      <c r="K4863">
        <v>4</v>
      </c>
      <c r="L4863">
        <v>1.142857</v>
      </c>
      <c r="M4863">
        <v>0.25</v>
      </c>
      <c r="N4863">
        <v>0</v>
      </c>
      <c r="O4863">
        <v>1</v>
      </c>
      <c r="P4863">
        <v>0</v>
      </c>
      <c r="Q4863">
        <v>0</v>
      </c>
      <c r="R4863">
        <v>1.392857</v>
      </c>
    </row>
    <row r="4864" spans="1:18" x14ac:dyDescent="0.25">
      <c r="A4864">
        <v>2021</v>
      </c>
      <c r="B4864" t="s">
        <v>34</v>
      </c>
      <c r="C4864" t="s">
        <v>5</v>
      </c>
      <c r="D4864" t="s">
        <v>0</v>
      </c>
      <c r="E4864" t="s">
        <v>44</v>
      </c>
      <c r="F4864">
        <v>2</v>
      </c>
      <c r="G4864" t="s">
        <v>62</v>
      </c>
      <c r="H4864">
        <v>1301.7750000000001</v>
      </c>
      <c r="I4864" t="s">
        <v>40</v>
      </c>
      <c r="J4864" t="s">
        <v>149</v>
      </c>
      <c r="K4864">
        <v>2</v>
      </c>
      <c r="L4864" t="s">
        <v>62</v>
      </c>
      <c r="M4864" t="s">
        <v>62</v>
      </c>
      <c r="N4864" t="s">
        <v>62</v>
      </c>
      <c r="O4864" t="s">
        <v>62</v>
      </c>
      <c r="P4864" t="s">
        <v>62</v>
      </c>
      <c r="Q4864" t="s">
        <v>62</v>
      </c>
      <c r="R4864" t="s">
        <v>62</v>
      </c>
    </row>
    <row r="4865" spans="1:18" x14ac:dyDescent="0.25">
      <c r="A4865">
        <v>2021</v>
      </c>
      <c r="B4865" t="s">
        <v>34</v>
      </c>
      <c r="C4865" t="s">
        <v>13</v>
      </c>
      <c r="D4865" t="s">
        <v>0</v>
      </c>
      <c r="E4865" t="s">
        <v>44</v>
      </c>
      <c r="F4865">
        <v>1</v>
      </c>
      <c r="G4865">
        <v>0</v>
      </c>
      <c r="H4865">
        <v>2477.63</v>
      </c>
      <c r="I4865" t="s">
        <v>39</v>
      </c>
      <c r="J4865" t="s">
        <v>149</v>
      </c>
      <c r="K4865">
        <v>1</v>
      </c>
      <c r="L4865">
        <v>0</v>
      </c>
      <c r="M4865">
        <v>0</v>
      </c>
      <c r="N4865">
        <v>1</v>
      </c>
      <c r="O4865">
        <v>0</v>
      </c>
      <c r="P4865">
        <v>0</v>
      </c>
      <c r="Q4865">
        <v>0</v>
      </c>
      <c r="R4865">
        <v>0</v>
      </c>
    </row>
    <row r="4866" spans="1:18" x14ac:dyDescent="0.25">
      <c r="A4866">
        <v>2021</v>
      </c>
      <c r="B4866" t="s">
        <v>34</v>
      </c>
      <c r="C4866" t="s">
        <v>13</v>
      </c>
      <c r="D4866" t="s">
        <v>0</v>
      </c>
      <c r="E4866" t="s">
        <v>44</v>
      </c>
      <c r="F4866">
        <v>1</v>
      </c>
      <c r="G4866">
        <v>0</v>
      </c>
      <c r="H4866">
        <v>2843</v>
      </c>
      <c r="I4866" t="s">
        <v>40</v>
      </c>
      <c r="J4866" t="s">
        <v>149</v>
      </c>
      <c r="K4866">
        <v>1</v>
      </c>
      <c r="L4866">
        <v>0</v>
      </c>
      <c r="M4866">
        <v>0</v>
      </c>
      <c r="N4866">
        <v>1</v>
      </c>
      <c r="O4866">
        <v>0</v>
      </c>
      <c r="P4866">
        <v>0</v>
      </c>
      <c r="Q4866">
        <v>0</v>
      </c>
      <c r="R4866">
        <v>0</v>
      </c>
    </row>
    <row r="4867" spans="1:18" x14ac:dyDescent="0.25">
      <c r="A4867">
        <v>2021</v>
      </c>
      <c r="B4867" t="s">
        <v>34</v>
      </c>
      <c r="C4867" t="s">
        <v>37</v>
      </c>
      <c r="D4867" t="s">
        <v>0</v>
      </c>
      <c r="E4867" t="s">
        <v>44</v>
      </c>
      <c r="F4867">
        <v>5</v>
      </c>
      <c r="G4867">
        <v>1.6697249999999999</v>
      </c>
      <c r="H4867">
        <v>1946.11</v>
      </c>
      <c r="I4867" t="s">
        <v>39</v>
      </c>
      <c r="J4867" t="s">
        <v>149</v>
      </c>
      <c r="K4867">
        <v>5</v>
      </c>
      <c r="L4867">
        <v>0.95393499999999998</v>
      </c>
      <c r="M4867">
        <v>0.65789500000000001</v>
      </c>
      <c r="N4867">
        <v>3</v>
      </c>
      <c r="O4867">
        <v>0</v>
      </c>
      <c r="P4867">
        <v>0</v>
      </c>
      <c r="Q4867">
        <v>0</v>
      </c>
      <c r="R4867">
        <v>1.6697249999999999</v>
      </c>
    </row>
    <row r="4868" spans="1:18" x14ac:dyDescent="0.25">
      <c r="A4868">
        <v>2021</v>
      </c>
      <c r="B4868" t="s">
        <v>34</v>
      </c>
      <c r="C4868" t="s">
        <v>37</v>
      </c>
      <c r="D4868" t="s">
        <v>0</v>
      </c>
      <c r="E4868" t="s">
        <v>66</v>
      </c>
      <c r="F4868">
        <v>1</v>
      </c>
      <c r="G4868" t="s">
        <v>62</v>
      </c>
      <c r="H4868">
        <v>21857.119999999999</v>
      </c>
      <c r="I4868" t="s">
        <v>39</v>
      </c>
      <c r="J4868" t="s">
        <v>149</v>
      </c>
      <c r="K4868">
        <v>2</v>
      </c>
      <c r="L4868">
        <v>0</v>
      </c>
      <c r="M4868">
        <v>0</v>
      </c>
      <c r="N4868">
        <v>1</v>
      </c>
      <c r="O4868">
        <v>0</v>
      </c>
      <c r="P4868">
        <v>0</v>
      </c>
      <c r="Q4868">
        <v>0</v>
      </c>
      <c r="R4868">
        <v>0</v>
      </c>
    </row>
    <row r="4869" spans="1:18" x14ac:dyDescent="0.25">
      <c r="A4869">
        <v>2021</v>
      </c>
      <c r="B4869" t="s">
        <v>34</v>
      </c>
      <c r="C4869" t="s">
        <v>37</v>
      </c>
      <c r="D4869" t="s">
        <v>0</v>
      </c>
      <c r="E4869" t="s">
        <v>44</v>
      </c>
      <c r="F4869">
        <v>4</v>
      </c>
      <c r="G4869">
        <v>1</v>
      </c>
      <c r="H4869">
        <v>2016.2249999999999</v>
      </c>
      <c r="I4869" t="s">
        <v>40</v>
      </c>
      <c r="J4869" t="s">
        <v>149</v>
      </c>
      <c r="K4869">
        <v>4</v>
      </c>
      <c r="L4869">
        <v>0.59071700000000005</v>
      </c>
      <c r="M4869">
        <v>0.37130800000000003</v>
      </c>
      <c r="N4869">
        <v>3</v>
      </c>
      <c r="O4869">
        <v>0</v>
      </c>
      <c r="P4869">
        <v>0</v>
      </c>
      <c r="Q4869">
        <v>0</v>
      </c>
      <c r="R4869">
        <v>1</v>
      </c>
    </row>
    <row r="4870" spans="1:18" x14ac:dyDescent="0.25">
      <c r="A4870">
        <v>2021</v>
      </c>
      <c r="B4870" t="s">
        <v>34</v>
      </c>
      <c r="C4870" t="s">
        <v>36</v>
      </c>
      <c r="D4870" t="s">
        <v>0</v>
      </c>
      <c r="E4870" t="s">
        <v>44</v>
      </c>
      <c r="F4870">
        <v>1</v>
      </c>
      <c r="G4870">
        <v>0.66666700000000001</v>
      </c>
      <c r="H4870">
        <v>3036.08</v>
      </c>
      <c r="I4870" t="s">
        <v>39</v>
      </c>
      <c r="J4870" t="s">
        <v>148</v>
      </c>
      <c r="K4870">
        <v>1</v>
      </c>
      <c r="L4870">
        <v>0.33333299999999999</v>
      </c>
      <c r="M4870">
        <v>0.33333299999999999</v>
      </c>
      <c r="N4870">
        <v>0</v>
      </c>
      <c r="O4870">
        <v>0</v>
      </c>
      <c r="P4870">
        <v>0</v>
      </c>
      <c r="Q4870">
        <v>0</v>
      </c>
      <c r="R4870">
        <v>0.66666700000000001</v>
      </c>
    </row>
    <row r="4871" spans="1:18" x14ac:dyDescent="0.25">
      <c r="A4871">
        <v>2021</v>
      </c>
      <c r="B4871" t="s">
        <v>34</v>
      </c>
      <c r="C4871" t="s">
        <v>36</v>
      </c>
      <c r="D4871" t="s">
        <v>1</v>
      </c>
      <c r="E4871" t="s">
        <v>44</v>
      </c>
      <c r="F4871">
        <v>561</v>
      </c>
      <c r="G4871">
        <v>221.57234299999999</v>
      </c>
      <c r="H4871">
        <v>3230.86</v>
      </c>
      <c r="I4871" t="s">
        <v>39</v>
      </c>
      <c r="J4871" t="s">
        <v>150</v>
      </c>
      <c r="K4871">
        <v>584</v>
      </c>
      <c r="L4871">
        <v>112.04767699999999</v>
      </c>
      <c r="M4871">
        <v>80.058294000000004</v>
      </c>
      <c r="N4871">
        <v>52</v>
      </c>
      <c r="O4871">
        <v>56</v>
      </c>
      <c r="P4871">
        <v>13</v>
      </c>
      <c r="Q4871">
        <v>14</v>
      </c>
      <c r="R4871">
        <v>221.57234299999999</v>
      </c>
    </row>
    <row r="4872" spans="1:18" x14ac:dyDescent="0.25">
      <c r="A4872">
        <v>2021</v>
      </c>
      <c r="B4872" t="s">
        <v>34</v>
      </c>
      <c r="C4872" t="s">
        <v>36</v>
      </c>
      <c r="D4872" t="s">
        <v>1</v>
      </c>
      <c r="E4872" t="s">
        <v>66</v>
      </c>
      <c r="F4872">
        <v>167</v>
      </c>
      <c r="G4872" t="s">
        <v>62</v>
      </c>
      <c r="H4872">
        <v>34927.660000000003</v>
      </c>
      <c r="I4872" t="s">
        <v>39</v>
      </c>
      <c r="J4872" t="s">
        <v>150</v>
      </c>
      <c r="K4872">
        <v>1020</v>
      </c>
      <c r="L4872">
        <v>18.768708</v>
      </c>
      <c r="M4872">
        <v>3.6761740000000001</v>
      </c>
      <c r="N4872">
        <v>24</v>
      </c>
      <c r="O4872">
        <v>27</v>
      </c>
      <c r="P4872">
        <v>0</v>
      </c>
      <c r="Q4872">
        <v>2</v>
      </c>
      <c r="R4872">
        <v>33.356355000000001</v>
      </c>
    </row>
    <row r="4873" spans="1:18" x14ac:dyDescent="0.25">
      <c r="A4873">
        <v>2021</v>
      </c>
      <c r="B4873" t="s">
        <v>34</v>
      </c>
      <c r="C4873" t="s">
        <v>36</v>
      </c>
      <c r="D4873" t="s">
        <v>1</v>
      </c>
      <c r="E4873" t="s">
        <v>44</v>
      </c>
      <c r="F4873">
        <v>527</v>
      </c>
      <c r="G4873">
        <v>176.949623</v>
      </c>
      <c r="H4873">
        <v>2803.37</v>
      </c>
      <c r="I4873" t="s">
        <v>40</v>
      </c>
      <c r="J4873" t="s">
        <v>150</v>
      </c>
      <c r="K4873">
        <v>547</v>
      </c>
      <c r="L4873">
        <v>79.044202999999996</v>
      </c>
      <c r="M4873">
        <v>65.514401000000007</v>
      </c>
      <c r="N4873">
        <v>67</v>
      </c>
      <c r="O4873">
        <v>97</v>
      </c>
      <c r="P4873">
        <v>17</v>
      </c>
      <c r="Q4873">
        <v>42</v>
      </c>
      <c r="R4873">
        <v>176.949623</v>
      </c>
    </row>
    <row r="4874" spans="1:18" x14ac:dyDescent="0.25">
      <c r="A4874">
        <v>2021</v>
      </c>
      <c r="B4874" t="s">
        <v>34</v>
      </c>
      <c r="C4874" t="s">
        <v>36</v>
      </c>
      <c r="D4874" t="s">
        <v>1</v>
      </c>
      <c r="E4874" t="s">
        <v>66</v>
      </c>
      <c r="F4874">
        <v>127</v>
      </c>
      <c r="G4874" t="s">
        <v>62</v>
      </c>
      <c r="H4874">
        <v>30650.54</v>
      </c>
      <c r="I4874" t="s">
        <v>40</v>
      </c>
      <c r="J4874" t="s">
        <v>150</v>
      </c>
      <c r="K4874">
        <v>995</v>
      </c>
      <c r="L4874">
        <v>9.1141839999999998</v>
      </c>
      <c r="M4874">
        <v>4.749701</v>
      </c>
      <c r="N4874">
        <v>12</v>
      </c>
      <c r="O4874">
        <v>39</v>
      </c>
      <c r="P4874">
        <v>2</v>
      </c>
      <c r="Q4874">
        <v>2</v>
      </c>
      <c r="R4874">
        <v>18.737490000000001</v>
      </c>
    </row>
    <row r="4875" spans="1:18" x14ac:dyDescent="0.25">
      <c r="A4875">
        <v>2021</v>
      </c>
      <c r="B4875" t="s">
        <v>34</v>
      </c>
      <c r="C4875" t="s">
        <v>5</v>
      </c>
      <c r="D4875" t="s">
        <v>1</v>
      </c>
      <c r="E4875" t="s">
        <v>44</v>
      </c>
      <c r="F4875">
        <v>571</v>
      </c>
      <c r="G4875">
        <v>260.77304500000002</v>
      </c>
      <c r="H4875">
        <v>3270.06</v>
      </c>
      <c r="I4875" t="s">
        <v>39</v>
      </c>
      <c r="J4875" t="s">
        <v>150</v>
      </c>
      <c r="K4875">
        <v>585</v>
      </c>
      <c r="L4875">
        <v>122.13880399999999</v>
      </c>
      <c r="M4875">
        <v>100.823881</v>
      </c>
      <c r="N4875">
        <v>78</v>
      </c>
      <c r="O4875">
        <v>34</v>
      </c>
      <c r="P4875">
        <v>5</v>
      </c>
      <c r="Q4875">
        <v>3</v>
      </c>
      <c r="R4875">
        <v>260.77304500000002</v>
      </c>
    </row>
    <row r="4876" spans="1:18" x14ac:dyDescent="0.25">
      <c r="A4876">
        <v>2021</v>
      </c>
      <c r="B4876" t="s">
        <v>34</v>
      </c>
      <c r="C4876" t="s">
        <v>5</v>
      </c>
      <c r="D4876" t="s">
        <v>1</v>
      </c>
      <c r="E4876" t="s">
        <v>66</v>
      </c>
      <c r="F4876">
        <v>78</v>
      </c>
      <c r="G4876" t="s">
        <v>62</v>
      </c>
      <c r="H4876">
        <v>35416.53</v>
      </c>
      <c r="I4876" t="s">
        <v>39</v>
      </c>
      <c r="J4876" t="s">
        <v>150</v>
      </c>
      <c r="K4876">
        <v>493</v>
      </c>
      <c r="L4876">
        <v>6.846654</v>
      </c>
      <c r="M4876">
        <v>1.2129030000000001</v>
      </c>
      <c r="N4876">
        <v>11</v>
      </c>
      <c r="O4876">
        <v>15</v>
      </c>
      <c r="P4876">
        <v>1</v>
      </c>
      <c r="Q4876">
        <v>0</v>
      </c>
      <c r="R4876">
        <v>11.701349</v>
      </c>
    </row>
    <row r="4877" spans="1:18" x14ac:dyDescent="0.25">
      <c r="A4877">
        <v>2021</v>
      </c>
      <c r="B4877" t="s">
        <v>34</v>
      </c>
      <c r="C4877" t="s">
        <v>5</v>
      </c>
      <c r="D4877" t="s">
        <v>1</v>
      </c>
      <c r="E4877" t="s">
        <v>44</v>
      </c>
      <c r="F4877">
        <v>530</v>
      </c>
      <c r="G4877">
        <v>190.105841</v>
      </c>
      <c r="H4877">
        <v>2761.72</v>
      </c>
      <c r="I4877" t="s">
        <v>40</v>
      </c>
      <c r="J4877" t="s">
        <v>150</v>
      </c>
      <c r="K4877">
        <v>547</v>
      </c>
      <c r="L4877">
        <v>93.252869000000004</v>
      </c>
      <c r="M4877">
        <v>78.431504000000004</v>
      </c>
      <c r="N4877">
        <v>94</v>
      </c>
      <c r="O4877">
        <v>65</v>
      </c>
      <c r="P4877">
        <v>18</v>
      </c>
      <c r="Q4877">
        <v>21</v>
      </c>
      <c r="R4877">
        <v>190.105841</v>
      </c>
    </row>
    <row r="4878" spans="1:18" x14ac:dyDescent="0.25">
      <c r="A4878">
        <v>2021</v>
      </c>
      <c r="B4878" t="s">
        <v>34</v>
      </c>
      <c r="C4878" t="s">
        <v>5</v>
      </c>
      <c r="D4878" t="s">
        <v>1</v>
      </c>
      <c r="E4878" t="s">
        <v>66</v>
      </c>
      <c r="F4878">
        <v>94</v>
      </c>
      <c r="G4878" t="s">
        <v>62</v>
      </c>
      <c r="H4878">
        <v>38277.495000000003</v>
      </c>
      <c r="I4878" t="s">
        <v>40</v>
      </c>
      <c r="J4878" t="s">
        <v>150</v>
      </c>
      <c r="K4878">
        <v>587</v>
      </c>
      <c r="L4878">
        <v>4.7500179999999999</v>
      </c>
      <c r="M4878">
        <v>0.79487200000000002</v>
      </c>
      <c r="N4878">
        <v>11</v>
      </c>
      <c r="O4878">
        <v>23</v>
      </c>
      <c r="P4878">
        <v>1</v>
      </c>
      <c r="Q4878">
        <v>1</v>
      </c>
      <c r="R4878">
        <v>11.079981</v>
      </c>
    </row>
    <row r="4879" spans="1:18" x14ac:dyDescent="0.25">
      <c r="A4879">
        <v>2021</v>
      </c>
      <c r="B4879" t="s">
        <v>34</v>
      </c>
      <c r="C4879" t="s">
        <v>13</v>
      </c>
      <c r="D4879" t="s">
        <v>1</v>
      </c>
      <c r="E4879" t="s">
        <v>44</v>
      </c>
      <c r="F4879">
        <v>88</v>
      </c>
      <c r="G4879">
        <v>34.804096999999999</v>
      </c>
      <c r="H4879">
        <v>3111.87</v>
      </c>
      <c r="I4879" t="s">
        <v>39</v>
      </c>
      <c r="J4879" t="s">
        <v>150</v>
      </c>
      <c r="K4879">
        <v>90</v>
      </c>
      <c r="L4879">
        <v>14.704666</v>
      </c>
      <c r="M4879">
        <v>12.555052999999999</v>
      </c>
      <c r="N4879">
        <v>23</v>
      </c>
      <c r="O4879">
        <v>8</v>
      </c>
      <c r="P4879">
        <v>2</v>
      </c>
      <c r="Q4879">
        <v>0</v>
      </c>
      <c r="R4879">
        <v>34.804096999999999</v>
      </c>
    </row>
    <row r="4880" spans="1:18" x14ac:dyDescent="0.25">
      <c r="A4880">
        <v>2021</v>
      </c>
      <c r="B4880" t="s">
        <v>34</v>
      </c>
      <c r="C4880" t="s">
        <v>13</v>
      </c>
      <c r="D4880" t="s">
        <v>1</v>
      </c>
      <c r="E4880" t="s">
        <v>66</v>
      </c>
      <c r="F4880">
        <v>15</v>
      </c>
      <c r="G4880" t="s">
        <v>62</v>
      </c>
      <c r="H4880">
        <v>36028</v>
      </c>
      <c r="I4880" t="s">
        <v>39</v>
      </c>
      <c r="J4880" t="s">
        <v>150</v>
      </c>
      <c r="K4880">
        <v>97</v>
      </c>
      <c r="L4880">
        <v>0.37106899999999998</v>
      </c>
      <c r="M4880">
        <v>0</v>
      </c>
      <c r="N4880">
        <v>1</v>
      </c>
      <c r="O4880">
        <v>6</v>
      </c>
      <c r="P4880">
        <v>1</v>
      </c>
      <c r="Q4880">
        <v>0</v>
      </c>
      <c r="R4880">
        <v>3.3333330000000001</v>
      </c>
    </row>
    <row r="4881" spans="1:18" x14ac:dyDescent="0.25">
      <c r="A4881">
        <v>2021</v>
      </c>
      <c r="B4881" t="s">
        <v>34</v>
      </c>
      <c r="C4881" t="s">
        <v>13</v>
      </c>
      <c r="D4881" t="s">
        <v>1</v>
      </c>
      <c r="E4881" t="s">
        <v>44</v>
      </c>
      <c r="F4881">
        <v>85</v>
      </c>
      <c r="G4881">
        <v>22.947555000000001</v>
      </c>
      <c r="H4881">
        <v>3363</v>
      </c>
      <c r="I4881" t="s">
        <v>40</v>
      </c>
      <c r="J4881" t="s">
        <v>150</v>
      </c>
      <c r="K4881">
        <v>88</v>
      </c>
      <c r="L4881">
        <v>10.410272000000001</v>
      </c>
      <c r="M4881">
        <v>9.9966749999999998</v>
      </c>
      <c r="N4881">
        <v>17</v>
      </c>
      <c r="O4881">
        <v>12</v>
      </c>
      <c r="P4881">
        <v>4</v>
      </c>
      <c r="Q4881">
        <v>4</v>
      </c>
      <c r="R4881">
        <v>22.947555000000001</v>
      </c>
    </row>
    <row r="4882" spans="1:18" x14ac:dyDescent="0.25">
      <c r="A4882">
        <v>2021</v>
      </c>
      <c r="B4882" t="s">
        <v>34</v>
      </c>
      <c r="C4882" t="s">
        <v>13</v>
      </c>
      <c r="D4882" t="s">
        <v>1</v>
      </c>
      <c r="E4882" t="s">
        <v>66</v>
      </c>
      <c r="F4882">
        <v>25</v>
      </c>
      <c r="G4882" t="s">
        <v>62</v>
      </c>
      <c r="H4882">
        <v>36799.040000000001</v>
      </c>
      <c r="I4882" t="s">
        <v>40</v>
      </c>
      <c r="J4882" t="s">
        <v>150</v>
      </c>
      <c r="K4882">
        <v>320</v>
      </c>
      <c r="L4882">
        <v>1.7932349999999999</v>
      </c>
      <c r="M4882">
        <v>0.5</v>
      </c>
      <c r="N4882">
        <v>2</v>
      </c>
      <c r="O4882">
        <v>10</v>
      </c>
      <c r="P4882">
        <v>1</v>
      </c>
      <c r="Q4882">
        <v>0</v>
      </c>
      <c r="R4882">
        <v>3.6312630000000001</v>
      </c>
    </row>
    <row r="4883" spans="1:18" x14ac:dyDescent="0.25">
      <c r="A4883">
        <v>2021</v>
      </c>
      <c r="B4883" t="s">
        <v>34</v>
      </c>
      <c r="C4883" t="s">
        <v>37</v>
      </c>
      <c r="D4883" t="s">
        <v>1</v>
      </c>
      <c r="E4883" t="s">
        <v>44</v>
      </c>
      <c r="F4883">
        <v>1283</v>
      </c>
      <c r="G4883">
        <v>519.90962200000001</v>
      </c>
      <c r="H4883">
        <v>2982</v>
      </c>
      <c r="I4883" t="s">
        <v>39</v>
      </c>
      <c r="J4883" t="s">
        <v>150</v>
      </c>
      <c r="K4883">
        <v>1310</v>
      </c>
      <c r="L4883">
        <v>255.99945</v>
      </c>
      <c r="M4883">
        <v>192.43915899999999</v>
      </c>
      <c r="N4883">
        <v>227</v>
      </c>
      <c r="O4883">
        <v>136</v>
      </c>
      <c r="P4883">
        <v>26</v>
      </c>
      <c r="Q4883">
        <v>15</v>
      </c>
      <c r="R4883">
        <v>519.90962200000001</v>
      </c>
    </row>
    <row r="4884" spans="1:18" x14ac:dyDescent="0.25">
      <c r="A4884">
        <v>2021</v>
      </c>
      <c r="B4884" t="s">
        <v>34</v>
      </c>
      <c r="C4884" t="s">
        <v>37</v>
      </c>
      <c r="D4884" t="s">
        <v>1</v>
      </c>
      <c r="E4884" t="s">
        <v>66</v>
      </c>
      <c r="F4884">
        <v>240</v>
      </c>
      <c r="G4884" t="s">
        <v>62</v>
      </c>
      <c r="H4884">
        <v>34680.464999999997</v>
      </c>
      <c r="I4884" t="s">
        <v>39</v>
      </c>
      <c r="J4884" t="s">
        <v>150</v>
      </c>
      <c r="K4884">
        <v>1581</v>
      </c>
      <c r="L4884">
        <v>14.453279999999999</v>
      </c>
      <c r="M4884">
        <v>7.0569220000000001</v>
      </c>
      <c r="N4884">
        <v>33</v>
      </c>
      <c r="O4884">
        <v>53</v>
      </c>
      <c r="P4884">
        <v>12</v>
      </c>
      <c r="Q4884">
        <v>1</v>
      </c>
      <c r="R4884">
        <v>41.551071</v>
      </c>
    </row>
    <row r="4885" spans="1:18" x14ac:dyDescent="0.25">
      <c r="A4885">
        <v>2021</v>
      </c>
      <c r="B4885" t="s">
        <v>34</v>
      </c>
      <c r="C4885" t="s">
        <v>37</v>
      </c>
      <c r="D4885" t="s">
        <v>1</v>
      </c>
      <c r="E4885" t="s">
        <v>44</v>
      </c>
      <c r="F4885">
        <v>985</v>
      </c>
      <c r="G4885">
        <v>324.50158099999999</v>
      </c>
      <c r="H4885">
        <v>2733.61</v>
      </c>
      <c r="I4885" t="s">
        <v>40</v>
      </c>
      <c r="J4885" t="s">
        <v>150</v>
      </c>
      <c r="K4885">
        <v>998</v>
      </c>
      <c r="L4885">
        <v>161.703295</v>
      </c>
      <c r="M4885">
        <v>125.588536</v>
      </c>
      <c r="N4885">
        <v>174</v>
      </c>
      <c r="O4885">
        <v>149</v>
      </c>
      <c r="P4885">
        <v>52</v>
      </c>
      <c r="Q4885">
        <v>18</v>
      </c>
      <c r="R4885">
        <v>324.50158099999999</v>
      </c>
    </row>
    <row r="4886" spans="1:18" x14ac:dyDescent="0.25">
      <c r="A4886">
        <v>2021</v>
      </c>
      <c r="B4886" t="s">
        <v>34</v>
      </c>
      <c r="C4886" t="s">
        <v>37</v>
      </c>
      <c r="D4886" t="s">
        <v>1</v>
      </c>
      <c r="E4886" t="s">
        <v>66</v>
      </c>
      <c r="F4886">
        <v>309</v>
      </c>
      <c r="G4886" t="s">
        <v>62</v>
      </c>
      <c r="H4886">
        <v>31960.21</v>
      </c>
      <c r="I4886" t="s">
        <v>40</v>
      </c>
      <c r="J4886" t="s">
        <v>150</v>
      </c>
      <c r="K4886">
        <v>2680</v>
      </c>
      <c r="L4886">
        <v>26.293475000000001</v>
      </c>
      <c r="M4886">
        <v>6.2359809999999998</v>
      </c>
      <c r="N4886">
        <v>26</v>
      </c>
      <c r="O4886">
        <v>94</v>
      </c>
      <c r="P4886">
        <v>14</v>
      </c>
      <c r="Q4886">
        <v>1</v>
      </c>
      <c r="R4886">
        <v>47.731935</v>
      </c>
    </row>
    <row r="4887" spans="1:18" x14ac:dyDescent="0.25">
      <c r="A4887">
        <v>2021</v>
      </c>
      <c r="B4887" t="s">
        <v>34</v>
      </c>
      <c r="C4887" t="s">
        <v>36</v>
      </c>
      <c r="D4887" t="s">
        <v>1</v>
      </c>
      <c r="E4887" t="s">
        <v>44</v>
      </c>
      <c r="F4887">
        <v>1028</v>
      </c>
      <c r="G4887">
        <v>444.61969900000003</v>
      </c>
      <c r="H4887">
        <v>3370.0549999999998</v>
      </c>
      <c r="I4887" t="s">
        <v>39</v>
      </c>
      <c r="J4887" t="s">
        <v>149</v>
      </c>
      <c r="K4887">
        <v>1038</v>
      </c>
      <c r="L4887">
        <v>213.49526299999999</v>
      </c>
      <c r="M4887">
        <v>177.72815800000001</v>
      </c>
      <c r="N4887">
        <v>116</v>
      </c>
      <c r="O4887">
        <v>91</v>
      </c>
      <c r="P4887">
        <v>3</v>
      </c>
      <c r="Q4887">
        <v>13</v>
      </c>
      <c r="R4887">
        <v>444.61969900000003</v>
      </c>
    </row>
    <row r="4888" spans="1:18" x14ac:dyDescent="0.25">
      <c r="A4888">
        <v>2021</v>
      </c>
      <c r="B4888" t="s">
        <v>34</v>
      </c>
      <c r="C4888" t="s">
        <v>36</v>
      </c>
      <c r="D4888" t="s">
        <v>1</v>
      </c>
      <c r="E4888" t="s">
        <v>66</v>
      </c>
      <c r="F4888">
        <v>310</v>
      </c>
      <c r="G4888" t="s">
        <v>62</v>
      </c>
      <c r="H4888">
        <v>37158.084999999999</v>
      </c>
      <c r="I4888" t="s">
        <v>39</v>
      </c>
      <c r="J4888" t="s">
        <v>149</v>
      </c>
      <c r="K4888">
        <v>2445</v>
      </c>
      <c r="L4888">
        <v>26.659284</v>
      </c>
      <c r="M4888">
        <v>15.735917000000001</v>
      </c>
      <c r="N4888">
        <v>28</v>
      </c>
      <c r="O4888">
        <v>77</v>
      </c>
      <c r="P4888">
        <v>0</v>
      </c>
      <c r="Q4888">
        <v>3</v>
      </c>
      <c r="R4888">
        <v>56.554718000000001</v>
      </c>
    </row>
    <row r="4889" spans="1:18" x14ac:dyDescent="0.25">
      <c r="A4889">
        <v>2021</v>
      </c>
      <c r="B4889" t="s">
        <v>34</v>
      </c>
      <c r="C4889" t="s">
        <v>36</v>
      </c>
      <c r="D4889" t="s">
        <v>1</v>
      </c>
      <c r="E4889" t="s">
        <v>44</v>
      </c>
      <c r="F4889">
        <v>848</v>
      </c>
      <c r="G4889">
        <v>308.96789100000001</v>
      </c>
      <c r="H4889">
        <v>2947.57</v>
      </c>
      <c r="I4889" t="s">
        <v>40</v>
      </c>
      <c r="J4889" t="s">
        <v>149</v>
      </c>
      <c r="K4889">
        <v>865</v>
      </c>
      <c r="L4889">
        <v>145.302154</v>
      </c>
      <c r="M4889">
        <v>119.177149</v>
      </c>
      <c r="N4889">
        <v>114</v>
      </c>
      <c r="O4889">
        <v>125</v>
      </c>
      <c r="P4889">
        <v>17</v>
      </c>
      <c r="Q4889">
        <v>39</v>
      </c>
      <c r="R4889">
        <v>308.96789100000001</v>
      </c>
    </row>
    <row r="4890" spans="1:18" x14ac:dyDescent="0.25">
      <c r="A4890">
        <v>2021</v>
      </c>
      <c r="B4890" t="s">
        <v>34</v>
      </c>
      <c r="C4890" t="s">
        <v>36</v>
      </c>
      <c r="D4890" t="s">
        <v>1</v>
      </c>
      <c r="E4890" t="s">
        <v>66</v>
      </c>
      <c r="F4890">
        <v>224</v>
      </c>
      <c r="G4890" t="s">
        <v>62</v>
      </c>
      <c r="H4890">
        <v>39248.370000000003</v>
      </c>
      <c r="I4890" t="s">
        <v>40</v>
      </c>
      <c r="J4890" t="s">
        <v>149</v>
      </c>
      <c r="K4890">
        <v>2155</v>
      </c>
      <c r="L4890">
        <v>11.583796</v>
      </c>
      <c r="M4890">
        <v>3.63598</v>
      </c>
      <c r="N4890">
        <v>12</v>
      </c>
      <c r="O4890">
        <v>108</v>
      </c>
      <c r="P4890">
        <v>4</v>
      </c>
      <c r="Q4890">
        <v>5</v>
      </c>
      <c r="R4890">
        <v>21.164597000000001</v>
      </c>
    </row>
    <row r="4891" spans="1:18" x14ac:dyDescent="0.25">
      <c r="A4891">
        <v>2021</v>
      </c>
      <c r="B4891" t="s">
        <v>34</v>
      </c>
      <c r="C4891" t="s">
        <v>5</v>
      </c>
      <c r="D4891" t="s">
        <v>1</v>
      </c>
      <c r="E4891" t="s">
        <v>44</v>
      </c>
      <c r="F4891">
        <v>1180</v>
      </c>
      <c r="G4891">
        <v>524.50104999999996</v>
      </c>
      <c r="H4891">
        <v>3249.06</v>
      </c>
      <c r="I4891" t="s">
        <v>39</v>
      </c>
      <c r="J4891" t="s">
        <v>149</v>
      </c>
      <c r="K4891">
        <v>1187</v>
      </c>
      <c r="L4891">
        <v>248.98987299999999</v>
      </c>
      <c r="M4891">
        <v>213.90241599999999</v>
      </c>
      <c r="N4891">
        <v>159</v>
      </c>
      <c r="O4891">
        <v>64</v>
      </c>
      <c r="P4891">
        <v>3</v>
      </c>
      <c r="Q4891">
        <v>10</v>
      </c>
      <c r="R4891">
        <v>524.50104999999996</v>
      </c>
    </row>
    <row r="4892" spans="1:18" x14ac:dyDescent="0.25">
      <c r="A4892">
        <v>2021</v>
      </c>
      <c r="B4892" t="s">
        <v>34</v>
      </c>
      <c r="C4892" t="s">
        <v>5</v>
      </c>
      <c r="D4892" t="s">
        <v>1</v>
      </c>
      <c r="E4892" t="s">
        <v>66</v>
      </c>
      <c r="F4892">
        <v>157</v>
      </c>
      <c r="G4892" t="s">
        <v>62</v>
      </c>
      <c r="H4892">
        <v>31186.23</v>
      </c>
      <c r="I4892" t="s">
        <v>39</v>
      </c>
      <c r="J4892" t="s">
        <v>149</v>
      </c>
      <c r="K4892">
        <v>1373</v>
      </c>
      <c r="L4892">
        <v>14.836688000000001</v>
      </c>
      <c r="M4892">
        <v>8.6355799999999991</v>
      </c>
      <c r="N4892">
        <v>12</v>
      </c>
      <c r="O4892">
        <v>40</v>
      </c>
      <c r="P4892">
        <v>3</v>
      </c>
      <c r="Q4892">
        <v>2</v>
      </c>
      <c r="R4892">
        <v>37.138331000000001</v>
      </c>
    </row>
    <row r="4893" spans="1:18" x14ac:dyDescent="0.25">
      <c r="A4893">
        <v>2021</v>
      </c>
      <c r="B4893" t="s">
        <v>34</v>
      </c>
      <c r="C4893" t="s">
        <v>5</v>
      </c>
      <c r="D4893" t="s">
        <v>1</v>
      </c>
      <c r="E4893" t="s">
        <v>44</v>
      </c>
      <c r="F4893">
        <v>993</v>
      </c>
      <c r="G4893">
        <v>399.36604399999999</v>
      </c>
      <c r="H4893">
        <v>2713.99</v>
      </c>
      <c r="I4893" t="s">
        <v>40</v>
      </c>
      <c r="J4893" t="s">
        <v>149</v>
      </c>
      <c r="K4893">
        <v>1006</v>
      </c>
      <c r="L4893">
        <v>182.48814999999999</v>
      </c>
      <c r="M4893">
        <v>169.01457199999999</v>
      </c>
      <c r="N4893">
        <v>139</v>
      </c>
      <c r="O4893">
        <v>124</v>
      </c>
      <c r="P4893">
        <v>20</v>
      </c>
      <c r="Q4893">
        <v>20</v>
      </c>
      <c r="R4893">
        <v>399.36604399999999</v>
      </c>
    </row>
    <row r="4894" spans="1:18" x14ac:dyDescent="0.25">
      <c r="A4894">
        <v>2021</v>
      </c>
      <c r="B4894" t="s">
        <v>34</v>
      </c>
      <c r="C4894" t="s">
        <v>5</v>
      </c>
      <c r="D4894" t="s">
        <v>1</v>
      </c>
      <c r="E4894" t="s">
        <v>66</v>
      </c>
      <c r="F4894">
        <v>174</v>
      </c>
      <c r="G4894" t="s">
        <v>62</v>
      </c>
      <c r="H4894">
        <v>37686.434999999998</v>
      </c>
      <c r="I4894" t="s">
        <v>40</v>
      </c>
      <c r="J4894" t="s">
        <v>149</v>
      </c>
      <c r="K4894">
        <v>1683</v>
      </c>
      <c r="L4894">
        <v>7.6405479999999999</v>
      </c>
      <c r="M4894">
        <v>4.9218590000000004</v>
      </c>
      <c r="N4894">
        <v>11</v>
      </c>
      <c r="O4894">
        <v>72</v>
      </c>
      <c r="P4894">
        <v>2</v>
      </c>
      <c r="Q4894">
        <v>2</v>
      </c>
      <c r="R4894">
        <v>18.789992999999999</v>
      </c>
    </row>
    <row r="4895" spans="1:18" x14ac:dyDescent="0.25">
      <c r="A4895">
        <v>2021</v>
      </c>
      <c r="B4895" t="s">
        <v>34</v>
      </c>
      <c r="C4895" t="s">
        <v>13</v>
      </c>
      <c r="D4895" t="s">
        <v>1</v>
      </c>
      <c r="E4895" t="s">
        <v>44</v>
      </c>
      <c r="F4895">
        <v>153</v>
      </c>
      <c r="G4895">
        <v>63.142691999999997</v>
      </c>
      <c r="H4895">
        <v>3248.11</v>
      </c>
      <c r="I4895" t="s">
        <v>39</v>
      </c>
      <c r="J4895" t="s">
        <v>149</v>
      </c>
      <c r="K4895">
        <v>153</v>
      </c>
      <c r="L4895">
        <v>31.434659</v>
      </c>
      <c r="M4895">
        <v>25.207103</v>
      </c>
      <c r="N4895">
        <v>30</v>
      </c>
      <c r="O4895">
        <v>15</v>
      </c>
      <c r="P4895">
        <v>0</v>
      </c>
      <c r="Q4895">
        <v>1</v>
      </c>
      <c r="R4895">
        <v>63.142691999999997</v>
      </c>
    </row>
    <row r="4896" spans="1:18" x14ac:dyDescent="0.25">
      <c r="A4896">
        <v>2021</v>
      </c>
      <c r="B4896" t="s">
        <v>34</v>
      </c>
      <c r="C4896" t="s">
        <v>13</v>
      </c>
      <c r="D4896" t="s">
        <v>1</v>
      </c>
      <c r="E4896" t="s">
        <v>66</v>
      </c>
      <c r="F4896">
        <v>35</v>
      </c>
      <c r="G4896" t="s">
        <v>62</v>
      </c>
      <c r="H4896">
        <v>29121</v>
      </c>
      <c r="I4896" t="s">
        <v>39</v>
      </c>
      <c r="J4896" t="s">
        <v>149</v>
      </c>
      <c r="K4896">
        <v>229</v>
      </c>
      <c r="L4896">
        <v>0.49037799999999998</v>
      </c>
      <c r="M4896">
        <v>9.2592999999999995E-2</v>
      </c>
      <c r="N4896">
        <v>4</v>
      </c>
      <c r="O4896">
        <v>16</v>
      </c>
      <c r="P4896">
        <v>0</v>
      </c>
      <c r="Q4896">
        <v>0</v>
      </c>
      <c r="R4896">
        <v>3.230769</v>
      </c>
    </row>
    <row r="4897" spans="1:18" x14ac:dyDescent="0.25">
      <c r="A4897">
        <v>2021</v>
      </c>
      <c r="B4897" t="s">
        <v>34</v>
      </c>
      <c r="C4897" t="s">
        <v>13</v>
      </c>
      <c r="D4897" t="s">
        <v>1</v>
      </c>
      <c r="E4897" t="s">
        <v>44</v>
      </c>
      <c r="F4897">
        <v>148</v>
      </c>
      <c r="G4897">
        <v>66.915576999999999</v>
      </c>
      <c r="H4897">
        <v>2923.6849999999999</v>
      </c>
      <c r="I4897" t="s">
        <v>40</v>
      </c>
      <c r="J4897" t="s">
        <v>149</v>
      </c>
      <c r="K4897">
        <v>151</v>
      </c>
      <c r="L4897">
        <v>34.266835</v>
      </c>
      <c r="M4897">
        <v>25.215059</v>
      </c>
      <c r="N4897">
        <v>24</v>
      </c>
      <c r="O4897">
        <v>17</v>
      </c>
      <c r="P4897">
        <v>0</v>
      </c>
      <c r="Q4897">
        <v>0</v>
      </c>
      <c r="R4897">
        <v>66.915576999999999</v>
      </c>
    </row>
    <row r="4898" spans="1:18" x14ac:dyDescent="0.25">
      <c r="A4898">
        <v>2021</v>
      </c>
      <c r="B4898" t="s">
        <v>34</v>
      </c>
      <c r="C4898" t="s">
        <v>13</v>
      </c>
      <c r="D4898" t="s">
        <v>1</v>
      </c>
      <c r="E4898" t="s">
        <v>66</v>
      </c>
      <c r="F4898">
        <v>45</v>
      </c>
      <c r="G4898" t="s">
        <v>62</v>
      </c>
      <c r="H4898">
        <v>32042.080000000002</v>
      </c>
      <c r="I4898" t="s">
        <v>40</v>
      </c>
      <c r="J4898" t="s">
        <v>149</v>
      </c>
      <c r="K4898">
        <v>667</v>
      </c>
      <c r="L4898">
        <v>4.678223</v>
      </c>
      <c r="M4898">
        <v>0.5</v>
      </c>
      <c r="N4898">
        <v>5</v>
      </c>
      <c r="O4898">
        <v>21</v>
      </c>
      <c r="P4898">
        <v>0</v>
      </c>
      <c r="Q4898">
        <v>0</v>
      </c>
      <c r="R4898">
        <v>6.1923079999999997</v>
      </c>
    </row>
    <row r="4899" spans="1:18" x14ac:dyDescent="0.25">
      <c r="A4899">
        <v>2021</v>
      </c>
      <c r="B4899" t="s">
        <v>34</v>
      </c>
      <c r="C4899" t="s">
        <v>37</v>
      </c>
      <c r="D4899" t="s">
        <v>1</v>
      </c>
      <c r="E4899" t="s">
        <v>44</v>
      </c>
      <c r="F4899">
        <v>2410</v>
      </c>
      <c r="G4899">
        <v>1057.2674979999999</v>
      </c>
      <c r="H4899">
        <v>3129.5349999999999</v>
      </c>
      <c r="I4899" t="s">
        <v>39</v>
      </c>
      <c r="J4899" t="s">
        <v>149</v>
      </c>
      <c r="K4899">
        <v>2503</v>
      </c>
      <c r="L4899">
        <v>499.99597899999998</v>
      </c>
      <c r="M4899">
        <v>418.10534200000001</v>
      </c>
      <c r="N4899">
        <v>355</v>
      </c>
      <c r="O4899">
        <v>198</v>
      </c>
      <c r="P4899">
        <v>25</v>
      </c>
      <c r="Q4899">
        <v>28</v>
      </c>
      <c r="R4899">
        <v>1057.2674979999999</v>
      </c>
    </row>
    <row r="4900" spans="1:18" x14ac:dyDescent="0.25">
      <c r="A4900">
        <v>2021</v>
      </c>
      <c r="B4900" t="s">
        <v>34</v>
      </c>
      <c r="C4900" t="s">
        <v>37</v>
      </c>
      <c r="D4900" t="s">
        <v>1</v>
      </c>
      <c r="E4900" t="s">
        <v>66</v>
      </c>
      <c r="F4900">
        <v>436</v>
      </c>
      <c r="G4900" t="s">
        <v>62</v>
      </c>
      <c r="H4900">
        <v>35343.42</v>
      </c>
      <c r="I4900" t="s">
        <v>39</v>
      </c>
      <c r="J4900" t="s">
        <v>149</v>
      </c>
      <c r="K4900">
        <v>3916</v>
      </c>
      <c r="L4900">
        <v>25.242229999999999</v>
      </c>
      <c r="M4900">
        <v>11.228363999999999</v>
      </c>
      <c r="N4900">
        <v>39</v>
      </c>
      <c r="O4900">
        <v>186</v>
      </c>
      <c r="P4900">
        <v>12</v>
      </c>
      <c r="Q4900">
        <v>2</v>
      </c>
      <c r="R4900">
        <v>57.377178000000001</v>
      </c>
    </row>
    <row r="4901" spans="1:18" x14ac:dyDescent="0.25">
      <c r="A4901">
        <v>2021</v>
      </c>
      <c r="B4901" t="s">
        <v>34</v>
      </c>
      <c r="C4901" t="s">
        <v>37</v>
      </c>
      <c r="D4901" t="s">
        <v>1</v>
      </c>
      <c r="E4901" t="s">
        <v>44</v>
      </c>
      <c r="F4901">
        <v>1948</v>
      </c>
      <c r="G4901">
        <v>747.07718</v>
      </c>
      <c r="H4901">
        <v>2883.03</v>
      </c>
      <c r="I4901" t="s">
        <v>40</v>
      </c>
      <c r="J4901" t="s">
        <v>149</v>
      </c>
      <c r="K4901">
        <v>1976</v>
      </c>
      <c r="L4901">
        <v>352.56335799999999</v>
      </c>
      <c r="M4901">
        <v>298.41584</v>
      </c>
      <c r="N4901">
        <v>332</v>
      </c>
      <c r="O4901">
        <v>226</v>
      </c>
      <c r="P4901">
        <v>49</v>
      </c>
      <c r="Q4901">
        <v>32</v>
      </c>
      <c r="R4901">
        <v>747.07718</v>
      </c>
    </row>
    <row r="4902" spans="1:18" x14ac:dyDescent="0.25">
      <c r="A4902">
        <v>2021</v>
      </c>
      <c r="B4902" t="s">
        <v>34</v>
      </c>
      <c r="C4902" t="s">
        <v>37</v>
      </c>
      <c r="D4902" t="s">
        <v>1</v>
      </c>
      <c r="E4902" t="s">
        <v>66</v>
      </c>
      <c r="F4902">
        <v>480</v>
      </c>
      <c r="G4902" t="s">
        <v>62</v>
      </c>
      <c r="H4902">
        <v>33718.345000000001</v>
      </c>
      <c r="I4902" t="s">
        <v>40</v>
      </c>
      <c r="J4902" t="s">
        <v>149</v>
      </c>
      <c r="K4902">
        <v>4834</v>
      </c>
      <c r="L4902">
        <v>27.060860999999999</v>
      </c>
      <c r="M4902">
        <v>8.7724910000000005</v>
      </c>
      <c r="N4902">
        <v>30</v>
      </c>
      <c r="O4902">
        <v>214</v>
      </c>
      <c r="P4902">
        <v>26</v>
      </c>
      <c r="Q4902">
        <v>5</v>
      </c>
      <c r="R4902">
        <v>67.463009</v>
      </c>
    </row>
    <row r="4903" spans="1:18" x14ac:dyDescent="0.25">
      <c r="A4903">
        <v>2021</v>
      </c>
      <c r="B4903" t="s">
        <v>34</v>
      </c>
      <c r="C4903" t="s">
        <v>36</v>
      </c>
      <c r="D4903" t="s">
        <v>1</v>
      </c>
      <c r="E4903" t="s">
        <v>44</v>
      </c>
      <c r="F4903">
        <v>326</v>
      </c>
      <c r="G4903">
        <v>113.882536</v>
      </c>
      <c r="H4903">
        <v>3323.8649999999998</v>
      </c>
      <c r="I4903" t="s">
        <v>39</v>
      </c>
      <c r="J4903" t="s">
        <v>148</v>
      </c>
      <c r="K4903">
        <v>331</v>
      </c>
      <c r="L4903">
        <v>63.021926999999998</v>
      </c>
      <c r="M4903">
        <v>43.097087999999999</v>
      </c>
      <c r="N4903">
        <v>26</v>
      </c>
      <c r="O4903">
        <v>44</v>
      </c>
      <c r="P4903">
        <v>6</v>
      </c>
      <c r="Q4903">
        <v>13</v>
      </c>
      <c r="R4903">
        <v>113.882536</v>
      </c>
    </row>
    <row r="4904" spans="1:18" x14ac:dyDescent="0.25">
      <c r="A4904">
        <v>2021</v>
      </c>
      <c r="B4904" t="s">
        <v>34</v>
      </c>
      <c r="C4904" t="s">
        <v>36</v>
      </c>
      <c r="D4904" t="s">
        <v>1</v>
      </c>
      <c r="E4904" t="s">
        <v>66</v>
      </c>
      <c r="F4904">
        <v>109</v>
      </c>
      <c r="G4904" t="s">
        <v>62</v>
      </c>
      <c r="H4904">
        <v>31163.63</v>
      </c>
      <c r="I4904" t="s">
        <v>39</v>
      </c>
      <c r="J4904" t="s">
        <v>148</v>
      </c>
      <c r="K4904">
        <v>784</v>
      </c>
      <c r="L4904">
        <v>15.179614000000001</v>
      </c>
      <c r="M4904">
        <v>5.3295539999999999</v>
      </c>
      <c r="N4904">
        <v>10</v>
      </c>
      <c r="O4904">
        <v>9</v>
      </c>
      <c r="P4904">
        <v>0</v>
      </c>
      <c r="Q4904">
        <v>0</v>
      </c>
      <c r="R4904">
        <v>32.685313999999998</v>
      </c>
    </row>
    <row r="4905" spans="1:18" x14ac:dyDescent="0.25">
      <c r="A4905">
        <v>2021</v>
      </c>
      <c r="B4905" t="s">
        <v>34</v>
      </c>
      <c r="C4905" t="s">
        <v>36</v>
      </c>
      <c r="D4905" t="s">
        <v>1</v>
      </c>
      <c r="E4905" t="s">
        <v>44</v>
      </c>
      <c r="F4905">
        <v>434</v>
      </c>
      <c r="G4905">
        <v>144.55784299999999</v>
      </c>
      <c r="H4905">
        <v>2642.92</v>
      </c>
      <c r="I4905" t="s">
        <v>40</v>
      </c>
      <c r="J4905" t="s">
        <v>148</v>
      </c>
      <c r="K4905">
        <v>438</v>
      </c>
      <c r="L4905">
        <v>66.938635000000005</v>
      </c>
      <c r="M4905">
        <v>55.592323</v>
      </c>
      <c r="N4905">
        <v>46</v>
      </c>
      <c r="O4905">
        <v>68</v>
      </c>
      <c r="P4905">
        <v>30</v>
      </c>
      <c r="Q4905">
        <v>23</v>
      </c>
      <c r="R4905">
        <v>144.55784299999999</v>
      </c>
    </row>
    <row r="4906" spans="1:18" x14ac:dyDescent="0.25">
      <c r="A4906">
        <v>2021</v>
      </c>
      <c r="B4906" t="s">
        <v>34</v>
      </c>
      <c r="C4906" t="s">
        <v>36</v>
      </c>
      <c r="D4906" t="s">
        <v>1</v>
      </c>
      <c r="E4906" t="s">
        <v>66</v>
      </c>
      <c r="F4906">
        <v>92</v>
      </c>
      <c r="G4906" t="s">
        <v>62</v>
      </c>
      <c r="H4906">
        <v>32366.584999999999</v>
      </c>
      <c r="I4906" t="s">
        <v>40</v>
      </c>
      <c r="J4906" t="s">
        <v>148</v>
      </c>
      <c r="K4906">
        <v>622</v>
      </c>
      <c r="L4906">
        <v>8.5497610000000002</v>
      </c>
      <c r="M4906">
        <v>3.0564939999999998</v>
      </c>
      <c r="N4906">
        <v>11</v>
      </c>
      <c r="O4906">
        <v>18</v>
      </c>
      <c r="P4906">
        <v>1</v>
      </c>
      <c r="Q4906">
        <v>0</v>
      </c>
      <c r="R4906">
        <v>14.382417999999999</v>
      </c>
    </row>
    <row r="4907" spans="1:18" x14ac:dyDescent="0.25">
      <c r="A4907">
        <v>2021</v>
      </c>
      <c r="B4907" t="s">
        <v>34</v>
      </c>
      <c r="C4907" t="s">
        <v>5</v>
      </c>
      <c r="D4907" t="s">
        <v>1</v>
      </c>
      <c r="E4907" t="s">
        <v>44</v>
      </c>
      <c r="F4907">
        <v>322</v>
      </c>
      <c r="G4907">
        <v>136.815855</v>
      </c>
      <c r="H4907">
        <v>3396.63</v>
      </c>
      <c r="I4907" t="s">
        <v>39</v>
      </c>
      <c r="J4907" t="s">
        <v>148</v>
      </c>
      <c r="K4907">
        <v>330</v>
      </c>
      <c r="L4907">
        <v>66.693012999999993</v>
      </c>
      <c r="M4907">
        <v>53.417220999999998</v>
      </c>
      <c r="N4907">
        <v>38</v>
      </c>
      <c r="O4907">
        <v>27</v>
      </c>
      <c r="P4907">
        <v>9</v>
      </c>
      <c r="Q4907">
        <v>7</v>
      </c>
      <c r="R4907">
        <v>136.815855</v>
      </c>
    </row>
    <row r="4908" spans="1:18" x14ac:dyDescent="0.25">
      <c r="A4908">
        <v>2021</v>
      </c>
      <c r="B4908" t="s">
        <v>34</v>
      </c>
      <c r="C4908" t="s">
        <v>5</v>
      </c>
      <c r="D4908" t="s">
        <v>1</v>
      </c>
      <c r="E4908" t="s">
        <v>66</v>
      </c>
      <c r="F4908">
        <v>67</v>
      </c>
      <c r="G4908" t="s">
        <v>62</v>
      </c>
      <c r="H4908">
        <v>25938.3</v>
      </c>
      <c r="I4908" t="s">
        <v>39</v>
      </c>
      <c r="J4908" t="s">
        <v>148</v>
      </c>
      <c r="K4908">
        <v>331</v>
      </c>
      <c r="L4908">
        <v>7.6134490000000001</v>
      </c>
      <c r="M4908">
        <v>2.1859799999999998</v>
      </c>
      <c r="N4908">
        <v>8</v>
      </c>
      <c r="O4908">
        <v>8</v>
      </c>
      <c r="P4908">
        <v>0</v>
      </c>
      <c r="Q4908">
        <v>1</v>
      </c>
      <c r="R4908">
        <v>15.995965999999999</v>
      </c>
    </row>
    <row r="4909" spans="1:18" x14ac:dyDescent="0.25">
      <c r="A4909">
        <v>2021</v>
      </c>
      <c r="B4909" t="s">
        <v>34</v>
      </c>
      <c r="C4909" t="s">
        <v>5</v>
      </c>
      <c r="D4909" t="s">
        <v>1</v>
      </c>
      <c r="E4909" t="s">
        <v>44</v>
      </c>
      <c r="F4909">
        <v>301</v>
      </c>
      <c r="G4909">
        <v>120.04540900000001</v>
      </c>
      <c r="H4909">
        <v>2677.12</v>
      </c>
      <c r="I4909" t="s">
        <v>40</v>
      </c>
      <c r="J4909" t="s">
        <v>148</v>
      </c>
      <c r="K4909">
        <v>303</v>
      </c>
      <c r="L4909">
        <v>53.296230000000001</v>
      </c>
      <c r="M4909">
        <v>58.196005</v>
      </c>
      <c r="N4909">
        <v>41</v>
      </c>
      <c r="O4909">
        <v>26</v>
      </c>
      <c r="P4909">
        <v>9</v>
      </c>
      <c r="Q4909">
        <v>11</v>
      </c>
      <c r="R4909">
        <v>120.04540900000001</v>
      </c>
    </row>
    <row r="4910" spans="1:18" x14ac:dyDescent="0.25">
      <c r="A4910">
        <v>2021</v>
      </c>
      <c r="B4910" t="s">
        <v>34</v>
      </c>
      <c r="C4910" t="s">
        <v>5</v>
      </c>
      <c r="D4910" t="s">
        <v>1</v>
      </c>
      <c r="E4910" t="s">
        <v>66</v>
      </c>
      <c r="F4910">
        <v>58</v>
      </c>
      <c r="G4910" t="s">
        <v>62</v>
      </c>
      <c r="H4910">
        <v>29353.63</v>
      </c>
      <c r="I4910" t="s">
        <v>40</v>
      </c>
      <c r="J4910" t="s">
        <v>148</v>
      </c>
      <c r="K4910">
        <v>293</v>
      </c>
      <c r="L4910">
        <v>8.1455870000000008</v>
      </c>
      <c r="M4910">
        <v>1.612903</v>
      </c>
      <c r="N4910">
        <v>7</v>
      </c>
      <c r="O4910">
        <v>7</v>
      </c>
      <c r="P4910">
        <v>2</v>
      </c>
      <c r="Q4910">
        <v>1</v>
      </c>
      <c r="R4910">
        <v>13.663004000000001</v>
      </c>
    </row>
    <row r="4911" spans="1:18" x14ac:dyDescent="0.25">
      <c r="A4911">
        <v>2021</v>
      </c>
      <c r="B4911" t="s">
        <v>34</v>
      </c>
      <c r="C4911" t="s">
        <v>13</v>
      </c>
      <c r="D4911" t="s">
        <v>1</v>
      </c>
      <c r="E4911" t="s">
        <v>44</v>
      </c>
      <c r="F4911">
        <v>41</v>
      </c>
      <c r="G4911">
        <v>15.593321</v>
      </c>
      <c r="H4911">
        <v>3501.19</v>
      </c>
      <c r="I4911" t="s">
        <v>39</v>
      </c>
      <c r="J4911" t="s">
        <v>148</v>
      </c>
      <c r="K4911">
        <v>41</v>
      </c>
      <c r="L4911">
        <v>9.2232590000000005</v>
      </c>
      <c r="M4911">
        <v>4.5574279999999998</v>
      </c>
      <c r="N4911">
        <v>4</v>
      </c>
      <c r="O4911">
        <v>5</v>
      </c>
      <c r="P4911">
        <v>1</v>
      </c>
      <c r="Q4911">
        <v>2</v>
      </c>
      <c r="R4911">
        <v>15.593321</v>
      </c>
    </row>
    <row r="4912" spans="1:18" x14ac:dyDescent="0.25">
      <c r="A4912">
        <v>2021</v>
      </c>
      <c r="B4912" t="s">
        <v>34</v>
      </c>
      <c r="C4912" t="s">
        <v>13</v>
      </c>
      <c r="D4912" t="s">
        <v>1</v>
      </c>
      <c r="E4912" t="s">
        <v>66</v>
      </c>
      <c r="F4912">
        <v>6</v>
      </c>
      <c r="G4912" t="s">
        <v>62</v>
      </c>
      <c r="H4912">
        <v>38486.745000000003</v>
      </c>
      <c r="I4912" t="s">
        <v>39</v>
      </c>
      <c r="J4912" t="s">
        <v>148</v>
      </c>
      <c r="K4912">
        <v>43</v>
      </c>
      <c r="L4912">
        <v>1.184876</v>
      </c>
      <c r="M4912">
        <v>0.63636400000000004</v>
      </c>
      <c r="N4912">
        <v>0</v>
      </c>
      <c r="O4912">
        <v>2</v>
      </c>
      <c r="P4912">
        <v>0</v>
      </c>
      <c r="Q4912">
        <v>0</v>
      </c>
      <c r="R4912">
        <v>1.82124</v>
      </c>
    </row>
    <row r="4913" spans="1:18" x14ac:dyDescent="0.25">
      <c r="A4913">
        <v>2021</v>
      </c>
      <c r="B4913" t="s">
        <v>34</v>
      </c>
      <c r="C4913" t="s">
        <v>13</v>
      </c>
      <c r="D4913" t="s">
        <v>1</v>
      </c>
      <c r="E4913" t="s">
        <v>44</v>
      </c>
      <c r="F4913">
        <v>44</v>
      </c>
      <c r="G4913">
        <v>12.673964</v>
      </c>
      <c r="H4913">
        <v>2952.97</v>
      </c>
      <c r="I4913" t="s">
        <v>40</v>
      </c>
      <c r="J4913" t="s">
        <v>148</v>
      </c>
      <c r="K4913">
        <v>48</v>
      </c>
      <c r="L4913">
        <v>7.2861000000000002</v>
      </c>
      <c r="M4913">
        <v>5.0498370000000001</v>
      </c>
      <c r="N4913">
        <v>7</v>
      </c>
      <c r="O4913">
        <v>11</v>
      </c>
      <c r="P4913">
        <v>2</v>
      </c>
      <c r="Q4913">
        <v>1</v>
      </c>
      <c r="R4913">
        <v>12.673964</v>
      </c>
    </row>
    <row r="4914" spans="1:18" x14ac:dyDescent="0.25">
      <c r="A4914">
        <v>2021</v>
      </c>
      <c r="B4914" t="s">
        <v>34</v>
      </c>
      <c r="C4914" t="s">
        <v>13</v>
      </c>
      <c r="D4914" t="s">
        <v>1</v>
      </c>
      <c r="E4914" t="s">
        <v>66</v>
      </c>
      <c r="F4914">
        <v>10</v>
      </c>
      <c r="G4914" t="s">
        <v>62</v>
      </c>
      <c r="H4914">
        <v>45561.99</v>
      </c>
      <c r="I4914" t="s">
        <v>40</v>
      </c>
      <c r="J4914" t="s">
        <v>148</v>
      </c>
      <c r="K4914">
        <v>71</v>
      </c>
      <c r="L4914">
        <v>0</v>
      </c>
      <c r="M4914">
        <v>0</v>
      </c>
      <c r="N4914">
        <v>1</v>
      </c>
      <c r="O4914">
        <v>3</v>
      </c>
      <c r="P4914">
        <v>0</v>
      </c>
      <c r="Q4914">
        <v>0</v>
      </c>
      <c r="R4914">
        <v>2</v>
      </c>
    </row>
    <row r="4915" spans="1:18" x14ac:dyDescent="0.25">
      <c r="A4915">
        <v>2021</v>
      </c>
      <c r="B4915" t="s">
        <v>34</v>
      </c>
      <c r="C4915" t="s">
        <v>37</v>
      </c>
      <c r="D4915" t="s">
        <v>1</v>
      </c>
      <c r="E4915" t="s">
        <v>44</v>
      </c>
      <c r="F4915">
        <v>507</v>
      </c>
      <c r="G4915">
        <v>208.69127399999999</v>
      </c>
      <c r="H4915">
        <v>3258.13</v>
      </c>
      <c r="I4915" t="s">
        <v>39</v>
      </c>
      <c r="J4915" t="s">
        <v>148</v>
      </c>
      <c r="K4915">
        <v>510</v>
      </c>
      <c r="L4915">
        <v>99.400918000000004</v>
      </c>
      <c r="M4915">
        <v>80.540482999999995</v>
      </c>
      <c r="N4915">
        <v>78</v>
      </c>
      <c r="O4915">
        <v>52</v>
      </c>
      <c r="P4915">
        <v>23</v>
      </c>
      <c r="Q4915">
        <v>5</v>
      </c>
      <c r="R4915">
        <v>208.69127399999999</v>
      </c>
    </row>
    <row r="4916" spans="1:18" x14ac:dyDescent="0.25">
      <c r="A4916">
        <v>2021</v>
      </c>
      <c r="B4916" t="s">
        <v>34</v>
      </c>
      <c r="C4916" t="s">
        <v>37</v>
      </c>
      <c r="D4916" t="s">
        <v>1</v>
      </c>
      <c r="E4916" t="s">
        <v>66</v>
      </c>
      <c r="F4916">
        <v>135</v>
      </c>
      <c r="G4916" t="s">
        <v>62</v>
      </c>
      <c r="H4916">
        <v>31638.94</v>
      </c>
      <c r="I4916" t="s">
        <v>39</v>
      </c>
      <c r="J4916" t="s">
        <v>148</v>
      </c>
      <c r="K4916">
        <v>843</v>
      </c>
      <c r="L4916">
        <v>15.314539</v>
      </c>
      <c r="M4916">
        <v>4.7202330000000003</v>
      </c>
      <c r="N4916">
        <v>10</v>
      </c>
      <c r="O4916">
        <v>19</v>
      </c>
      <c r="P4916">
        <v>6</v>
      </c>
      <c r="Q4916">
        <v>1</v>
      </c>
      <c r="R4916">
        <v>32.740814</v>
      </c>
    </row>
    <row r="4917" spans="1:18" x14ac:dyDescent="0.25">
      <c r="A4917">
        <v>2021</v>
      </c>
      <c r="B4917" t="s">
        <v>34</v>
      </c>
      <c r="C4917" t="s">
        <v>37</v>
      </c>
      <c r="D4917" t="s">
        <v>1</v>
      </c>
      <c r="E4917" t="s">
        <v>44</v>
      </c>
      <c r="F4917">
        <v>452</v>
      </c>
      <c r="G4917">
        <v>144.40849</v>
      </c>
      <c r="H4917">
        <v>2927.24</v>
      </c>
      <c r="I4917" t="s">
        <v>40</v>
      </c>
      <c r="J4917" t="s">
        <v>148</v>
      </c>
      <c r="K4917">
        <v>455</v>
      </c>
      <c r="L4917">
        <v>74.856911999999994</v>
      </c>
      <c r="M4917">
        <v>55.220255000000002</v>
      </c>
      <c r="N4917">
        <v>78</v>
      </c>
      <c r="O4917">
        <v>62</v>
      </c>
      <c r="P4917">
        <v>30</v>
      </c>
      <c r="Q4917">
        <v>10</v>
      </c>
      <c r="R4917">
        <v>144.40849</v>
      </c>
    </row>
    <row r="4918" spans="1:18" x14ac:dyDescent="0.25">
      <c r="A4918">
        <v>2021</v>
      </c>
      <c r="B4918" t="s">
        <v>34</v>
      </c>
      <c r="C4918" t="s">
        <v>37</v>
      </c>
      <c r="D4918" t="s">
        <v>1</v>
      </c>
      <c r="E4918" t="s">
        <v>66</v>
      </c>
      <c r="F4918">
        <v>161</v>
      </c>
      <c r="G4918" t="s">
        <v>62</v>
      </c>
      <c r="H4918">
        <v>33752.44</v>
      </c>
      <c r="I4918" t="s">
        <v>40</v>
      </c>
      <c r="J4918" t="s">
        <v>148</v>
      </c>
      <c r="K4918">
        <v>1075</v>
      </c>
      <c r="L4918">
        <v>12.193778</v>
      </c>
      <c r="M4918">
        <v>5.3606939999999996</v>
      </c>
      <c r="N4918">
        <v>23</v>
      </c>
      <c r="O4918">
        <v>25</v>
      </c>
      <c r="P4918">
        <v>16</v>
      </c>
      <c r="Q4918">
        <v>3</v>
      </c>
      <c r="R4918">
        <v>25.284061999999999</v>
      </c>
    </row>
    <row r="4919" spans="1:18" x14ac:dyDescent="0.25">
      <c r="A4919">
        <v>2021</v>
      </c>
      <c r="B4919" t="s">
        <v>34</v>
      </c>
      <c r="C4919" t="s">
        <v>36</v>
      </c>
      <c r="D4919" t="s">
        <v>2</v>
      </c>
      <c r="E4919" t="s">
        <v>44</v>
      </c>
      <c r="F4919">
        <v>938</v>
      </c>
      <c r="G4919">
        <v>418.18089300000003</v>
      </c>
      <c r="H4919">
        <v>3386.9050000000002</v>
      </c>
      <c r="I4919" t="s">
        <v>39</v>
      </c>
      <c r="J4919" t="s">
        <v>150</v>
      </c>
      <c r="K4919">
        <v>944</v>
      </c>
      <c r="L4919">
        <v>196.61613500000001</v>
      </c>
      <c r="M4919">
        <v>170.113283</v>
      </c>
      <c r="N4919">
        <v>149</v>
      </c>
      <c r="O4919">
        <v>38</v>
      </c>
      <c r="P4919">
        <v>19</v>
      </c>
      <c r="Q4919">
        <v>2</v>
      </c>
      <c r="R4919">
        <v>418.18089300000003</v>
      </c>
    </row>
    <row r="4920" spans="1:18" x14ac:dyDescent="0.25">
      <c r="A4920">
        <v>2021</v>
      </c>
      <c r="B4920" t="s">
        <v>34</v>
      </c>
      <c r="C4920" t="s">
        <v>36</v>
      </c>
      <c r="D4920" t="s">
        <v>2</v>
      </c>
      <c r="E4920" t="s">
        <v>66</v>
      </c>
      <c r="F4920">
        <v>467</v>
      </c>
      <c r="G4920" t="s">
        <v>62</v>
      </c>
      <c r="H4920">
        <v>41969.13</v>
      </c>
      <c r="I4920" t="s">
        <v>39</v>
      </c>
      <c r="J4920" t="s">
        <v>150</v>
      </c>
      <c r="K4920">
        <v>3700</v>
      </c>
      <c r="L4920">
        <v>36.050382999999997</v>
      </c>
      <c r="M4920">
        <v>28.181318000000001</v>
      </c>
      <c r="N4920">
        <v>59</v>
      </c>
      <c r="O4920">
        <v>20</v>
      </c>
      <c r="P4920">
        <v>5</v>
      </c>
      <c r="Q4920">
        <v>2</v>
      </c>
      <c r="R4920">
        <v>95.481864999999999</v>
      </c>
    </row>
    <row r="4921" spans="1:18" x14ac:dyDescent="0.25">
      <c r="A4921">
        <v>2021</v>
      </c>
      <c r="B4921" t="s">
        <v>34</v>
      </c>
      <c r="C4921" t="s">
        <v>36</v>
      </c>
      <c r="D4921" t="s">
        <v>2</v>
      </c>
      <c r="E4921" t="s">
        <v>44</v>
      </c>
      <c r="F4921">
        <v>804</v>
      </c>
      <c r="G4921">
        <v>309.39225299999998</v>
      </c>
      <c r="H4921">
        <v>3136.89</v>
      </c>
      <c r="I4921" t="s">
        <v>40</v>
      </c>
      <c r="J4921" t="s">
        <v>150</v>
      </c>
      <c r="K4921">
        <v>813</v>
      </c>
      <c r="L4921">
        <v>131.933572</v>
      </c>
      <c r="M4921">
        <v>128.820076</v>
      </c>
      <c r="N4921">
        <v>117</v>
      </c>
      <c r="O4921">
        <v>37</v>
      </c>
      <c r="P4921">
        <v>91</v>
      </c>
      <c r="Q4921">
        <v>17</v>
      </c>
      <c r="R4921">
        <v>309.39225299999998</v>
      </c>
    </row>
    <row r="4922" spans="1:18" x14ac:dyDescent="0.25">
      <c r="A4922">
        <v>2021</v>
      </c>
      <c r="B4922" t="s">
        <v>34</v>
      </c>
      <c r="C4922" t="s">
        <v>36</v>
      </c>
      <c r="D4922" t="s">
        <v>2</v>
      </c>
      <c r="E4922" t="s">
        <v>66</v>
      </c>
      <c r="F4922">
        <v>455</v>
      </c>
      <c r="G4922" t="s">
        <v>62</v>
      </c>
      <c r="H4922">
        <v>45597.2</v>
      </c>
      <c r="I4922" t="s">
        <v>40</v>
      </c>
      <c r="J4922" t="s">
        <v>150</v>
      </c>
      <c r="K4922">
        <v>3359</v>
      </c>
      <c r="L4922">
        <v>34.999836000000002</v>
      </c>
      <c r="M4922">
        <v>21.417757999999999</v>
      </c>
      <c r="N4922">
        <v>68</v>
      </c>
      <c r="O4922">
        <v>19</v>
      </c>
      <c r="P4922">
        <v>12</v>
      </c>
      <c r="Q4922">
        <v>0</v>
      </c>
      <c r="R4922">
        <v>84.706154999999995</v>
      </c>
    </row>
    <row r="4923" spans="1:18" x14ac:dyDescent="0.25">
      <c r="A4923">
        <v>2021</v>
      </c>
      <c r="B4923" t="s">
        <v>34</v>
      </c>
      <c r="C4923" t="s">
        <v>5</v>
      </c>
      <c r="D4923" t="s">
        <v>2</v>
      </c>
      <c r="E4923" t="s">
        <v>44</v>
      </c>
      <c r="F4923">
        <v>1129</v>
      </c>
      <c r="G4923">
        <v>536.13870399999996</v>
      </c>
      <c r="H4923">
        <v>3581.68</v>
      </c>
      <c r="I4923" t="s">
        <v>39</v>
      </c>
      <c r="J4923" t="s">
        <v>150</v>
      </c>
      <c r="K4923">
        <v>1134</v>
      </c>
      <c r="L4923">
        <v>224.10271499999999</v>
      </c>
      <c r="M4923">
        <v>230.63893400000001</v>
      </c>
      <c r="N4923">
        <v>175</v>
      </c>
      <c r="O4923">
        <v>29</v>
      </c>
      <c r="P4923">
        <v>14</v>
      </c>
      <c r="Q4923">
        <v>2</v>
      </c>
      <c r="R4923">
        <v>536.13870399999996</v>
      </c>
    </row>
    <row r="4924" spans="1:18" x14ac:dyDescent="0.25">
      <c r="A4924">
        <v>2021</v>
      </c>
      <c r="B4924" t="s">
        <v>34</v>
      </c>
      <c r="C4924" t="s">
        <v>5</v>
      </c>
      <c r="D4924" t="s">
        <v>2</v>
      </c>
      <c r="E4924" t="s">
        <v>66</v>
      </c>
      <c r="F4924">
        <v>357</v>
      </c>
      <c r="G4924" t="s">
        <v>62</v>
      </c>
      <c r="H4924">
        <v>41422.51</v>
      </c>
      <c r="I4924" t="s">
        <v>39</v>
      </c>
      <c r="J4924" t="s">
        <v>150</v>
      </c>
      <c r="K4924">
        <v>2351</v>
      </c>
      <c r="L4924">
        <v>34.702914999999997</v>
      </c>
      <c r="M4924">
        <v>20.186281000000001</v>
      </c>
      <c r="N4924">
        <v>38</v>
      </c>
      <c r="O4924">
        <v>10</v>
      </c>
      <c r="P4924">
        <v>6</v>
      </c>
      <c r="Q4924">
        <v>0</v>
      </c>
      <c r="R4924">
        <v>89.258595</v>
      </c>
    </row>
    <row r="4925" spans="1:18" x14ac:dyDescent="0.25">
      <c r="A4925">
        <v>2021</v>
      </c>
      <c r="B4925" t="s">
        <v>34</v>
      </c>
      <c r="C4925" t="s">
        <v>5</v>
      </c>
      <c r="D4925" t="s">
        <v>2</v>
      </c>
      <c r="E4925" t="s">
        <v>44</v>
      </c>
      <c r="F4925">
        <v>1079</v>
      </c>
      <c r="G4925">
        <v>448.13131800000002</v>
      </c>
      <c r="H4925">
        <v>3200</v>
      </c>
      <c r="I4925" t="s">
        <v>40</v>
      </c>
      <c r="J4925" t="s">
        <v>150</v>
      </c>
      <c r="K4925">
        <v>1100</v>
      </c>
      <c r="L4925">
        <v>206.10791</v>
      </c>
      <c r="M4925">
        <v>168.325681</v>
      </c>
      <c r="N4925">
        <v>146</v>
      </c>
      <c r="O4925">
        <v>66</v>
      </c>
      <c r="P4925">
        <v>76</v>
      </c>
      <c r="Q4925">
        <v>18</v>
      </c>
      <c r="R4925">
        <v>448.13131800000002</v>
      </c>
    </row>
    <row r="4926" spans="1:18" x14ac:dyDescent="0.25">
      <c r="A4926">
        <v>2021</v>
      </c>
      <c r="B4926" t="s">
        <v>34</v>
      </c>
      <c r="C4926" t="s">
        <v>5</v>
      </c>
      <c r="D4926" t="s">
        <v>2</v>
      </c>
      <c r="E4926" t="s">
        <v>66</v>
      </c>
      <c r="F4926">
        <v>431</v>
      </c>
      <c r="G4926" t="s">
        <v>62</v>
      </c>
      <c r="H4926">
        <v>38263.56</v>
      </c>
      <c r="I4926" t="s">
        <v>40</v>
      </c>
      <c r="J4926" t="s">
        <v>150</v>
      </c>
      <c r="K4926">
        <v>2704</v>
      </c>
      <c r="L4926">
        <v>36.51652</v>
      </c>
      <c r="M4926">
        <v>17.265739</v>
      </c>
      <c r="N4926">
        <v>70</v>
      </c>
      <c r="O4926">
        <v>16</v>
      </c>
      <c r="P4926">
        <v>24</v>
      </c>
      <c r="Q4926">
        <v>2</v>
      </c>
      <c r="R4926">
        <v>89.812888000000001</v>
      </c>
    </row>
    <row r="4927" spans="1:18" x14ac:dyDescent="0.25">
      <c r="A4927">
        <v>2021</v>
      </c>
      <c r="B4927" t="s">
        <v>34</v>
      </c>
      <c r="C4927" t="s">
        <v>13</v>
      </c>
      <c r="D4927" t="s">
        <v>2</v>
      </c>
      <c r="E4927" t="s">
        <v>44</v>
      </c>
      <c r="F4927">
        <v>114</v>
      </c>
      <c r="G4927">
        <v>54.643016000000003</v>
      </c>
      <c r="H4927">
        <v>3473.72</v>
      </c>
      <c r="I4927" t="s">
        <v>39</v>
      </c>
      <c r="J4927" t="s">
        <v>150</v>
      </c>
      <c r="K4927">
        <v>116</v>
      </c>
      <c r="L4927">
        <v>23.593513999999999</v>
      </c>
      <c r="M4927">
        <v>22.894513</v>
      </c>
      <c r="N4927">
        <v>18</v>
      </c>
      <c r="O4927">
        <v>2</v>
      </c>
      <c r="P4927">
        <v>0</v>
      </c>
      <c r="Q4927">
        <v>0</v>
      </c>
      <c r="R4927">
        <v>54.643016000000003</v>
      </c>
    </row>
    <row r="4928" spans="1:18" x14ac:dyDescent="0.25">
      <c r="A4928">
        <v>2021</v>
      </c>
      <c r="B4928" t="s">
        <v>34</v>
      </c>
      <c r="C4928" t="s">
        <v>13</v>
      </c>
      <c r="D4928" t="s">
        <v>2</v>
      </c>
      <c r="E4928" t="s">
        <v>66</v>
      </c>
      <c r="F4928">
        <v>70</v>
      </c>
      <c r="G4928" t="s">
        <v>62</v>
      </c>
      <c r="H4928">
        <v>42991.78</v>
      </c>
      <c r="I4928" t="s">
        <v>39</v>
      </c>
      <c r="J4928" t="s">
        <v>150</v>
      </c>
      <c r="K4928">
        <v>424</v>
      </c>
      <c r="L4928">
        <v>5.8318940000000001</v>
      </c>
      <c r="M4928">
        <v>4.6349340000000003</v>
      </c>
      <c r="N4928">
        <v>7</v>
      </c>
      <c r="O4928">
        <v>2</v>
      </c>
      <c r="P4928">
        <v>0</v>
      </c>
      <c r="Q4928">
        <v>0</v>
      </c>
      <c r="R4928">
        <v>13.310231999999999</v>
      </c>
    </row>
    <row r="4929" spans="1:18" x14ac:dyDescent="0.25">
      <c r="A4929">
        <v>2021</v>
      </c>
      <c r="B4929" t="s">
        <v>34</v>
      </c>
      <c r="C4929" t="s">
        <v>13</v>
      </c>
      <c r="D4929" t="s">
        <v>2</v>
      </c>
      <c r="E4929" t="s">
        <v>44</v>
      </c>
      <c r="F4929">
        <v>106</v>
      </c>
      <c r="G4929">
        <v>30.423494999999999</v>
      </c>
      <c r="H4929">
        <v>3342.49</v>
      </c>
      <c r="I4929" t="s">
        <v>40</v>
      </c>
      <c r="J4929" t="s">
        <v>150</v>
      </c>
      <c r="K4929">
        <v>106</v>
      </c>
      <c r="L4929">
        <v>10.202102999999999</v>
      </c>
      <c r="M4929">
        <v>15.180809</v>
      </c>
      <c r="N4929">
        <v>18</v>
      </c>
      <c r="O4929">
        <v>12</v>
      </c>
      <c r="P4929">
        <v>10</v>
      </c>
      <c r="Q4929">
        <v>0</v>
      </c>
      <c r="R4929">
        <v>30.423494999999999</v>
      </c>
    </row>
    <row r="4930" spans="1:18" x14ac:dyDescent="0.25">
      <c r="A4930">
        <v>2021</v>
      </c>
      <c r="B4930" t="s">
        <v>34</v>
      </c>
      <c r="C4930" t="s">
        <v>13</v>
      </c>
      <c r="D4930" t="s">
        <v>2</v>
      </c>
      <c r="E4930" t="s">
        <v>66</v>
      </c>
      <c r="F4930">
        <v>61</v>
      </c>
      <c r="G4930" t="s">
        <v>62</v>
      </c>
      <c r="H4930">
        <v>38811.269999999997</v>
      </c>
      <c r="I4930" t="s">
        <v>40</v>
      </c>
      <c r="J4930" t="s">
        <v>150</v>
      </c>
      <c r="K4930">
        <v>561</v>
      </c>
      <c r="L4930">
        <v>4.8753570000000002</v>
      </c>
      <c r="M4930">
        <v>3.7123689999999998</v>
      </c>
      <c r="N4930">
        <v>4</v>
      </c>
      <c r="O4930">
        <v>9</v>
      </c>
      <c r="P4930">
        <v>1</v>
      </c>
      <c r="Q4930">
        <v>0</v>
      </c>
      <c r="R4930">
        <v>12.437296</v>
      </c>
    </row>
    <row r="4931" spans="1:18" x14ac:dyDescent="0.25">
      <c r="A4931">
        <v>2021</v>
      </c>
      <c r="B4931" t="s">
        <v>34</v>
      </c>
      <c r="C4931" t="s">
        <v>37</v>
      </c>
      <c r="D4931" t="s">
        <v>2</v>
      </c>
      <c r="E4931" t="s">
        <v>44</v>
      </c>
      <c r="F4931">
        <v>3232</v>
      </c>
      <c r="G4931">
        <v>1344.599721</v>
      </c>
      <c r="H4931">
        <v>3301.81</v>
      </c>
      <c r="I4931" t="s">
        <v>39</v>
      </c>
      <c r="J4931" t="s">
        <v>150</v>
      </c>
      <c r="K4931">
        <v>3275</v>
      </c>
      <c r="L4931">
        <v>626.24438899999996</v>
      </c>
      <c r="M4931">
        <v>555.88075100000003</v>
      </c>
      <c r="N4931">
        <v>639</v>
      </c>
      <c r="O4931">
        <v>201</v>
      </c>
      <c r="P4931">
        <v>73</v>
      </c>
      <c r="Q4931">
        <v>19</v>
      </c>
      <c r="R4931">
        <v>1344.599721</v>
      </c>
    </row>
    <row r="4932" spans="1:18" x14ac:dyDescent="0.25">
      <c r="A4932">
        <v>2021</v>
      </c>
      <c r="B4932" t="s">
        <v>34</v>
      </c>
      <c r="C4932" t="s">
        <v>37</v>
      </c>
      <c r="D4932" t="s">
        <v>2</v>
      </c>
      <c r="E4932" t="s">
        <v>66</v>
      </c>
      <c r="F4932">
        <v>1588</v>
      </c>
      <c r="G4932" t="s">
        <v>62</v>
      </c>
      <c r="H4932">
        <v>36674.57</v>
      </c>
      <c r="I4932" t="s">
        <v>39</v>
      </c>
      <c r="J4932" t="s">
        <v>150</v>
      </c>
      <c r="K4932">
        <v>10547</v>
      </c>
      <c r="L4932">
        <v>156.131033</v>
      </c>
      <c r="M4932">
        <v>74.290797999999995</v>
      </c>
      <c r="N4932">
        <v>171</v>
      </c>
      <c r="O4932">
        <v>111</v>
      </c>
      <c r="P4932">
        <v>47</v>
      </c>
      <c r="Q4932">
        <v>2</v>
      </c>
      <c r="R4932">
        <v>339.32594799999998</v>
      </c>
    </row>
    <row r="4933" spans="1:18" x14ac:dyDescent="0.25">
      <c r="A4933">
        <v>2021</v>
      </c>
      <c r="B4933" t="s">
        <v>34</v>
      </c>
      <c r="C4933" t="s">
        <v>37</v>
      </c>
      <c r="D4933" t="s">
        <v>2</v>
      </c>
      <c r="E4933" t="s">
        <v>44</v>
      </c>
      <c r="F4933">
        <v>2800</v>
      </c>
      <c r="G4933">
        <v>1064.682325</v>
      </c>
      <c r="H4933">
        <v>3121.38</v>
      </c>
      <c r="I4933" t="s">
        <v>40</v>
      </c>
      <c r="J4933" t="s">
        <v>150</v>
      </c>
      <c r="K4933">
        <v>2841</v>
      </c>
      <c r="L4933">
        <v>496.37265600000001</v>
      </c>
      <c r="M4933">
        <v>434.70349900000002</v>
      </c>
      <c r="N4933">
        <v>527</v>
      </c>
      <c r="O4933">
        <v>173</v>
      </c>
      <c r="P4933">
        <v>166</v>
      </c>
      <c r="Q4933">
        <v>28</v>
      </c>
      <c r="R4933">
        <v>1064.682325</v>
      </c>
    </row>
    <row r="4934" spans="1:18" x14ac:dyDescent="0.25">
      <c r="A4934">
        <v>2021</v>
      </c>
      <c r="B4934" t="s">
        <v>34</v>
      </c>
      <c r="C4934" t="s">
        <v>37</v>
      </c>
      <c r="D4934" t="s">
        <v>2</v>
      </c>
      <c r="E4934" t="s">
        <v>66</v>
      </c>
      <c r="F4934">
        <v>1712</v>
      </c>
      <c r="G4934" t="s">
        <v>62</v>
      </c>
      <c r="H4934">
        <v>39590.885000000002</v>
      </c>
      <c r="I4934" t="s">
        <v>40</v>
      </c>
      <c r="J4934" t="s">
        <v>150</v>
      </c>
      <c r="K4934">
        <v>13020</v>
      </c>
      <c r="L4934">
        <v>150.80412999999999</v>
      </c>
      <c r="M4934">
        <v>63.538708999999997</v>
      </c>
      <c r="N4934">
        <v>188</v>
      </c>
      <c r="O4934">
        <v>144</v>
      </c>
      <c r="P4934">
        <v>88</v>
      </c>
      <c r="Q4934">
        <v>6</v>
      </c>
      <c r="R4934">
        <v>324.76354700000002</v>
      </c>
    </row>
    <row r="4935" spans="1:18" x14ac:dyDescent="0.25">
      <c r="A4935">
        <v>2021</v>
      </c>
      <c r="B4935" t="s">
        <v>34</v>
      </c>
      <c r="C4935" t="s">
        <v>36</v>
      </c>
      <c r="D4935" t="s">
        <v>2</v>
      </c>
      <c r="E4935" t="s">
        <v>44</v>
      </c>
      <c r="F4935">
        <v>2488</v>
      </c>
      <c r="G4935">
        <v>1214.1071159999999</v>
      </c>
      <c r="H4935">
        <v>3534.74</v>
      </c>
      <c r="I4935" t="s">
        <v>39</v>
      </c>
      <c r="J4935" t="s">
        <v>149</v>
      </c>
      <c r="K4935">
        <v>2516</v>
      </c>
      <c r="L4935">
        <v>532.98159499999997</v>
      </c>
      <c r="M4935">
        <v>535.57727599999998</v>
      </c>
      <c r="N4935">
        <v>358</v>
      </c>
      <c r="O4935">
        <v>79</v>
      </c>
      <c r="P4935">
        <v>14</v>
      </c>
      <c r="Q4935">
        <v>14</v>
      </c>
      <c r="R4935">
        <v>1214.1071159999999</v>
      </c>
    </row>
    <row r="4936" spans="1:18" x14ac:dyDescent="0.25">
      <c r="A4936">
        <v>2021</v>
      </c>
      <c r="B4936" t="s">
        <v>34</v>
      </c>
      <c r="C4936" t="s">
        <v>36</v>
      </c>
      <c r="D4936" t="s">
        <v>2</v>
      </c>
      <c r="E4936" t="s">
        <v>66</v>
      </c>
      <c r="F4936">
        <v>777</v>
      </c>
      <c r="G4936" t="s">
        <v>62</v>
      </c>
      <c r="H4936">
        <v>43788.62</v>
      </c>
      <c r="I4936" t="s">
        <v>39</v>
      </c>
      <c r="J4936" t="s">
        <v>149</v>
      </c>
      <c r="K4936">
        <v>6077</v>
      </c>
      <c r="L4936">
        <v>73.075357999999994</v>
      </c>
      <c r="M4936">
        <v>45.306823000000001</v>
      </c>
      <c r="N4936">
        <v>81</v>
      </c>
      <c r="O4936">
        <v>57</v>
      </c>
      <c r="P4936">
        <v>10</v>
      </c>
      <c r="Q4936">
        <v>3</v>
      </c>
      <c r="R4936">
        <v>184.765028</v>
      </c>
    </row>
    <row r="4937" spans="1:18" x14ac:dyDescent="0.25">
      <c r="A4937">
        <v>2021</v>
      </c>
      <c r="B4937" t="s">
        <v>34</v>
      </c>
      <c r="C4937" t="s">
        <v>36</v>
      </c>
      <c r="D4937" t="s">
        <v>2</v>
      </c>
      <c r="E4937" t="s">
        <v>44</v>
      </c>
      <c r="F4937">
        <v>1926</v>
      </c>
      <c r="G4937">
        <v>804.247749</v>
      </c>
      <c r="H4937">
        <v>3132.4949999999999</v>
      </c>
      <c r="I4937" t="s">
        <v>40</v>
      </c>
      <c r="J4937" t="s">
        <v>149</v>
      </c>
      <c r="K4937">
        <v>1964</v>
      </c>
      <c r="L4937">
        <v>342.50188800000001</v>
      </c>
      <c r="M4937">
        <v>342.65400499999998</v>
      </c>
      <c r="N4937">
        <v>267</v>
      </c>
      <c r="O4937">
        <v>80</v>
      </c>
      <c r="P4937">
        <v>117</v>
      </c>
      <c r="Q4937">
        <v>30</v>
      </c>
      <c r="R4937">
        <v>804.247749</v>
      </c>
    </row>
    <row r="4938" spans="1:18" x14ac:dyDescent="0.25">
      <c r="A4938">
        <v>2021</v>
      </c>
      <c r="B4938" t="s">
        <v>34</v>
      </c>
      <c r="C4938" t="s">
        <v>36</v>
      </c>
      <c r="D4938" t="s">
        <v>2</v>
      </c>
      <c r="E4938" t="s">
        <v>66</v>
      </c>
      <c r="F4938">
        <v>763</v>
      </c>
      <c r="G4938" t="s">
        <v>62</v>
      </c>
      <c r="H4938">
        <v>43214.45</v>
      </c>
      <c r="I4938" t="s">
        <v>40</v>
      </c>
      <c r="J4938" t="s">
        <v>149</v>
      </c>
      <c r="K4938">
        <v>6035</v>
      </c>
      <c r="L4938">
        <v>61.696742</v>
      </c>
      <c r="M4938">
        <v>46.901895000000003</v>
      </c>
      <c r="N4938">
        <v>96</v>
      </c>
      <c r="O4938">
        <v>59</v>
      </c>
      <c r="P4938">
        <v>19</v>
      </c>
      <c r="Q4938">
        <v>1</v>
      </c>
      <c r="R4938">
        <v>161.71114900000001</v>
      </c>
    </row>
    <row r="4939" spans="1:18" x14ac:dyDescent="0.25">
      <c r="A4939">
        <v>2021</v>
      </c>
      <c r="B4939" t="s">
        <v>34</v>
      </c>
      <c r="C4939" t="s">
        <v>5</v>
      </c>
      <c r="D4939" t="s">
        <v>2</v>
      </c>
      <c r="E4939" t="s">
        <v>44</v>
      </c>
      <c r="F4939">
        <v>2969</v>
      </c>
      <c r="G4939">
        <v>1507.4731159999999</v>
      </c>
      <c r="H4939">
        <v>3613</v>
      </c>
      <c r="I4939" t="s">
        <v>39</v>
      </c>
      <c r="J4939" t="s">
        <v>149</v>
      </c>
      <c r="K4939">
        <v>2982</v>
      </c>
      <c r="L4939">
        <v>677.17984899999999</v>
      </c>
      <c r="M4939">
        <v>627.22456099999999</v>
      </c>
      <c r="N4939">
        <v>357</v>
      </c>
      <c r="O4939">
        <v>77</v>
      </c>
      <c r="P4939">
        <v>14</v>
      </c>
      <c r="Q4939">
        <v>6</v>
      </c>
      <c r="R4939">
        <v>1507.4731159999999</v>
      </c>
    </row>
    <row r="4940" spans="1:18" x14ac:dyDescent="0.25">
      <c r="A4940">
        <v>2021</v>
      </c>
      <c r="B4940" t="s">
        <v>34</v>
      </c>
      <c r="C4940" t="s">
        <v>5</v>
      </c>
      <c r="D4940" t="s">
        <v>2</v>
      </c>
      <c r="E4940" t="s">
        <v>66</v>
      </c>
      <c r="F4940">
        <v>529</v>
      </c>
      <c r="G4940" t="s">
        <v>62</v>
      </c>
      <c r="H4940">
        <v>38084.18</v>
      </c>
      <c r="I4940" t="s">
        <v>39</v>
      </c>
      <c r="J4940" t="s">
        <v>149</v>
      </c>
      <c r="K4940">
        <v>3357</v>
      </c>
      <c r="L4940">
        <v>42.695289000000002</v>
      </c>
      <c r="M4940">
        <v>30.366548999999999</v>
      </c>
      <c r="N4940">
        <v>40</v>
      </c>
      <c r="O4940">
        <v>43</v>
      </c>
      <c r="P4940">
        <v>9</v>
      </c>
      <c r="Q4940">
        <v>1</v>
      </c>
      <c r="R4940">
        <v>116.35121700000001</v>
      </c>
    </row>
    <row r="4941" spans="1:18" x14ac:dyDescent="0.25">
      <c r="A4941">
        <v>2021</v>
      </c>
      <c r="B4941" t="s">
        <v>34</v>
      </c>
      <c r="C4941" t="s">
        <v>5</v>
      </c>
      <c r="D4941" t="s">
        <v>2</v>
      </c>
      <c r="E4941" t="s">
        <v>44</v>
      </c>
      <c r="F4941">
        <v>2534</v>
      </c>
      <c r="G4941">
        <v>1142.4623899999999</v>
      </c>
      <c r="H4941">
        <v>3375.0250000000001</v>
      </c>
      <c r="I4941" t="s">
        <v>40</v>
      </c>
      <c r="J4941" t="s">
        <v>149</v>
      </c>
      <c r="K4941">
        <v>2544</v>
      </c>
      <c r="L4941">
        <v>526.57231300000001</v>
      </c>
      <c r="M4941">
        <v>450.96903600000002</v>
      </c>
      <c r="N4941">
        <v>376</v>
      </c>
      <c r="O4941">
        <v>79</v>
      </c>
      <c r="P4941">
        <v>44</v>
      </c>
      <c r="Q4941">
        <v>39</v>
      </c>
      <c r="R4941">
        <v>1142.4623899999999</v>
      </c>
    </row>
    <row r="4942" spans="1:18" x14ac:dyDescent="0.25">
      <c r="A4942">
        <v>2021</v>
      </c>
      <c r="B4942" t="s">
        <v>34</v>
      </c>
      <c r="C4942" t="s">
        <v>5</v>
      </c>
      <c r="D4942" t="s">
        <v>2</v>
      </c>
      <c r="E4942" t="s">
        <v>66</v>
      </c>
      <c r="F4942">
        <v>723</v>
      </c>
      <c r="G4942" t="s">
        <v>62</v>
      </c>
      <c r="H4942">
        <v>40767.08</v>
      </c>
      <c r="I4942" t="s">
        <v>40</v>
      </c>
      <c r="J4942" t="s">
        <v>149</v>
      </c>
      <c r="K4942">
        <v>5493</v>
      </c>
      <c r="L4942">
        <v>68.775266999999999</v>
      </c>
      <c r="M4942">
        <v>43.194732999999999</v>
      </c>
      <c r="N4942">
        <v>58</v>
      </c>
      <c r="O4942">
        <v>64</v>
      </c>
      <c r="P4942">
        <v>36</v>
      </c>
      <c r="Q4942">
        <v>1</v>
      </c>
      <c r="R4942">
        <v>164.13652999999999</v>
      </c>
    </row>
    <row r="4943" spans="1:18" x14ac:dyDescent="0.25">
      <c r="A4943">
        <v>2021</v>
      </c>
      <c r="B4943" t="s">
        <v>34</v>
      </c>
      <c r="C4943" t="s">
        <v>5</v>
      </c>
      <c r="D4943" t="s">
        <v>2</v>
      </c>
      <c r="E4943" t="s">
        <v>44</v>
      </c>
      <c r="F4943">
        <v>4</v>
      </c>
      <c r="G4943">
        <v>1.8153189999999999</v>
      </c>
      <c r="H4943">
        <v>3797.92</v>
      </c>
      <c r="I4943" t="s">
        <v>41</v>
      </c>
      <c r="J4943" t="s">
        <v>149</v>
      </c>
      <c r="K4943">
        <v>4</v>
      </c>
      <c r="L4943">
        <v>1.8153189999999999</v>
      </c>
      <c r="M4943">
        <v>0</v>
      </c>
      <c r="N4943">
        <v>1</v>
      </c>
      <c r="O4943">
        <v>0</v>
      </c>
      <c r="P4943">
        <v>0</v>
      </c>
      <c r="Q4943">
        <v>0</v>
      </c>
      <c r="R4943">
        <v>1.8153189999999999</v>
      </c>
    </row>
    <row r="4944" spans="1:18" x14ac:dyDescent="0.25">
      <c r="A4944">
        <v>2021</v>
      </c>
      <c r="B4944" t="s">
        <v>34</v>
      </c>
      <c r="C4944" t="s">
        <v>13</v>
      </c>
      <c r="D4944" t="s">
        <v>2</v>
      </c>
      <c r="E4944" t="s">
        <v>44</v>
      </c>
      <c r="F4944">
        <v>314</v>
      </c>
      <c r="G4944">
        <v>141.535822</v>
      </c>
      <c r="H4944">
        <v>3815.39</v>
      </c>
      <c r="I4944" t="s">
        <v>39</v>
      </c>
      <c r="J4944" t="s">
        <v>149</v>
      </c>
      <c r="K4944">
        <v>314</v>
      </c>
      <c r="L4944">
        <v>63.153762</v>
      </c>
      <c r="M4944">
        <v>64.473507999999995</v>
      </c>
      <c r="N4944">
        <v>54</v>
      </c>
      <c r="O4944">
        <v>4</v>
      </c>
      <c r="P4944">
        <v>1</v>
      </c>
      <c r="Q4944">
        <v>1</v>
      </c>
      <c r="R4944">
        <v>141.535822</v>
      </c>
    </row>
    <row r="4945" spans="1:18" x14ac:dyDescent="0.25">
      <c r="A4945">
        <v>2021</v>
      </c>
      <c r="B4945" t="s">
        <v>34</v>
      </c>
      <c r="C4945" t="s">
        <v>13</v>
      </c>
      <c r="D4945" t="s">
        <v>2</v>
      </c>
      <c r="E4945" t="s">
        <v>66</v>
      </c>
      <c r="F4945">
        <v>91</v>
      </c>
      <c r="G4945" t="s">
        <v>62</v>
      </c>
      <c r="H4945">
        <v>40437.910000000003</v>
      </c>
      <c r="I4945" t="s">
        <v>39</v>
      </c>
      <c r="J4945" t="s">
        <v>149</v>
      </c>
      <c r="K4945">
        <v>640</v>
      </c>
      <c r="L4945">
        <v>6.0046480000000004</v>
      </c>
      <c r="M4945">
        <v>2.5558149999999999</v>
      </c>
      <c r="N4945">
        <v>8</v>
      </c>
      <c r="O4945">
        <v>17</v>
      </c>
      <c r="P4945">
        <v>2</v>
      </c>
      <c r="Q4945">
        <v>0</v>
      </c>
      <c r="R4945">
        <v>13.729991999999999</v>
      </c>
    </row>
    <row r="4946" spans="1:18" x14ac:dyDescent="0.25">
      <c r="A4946">
        <v>2021</v>
      </c>
      <c r="B4946" t="s">
        <v>34</v>
      </c>
      <c r="C4946" t="s">
        <v>13</v>
      </c>
      <c r="D4946" t="s">
        <v>2</v>
      </c>
      <c r="E4946" t="s">
        <v>44</v>
      </c>
      <c r="F4946">
        <v>265</v>
      </c>
      <c r="G4946">
        <v>98.321933000000001</v>
      </c>
      <c r="H4946">
        <v>3708</v>
      </c>
      <c r="I4946" t="s">
        <v>40</v>
      </c>
      <c r="J4946" t="s">
        <v>149</v>
      </c>
      <c r="K4946">
        <v>268</v>
      </c>
      <c r="L4946">
        <v>44.880983000000001</v>
      </c>
      <c r="M4946">
        <v>41.228785999999999</v>
      </c>
      <c r="N4946">
        <v>37</v>
      </c>
      <c r="O4946">
        <v>15</v>
      </c>
      <c r="P4946">
        <v>16</v>
      </c>
      <c r="Q4946">
        <v>1</v>
      </c>
      <c r="R4946">
        <v>98.321933000000001</v>
      </c>
    </row>
    <row r="4947" spans="1:18" x14ac:dyDescent="0.25">
      <c r="A4947">
        <v>2021</v>
      </c>
      <c r="B4947" t="s">
        <v>34</v>
      </c>
      <c r="C4947" t="s">
        <v>13</v>
      </c>
      <c r="D4947" t="s">
        <v>2</v>
      </c>
      <c r="E4947" t="s">
        <v>66</v>
      </c>
      <c r="F4947">
        <v>107</v>
      </c>
      <c r="G4947" t="s">
        <v>62</v>
      </c>
      <c r="H4947">
        <v>43104.42</v>
      </c>
      <c r="I4947" t="s">
        <v>40</v>
      </c>
      <c r="J4947" t="s">
        <v>149</v>
      </c>
      <c r="K4947">
        <v>720</v>
      </c>
      <c r="L4947">
        <v>8.2764170000000004</v>
      </c>
      <c r="M4947">
        <v>2.951613</v>
      </c>
      <c r="N4947">
        <v>12</v>
      </c>
      <c r="O4947">
        <v>12</v>
      </c>
      <c r="P4947">
        <v>1</v>
      </c>
      <c r="Q4947">
        <v>0</v>
      </c>
      <c r="R4947">
        <v>15.738101</v>
      </c>
    </row>
    <row r="4948" spans="1:18" x14ac:dyDescent="0.25">
      <c r="A4948">
        <v>2021</v>
      </c>
      <c r="B4948" t="s">
        <v>34</v>
      </c>
      <c r="C4948" t="s">
        <v>37</v>
      </c>
      <c r="D4948" t="s">
        <v>2</v>
      </c>
      <c r="E4948" t="s">
        <v>44</v>
      </c>
      <c r="F4948">
        <v>8918</v>
      </c>
      <c r="G4948">
        <v>3826.4575799999998</v>
      </c>
      <c r="H4948">
        <v>3445.56</v>
      </c>
      <c r="I4948" t="s">
        <v>39</v>
      </c>
      <c r="J4948" t="s">
        <v>149</v>
      </c>
      <c r="K4948">
        <v>8986</v>
      </c>
      <c r="L4948">
        <v>1784.4607120000001</v>
      </c>
      <c r="M4948">
        <v>1585.1207890000001</v>
      </c>
      <c r="N4948">
        <v>1621</v>
      </c>
      <c r="O4948">
        <v>476</v>
      </c>
      <c r="P4948">
        <v>146</v>
      </c>
      <c r="Q4948">
        <v>42</v>
      </c>
      <c r="R4948">
        <v>3826.4575799999998</v>
      </c>
    </row>
    <row r="4949" spans="1:18" x14ac:dyDescent="0.25">
      <c r="A4949">
        <v>2021</v>
      </c>
      <c r="B4949" t="s">
        <v>34</v>
      </c>
      <c r="C4949" t="s">
        <v>37</v>
      </c>
      <c r="D4949" t="s">
        <v>2</v>
      </c>
      <c r="E4949" t="s">
        <v>66</v>
      </c>
      <c r="F4949">
        <v>2369</v>
      </c>
      <c r="G4949" t="s">
        <v>62</v>
      </c>
      <c r="H4949">
        <v>37006.21</v>
      </c>
      <c r="I4949" t="s">
        <v>39</v>
      </c>
      <c r="J4949" t="s">
        <v>149</v>
      </c>
      <c r="K4949">
        <v>17292</v>
      </c>
      <c r="L4949">
        <v>216.04126600000001</v>
      </c>
      <c r="M4949">
        <v>111.07912399999999</v>
      </c>
      <c r="N4949">
        <v>215</v>
      </c>
      <c r="O4949">
        <v>357</v>
      </c>
      <c r="P4949">
        <v>76</v>
      </c>
      <c r="Q4949">
        <v>6</v>
      </c>
      <c r="R4949">
        <v>481.13972200000001</v>
      </c>
    </row>
    <row r="4950" spans="1:18" x14ac:dyDescent="0.25">
      <c r="A4950">
        <v>2021</v>
      </c>
      <c r="B4950" t="s">
        <v>34</v>
      </c>
      <c r="C4950" t="s">
        <v>37</v>
      </c>
      <c r="D4950" t="s">
        <v>2</v>
      </c>
      <c r="E4950" t="s">
        <v>44</v>
      </c>
      <c r="F4950">
        <v>7189</v>
      </c>
      <c r="G4950">
        <v>2880.4726999999998</v>
      </c>
      <c r="H4950">
        <v>3256.48</v>
      </c>
      <c r="I4950" t="s">
        <v>40</v>
      </c>
      <c r="J4950" t="s">
        <v>149</v>
      </c>
      <c r="K4950">
        <v>7336</v>
      </c>
      <c r="L4950">
        <v>1356.1708619999999</v>
      </c>
      <c r="M4950">
        <v>1109.1944900000001</v>
      </c>
      <c r="N4950">
        <v>1331</v>
      </c>
      <c r="O4950">
        <v>378</v>
      </c>
      <c r="P4950">
        <v>240</v>
      </c>
      <c r="Q4950">
        <v>55</v>
      </c>
      <c r="R4950">
        <v>2880.4726999999998</v>
      </c>
    </row>
    <row r="4951" spans="1:18" x14ac:dyDescent="0.25">
      <c r="A4951">
        <v>2021</v>
      </c>
      <c r="B4951" t="s">
        <v>34</v>
      </c>
      <c r="C4951" t="s">
        <v>37</v>
      </c>
      <c r="D4951" t="s">
        <v>2</v>
      </c>
      <c r="E4951" t="s">
        <v>66</v>
      </c>
      <c r="F4951">
        <v>2701</v>
      </c>
      <c r="G4951" t="s">
        <v>62</v>
      </c>
      <c r="H4951">
        <v>37509.11</v>
      </c>
      <c r="I4951" t="s">
        <v>40</v>
      </c>
      <c r="J4951" t="s">
        <v>149</v>
      </c>
      <c r="K4951">
        <v>19227</v>
      </c>
      <c r="L4951">
        <v>233.898315</v>
      </c>
      <c r="M4951">
        <v>111.02383500000001</v>
      </c>
      <c r="N4951">
        <v>240</v>
      </c>
      <c r="O4951">
        <v>309</v>
      </c>
      <c r="P4951">
        <v>138</v>
      </c>
      <c r="Q4951">
        <v>9</v>
      </c>
      <c r="R4951">
        <v>527.54102399999999</v>
      </c>
    </row>
    <row r="4952" spans="1:18" x14ac:dyDescent="0.25">
      <c r="A4952">
        <v>2021</v>
      </c>
      <c r="B4952" t="s">
        <v>34</v>
      </c>
      <c r="C4952" t="s">
        <v>36</v>
      </c>
      <c r="D4952" t="s">
        <v>2</v>
      </c>
      <c r="E4952" t="s">
        <v>44</v>
      </c>
      <c r="F4952">
        <v>571</v>
      </c>
      <c r="G4952">
        <v>281.66283700000002</v>
      </c>
      <c r="H4952">
        <v>3366</v>
      </c>
      <c r="I4952" t="s">
        <v>39</v>
      </c>
      <c r="J4952" t="s">
        <v>148</v>
      </c>
      <c r="K4952">
        <v>576</v>
      </c>
      <c r="L4952">
        <v>130.38381899999999</v>
      </c>
      <c r="M4952">
        <v>118.50654</v>
      </c>
      <c r="N4952">
        <v>80</v>
      </c>
      <c r="O4952">
        <v>19</v>
      </c>
      <c r="P4952">
        <v>6</v>
      </c>
      <c r="Q4952">
        <v>7</v>
      </c>
      <c r="R4952">
        <v>281.66283700000002</v>
      </c>
    </row>
    <row r="4953" spans="1:18" x14ac:dyDescent="0.25">
      <c r="A4953">
        <v>2021</v>
      </c>
      <c r="B4953" t="s">
        <v>34</v>
      </c>
      <c r="C4953" t="s">
        <v>36</v>
      </c>
      <c r="D4953" t="s">
        <v>2</v>
      </c>
      <c r="E4953" t="s">
        <v>66</v>
      </c>
      <c r="F4953">
        <v>291</v>
      </c>
      <c r="G4953" t="s">
        <v>62</v>
      </c>
      <c r="H4953">
        <v>36134</v>
      </c>
      <c r="I4953" t="s">
        <v>39</v>
      </c>
      <c r="J4953" t="s">
        <v>148</v>
      </c>
      <c r="K4953">
        <v>1584</v>
      </c>
      <c r="L4953">
        <v>25.802496999999999</v>
      </c>
      <c r="M4953">
        <v>19.4434</v>
      </c>
      <c r="N4953">
        <v>28</v>
      </c>
      <c r="O4953">
        <v>5</v>
      </c>
      <c r="P4953">
        <v>3</v>
      </c>
      <c r="Q4953">
        <v>0</v>
      </c>
      <c r="R4953">
        <v>71.050933000000001</v>
      </c>
    </row>
    <row r="4954" spans="1:18" x14ac:dyDescent="0.25">
      <c r="A4954">
        <v>2021</v>
      </c>
      <c r="B4954" t="s">
        <v>34</v>
      </c>
      <c r="C4954" t="s">
        <v>36</v>
      </c>
      <c r="D4954" t="s">
        <v>2</v>
      </c>
      <c r="E4954" t="s">
        <v>44</v>
      </c>
      <c r="F4954">
        <v>673</v>
      </c>
      <c r="G4954">
        <v>267.41481800000003</v>
      </c>
      <c r="H4954">
        <v>2817.63</v>
      </c>
      <c r="I4954" t="s">
        <v>40</v>
      </c>
      <c r="J4954" t="s">
        <v>148</v>
      </c>
      <c r="K4954">
        <v>676</v>
      </c>
      <c r="L4954">
        <v>124.981588</v>
      </c>
      <c r="M4954">
        <v>106.765038</v>
      </c>
      <c r="N4954">
        <v>78</v>
      </c>
      <c r="O4954">
        <v>40</v>
      </c>
      <c r="P4954">
        <v>44</v>
      </c>
      <c r="Q4954">
        <v>10</v>
      </c>
      <c r="R4954">
        <v>267.41481800000003</v>
      </c>
    </row>
    <row r="4955" spans="1:18" x14ac:dyDescent="0.25">
      <c r="A4955">
        <v>2021</v>
      </c>
      <c r="B4955" t="s">
        <v>34</v>
      </c>
      <c r="C4955" t="s">
        <v>36</v>
      </c>
      <c r="D4955" t="s">
        <v>2</v>
      </c>
      <c r="E4955" t="s">
        <v>66</v>
      </c>
      <c r="F4955">
        <v>275</v>
      </c>
      <c r="G4955" t="s">
        <v>62</v>
      </c>
      <c r="H4955">
        <v>42568.22</v>
      </c>
      <c r="I4955" t="s">
        <v>40</v>
      </c>
      <c r="J4955" t="s">
        <v>148</v>
      </c>
      <c r="K4955">
        <v>1730</v>
      </c>
      <c r="L4955">
        <v>24.725995999999999</v>
      </c>
      <c r="M4955">
        <v>15.656331</v>
      </c>
      <c r="N4955">
        <v>46</v>
      </c>
      <c r="O4955">
        <v>5</v>
      </c>
      <c r="P4955">
        <v>9</v>
      </c>
      <c r="Q4955">
        <v>0</v>
      </c>
      <c r="R4955">
        <v>59.595230000000001</v>
      </c>
    </row>
    <row r="4956" spans="1:18" x14ac:dyDescent="0.25">
      <c r="A4956">
        <v>2021</v>
      </c>
      <c r="B4956" t="s">
        <v>34</v>
      </c>
      <c r="C4956" t="s">
        <v>5</v>
      </c>
      <c r="D4956" t="s">
        <v>2</v>
      </c>
      <c r="E4956" t="s">
        <v>44</v>
      </c>
      <c r="F4956">
        <v>582</v>
      </c>
      <c r="G4956">
        <v>281.33777099999998</v>
      </c>
      <c r="H4956">
        <v>3487.8150000000001</v>
      </c>
      <c r="I4956" t="s">
        <v>39</v>
      </c>
      <c r="J4956" t="s">
        <v>148</v>
      </c>
      <c r="K4956">
        <v>585</v>
      </c>
      <c r="L4956">
        <v>125.365622</v>
      </c>
      <c r="M4956">
        <v>117.767619</v>
      </c>
      <c r="N4956">
        <v>64</v>
      </c>
      <c r="O4956">
        <v>22</v>
      </c>
      <c r="P4956">
        <v>3</v>
      </c>
      <c r="Q4956">
        <v>0</v>
      </c>
      <c r="R4956">
        <v>281.33777099999998</v>
      </c>
    </row>
    <row r="4957" spans="1:18" x14ac:dyDescent="0.25">
      <c r="A4957">
        <v>2021</v>
      </c>
      <c r="B4957" t="s">
        <v>34</v>
      </c>
      <c r="C4957" t="s">
        <v>5</v>
      </c>
      <c r="D4957" t="s">
        <v>2</v>
      </c>
      <c r="E4957" t="s">
        <v>66</v>
      </c>
      <c r="F4957">
        <v>223</v>
      </c>
      <c r="G4957" t="s">
        <v>62</v>
      </c>
      <c r="H4957">
        <v>36060.92</v>
      </c>
      <c r="I4957" t="s">
        <v>39</v>
      </c>
      <c r="J4957" t="s">
        <v>148</v>
      </c>
      <c r="K4957">
        <v>1256</v>
      </c>
      <c r="L4957">
        <v>24.123459</v>
      </c>
      <c r="M4957">
        <v>11.183116999999999</v>
      </c>
      <c r="N4957">
        <v>19</v>
      </c>
      <c r="O4957">
        <v>4</v>
      </c>
      <c r="P4957">
        <v>6</v>
      </c>
      <c r="Q4957">
        <v>1</v>
      </c>
      <c r="R4957">
        <v>57.799272999999999</v>
      </c>
    </row>
    <row r="4958" spans="1:18" x14ac:dyDescent="0.25">
      <c r="A4958">
        <v>2021</v>
      </c>
      <c r="B4958" t="s">
        <v>34</v>
      </c>
      <c r="C4958" t="s">
        <v>5</v>
      </c>
      <c r="D4958" t="s">
        <v>2</v>
      </c>
      <c r="E4958" t="s">
        <v>44</v>
      </c>
      <c r="F4958">
        <v>645</v>
      </c>
      <c r="G4958">
        <v>293.534021</v>
      </c>
      <c r="H4958">
        <v>2982</v>
      </c>
      <c r="I4958" t="s">
        <v>40</v>
      </c>
      <c r="J4958" t="s">
        <v>148</v>
      </c>
      <c r="K4958">
        <v>647</v>
      </c>
      <c r="L4958">
        <v>124.401994</v>
      </c>
      <c r="M4958">
        <v>105.299261</v>
      </c>
      <c r="N4958">
        <v>83</v>
      </c>
      <c r="O4958">
        <v>27</v>
      </c>
      <c r="P4958">
        <v>21</v>
      </c>
      <c r="Q4958">
        <v>7</v>
      </c>
      <c r="R4958">
        <v>293.534021</v>
      </c>
    </row>
    <row r="4959" spans="1:18" x14ac:dyDescent="0.25">
      <c r="A4959">
        <v>2021</v>
      </c>
      <c r="B4959" t="s">
        <v>34</v>
      </c>
      <c r="C4959" t="s">
        <v>5</v>
      </c>
      <c r="D4959" t="s">
        <v>2</v>
      </c>
      <c r="E4959" t="s">
        <v>66</v>
      </c>
      <c r="F4959">
        <v>267</v>
      </c>
      <c r="G4959" t="s">
        <v>62</v>
      </c>
      <c r="H4959">
        <v>35059.42</v>
      </c>
      <c r="I4959" t="s">
        <v>40</v>
      </c>
      <c r="J4959" t="s">
        <v>148</v>
      </c>
      <c r="K4959">
        <v>1458</v>
      </c>
      <c r="L4959">
        <v>25.346381999999998</v>
      </c>
      <c r="M4959">
        <v>22.189024</v>
      </c>
      <c r="N4959">
        <v>33</v>
      </c>
      <c r="O4959">
        <v>4</v>
      </c>
      <c r="P4959">
        <v>10</v>
      </c>
      <c r="Q4959">
        <v>1</v>
      </c>
      <c r="R4959">
        <v>73.422053000000005</v>
      </c>
    </row>
    <row r="4960" spans="1:18" x14ac:dyDescent="0.25">
      <c r="A4960">
        <v>2021</v>
      </c>
      <c r="B4960" t="s">
        <v>34</v>
      </c>
      <c r="C4960" t="s">
        <v>13</v>
      </c>
      <c r="D4960" t="s">
        <v>2</v>
      </c>
      <c r="E4960" t="s">
        <v>44</v>
      </c>
      <c r="F4960">
        <v>51</v>
      </c>
      <c r="G4960">
        <v>21.262937000000001</v>
      </c>
      <c r="H4960">
        <v>3218.65</v>
      </c>
      <c r="I4960" t="s">
        <v>39</v>
      </c>
      <c r="J4960" t="s">
        <v>148</v>
      </c>
      <c r="K4960">
        <v>51</v>
      </c>
      <c r="L4960">
        <v>12.26451</v>
      </c>
      <c r="M4960">
        <v>7.301901</v>
      </c>
      <c r="N4960">
        <v>10</v>
      </c>
      <c r="O4960">
        <v>1</v>
      </c>
      <c r="P4960">
        <v>2</v>
      </c>
      <c r="Q4960">
        <v>0</v>
      </c>
      <c r="R4960">
        <v>21.262937000000001</v>
      </c>
    </row>
    <row r="4961" spans="1:18" x14ac:dyDescent="0.25">
      <c r="A4961">
        <v>2021</v>
      </c>
      <c r="B4961" t="s">
        <v>34</v>
      </c>
      <c r="C4961" t="s">
        <v>13</v>
      </c>
      <c r="D4961" t="s">
        <v>2</v>
      </c>
      <c r="E4961" t="s">
        <v>66</v>
      </c>
      <c r="F4961">
        <v>26</v>
      </c>
      <c r="G4961" t="s">
        <v>62</v>
      </c>
      <c r="H4961">
        <v>46969.595000000001</v>
      </c>
      <c r="I4961" t="s">
        <v>39</v>
      </c>
      <c r="J4961" t="s">
        <v>148</v>
      </c>
      <c r="K4961">
        <v>199</v>
      </c>
      <c r="L4961">
        <v>2.12351</v>
      </c>
      <c r="M4961">
        <v>0</v>
      </c>
      <c r="N4961">
        <v>3</v>
      </c>
      <c r="O4961">
        <v>1</v>
      </c>
      <c r="P4961">
        <v>1</v>
      </c>
      <c r="Q4961">
        <v>0</v>
      </c>
      <c r="R4961">
        <v>3.1282049999999999</v>
      </c>
    </row>
    <row r="4962" spans="1:18" x14ac:dyDescent="0.25">
      <c r="A4962">
        <v>2021</v>
      </c>
      <c r="B4962" t="s">
        <v>34</v>
      </c>
      <c r="C4962" t="s">
        <v>13</v>
      </c>
      <c r="D4962" t="s">
        <v>2</v>
      </c>
      <c r="E4962" t="s">
        <v>44</v>
      </c>
      <c r="F4962">
        <v>67</v>
      </c>
      <c r="G4962">
        <v>26.497299000000002</v>
      </c>
      <c r="H4962">
        <v>3683.57</v>
      </c>
      <c r="I4962" t="s">
        <v>40</v>
      </c>
      <c r="J4962" t="s">
        <v>148</v>
      </c>
      <c r="K4962">
        <v>67</v>
      </c>
      <c r="L4962">
        <v>10.233195</v>
      </c>
      <c r="M4962">
        <v>13.717871000000001</v>
      </c>
      <c r="N4962">
        <v>9</v>
      </c>
      <c r="O4962">
        <v>6</v>
      </c>
      <c r="P4962">
        <v>5</v>
      </c>
      <c r="Q4962">
        <v>0</v>
      </c>
      <c r="R4962">
        <v>26.497299000000002</v>
      </c>
    </row>
    <row r="4963" spans="1:18" x14ac:dyDescent="0.25">
      <c r="A4963">
        <v>2021</v>
      </c>
      <c r="B4963" t="s">
        <v>34</v>
      </c>
      <c r="C4963" t="s">
        <v>13</v>
      </c>
      <c r="D4963" t="s">
        <v>2</v>
      </c>
      <c r="E4963" t="s">
        <v>66</v>
      </c>
      <c r="F4963">
        <v>34</v>
      </c>
      <c r="G4963" t="s">
        <v>62</v>
      </c>
      <c r="H4963">
        <v>43553.61</v>
      </c>
      <c r="I4963" t="s">
        <v>40</v>
      </c>
      <c r="J4963" t="s">
        <v>148</v>
      </c>
      <c r="K4963">
        <v>365</v>
      </c>
      <c r="L4963">
        <v>2.6689980000000002</v>
      </c>
      <c r="M4963">
        <v>2.2492670000000001</v>
      </c>
      <c r="N4963">
        <v>3</v>
      </c>
      <c r="O4963">
        <v>1</v>
      </c>
      <c r="P4963">
        <v>4</v>
      </c>
      <c r="Q4963">
        <v>0</v>
      </c>
      <c r="R4963">
        <v>5.3053610000000004</v>
      </c>
    </row>
    <row r="4964" spans="1:18" x14ac:dyDescent="0.25">
      <c r="A4964">
        <v>2021</v>
      </c>
      <c r="B4964" t="s">
        <v>34</v>
      </c>
      <c r="C4964" t="s">
        <v>37</v>
      </c>
      <c r="D4964" t="s">
        <v>2</v>
      </c>
      <c r="E4964" t="s">
        <v>44</v>
      </c>
      <c r="F4964">
        <v>1492</v>
      </c>
      <c r="G4964">
        <v>628.35858299999995</v>
      </c>
      <c r="H4964">
        <v>3382.53</v>
      </c>
      <c r="I4964" t="s">
        <v>39</v>
      </c>
      <c r="J4964" t="s">
        <v>148</v>
      </c>
      <c r="K4964">
        <v>1504</v>
      </c>
      <c r="L4964">
        <v>283.64102200000002</v>
      </c>
      <c r="M4964">
        <v>271.34934299999998</v>
      </c>
      <c r="N4964">
        <v>278</v>
      </c>
      <c r="O4964">
        <v>81</v>
      </c>
      <c r="P4964">
        <v>32</v>
      </c>
      <c r="Q4964">
        <v>12</v>
      </c>
      <c r="R4964">
        <v>628.35858299999995</v>
      </c>
    </row>
    <row r="4965" spans="1:18" x14ac:dyDescent="0.25">
      <c r="A4965">
        <v>2021</v>
      </c>
      <c r="B4965" t="s">
        <v>34</v>
      </c>
      <c r="C4965" t="s">
        <v>37</v>
      </c>
      <c r="D4965" t="s">
        <v>2</v>
      </c>
      <c r="E4965" t="s">
        <v>66</v>
      </c>
      <c r="F4965">
        <v>768</v>
      </c>
      <c r="G4965" t="s">
        <v>62</v>
      </c>
      <c r="H4965">
        <v>36517.995000000003</v>
      </c>
      <c r="I4965" t="s">
        <v>39</v>
      </c>
      <c r="J4965" t="s">
        <v>148</v>
      </c>
      <c r="K4965">
        <v>4916</v>
      </c>
      <c r="L4965">
        <v>73.861232000000001</v>
      </c>
      <c r="M4965">
        <v>39.443689999999997</v>
      </c>
      <c r="N4965">
        <v>72</v>
      </c>
      <c r="O4965">
        <v>30</v>
      </c>
      <c r="P4965">
        <v>22</v>
      </c>
      <c r="Q4965">
        <v>2</v>
      </c>
      <c r="R4965">
        <v>168.783288</v>
      </c>
    </row>
    <row r="4966" spans="1:18" x14ac:dyDescent="0.25">
      <c r="A4966">
        <v>2021</v>
      </c>
      <c r="B4966" t="s">
        <v>34</v>
      </c>
      <c r="C4966" t="s">
        <v>37</v>
      </c>
      <c r="D4966" t="s">
        <v>2</v>
      </c>
      <c r="E4966" t="s">
        <v>44</v>
      </c>
      <c r="F4966">
        <v>1718</v>
      </c>
      <c r="G4966">
        <v>658.87712599999998</v>
      </c>
      <c r="H4966">
        <v>3151.915</v>
      </c>
      <c r="I4966" t="s">
        <v>40</v>
      </c>
      <c r="J4966" t="s">
        <v>148</v>
      </c>
      <c r="K4966">
        <v>1737</v>
      </c>
      <c r="L4966">
        <v>304.54396700000001</v>
      </c>
      <c r="M4966">
        <v>266.41419999999999</v>
      </c>
      <c r="N4966">
        <v>286</v>
      </c>
      <c r="O4966">
        <v>108</v>
      </c>
      <c r="P4966">
        <v>80</v>
      </c>
      <c r="Q4966">
        <v>23</v>
      </c>
      <c r="R4966">
        <v>658.87712599999998</v>
      </c>
    </row>
    <row r="4967" spans="1:18" x14ac:dyDescent="0.25">
      <c r="A4967">
        <v>2021</v>
      </c>
      <c r="B4967" t="s">
        <v>34</v>
      </c>
      <c r="C4967" t="s">
        <v>37</v>
      </c>
      <c r="D4967" t="s">
        <v>2</v>
      </c>
      <c r="E4967" t="s">
        <v>66</v>
      </c>
      <c r="F4967">
        <v>942</v>
      </c>
      <c r="G4967" t="s">
        <v>62</v>
      </c>
      <c r="H4967">
        <v>36441.165000000001</v>
      </c>
      <c r="I4967" t="s">
        <v>40</v>
      </c>
      <c r="J4967" t="s">
        <v>148</v>
      </c>
      <c r="K4967">
        <v>5711</v>
      </c>
      <c r="L4967">
        <v>85.489435</v>
      </c>
      <c r="M4967">
        <v>41.211930000000002</v>
      </c>
      <c r="N4967">
        <v>92</v>
      </c>
      <c r="O4967">
        <v>38</v>
      </c>
      <c r="P4967">
        <v>57</v>
      </c>
      <c r="Q4967">
        <v>1</v>
      </c>
      <c r="R4967">
        <v>180.25060199999999</v>
      </c>
    </row>
    <row r="4968" spans="1:18" x14ac:dyDescent="0.25">
      <c r="A4968">
        <v>2021</v>
      </c>
      <c r="B4968" t="s">
        <v>34</v>
      </c>
      <c r="C4968" t="s">
        <v>37</v>
      </c>
      <c r="D4968" t="s">
        <v>3</v>
      </c>
      <c r="E4968" t="s">
        <v>44</v>
      </c>
      <c r="F4968">
        <v>2</v>
      </c>
      <c r="G4968">
        <v>1</v>
      </c>
      <c r="H4968">
        <v>4779.93</v>
      </c>
      <c r="I4968" t="s">
        <v>39</v>
      </c>
      <c r="J4968" t="s">
        <v>62</v>
      </c>
      <c r="K4968">
        <v>2</v>
      </c>
      <c r="L4968">
        <v>0</v>
      </c>
      <c r="M4968">
        <v>0</v>
      </c>
      <c r="N4968">
        <v>0</v>
      </c>
      <c r="O4968">
        <v>0</v>
      </c>
      <c r="P4968">
        <v>0</v>
      </c>
      <c r="Q4968">
        <v>0</v>
      </c>
      <c r="R4968">
        <v>1</v>
      </c>
    </row>
    <row r="4969" spans="1:18" x14ac:dyDescent="0.25">
      <c r="A4969">
        <v>2021</v>
      </c>
      <c r="B4969" t="s">
        <v>34</v>
      </c>
      <c r="C4969" t="s">
        <v>36</v>
      </c>
      <c r="D4969" t="s">
        <v>3</v>
      </c>
      <c r="E4969" t="s">
        <v>44</v>
      </c>
      <c r="F4969">
        <v>1651</v>
      </c>
      <c r="G4969">
        <v>737.52420199999995</v>
      </c>
      <c r="H4969">
        <v>3860.2</v>
      </c>
      <c r="I4969" t="s">
        <v>39</v>
      </c>
      <c r="J4969" t="s">
        <v>150</v>
      </c>
      <c r="K4969">
        <v>1682</v>
      </c>
      <c r="L4969">
        <v>328.38897400000002</v>
      </c>
      <c r="M4969">
        <v>327.734981</v>
      </c>
      <c r="N4969">
        <v>287</v>
      </c>
      <c r="O4969">
        <v>34</v>
      </c>
      <c r="P4969">
        <v>14</v>
      </c>
      <c r="Q4969">
        <v>1</v>
      </c>
      <c r="R4969">
        <v>737.52420199999995</v>
      </c>
    </row>
    <row r="4970" spans="1:18" x14ac:dyDescent="0.25">
      <c r="A4970">
        <v>2021</v>
      </c>
      <c r="B4970" t="s">
        <v>34</v>
      </c>
      <c r="C4970" t="s">
        <v>36</v>
      </c>
      <c r="D4970" t="s">
        <v>3</v>
      </c>
      <c r="E4970" t="s">
        <v>66</v>
      </c>
      <c r="F4970">
        <v>1638</v>
      </c>
      <c r="G4970" t="s">
        <v>62</v>
      </c>
      <c r="H4970">
        <v>43727.44</v>
      </c>
      <c r="I4970" t="s">
        <v>39</v>
      </c>
      <c r="J4970" t="s">
        <v>150</v>
      </c>
      <c r="K4970">
        <v>12960</v>
      </c>
      <c r="L4970">
        <v>120.648053</v>
      </c>
      <c r="M4970">
        <v>98.706221999999997</v>
      </c>
      <c r="N4970">
        <v>140</v>
      </c>
      <c r="O4970">
        <v>18</v>
      </c>
      <c r="P4970">
        <v>4</v>
      </c>
      <c r="Q4970">
        <v>0</v>
      </c>
      <c r="R4970">
        <v>310.40180299999997</v>
      </c>
    </row>
    <row r="4971" spans="1:18" x14ac:dyDescent="0.25">
      <c r="A4971">
        <v>2021</v>
      </c>
      <c r="B4971" t="s">
        <v>34</v>
      </c>
      <c r="C4971" t="s">
        <v>36</v>
      </c>
      <c r="D4971" t="s">
        <v>3</v>
      </c>
      <c r="E4971" t="s">
        <v>44</v>
      </c>
      <c r="F4971">
        <v>1200</v>
      </c>
      <c r="G4971">
        <v>474.830242</v>
      </c>
      <c r="H4971">
        <v>3592.62</v>
      </c>
      <c r="I4971" t="s">
        <v>40</v>
      </c>
      <c r="J4971" t="s">
        <v>150</v>
      </c>
      <c r="K4971">
        <v>1231</v>
      </c>
      <c r="L4971">
        <v>214.45035200000001</v>
      </c>
      <c r="M4971">
        <v>195.213222</v>
      </c>
      <c r="N4971">
        <v>216</v>
      </c>
      <c r="O4971">
        <v>11</v>
      </c>
      <c r="P4971">
        <v>106</v>
      </c>
      <c r="Q4971">
        <v>7</v>
      </c>
      <c r="R4971">
        <v>474.830242</v>
      </c>
    </row>
    <row r="4972" spans="1:18" x14ac:dyDescent="0.25">
      <c r="A4972">
        <v>2021</v>
      </c>
      <c r="B4972" t="s">
        <v>34</v>
      </c>
      <c r="C4972" t="s">
        <v>36</v>
      </c>
      <c r="D4972" t="s">
        <v>3</v>
      </c>
      <c r="E4972" t="s">
        <v>66</v>
      </c>
      <c r="F4972">
        <v>1239</v>
      </c>
      <c r="G4972" t="s">
        <v>62</v>
      </c>
      <c r="H4972">
        <v>44958.080000000002</v>
      </c>
      <c r="I4972" t="s">
        <v>40</v>
      </c>
      <c r="J4972" t="s">
        <v>150</v>
      </c>
      <c r="K4972">
        <v>9105</v>
      </c>
      <c r="L4972">
        <v>76.049351000000001</v>
      </c>
      <c r="M4972">
        <v>63.085498000000001</v>
      </c>
      <c r="N4972">
        <v>112</v>
      </c>
      <c r="O4972">
        <v>13</v>
      </c>
      <c r="P4972">
        <v>14</v>
      </c>
      <c r="Q4972">
        <v>4</v>
      </c>
      <c r="R4972">
        <v>198.46304599999999</v>
      </c>
    </row>
    <row r="4973" spans="1:18" x14ac:dyDescent="0.25">
      <c r="A4973">
        <v>2021</v>
      </c>
      <c r="B4973" t="s">
        <v>34</v>
      </c>
      <c r="C4973" t="s">
        <v>5</v>
      </c>
      <c r="D4973" t="s">
        <v>3</v>
      </c>
      <c r="E4973" t="s">
        <v>44</v>
      </c>
      <c r="F4973">
        <v>1634</v>
      </c>
      <c r="G4973">
        <v>797.57365700000003</v>
      </c>
      <c r="H4973">
        <v>4007.0949999999998</v>
      </c>
      <c r="I4973" t="s">
        <v>39</v>
      </c>
      <c r="J4973" t="s">
        <v>150</v>
      </c>
      <c r="K4973">
        <v>1658</v>
      </c>
      <c r="L4973">
        <v>334.369013</v>
      </c>
      <c r="M4973">
        <v>345.82793900000001</v>
      </c>
      <c r="N4973">
        <v>284</v>
      </c>
      <c r="O4973">
        <v>43</v>
      </c>
      <c r="P4973">
        <v>6</v>
      </c>
      <c r="Q4973">
        <v>2</v>
      </c>
      <c r="R4973">
        <v>797.57365700000003</v>
      </c>
    </row>
    <row r="4974" spans="1:18" x14ac:dyDescent="0.25">
      <c r="A4974">
        <v>2021</v>
      </c>
      <c r="B4974" t="s">
        <v>34</v>
      </c>
      <c r="C4974" t="s">
        <v>5</v>
      </c>
      <c r="D4974" t="s">
        <v>3</v>
      </c>
      <c r="E4974" t="s">
        <v>66</v>
      </c>
      <c r="F4974">
        <v>1248</v>
      </c>
      <c r="G4974" t="s">
        <v>62</v>
      </c>
      <c r="H4974">
        <v>38253.675000000003</v>
      </c>
      <c r="I4974" t="s">
        <v>39</v>
      </c>
      <c r="J4974" t="s">
        <v>150</v>
      </c>
      <c r="K4974">
        <v>8008</v>
      </c>
      <c r="L4974">
        <v>95.659773999999999</v>
      </c>
      <c r="M4974">
        <v>76.279424000000006</v>
      </c>
      <c r="N4974">
        <v>121</v>
      </c>
      <c r="O4974">
        <v>15</v>
      </c>
      <c r="P4974">
        <v>0</v>
      </c>
      <c r="Q4974">
        <v>1</v>
      </c>
      <c r="R4974">
        <v>252.63847200000001</v>
      </c>
    </row>
    <row r="4975" spans="1:18" x14ac:dyDescent="0.25">
      <c r="A4975">
        <v>2021</v>
      </c>
      <c r="B4975" t="s">
        <v>34</v>
      </c>
      <c r="C4975" t="s">
        <v>5</v>
      </c>
      <c r="D4975" t="s">
        <v>3</v>
      </c>
      <c r="E4975" t="s">
        <v>44</v>
      </c>
      <c r="F4975">
        <v>1093</v>
      </c>
      <c r="G4975">
        <v>425.54913299999998</v>
      </c>
      <c r="H4975">
        <v>3723.64</v>
      </c>
      <c r="I4975" t="s">
        <v>40</v>
      </c>
      <c r="J4975" t="s">
        <v>150</v>
      </c>
      <c r="K4975">
        <v>1132</v>
      </c>
      <c r="L4975">
        <v>185.24219299999999</v>
      </c>
      <c r="M4975">
        <v>170.64816500000001</v>
      </c>
      <c r="N4975">
        <v>205</v>
      </c>
      <c r="O4975">
        <v>22</v>
      </c>
      <c r="P4975">
        <v>52</v>
      </c>
      <c r="Q4975">
        <v>6</v>
      </c>
      <c r="R4975">
        <v>425.54913299999998</v>
      </c>
    </row>
    <row r="4976" spans="1:18" x14ac:dyDescent="0.25">
      <c r="A4976">
        <v>2021</v>
      </c>
      <c r="B4976" t="s">
        <v>34</v>
      </c>
      <c r="C4976" t="s">
        <v>5</v>
      </c>
      <c r="D4976" t="s">
        <v>3</v>
      </c>
      <c r="E4976" t="s">
        <v>66</v>
      </c>
      <c r="F4976">
        <v>1085</v>
      </c>
      <c r="G4976" t="s">
        <v>62</v>
      </c>
      <c r="H4976">
        <v>42147.85</v>
      </c>
      <c r="I4976" t="s">
        <v>40</v>
      </c>
      <c r="J4976" t="s">
        <v>150</v>
      </c>
      <c r="K4976">
        <v>7346</v>
      </c>
      <c r="L4976">
        <v>95.860885999999994</v>
      </c>
      <c r="M4976">
        <v>64.645005999999995</v>
      </c>
      <c r="N4976">
        <v>78</v>
      </c>
      <c r="O4976">
        <v>8</v>
      </c>
      <c r="P4976">
        <v>18</v>
      </c>
      <c r="Q4976">
        <v>0</v>
      </c>
      <c r="R4976">
        <v>222.270037</v>
      </c>
    </row>
    <row r="4977" spans="1:18" x14ac:dyDescent="0.25">
      <c r="A4977">
        <v>2021</v>
      </c>
      <c r="B4977" t="s">
        <v>34</v>
      </c>
      <c r="C4977" t="s">
        <v>13</v>
      </c>
      <c r="D4977" t="s">
        <v>3</v>
      </c>
      <c r="E4977" t="s">
        <v>44</v>
      </c>
      <c r="F4977">
        <v>599</v>
      </c>
      <c r="G4977">
        <v>240.951787</v>
      </c>
      <c r="H4977">
        <v>3970.06</v>
      </c>
      <c r="I4977" t="s">
        <v>39</v>
      </c>
      <c r="J4977" t="s">
        <v>150</v>
      </c>
      <c r="K4977">
        <v>606</v>
      </c>
      <c r="L4977">
        <v>105.762024</v>
      </c>
      <c r="M4977">
        <v>108.660168</v>
      </c>
      <c r="N4977">
        <v>162</v>
      </c>
      <c r="O4977">
        <v>17</v>
      </c>
      <c r="P4977">
        <v>1</v>
      </c>
      <c r="Q4977">
        <v>0</v>
      </c>
      <c r="R4977">
        <v>240.951787</v>
      </c>
    </row>
    <row r="4978" spans="1:18" x14ac:dyDescent="0.25">
      <c r="A4978">
        <v>2021</v>
      </c>
      <c r="B4978" t="s">
        <v>34</v>
      </c>
      <c r="C4978" t="s">
        <v>13</v>
      </c>
      <c r="D4978" t="s">
        <v>3</v>
      </c>
      <c r="E4978" t="s">
        <v>66</v>
      </c>
      <c r="F4978">
        <v>520</v>
      </c>
      <c r="G4978" t="s">
        <v>62</v>
      </c>
      <c r="H4978">
        <v>41685.24</v>
      </c>
      <c r="I4978" t="s">
        <v>39</v>
      </c>
      <c r="J4978" t="s">
        <v>150</v>
      </c>
      <c r="K4978">
        <v>3378</v>
      </c>
      <c r="L4978">
        <v>42.583275999999998</v>
      </c>
      <c r="M4978">
        <v>25.439959999999999</v>
      </c>
      <c r="N4978">
        <v>69</v>
      </c>
      <c r="O4978">
        <v>4</v>
      </c>
      <c r="P4978">
        <v>0</v>
      </c>
      <c r="Q4978">
        <v>0</v>
      </c>
      <c r="R4978">
        <v>91.174049999999994</v>
      </c>
    </row>
    <row r="4979" spans="1:18" x14ac:dyDescent="0.25">
      <c r="A4979">
        <v>2021</v>
      </c>
      <c r="B4979" t="s">
        <v>34</v>
      </c>
      <c r="C4979" t="s">
        <v>13</v>
      </c>
      <c r="D4979" t="s">
        <v>3</v>
      </c>
      <c r="E4979" t="s">
        <v>44</v>
      </c>
      <c r="F4979">
        <v>459</v>
      </c>
      <c r="G4979">
        <v>171.68366499999999</v>
      </c>
      <c r="H4979">
        <v>3745.88</v>
      </c>
      <c r="I4979" t="s">
        <v>40</v>
      </c>
      <c r="J4979" t="s">
        <v>150</v>
      </c>
      <c r="K4979">
        <v>462</v>
      </c>
      <c r="L4979">
        <v>82.955624999999998</v>
      </c>
      <c r="M4979">
        <v>71.599969000000002</v>
      </c>
      <c r="N4979">
        <v>98</v>
      </c>
      <c r="O4979">
        <v>10</v>
      </c>
      <c r="P4979">
        <v>7</v>
      </c>
      <c r="Q4979">
        <v>0</v>
      </c>
      <c r="R4979">
        <v>171.68366499999999</v>
      </c>
    </row>
    <row r="4980" spans="1:18" x14ac:dyDescent="0.25">
      <c r="A4980">
        <v>2021</v>
      </c>
      <c r="B4980" t="s">
        <v>34</v>
      </c>
      <c r="C4980" t="s">
        <v>13</v>
      </c>
      <c r="D4980" t="s">
        <v>3</v>
      </c>
      <c r="E4980" t="s">
        <v>66</v>
      </c>
      <c r="F4980">
        <v>502</v>
      </c>
      <c r="G4980" t="s">
        <v>62</v>
      </c>
      <c r="H4980">
        <v>43654.945</v>
      </c>
      <c r="I4980" t="s">
        <v>40</v>
      </c>
      <c r="J4980" t="s">
        <v>150</v>
      </c>
      <c r="K4980">
        <v>3360</v>
      </c>
      <c r="L4980">
        <v>36.993392</v>
      </c>
      <c r="M4980">
        <v>23.270098000000001</v>
      </c>
      <c r="N4980">
        <v>58</v>
      </c>
      <c r="O4980">
        <v>6</v>
      </c>
      <c r="P4980">
        <v>4</v>
      </c>
      <c r="Q4980">
        <v>0</v>
      </c>
      <c r="R4980">
        <v>87.026683000000006</v>
      </c>
    </row>
    <row r="4981" spans="1:18" x14ac:dyDescent="0.25">
      <c r="A4981">
        <v>2021</v>
      </c>
      <c r="B4981" t="s">
        <v>34</v>
      </c>
      <c r="C4981" t="s">
        <v>13</v>
      </c>
      <c r="D4981" t="s">
        <v>3</v>
      </c>
      <c r="E4981" t="s">
        <v>44</v>
      </c>
      <c r="F4981">
        <v>1</v>
      </c>
      <c r="G4981">
        <v>0.66972500000000001</v>
      </c>
      <c r="H4981">
        <v>8249.2199999999993</v>
      </c>
      <c r="I4981" t="s">
        <v>41</v>
      </c>
      <c r="J4981" t="s">
        <v>150</v>
      </c>
      <c r="K4981">
        <v>2</v>
      </c>
      <c r="L4981">
        <v>0.66972500000000001</v>
      </c>
      <c r="M4981">
        <v>0</v>
      </c>
      <c r="N4981">
        <v>0</v>
      </c>
      <c r="O4981">
        <v>0</v>
      </c>
      <c r="P4981">
        <v>0</v>
      </c>
      <c r="Q4981">
        <v>0</v>
      </c>
      <c r="R4981">
        <v>0.66972500000000001</v>
      </c>
    </row>
    <row r="4982" spans="1:18" x14ac:dyDescent="0.25">
      <c r="A4982">
        <v>2021</v>
      </c>
      <c r="B4982" t="s">
        <v>34</v>
      </c>
      <c r="C4982" t="s">
        <v>37</v>
      </c>
      <c r="D4982" t="s">
        <v>3</v>
      </c>
      <c r="E4982" t="s">
        <v>44</v>
      </c>
      <c r="F4982">
        <v>14572</v>
      </c>
      <c r="G4982">
        <v>5487.0701399999998</v>
      </c>
      <c r="H4982">
        <v>3955.59</v>
      </c>
      <c r="I4982" t="s">
        <v>39</v>
      </c>
      <c r="J4982" t="s">
        <v>150</v>
      </c>
      <c r="K4982">
        <v>14862</v>
      </c>
      <c r="L4982">
        <v>2508.84159</v>
      </c>
      <c r="M4982">
        <v>2329.5566079999999</v>
      </c>
      <c r="N4982">
        <v>4335</v>
      </c>
      <c r="O4982">
        <v>344</v>
      </c>
      <c r="P4982">
        <v>113</v>
      </c>
      <c r="Q4982">
        <v>10</v>
      </c>
      <c r="R4982">
        <v>5487.0701399999998</v>
      </c>
    </row>
    <row r="4983" spans="1:18" x14ac:dyDescent="0.25">
      <c r="A4983">
        <v>2021</v>
      </c>
      <c r="B4983" t="s">
        <v>34</v>
      </c>
      <c r="C4983" t="s">
        <v>37</v>
      </c>
      <c r="D4983" t="s">
        <v>3</v>
      </c>
      <c r="E4983" t="s">
        <v>66</v>
      </c>
      <c r="F4983">
        <v>15378</v>
      </c>
      <c r="G4983" t="s">
        <v>62</v>
      </c>
      <c r="H4983">
        <v>37860.614999999998</v>
      </c>
      <c r="I4983" t="s">
        <v>39</v>
      </c>
      <c r="J4983" t="s">
        <v>150</v>
      </c>
      <c r="K4983">
        <v>89630</v>
      </c>
      <c r="L4983">
        <v>1286.2704920000001</v>
      </c>
      <c r="M4983">
        <v>993.12081599999999</v>
      </c>
      <c r="N4983">
        <v>2175</v>
      </c>
      <c r="O4983">
        <v>176</v>
      </c>
      <c r="P4983">
        <v>60</v>
      </c>
      <c r="Q4983">
        <v>2</v>
      </c>
      <c r="R4983">
        <v>3152.268607</v>
      </c>
    </row>
    <row r="4984" spans="1:18" x14ac:dyDescent="0.25">
      <c r="A4984">
        <v>2021</v>
      </c>
      <c r="B4984" t="s">
        <v>34</v>
      </c>
      <c r="C4984" t="s">
        <v>37</v>
      </c>
      <c r="D4984" t="s">
        <v>3</v>
      </c>
      <c r="E4984" t="s">
        <v>44</v>
      </c>
      <c r="F4984">
        <v>10936</v>
      </c>
      <c r="G4984">
        <v>3714.8987569999999</v>
      </c>
      <c r="H4984">
        <v>3618.11</v>
      </c>
      <c r="I4984" t="s">
        <v>40</v>
      </c>
      <c r="J4984" t="s">
        <v>150</v>
      </c>
      <c r="K4984">
        <v>11108</v>
      </c>
      <c r="L4984">
        <v>1845.64238</v>
      </c>
      <c r="M4984">
        <v>1409.2044269999999</v>
      </c>
      <c r="N4984">
        <v>2928</v>
      </c>
      <c r="O4984">
        <v>269</v>
      </c>
      <c r="P4984">
        <v>222</v>
      </c>
      <c r="Q4984">
        <v>28</v>
      </c>
      <c r="R4984">
        <v>3714.8987569999999</v>
      </c>
    </row>
    <row r="4985" spans="1:18" x14ac:dyDescent="0.25">
      <c r="A4985">
        <v>2021</v>
      </c>
      <c r="B4985" t="s">
        <v>34</v>
      </c>
      <c r="C4985" t="s">
        <v>37</v>
      </c>
      <c r="D4985" t="s">
        <v>3</v>
      </c>
      <c r="E4985" t="s">
        <v>66</v>
      </c>
      <c r="F4985">
        <v>12741</v>
      </c>
      <c r="G4985" t="s">
        <v>62</v>
      </c>
      <c r="H4985">
        <v>39656.18</v>
      </c>
      <c r="I4985" t="s">
        <v>40</v>
      </c>
      <c r="J4985" t="s">
        <v>150</v>
      </c>
      <c r="K4985">
        <v>80967</v>
      </c>
      <c r="L4985">
        <v>1094.441779</v>
      </c>
      <c r="M4985">
        <v>646.022783</v>
      </c>
      <c r="N4985">
        <v>1244</v>
      </c>
      <c r="O4985">
        <v>100</v>
      </c>
      <c r="P4985">
        <v>152</v>
      </c>
      <c r="Q4985">
        <v>4</v>
      </c>
      <c r="R4985">
        <v>2381.3673130000002</v>
      </c>
    </row>
    <row r="4986" spans="1:18" x14ac:dyDescent="0.25">
      <c r="A4986">
        <v>2021</v>
      </c>
      <c r="B4986" t="s">
        <v>34</v>
      </c>
      <c r="C4986" t="s">
        <v>36</v>
      </c>
      <c r="D4986" t="s">
        <v>3</v>
      </c>
      <c r="E4986" t="s">
        <v>44</v>
      </c>
      <c r="F4986">
        <v>5454</v>
      </c>
      <c r="G4986">
        <v>2665.620868</v>
      </c>
      <c r="H4986">
        <v>3979</v>
      </c>
      <c r="I4986" t="s">
        <v>39</v>
      </c>
      <c r="J4986" t="s">
        <v>149</v>
      </c>
      <c r="K4986">
        <v>5516</v>
      </c>
      <c r="L4986">
        <v>1105.0981999999999</v>
      </c>
      <c r="M4986">
        <v>1267.0835199999999</v>
      </c>
      <c r="N4986">
        <v>749</v>
      </c>
      <c r="O4986">
        <v>97</v>
      </c>
      <c r="P4986">
        <v>14</v>
      </c>
      <c r="Q4986">
        <v>1</v>
      </c>
      <c r="R4986">
        <v>2665.620868</v>
      </c>
    </row>
    <row r="4987" spans="1:18" x14ac:dyDescent="0.25">
      <c r="A4987">
        <v>2021</v>
      </c>
      <c r="B4987" t="s">
        <v>34</v>
      </c>
      <c r="C4987" t="s">
        <v>36</v>
      </c>
      <c r="D4987" t="s">
        <v>3</v>
      </c>
      <c r="E4987" t="s">
        <v>66</v>
      </c>
      <c r="F4987">
        <v>2642</v>
      </c>
      <c r="G4987" t="s">
        <v>62</v>
      </c>
      <c r="H4987">
        <v>42781.474999999999</v>
      </c>
      <c r="I4987" t="s">
        <v>39</v>
      </c>
      <c r="J4987" t="s">
        <v>149</v>
      </c>
      <c r="K4987">
        <v>18596</v>
      </c>
      <c r="L4987">
        <v>192.01969600000001</v>
      </c>
      <c r="M4987">
        <v>175.90122</v>
      </c>
      <c r="N4987">
        <v>200</v>
      </c>
      <c r="O4987">
        <v>64</v>
      </c>
      <c r="P4987">
        <v>9</v>
      </c>
      <c r="Q4987">
        <v>0</v>
      </c>
      <c r="R4987">
        <v>505.49123700000001</v>
      </c>
    </row>
    <row r="4988" spans="1:18" x14ac:dyDescent="0.25">
      <c r="A4988">
        <v>2021</v>
      </c>
      <c r="B4988" t="s">
        <v>34</v>
      </c>
      <c r="C4988" t="s">
        <v>36</v>
      </c>
      <c r="D4988" t="s">
        <v>3</v>
      </c>
      <c r="E4988" t="s">
        <v>44</v>
      </c>
      <c r="F4988">
        <v>3806</v>
      </c>
      <c r="G4988">
        <v>1643.1474760000001</v>
      </c>
      <c r="H4988">
        <v>3633.65</v>
      </c>
      <c r="I4988" t="s">
        <v>40</v>
      </c>
      <c r="J4988" t="s">
        <v>149</v>
      </c>
      <c r="K4988">
        <v>3876</v>
      </c>
      <c r="L4988">
        <v>753.91928800000005</v>
      </c>
      <c r="M4988">
        <v>710.55565000000001</v>
      </c>
      <c r="N4988">
        <v>576</v>
      </c>
      <c r="O4988">
        <v>61</v>
      </c>
      <c r="P4988">
        <v>170</v>
      </c>
      <c r="Q4988">
        <v>17</v>
      </c>
      <c r="R4988">
        <v>1643.1474760000001</v>
      </c>
    </row>
    <row r="4989" spans="1:18" x14ac:dyDescent="0.25">
      <c r="A4989">
        <v>2021</v>
      </c>
      <c r="B4989" t="s">
        <v>34</v>
      </c>
      <c r="C4989" t="s">
        <v>36</v>
      </c>
      <c r="D4989" t="s">
        <v>3</v>
      </c>
      <c r="E4989" t="s">
        <v>66</v>
      </c>
      <c r="F4989">
        <v>2020</v>
      </c>
      <c r="G4989" t="s">
        <v>62</v>
      </c>
      <c r="H4989">
        <v>44540.89</v>
      </c>
      <c r="I4989" t="s">
        <v>40</v>
      </c>
      <c r="J4989" t="s">
        <v>149</v>
      </c>
      <c r="K4989">
        <v>15368</v>
      </c>
      <c r="L4989">
        <v>152.015299</v>
      </c>
      <c r="M4989">
        <v>110.47632299999999</v>
      </c>
      <c r="N4989">
        <v>160</v>
      </c>
      <c r="O4989">
        <v>36</v>
      </c>
      <c r="P4989">
        <v>35</v>
      </c>
      <c r="Q4989">
        <v>1</v>
      </c>
      <c r="R4989">
        <v>362.44013899999999</v>
      </c>
    </row>
    <row r="4990" spans="1:18" x14ac:dyDescent="0.25">
      <c r="A4990">
        <v>2021</v>
      </c>
      <c r="B4990" t="s">
        <v>34</v>
      </c>
      <c r="C4990" t="s">
        <v>5</v>
      </c>
      <c r="D4990" t="s">
        <v>3</v>
      </c>
      <c r="E4990" t="s">
        <v>44</v>
      </c>
      <c r="F4990">
        <v>6112</v>
      </c>
      <c r="G4990">
        <v>2919.1734750000001</v>
      </c>
      <c r="H4990">
        <v>3919.085</v>
      </c>
      <c r="I4990" t="s">
        <v>39</v>
      </c>
      <c r="J4990" t="s">
        <v>149</v>
      </c>
      <c r="K4990">
        <v>6154</v>
      </c>
      <c r="L4990">
        <v>1243.8129389999999</v>
      </c>
      <c r="M4990">
        <v>1317.3706279999999</v>
      </c>
      <c r="N4990">
        <v>956</v>
      </c>
      <c r="O4990">
        <v>126</v>
      </c>
      <c r="P4990">
        <v>5</v>
      </c>
      <c r="Q4990">
        <v>2</v>
      </c>
      <c r="R4990">
        <v>2919.1734750000001</v>
      </c>
    </row>
    <row r="4991" spans="1:18" x14ac:dyDescent="0.25">
      <c r="A4991">
        <v>2021</v>
      </c>
      <c r="B4991" t="s">
        <v>34</v>
      </c>
      <c r="C4991" t="s">
        <v>5</v>
      </c>
      <c r="D4991" t="s">
        <v>3</v>
      </c>
      <c r="E4991" t="s">
        <v>66</v>
      </c>
      <c r="F4991">
        <v>1847</v>
      </c>
      <c r="G4991" t="s">
        <v>62</v>
      </c>
      <c r="H4991">
        <v>38418.78</v>
      </c>
      <c r="I4991" t="s">
        <v>39</v>
      </c>
      <c r="J4991" t="s">
        <v>149</v>
      </c>
      <c r="K4991">
        <v>11222</v>
      </c>
      <c r="L4991">
        <v>145.84283500000001</v>
      </c>
      <c r="M4991">
        <v>122.02218000000001</v>
      </c>
      <c r="N4991">
        <v>168</v>
      </c>
      <c r="O4991">
        <v>35</v>
      </c>
      <c r="P4991">
        <v>7</v>
      </c>
      <c r="Q4991">
        <v>1</v>
      </c>
      <c r="R4991">
        <v>379.18409200000002</v>
      </c>
    </row>
    <row r="4992" spans="1:18" x14ac:dyDescent="0.25">
      <c r="A4992">
        <v>2021</v>
      </c>
      <c r="B4992" t="s">
        <v>34</v>
      </c>
      <c r="C4992" t="s">
        <v>5</v>
      </c>
      <c r="D4992" t="s">
        <v>3</v>
      </c>
      <c r="E4992" t="s">
        <v>44</v>
      </c>
      <c r="F4992">
        <v>4083</v>
      </c>
      <c r="G4992">
        <v>1880.5907239999999</v>
      </c>
      <c r="H4992">
        <v>3671.35</v>
      </c>
      <c r="I4992" t="s">
        <v>40</v>
      </c>
      <c r="J4992" t="s">
        <v>149</v>
      </c>
      <c r="K4992">
        <v>4119</v>
      </c>
      <c r="L4992">
        <v>803.55374800000004</v>
      </c>
      <c r="M4992">
        <v>860.32517800000005</v>
      </c>
      <c r="N4992">
        <v>571</v>
      </c>
      <c r="O4992">
        <v>69</v>
      </c>
      <c r="P4992">
        <v>60</v>
      </c>
      <c r="Q4992">
        <v>19</v>
      </c>
      <c r="R4992">
        <v>1880.5907239999999</v>
      </c>
    </row>
    <row r="4993" spans="1:18" x14ac:dyDescent="0.25">
      <c r="A4993">
        <v>2021</v>
      </c>
      <c r="B4993" t="s">
        <v>34</v>
      </c>
      <c r="C4993" t="s">
        <v>5</v>
      </c>
      <c r="D4993" t="s">
        <v>3</v>
      </c>
      <c r="E4993" t="s">
        <v>66</v>
      </c>
      <c r="F4993">
        <v>1679</v>
      </c>
      <c r="G4993" t="s">
        <v>62</v>
      </c>
      <c r="H4993">
        <v>41592.03</v>
      </c>
      <c r="I4993" t="s">
        <v>40</v>
      </c>
      <c r="J4993" t="s">
        <v>149</v>
      </c>
      <c r="K4993">
        <v>11577</v>
      </c>
      <c r="L4993">
        <v>131.88642200000001</v>
      </c>
      <c r="M4993">
        <v>100.654509</v>
      </c>
      <c r="N4993">
        <v>115</v>
      </c>
      <c r="O4993">
        <v>21</v>
      </c>
      <c r="P4993">
        <v>41</v>
      </c>
      <c r="Q4993">
        <v>1</v>
      </c>
      <c r="R4993">
        <v>319.86344300000002</v>
      </c>
    </row>
    <row r="4994" spans="1:18" x14ac:dyDescent="0.25">
      <c r="A4994">
        <v>2021</v>
      </c>
      <c r="B4994" t="s">
        <v>34</v>
      </c>
      <c r="C4994" t="s">
        <v>13</v>
      </c>
      <c r="D4994" t="s">
        <v>3</v>
      </c>
      <c r="E4994" t="s">
        <v>44</v>
      </c>
      <c r="F4994">
        <v>1899</v>
      </c>
      <c r="G4994">
        <v>817.90159200000005</v>
      </c>
      <c r="H4994">
        <v>4074.02</v>
      </c>
      <c r="I4994" t="s">
        <v>39</v>
      </c>
      <c r="J4994" t="s">
        <v>149</v>
      </c>
      <c r="K4994">
        <v>1911</v>
      </c>
      <c r="L4994">
        <v>345.992503</v>
      </c>
      <c r="M4994">
        <v>382.730277</v>
      </c>
      <c r="N4994">
        <v>423</v>
      </c>
      <c r="O4994">
        <v>33</v>
      </c>
      <c r="P4994">
        <v>2</v>
      </c>
      <c r="Q4994">
        <v>0</v>
      </c>
      <c r="R4994">
        <v>817.90159200000005</v>
      </c>
    </row>
    <row r="4995" spans="1:18" x14ac:dyDescent="0.25">
      <c r="A4995">
        <v>2021</v>
      </c>
      <c r="B4995" t="s">
        <v>34</v>
      </c>
      <c r="C4995" t="s">
        <v>13</v>
      </c>
      <c r="D4995" t="s">
        <v>3</v>
      </c>
      <c r="E4995" t="s">
        <v>66</v>
      </c>
      <c r="F4995">
        <v>761</v>
      </c>
      <c r="G4995" t="s">
        <v>62</v>
      </c>
      <c r="H4995">
        <v>37879.620000000003</v>
      </c>
      <c r="I4995" t="s">
        <v>39</v>
      </c>
      <c r="J4995" t="s">
        <v>149</v>
      </c>
      <c r="K4995">
        <v>4295</v>
      </c>
      <c r="L4995">
        <v>62.001615000000001</v>
      </c>
      <c r="M4995">
        <v>43.946441</v>
      </c>
      <c r="N4995">
        <v>93</v>
      </c>
      <c r="O4995">
        <v>11</v>
      </c>
      <c r="P4995">
        <v>2</v>
      </c>
      <c r="Q4995">
        <v>0</v>
      </c>
      <c r="R4995">
        <v>137.38489999999999</v>
      </c>
    </row>
    <row r="4996" spans="1:18" x14ac:dyDescent="0.25">
      <c r="A4996">
        <v>2021</v>
      </c>
      <c r="B4996" t="s">
        <v>34</v>
      </c>
      <c r="C4996" t="s">
        <v>13</v>
      </c>
      <c r="D4996" t="s">
        <v>3</v>
      </c>
      <c r="E4996" t="s">
        <v>44</v>
      </c>
      <c r="F4996">
        <v>1440</v>
      </c>
      <c r="G4996">
        <v>588.41189899999995</v>
      </c>
      <c r="H4996">
        <v>3994.4850000000001</v>
      </c>
      <c r="I4996" t="s">
        <v>40</v>
      </c>
      <c r="J4996" t="s">
        <v>149</v>
      </c>
      <c r="K4996">
        <v>1448</v>
      </c>
      <c r="L4996">
        <v>262.52892700000001</v>
      </c>
      <c r="M4996">
        <v>258.20941199999999</v>
      </c>
      <c r="N4996">
        <v>277</v>
      </c>
      <c r="O4996">
        <v>15</v>
      </c>
      <c r="P4996">
        <v>6</v>
      </c>
      <c r="Q4996">
        <v>0</v>
      </c>
      <c r="R4996">
        <v>588.41189899999995</v>
      </c>
    </row>
    <row r="4997" spans="1:18" x14ac:dyDescent="0.25">
      <c r="A4997">
        <v>2021</v>
      </c>
      <c r="B4997" t="s">
        <v>34</v>
      </c>
      <c r="C4997" t="s">
        <v>13</v>
      </c>
      <c r="D4997" t="s">
        <v>3</v>
      </c>
      <c r="E4997" t="s">
        <v>66</v>
      </c>
      <c r="F4997">
        <v>786</v>
      </c>
      <c r="G4997" t="s">
        <v>62</v>
      </c>
      <c r="H4997">
        <v>43450.845000000001</v>
      </c>
      <c r="I4997" t="s">
        <v>40</v>
      </c>
      <c r="J4997" t="s">
        <v>149</v>
      </c>
      <c r="K4997">
        <v>5029</v>
      </c>
      <c r="L4997">
        <v>68.136752000000001</v>
      </c>
      <c r="M4997">
        <v>43.625205000000001</v>
      </c>
      <c r="N4997">
        <v>65</v>
      </c>
      <c r="O4997">
        <v>14</v>
      </c>
      <c r="P4997">
        <v>1</v>
      </c>
      <c r="Q4997">
        <v>0</v>
      </c>
      <c r="R4997">
        <v>147.43543700000001</v>
      </c>
    </row>
    <row r="4998" spans="1:18" x14ac:dyDescent="0.25">
      <c r="A4998">
        <v>2021</v>
      </c>
      <c r="B4998" t="s">
        <v>34</v>
      </c>
      <c r="C4998" t="s">
        <v>13</v>
      </c>
      <c r="D4998" t="s">
        <v>3</v>
      </c>
      <c r="E4998" t="s">
        <v>44</v>
      </c>
      <c r="F4998">
        <v>1</v>
      </c>
      <c r="G4998">
        <v>0.66972500000000001</v>
      </c>
      <c r="H4998">
        <v>4825.92</v>
      </c>
      <c r="I4998" t="s">
        <v>41</v>
      </c>
      <c r="J4998" t="s">
        <v>149</v>
      </c>
      <c r="K4998">
        <v>1</v>
      </c>
      <c r="L4998">
        <v>0.66972500000000001</v>
      </c>
      <c r="M4998">
        <v>0</v>
      </c>
      <c r="N4998">
        <v>0</v>
      </c>
      <c r="O4998">
        <v>0</v>
      </c>
      <c r="P4998">
        <v>0</v>
      </c>
      <c r="Q4998">
        <v>0</v>
      </c>
      <c r="R4998">
        <v>0.66972500000000001</v>
      </c>
    </row>
    <row r="4999" spans="1:18" x14ac:dyDescent="0.25">
      <c r="A4999">
        <v>2021</v>
      </c>
      <c r="B4999" t="s">
        <v>34</v>
      </c>
      <c r="C4999" t="s">
        <v>37</v>
      </c>
      <c r="D4999" t="s">
        <v>3</v>
      </c>
      <c r="E4999" t="s">
        <v>44</v>
      </c>
      <c r="F4999">
        <v>52805</v>
      </c>
      <c r="G4999">
        <v>21725.215212999999</v>
      </c>
      <c r="H4999">
        <v>3934</v>
      </c>
      <c r="I4999" t="s">
        <v>39</v>
      </c>
      <c r="J4999" t="s">
        <v>149</v>
      </c>
      <c r="K4999">
        <v>53342</v>
      </c>
      <c r="L4999">
        <v>9500.7210379999997</v>
      </c>
      <c r="M4999">
        <v>9885.8087969999997</v>
      </c>
      <c r="N4999">
        <v>13494</v>
      </c>
      <c r="O4999">
        <v>1129</v>
      </c>
      <c r="P4999">
        <v>119</v>
      </c>
      <c r="Q4999">
        <v>45</v>
      </c>
      <c r="R4999">
        <v>21725.215212999999</v>
      </c>
    </row>
    <row r="5000" spans="1:18" x14ac:dyDescent="0.25">
      <c r="A5000">
        <v>2021</v>
      </c>
      <c r="B5000" t="s">
        <v>34</v>
      </c>
      <c r="C5000" t="s">
        <v>37</v>
      </c>
      <c r="D5000" t="s">
        <v>3</v>
      </c>
      <c r="E5000" t="s">
        <v>66</v>
      </c>
      <c r="F5000">
        <v>23850</v>
      </c>
      <c r="G5000" t="s">
        <v>62</v>
      </c>
      <c r="H5000">
        <v>36603.785000000003</v>
      </c>
      <c r="I5000" t="s">
        <v>39</v>
      </c>
      <c r="J5000" t="s">
        <v>149</v>
      </c>
      <c r="K5000">
        <v>133091</v>
      </c>
      <c r="L5000">
        <v>2053.8001530000001</v>
      </c>
      <c r="M5000">
        <v>1789.835656</v>
      </c>
      <c r="N5000">
        <v>2984</v>
      </c>
      <c r="O5000">
        <v>413</v>
      </c>
      <c r="P5000">
        <v>103</v>
      </c>
      <c r="Q5000">
        <v>16</v>
      </c>
      <c r="R5000">
        <v>5285.6176820000001</v>
      </c>
    </row>
    <row r="5001" spans="1:18" x14ac:dyDescent="0.25">
      <c r="A5001">
        <v>2021</v>
      </c>
      <c r="B5001" t="s">
        <v>34</v>
      </c>
      <c r="C5001" t="s">
        <v>37</v>
      </c>
      <c r="D5001" t="s">
        <v>3</v>
      </c>
      <c r="E5001" t="s">
        <v>44</v>
      </c>
      <c r="F5001">
        <v>38498</v>
      </c>
      <c r="G5001">
        <v>14685.774541000001</v>
      </c>
      <c r="H5001">
        <v>3702.4</v>
      </c>
      <c r="I5001" t="s">
        <v>40</v>
      </c>
      <c r="J5001" t="s">
        <v>149</v>
      </c>
      <c r="K5001">
        <v>38867</v>
      </c>
      <c r="L5001">
        <v>6904.8399820000004</v>
      </c>
      <c r="M5001">
        <v>6099.7298600000004</v>
      </c>
      <c r="N5001">
        <v>9254</v>
      </c>
      <c r="O5001">
        <v>652</v>
      </c>
      <c r="P5001">
        <v>341</v>
      </c>
      <c r="Q5001">
        <v>72</v>
      </c>
      <c r="R5001">
        <v>14685.774541000001</v>
      </c>
    </row>
    <row r="5002" spans="1:18" x14ac:dyDescent="0.25">
      <c r="A5002">
        <v>2021</v>
      </c>
      <c r="B5002" t="s">
        <v>34</v>
      </c>
      <c r="C5002" t="s">
        <v>37</v>
      </c>
      <c r="D5002" t="s">
        <v>3</v>
      </c>
      <c r="E5002" t="s">
        <v>66</v>
      </c>
      <c r="F5002">
        <v>20789</v>
      </c>
      <c r="G5002" t="s">
        <v>62</v>
      </c>
      <c r="H5002">
        <v>38888.57</v>
      </c>
      <c r="I5002" t="s">
        <v>40</v>
      </c>
      <c r="J5002" t="s">
        <v>149</v>
      </c>
      <c r="K5002">
        <v>124467</v>
      </c>
      <c r="L5002">
        <v>1777.1928370000001</v>
      </c>
      <c r="M5002">
        <v>1113.1134</v>
      </c>
      <c r="N5002">
        <v>1888</v>
      </c>
      <c r="O5002">
        <v>293</v>
      </c>
      <c r="P5002">
        <v>255</v>
      </c>
      <c r="Q5002">
        <v>4</v>
      </c>
      <c r="R5002">
        <v>3969.913681</v>
      </c>
    </row>
    <row r="5003" spans="1:18" x14ac:dyDescent="0.25">
      <c r="A5003">
        <v>2021</v>
      </c>
      <c r="B5003" t="s">
        <v>34</v>
      </c>
      <c r="C5003" t="s">
        <v>36</v>
      </c>
      <c r="D5003" t="s">
        <v>3</v>
      </c>
      <c r="E5003" t="s">
        <v>44</v>
      </c>
      <c r="F5003">
        <v>1048</v>
      </c>
      <c r="G5003">
        <v>519.61334399999998</v>
      </c>
      <c r="H5003">
        <v>4199.2049999999999</v>
      </c>
      <c r="I5003" t="s">
        <v>39</v>
      </c>
      <c r="J5003" t="s">
        <v>148</v>
      </c>
      <c r="K5003">
        <v>1060</v>
      </c>
      <c r="L5003">
        <v>230.69412399999999</v>
      </c>
      <c r="M5003">
        <v>228.964327</v>
      </c>
      <c r="N5003">
        <v>112</v>
      </c>
      <c r="O5003">
        <v>25</v>
      </c>
      <c r="P5003">
        <v>5</v>
      </c>
      <c r="Q5003">
        <v>2</v>
      </c>
      <c r="R5003">
        <v>519.61334399999998</v>
      </c>
    </row>
    <row r="5004" spans="1:18" x14ac:dyDescent="0.25">
      <c r="A5004">
        <v>2021</v>
      </c>
      <c r="B5004" t="s">
        <v>34</v>
      </c>
      <c r="C5004" t="s">
        <v>36</v>
      </c>
      <c r="D5004" t="s">
        <v>3</v>
      </c>
      <c r="E5004" t="s">
        <v>66</v>
      </c>
      <c r="F5004">
        <v>895</v>
      </c>
      <c r="G5004" t="s">
        <v>62</v>
      </c>
      <c r="H5004">
        <v>43455.29</v>
      </c>
      <c r="I5004" t="s">
        <v>39</v>
      </c>
      <c r="J5004" t="s">
        <v>148</v>
      </c>
      <c r="K5004">
        <v>6202</v>
      </c>
      <c r="L5004">
        <v>62.378095999999999</v>
      </c>
      <c r="M5004">
        <v>61.184185999999997</v>
      </c>
      <c r="N5004">
        <v>70</v>
      </c>
      <c r="O5004">
        <v>16</v>
      </c>
      <c r="P5004">
        <v>5</v>
      </c>
      <c r="Q5004">
        <v>0</v>
      </c>
      <c r="R5004">
        <v>169.294793</v>
      </c>
    </row>
    <row r="5005" spans="1:18" x14ac:dyDescent="0.25">
      <c r="A5005">
        <v>2021</v>
      </c>
      <c r="B5005" t="s">
        <v>34</v>
      </c>
      <c r="C5005" t="s">
        <v>36</v>
      </c>
      <c r="D5005" t="s">
        <v>3</v>
      </c>
      <c r="E5005" t="s">
        <v>44</v>
      </c>
      <c r="F5005">
        <v>804</v>
      </c>
      <c r="G5005">
        <v>382.11086</v>
      </c>
      <c r="H5005">
        <v>3619.335</v>
      </c>
      <c r="I5005" t="s">
        <v>40</v>
      </c>
      <c r="J5005" t="s">
        <v>148</v>
      </c>
      <c r="K5005">
        <v>806</v>
      </c>
      <c r="L5005">
        <v>175.59645599999999</v>
      </c>
      <c r="M5005">
        <v>157.350966</v>
      </c>
      <c r="N5005">
        <v>107</v>
      </c>
      <c r="O5005">
        <v>4</v>
      </c>
      <c r="P5005">
        <v>27</v>
      </c>
      <c r="Q5005">
        <v>4</v>
      </c>
      <c r="R5005">
        <v>382.11086</v>
      </c>
    </row>
    <row r="5006" spans="1:18" x14ac:dyDescent="0.25">
      <c r="A5006">
        <v>2021</v>
      </c>
      <c r="B5006" t="s">
        <v>34</v>
      </c>
      <c r="C5006" t="s">
        <v>36</v>
      </c>
      <c r="D5006" t="s">
        <v>3</v>
      </c>
      <c r="E5006" t="s">
        <v>66</v>
      </c>
      <c r="F5006">
        <v>668</v>
      </c>
      <c r="G5006" t="s">
        <v>62</v>
      </c>
      <c r="H5006">
        <v>41814.76</v>
      </c>
      <c r="I5006" t="s">
        <v>40</v>
      </c>
      <c r="J5006" t="s">
        <v>148</v>
      </c>
      <c r="K5006">
        <v>4537</v>
      </c>
      <c r="L5006">
        <v>56.086441999999998</v>
      </c>
      <c r="M5006">
        <v>43.389656000000002</v>
      </c>
      <c r="N5006">
        <v>66</v>
      </c>
      <c r="O5006">
        <v>3</v>
      </c>
      <c r="P5006">
        <v>9</v>
      </c>
      <c r="Q5006">
        <v>2</v>
      </c>
      <c r="R5006">
        <v>136.408581</v>
      </c>
    </row>
    <row r="5007" spans="1:18" x14ac:dyDescent="0.25">
      <c r="A5007">
        <v>2021</v>
      </c>
      <c r="B5007" t="s">
        <v>34</v>
      </c>
      <c r="C5007" t="s">
        <v>5</v>
      </c>
      <c r="D5007" t="s">
        <v>3</v>
      </c>
      <c r="E5007" t="s">
        <v>44</v>
      </c>
      <c r="F5007">
        <v>874</v>
      </c>
      <c r="G5007">
        <v>439.983743</v>
      </c>
      <c r="H5007">
        <v>4266.2700000000004</v>
      </c>
      <c r="I5007" t="s">
        <v>39</v>
      </c>
      <c r="J5007" t="s">
        <v>148</v>
      </c>
      <c r="K5007">
        <v>874</v>
      </c>
      <c r="L5007">
        <v>208.75916900000001</v>
      </c>
      <c r="M5007">
        <v>175.359544</v>
      </c>
      <c r="N5007">
        <v>115</v>
      </c>
      <c r="O5007">
        <v>24</v>
      </c>
      <c r="P5007">
        <v>5</v>
      </c>
      <c r="Q5007">
        <v>0</v>
      </c>
      <c r="R5007">
        <v>439.983743</v>
      </c>
    </row>
    <row r="5008" spans="1:18" x14ac:dyDescent="0.25">
      <c r="A5008">
        <v>2021</v>
      </c>
      <c r="B5008" t="s">
        <v>34</v>
      </c>
      <c r="C5008" t="s">
        <v>5</v>
      </c>
      <c r="D5008" t="s">
        <v>3</v>
      </c>
      <c r="E5008" t="s">
        <v>66</v>
      </c>
      <c r="F5008">
        <v>743</v>
      </c>
      <c r="G5008" t="s">
        <v>62</v>
      </c>
      <c r="H5008">
        <v>37091.82</v>
      </c>
      <c r="I5008" t="s">
        <v>39</v>
      </c>
      <c r="J5008" t="s">
        <v>148</v>
      </c>
      <c r="K5008">
        <v>3935</v>
      </c>
      <c r="L5008">
        <v>54.551139999999997</v>
      </c>
      <c r="M5008">
        <v>39.262869000000002</v>
      </c>
      <c r="N5008">
        <v>83</v>
      </c>
      <c r="O5008">
        <v>6</v>
      </c>
      <c r="P5008">
        <v>1</v>
      </c>
      <c r="Q5008">
        <v>0</v>
      </c>
      <c r="R5008">
        <v>134.69412500000001</v>
      </c>
    </row>
    <row r="5009" spans="1:18" x14ac:dyDescent="0.25">
      <c r="A5009">
        <v>2021</v>
      </c>
      <c r="B5009" t="s">
        <v>34</v>
      </c>
      <c r="C5009" t="s">
        <v>5</v>
      </c>
      <c r="D5009" t="s">
        <v>3</v>
      </c>
      <c r="E5009" t="s">
        <v>44</v>
      </c>
      <c r="F5009">
        <v>743</v>
      </c>
      <c r="G5009">
        <v>331.21389099999999</v>
      </c>
      <c r="H5009">
        <v>3842.06</v>
      </c>
      <c r="I5009" t="s">
        <v>40</v>
      </c>
      <c r="J5009" t="s">
        <v>148</v>
      </c>
      <c r="K5009">
        <v>748</v>
      </c>
      <c r="L5009">
        <v>156.45650000000001</v>
      </c>
      <c r="M5009">
        <v>134.45478</v>
      </c>
      <c r="N5009">
        <v>92</v>
      </c>
      <c r="O5009">
        <v>20</v>
      </c>
      <c r="P5009">
        <v>29</v>
      </c>
      <c r="Q5009">
        <v>1</v>
      </c>
      <c r="R5009">
        <v>331.21389099999999</v>
      </c>
    </row>
    <row r="5010" spans="1:18" x14ac:dyDescent="0.25">
      <c r="A5010">
        <v>2021</v>
      </c>
      <c r="B5010" t="s">
        <v>34</v>
      </c>
      <c r="C5010" t="s">
        <v>5</v>
      </c>
      <c r="D5010" t="s">
        <v>3</v>
      </c>
      <c r="E5010" t="s">
        <v>66</v>
      </c>
      <c r="F5010">
        <v>598</v>
      </c>
      <c r="G5010" t="s">
        <v>62</v>
      </c>
      <c r="H5010">
        <v>38490.175000000003</v>
      </c>
      <c r="I5010" t="s">
        <v>40</v>
      </c>
      <c r="J5010" t="s">
        <v>148</v>
      </c>
      <c r="K5010">
        <v>3738</v>
      </c>
      <c r="L5010">
        <v>45.314566999999997</v>
      </c>
      <c r="M5010">
        <v>37.778666000000001</v>
      </c>
      <c r="N5010">
        <v>47</v>
      </c>
      <c r="O5010">
        <v>5</v>
      </c>
      <c r="P5010">
        <v>9</v>
      </c>
      <c r="Q5010">
        <v>0</v>
      </c>
      <c r="R5010">
        <v>109.59213200000001</v>
      </c>
    </row>
    <row r="5011" spans="1:18" x14ac:dyDescent="0.25">
      <c r="A5011">
        <v>2021</v>
      </c>
      <c r="B5011" t="s">
        <v>34</v>
      </c>
      <c r="C5011" t="s">
        <v>13</v>
      </c>
      <c r="D5011" t="s">
        <v>3</v>
      </c>
      <c r="E5011" t="s">
        <v>44</v>
      </c>
      <c r="F5011">
        <v>319</v>
      </c>
      <c r="G5011">
        <v>140.36454800000001</v>
      </c>
      <c r="H5011">
        <v>4454.68</v>
      </c>
      <c r="I5011" t="s">
        <v>39</v>
      </c>
      <c r="J5011" t="s">
        <v>148</v>
      </c>
      <c r="K5011">
        <v>321</v>
      </c>
      <c r="L5011">
        <v>64.579363999999998</v>
      </c>
      <c r="M5011">
        <v>62.668587000000002</v>
      </c>
      <c r="N5011">
        <v>61</v>
      </c>
      <c r="O5011">
        <v>11</v>
      </c>
      <c r="P5011">
        <v>1</v>
      </c>
      <c r="Q5011">
        <v>0</v>
      </c>
      <c r="R5011">
        <v>140.36454800000001</v>
      </c>
    </row>
    <row r="5012" spans="1:18" x14ac:dyDescent="0.25">
      <c r="A5012">
        <v>2021</v>
      </c>
      <c r="B5012" t="s">
        <v>34</v>
      </c>
      <c r="C5012" t="s">
        <v>13</v>
      </c>
      <c r="D5012" t="s">
        <v>3</v>
      </c>
      <c r="E5012" t="s">
        <v>66</v>
      </c>
      <c r="F5012">
        <v>278</v>
      </c>
      <c r="G5012" t="s">
        <v>62</v>
      </c>
      <c r="H5012">
        <v>40413.85</v>
      </c>
      <c r="I5012" t="s">
        <v>39</v>
      </c>
      <c r="J5012" t="s">
        <v>148</v>
      </c>
      <c r="K5012">
        <v>1533</v>
      </c>
      <c r="L5012">
        <v>18.685243</v>
      </c>
      <c r="M5012">
        <v>12.089148</v>
      </c>
      <c r="N5012">
        <v>51</v>
      </c>
      <c r="O5012">
        <v>2</v>
      </c>
      <c r="P5012">
        <v>1</v>
      </c>
      <c r="Q5012">
        <v>0</v>
      </c>
      <c r="R5012">
        <v>44.663710999999999</v>
      </c>
    </row>
    <row r="5013" spans="1:18" x14ac:dyDescent="0.25">
      <c r="A5013">
        <v>2021</v>
      </c>
      <c r="B5013" t="s">
        <v>34</v>
      </c>
      <c r="C5013" t="s">
        <v>13</v>
      </c>
      <c r="D5013" t="s">
        <v>3</v>
      </c>
      <c r="E5013" t="s">
        <v>44</v>
      </c>
      <c r="F5013">
        <v>264</v>
      </c>
      <c r="G5013">
        <v>120.790052</v>
      </c>
      <c r="H5013">
        <v>4006.1149999999998</v>
      </c>
      <c r="I5013" t="s">
        <v>40</v>
      </c>
      <c r="J5013" t="s">
        <v>148</v>
      </c>
      <c r="K5013">
        <v>266</v>
      </c>
      <c r="L5013">
        <v>59.212397000000003</v>
      </c>
      <c r="M5013">
        <v>45.740580999999999</v>
      </c>
      <c r="N5013">
        <v>39</v>
      </c>
      <c r="O5013">
        <v>5</v>
      </c>
      <c r="P5013">
        <v>1</v>
      </c>
      <c r="Q5013">
        <v>0</v>
      </c>
      <c r="R5013">
        <v>120.790052</v>
      </c>
    </row>
    <row r="5014" spans="1:18" x14ac:dyDescent="0.25">
      <c r="A5014">
        <v>2021</v>
      </c>
      <c r="B5014" t="s">
        <v>34</v>
      </c>
      <c r="C5014" t="s">
        <v>13</v>
      </c>
      <c r="D5014" t="s">
        <v>3</v>
      </c>
      <c r="E5014" t="s">
        <v>66</v>
      </c>
      <c r="F5014">
        <v>282</v>
      </c>
      <c r="G5014" t="s">
        <v>62</v>
      </c>
      <c r="H5014">
        <v>41027.055</v>
      </c>
      <c r="I5014" t="s">
        <v>40</v>
      </c>
      <c r="J5014" t="s">
        <v>148</v>
      </c>
      <c r="K5014">
        <v>1828</v>
      </c>
      <c r="L5014">
        <v>25.041412000000001</v>
      </c>
      <c r="M5014">
        <v>13.419694</v>
      </c>
      <c r="N5014">
        <v>22</v>
      </c>
      <c r="O5014">
        <v>5</v>
      </c>
      <c r="P5014">
        <v>1</v>
      </c>
      <c r="Q5014">
        <v>0</v>
      </c>
      <c r="R5014">
        <v>55.083492999999997</v>
      </c>
    </row>
    <row r="5015" spans="1:18" x14ac:dyDescent="0.25">
      <c r="A5015">
        <v>2021</v>
      </c>
      <c r="B5015" t="s">
        <v>34</v>
      </c>
      <c r="C5015" t="s">
        <v>37</v>
      </c>
      <c r="D5015" t="s">
        <v>3</v>
      </c>
      <c r="E5015" t="s">
        <v>44</v>
      </c>
      <c r="F5015">
        <v>8167</v>
      </c>
      <c r="G5015">
        <v>3423.1717119999998</v>
      </c>
      <c r="H5015">
        <v>4220.8100000000004</v>
      </c>
      <c r="I5015" t="s">
        <v>39</v>
      </c>
      <c r="J5015" t="s">
        <v>148</v>
      </c>
      <c r="K5015">
        <v>8219</v>
      </c>
      <c r="L5015">
        <v>1566.710875</v>
      </c>
      <c r="M5015">
        <v>1519.6536799999999</v>
      </c>
      <c r="N5015">
        <v>1886</v>
      </c>
      <c r="O5015">
        <v>197</v>
      </c>
      <c r="P5015">
        <v>40</v>
      </c>
      <c r="Q5015">
        <v>6</v>
      </c>
      <c r="R5015">
        <v>3423.1717119999998</v>
      </c>
    </row>
    <row r="5016" spans="1:18" x14ac:dyDescent="0.25">
      <c r="A5016">
        <v>2021</v>
      </c>
      <c r="B5016" t="s">
        <v>34</v>
      </c>
      <c r="C5016" t="s">
        <v>37</v>
      </c>
      <c r="D5016" t="s">
        <v>3</v>
      </c>
      <c r="E5016" t="s">
        <v>66</v>
      </c>
      <c r="F5016">
        <v>7576</v>
      </c>
      <c r="G5016" t="s">
        <v>62</v>
      </c>
      <c r="H5016">
        <v>36780.195</v>
      </c>
      <c r="I5016" t="s">
        <v>39</v>
      </c>
      <c r="J5016" t="s">
        <v>148</v>
      </c>
      <c r="K5016">
        <v>38866</v>
      </c>
      <c r="L5016">
        <v>590.08662000000004</v>
      </c>
      <c r="M5016">
        <v>457.72009200000002</v>
      </c>
      <c r="N5016">
        <v>1181</v>
      </c>
      <c r="O5016">
        <v>49</v>
      </c>
      <c r="P5016">
        <v>40</v>
      </c>
      <c r="Q5016">
        <v>2</v>
      </c>
      <c r="R5016">
        <v>1410.8394800000001</v>
      </c>
    </row>
    <row r="5017" spans="1:18" x14ac:dyDescent="0.25">
      <c r="A5017">
        <v>2021</v>
      </c>
      <c r="B5017" t="s">
        <v>34</v>
      </c>
      <c r="C5017" t="s">
        <v>37</v>
      </c>
      <c r="D5017" t="s">
        <v>3</v>
      </c>
      <c r="E5017" t="s">
        <v>44</v>
      </c>
      <c r="F5017">
        <v>7459</v>
      </c>
      <c r="G5017">
        <v>2799.0811189999999</v>
      </c>
      <c r="H5017">
        <v>3672.53</v>
      </c>
      <c r="I5017" t="s">
        <v>40</v>
      </c>
      <c r="J5017" t="s">
        <v>148</v>
      </c>
      <c r="K5017">
        <v>7505</v>
      </c>
      <c r="L5017">
        <v>1487.6081349999999</v>
      </c>
      <c r="M5017">
        <v>1035.1954350000001</v>
      </c>
      <c r="N5017">
        <v>1558</v>
      </c>
      <c r="O5017">
        <v>160</v>
      </c>
      <c r="P5017">
        <v>79</v>
      </c>
      <c r="Q5017">
        <v>12</v>
      </c>
      <c r="R5017">
        <v>2799.0811189999999</v>
      </c>
    </row>
    <row r="5018" spans="1:18" x14ac:dyDescent="0.25">
      <c r="A5018">
        <v>2021</v>
      </c>
      <c r="B5018" t="s">
        <v>34</v>
      </c>
      <c r="C5018" t="s">
        <v>37</v>
      </c>
      <c r="D5018" t="s">
        <v>3</v>
      </c>
      <c r="E5018" t="s">
        <v>66</v>
      </c>
      <c r="F5018">
        <v>6472</v>
      </c>
      <c r="G5018" t="s">
        <v>62</v>
      </c>
      <c r="H5018">
        <v>37914.084999999999</v>
      </c>
      <c r="I5018" t="s">
        <v>40</v>
      </c>
      <c r="J5018" t="s">
        <v>148</v>
      </c>
      <c r="K5018">
        <v>36004</v>
      </c>
      <c r="L5018">
        <v>529.660979</v>
      </c>
      <c r="M5018">
        <v>316.84284400000001</v>
      </c>
      <c r="N5018">
        <v>708</v>
      </c>
      <c r="O5018">
        <v>33</v>
      </c>
      <c r="P5018">
        <v>80</v>
      </c>
      <c r="Q5018">
        <v>0</v>
      </c>
      <c r="R5018">
        <v>1156.256351</v>
      </c>
    </row>
    <row r="5019" spans="1:18" x14ac:dyDescent="0.25">
      <c r="A5019">
        <v>2021</v>
      </c>
      <c r="B5019" t="s">
        <v>77</v>
      </c>
      <c r="C5019" t="s">
        <v>36</v>
      </c>
      <c r="D5019" t="s">
        <v>0</v>
      </c>
      <c r="E5019" t="s">
        <v>44</v>
      </c>
      <c r="F5019">
        <v>35</v>
      </c>
      <c r="G5019">
        <v>15.250397</v>
      </c>
      <c r="H5019">
        <v>1602.13</v>
      </c>
      <c r="I5019" t="s">
        <v>39</v>
      </c>
      <c r="J5019" t="s">
        <v>150</v>
      </c>
      <c r="K5019">
        <v>35</v>
      </c>
      <c r="L5019">
        <v>8.6066439999999993</v>
      </c>
      <c r="M5019">
        <v>5.9084390000000004</v>
      </c>
      <c r="N5019">
        <v>10</v>
      </c>
      <c r="O5019">
        <v>1</v>
      </c>
      <c r="P5019">
        <v>0</v>
      </c>
      <c r="Q5019">
        <v>0</v>
      </c>
      <c r="R5019">
        <v>15.250397</v>
      </c>
    </row>
    <row r="5020" spans="1:18" x14ac:dyDescent="0.25">
      <c r="A5020">
        <v>2021</v>
      </c>
      <c r="B5020" t="s">
        <v>77</v>
      </c>
      <c r="C5020" t="s">
        <v>36</v>
      </c>
      <c r="D5020" t="s">
        <v>0</v>
      </c>
      <c r="E5020" t="s">
        <v>66</v>
      </c>
      <c r="F5020">
        <v>1</v>
      </c>
      <c r="G5020" t="s">
        <v>62</v>
      </c>
      <c r="H5020">
        <v>45258.39</v>
      </c>
      <c r="I5020" t="s">
        <v>39</v>
      </c>
      <c r="J5020" t="s">
        <v>150</v>
      </c>
      <c r="K5020">
        <v>3</v>
      </c>
      <c r="L5020">
        <v>0.33333299999999999</v>
      </c>
      <c r="M5020">
        <v>0</v>
      </c>
      <c r="N5020">
        <v>0</v>
      </c>
      <c r="O5020">
        <v>0</v>
      </c>
      <c r="P5020">
        <v>0</v>
      </c>
      <c r="Q5020">
        <v>0</v>
      </c>
      <c r="R5020">
        <v>0.33333299999999999</v>
      </c>
    </row>
    <row r="5021" spans="1:18" x14ac:dyDescent="0.25">
      <c r="A5021">
        <v>2021</v>
      </c>
      <c r="B5021" t="s">
        <v>77</v>
      </c>
      <c r="C5021" t="s">
        <v>36</v>
      </c>
      <c r="D5021" t="s">
        <v>0</v>
      </c>
      <c r="E5021" t="s">
        <v>44</v>
      </c>
      <c r="F5021">
        <v>36</v>
      </c>
      <c r="G5021">
        <v>16.245858999999999</v>
      </c>
      <c r="H5021">
        <v>1627.5050000000001</v>
      </c>
      <c r="I5021" t="s">
        <v>40</v>
      </c>
      <c r="J5021" t="s">
        <v>150</v>
      </c>
      <c r="K5021">
        <v>36</v>
      </c>
      <c r="L5021">
        <v>7.4896079999999996</v>
      </c>
      <c r="M5021">
        <v>8.0254089999999998</v>
      </c>
      <c r="N5021">
        <v>12</v>
      </c>
      <c r="O5021">
        <v>0</v>
      </c>
      <c r="P5021">
        <v>0</v>
      </c>
      <c r="Q5021">
        <v>0</v>
      </c>
      <c r="R5021">
        <v>16.245858999999999</v>
      </c>
    </row>
    <row r="5022" spans="1:18" x14ac:dyDescent="0.25">
      <c r="A5022">
        <v>2021</v>
      </c>
      <c r="B5022" t="s">
        <v>77</v>
      </c>
      <c r="C5022" t="s">
        <v>5</v>
      </c>
      <c r="D5022" t="s">
        <v>0</v>
      </c>
      <c r="E5022" t="s">
        <v>44</v>
      </c>
      <c r="F5022">
        <v>48</v>
      </c>
      <c r="G5022">
        <v>24.753933</v>
      </c>
      <c r="H5022">
        <v>1602</v>
      </c>
      <c r="I5022" t="s">
        <v>39</v>
      </c>
      <c r="J5022" t="s">
        <v>150</v>
      </c>
      <c r="K5022">
        <v>49</v>
      </c>
      <c r="L5022">
        <v>12.796196999999999</v>
      </c>
      <c r="M5022">
        <v>10.375064</v>
      </c>
      <c r="N5022">
        <v>13</v>
      </c>
      <c r="O5022">
        <v>1</v>
      </c>
      <c r="P5022">
        <v>0</v>
      </c>
      <c r="Q5022">
        <v>0</v>
      </c>
      <c r="R5022">
        <v>24.753933</v>
      </c>
    </row>
    <row r="5023" spans="1:18" x14ac:dyDescent="0.25">
      <c r="A5023">
        <v>2021</v>
      </c>
      <c r="B5023" t="s">
        <v>77</v>
      </c>
      <c r="C5023" t="s">
        <v>5</v>
      </c>
      <c r="D5023" t="s">
        <v>0</v>
      </c>
      <c r="E5023" t="s">
        <v>66</v>
      </c>
      <c r="F5023">
        <v>1</v>
      </c>
      <c r="G5023" t="s">
        <v>62</v>
      </c>
      <c r="H5023">
        <v>14162.65</v>
      </c>
      <c r="I5023" t="s">
        <v>39</v>
      </c>
      <c r="J5023" t="s">
        <v>150</v>
      </c>
      <c r="K5023">
        <v>3</v>
      </c>
      <c r="L5023">
        <v>0.29670299999999999</v>
      </c>
      <c r="M5023">
        <v>0.461538</v>
      </c>
      <c r="N5023">
        <v>0</v>
      </c>
      <c r="O5023">
        <v>0</v>
      </c>
      <c r="P5023">
        <v>0</v>
      </c>
      <c r="Q5023">
        <v>0</v>
      </c>
      <c r="R5023">
        <v>1</v>
      </c>
    </row>
    <row r="5024" spans="1:18" x14ac:dyDescent="0.25">
      <c r="A5024">
        <v>2021</v>
      </c>
      <c r="B5024" t="s">
        <v>77</v>
      </c>
      <c r="C5024" t="s">
        <v>5</v>
      </c>
      <c r="D5024" t="s">
        <v>0</v>
      </c>
      <c r="E5024" t="s">
        <v>44</v>
      </c>
      <c r="F5024">
        <v>56</v>
      </c>
      <c r="G5024">
        <v>22.222221999999999</v>
      </c>
      <c r="H5024">
        <v>1860.75</v>
      </c>
      <c r="I5024" t="s">
        <v>40</v>
      </c>
      <c r="J5024" t="s">
        <v>150</v>
      </c>
      <c r="K5024">
        <v>56</v>
      </c>
      <c r="L5024">
        <v>9.5063680000000002</v>
      </c>
      <c r="M5024">
        <v>9.1595220000000008</v>
      </c>
      <c r="N5024">
        <v>19</v>
      </c>
      <c r="O5024">
        <v>5</v>
      </c>
      <c r="P5024">
        <v>0</v>
      </c>
      <c r="Q5024">
        <v>0</v>
      </c>
      <c r="R5024">
        <v>22.222221999999999</v>
      </c>
    </row>
    <row r="5025" spans="1:18" x14ac:dyDescent="0.25">
      <c r="A5025">
        <v>2021</v>
      </c>
      <c r="B5025" t="s">
        <v>77</v>
      </c>
      <c r="C5025" t="s">
        <v>5</v>
      </c>
      <c r="D5025" t="s">
        <v>0</v>
      </c>
      <c r="E5025" t="s">
        <v>66</v>
      </c>
      <c r="F5025">
        <v>5</v>
      </c>
      <c r="G5025" t="s">
        <v>62</v>
      </c>
      <c r="H5025">
        <v>9049.49</v>
      </c>
      <c r="I5025" t="s">
        <v>40</v>
      </c>
      <c r="J5025" t="s">
        <v>150</v>
      </c>
      <c r="K5025">
        <v>16</v>
      </c>
      <c r="L5025">
        <v>0.25</v>
      </c>
      <c r="M5025">
        <v>0</v>
      </c>
      <c r="N5025">
        <v>0</v>
      </c>
      <c r="O5025">
        <v>2</v>
      </c>
      <c r="P5025">
        <v>0</v>
      </c>
      <c r="Q5025">
        <v>0</v>
      </c>
      <c r="R5025">
        <v>1</v>
      </c>
    </row>
    <row r="5026" spans="1:18" x14ac:dyDescent="0.25">
      <c r="A5026">
        <v>2021</v>
      </c>
      <c r="B5026" t="s">
        <v>77</v>
      </c>
      <c r="C5026" t="s">
        <v>13</v>
      </c>
      <c r="D5026" t="s">
        <v>0</v>
      </c>
      <c r="E5026" t="s">
        <v>44</v>
      </c>
      <c r="F5026">
        <v>37</v>
      </c>
      <c r="G5026">
        <v>16.013301999999999</v>
      </c>
      <c r="H5026">
        <v>1885.9</v>
      </c>
      <c r="I5026" t="s">
        <v>39</v>
      </c>
      <c r="J5026" t="s">
        <v>150</v>
      </c>
      <c r="K5026">
        <v>37</v>
      </c>
      <c r="L5026">
        <v>8.7078959999999999</v>
      </c>
      <c r="M5026">
        <v>6.8926730000000003</v>
      </c>
      <c r="N5026">
        <v>13</v>
      </c>
      <c r="O5026">
        <v>0</v>
      </c>
      <c r="P5026">
        <v>0</v>
      </c>
      <c r="Q5026">
        <v>0</v>
      </c>
      <c r="R5026">
        <v>16.013301999999999</v>
      </c>
    </row>
    <row r="5027" spans="1:18" x14ac:dyDescent="0.25">
      <c r="A5027">
        <v>2021</v>
      </c>
      <c r="B5027" t="s">
        <v>77</v>
      </c>
      <c r="C5027" t="s">
        <v>13</v>
      </c>
      <c r="D5027" t="s">
        <v>0</v>
      </c>
      <c r="E5027" t="s">
        <v>66</v>
      </c>
      <c r="F5027">
        <v>2</v>
      </c>
      <c r="G5027" t="s">
        <v>62</v>
      </c>
      <c r="H5027">
        <v>44677.065000000002</v>
      </c>
      <c r="I5027" t="s">
        <v>39</v>
      </c>
      <c r="J5027" t="s">
        <v>150</v>
      </c>
      <c r="K5027">
        <v>11</v>
      </c>
      <c r="L5027">
        <v>0</v>
      </c>
      <c r="M5027">
        <v>0</v>
      </c>
      <c r="N5027">
        <v>1</v>
      </c>
      <c r="O5027">
        <v>1</v>
      </c>
      <c r="P5027">
        <v>0</v>
      </c>
      <c r="Q5027">
        <v>0</v>
      </c>
      <c r="R5027">
        <v>0</v>
      </c>
    </row>
    <row r="5028" spans="1:18" x14ac:dyDescent="0.25">
      <c r="A5028">
        <v>2021</v>
      </c>
      <c r="B5028" t="s">
        <v>77</v>
      </c>
      <c r="C5028" t="s">
        <v>13</v>
      </c>
      <c r="D5028" t="s">
        <v>0</v>
      </c>
      <c r="E5028" t="s">
        <v>44</v>
      </c>
      <c r="F5028">
        <v>30</v>
      </c>
      <c r="G5028">
        <v>12.45534</v>
      </c>
      <c r="H5028">
        <v>1920.875</v>
      </c>
      <c r="I5028" t="s">
        <v>40</v>
      </c>
      <c r="J5028" t="s">
        <v>150</v>
      </c>
      <c r="K5028">
        <v>30</v>
      </c>
      <c r="L5028">
        <v>7.4815160000000001</v>
      </c>
      <c r="M5028">
        <v>3.0036610000000001</v>
      </c>
      <c r="N5028">
        <v>11</v>
      </c>
      <c r="O5028">
        <v>1</v>
      </c>
      <c r="P5028">
        <v>0</v>
      </c>
      <c r="Q5028">
        <v>0</v>
      </c>
      <c r="R5028">
        <v>12.45534</v>
      </c>
    </row>
    <row r="5029" spans="1:18" x14ac:dyDescent="0.25">
      <c r="A5029">
        <v>2021</v>
      </c>
      <c r="B5029" t="s">
        <v>77</v>
      </c>
      <c r="C5029" t="s">
        <v>13</v>
      </c>
      <c r="D5029" t="s">
        <v>0</v>
      </c>
      <c r="E5029" t="s">
        <v>66</v>
      </c>
      <c r="F5029">
        <v>3</v>
      </c>
      <c r="G5029" t="s">
        <v>62</v>
      </c>
      <c r="H5029">
        <v>27486.639999999999</v>
      </c>
      <c r="I5029" t="s">
        <v>40</v>
      </c>
      <c r="J5029" t="s">
        <v>150</v>
      </c>
      <c r="K5029">
        <v>4</v>
      </c>
      <c r="L5029">
        <v>0</v>
      </c>
      <c r="M5029">
        <v>0.5</v>
      </c>
      <c r="N5029">
        <v>1</v>
      </c>
      <c r="O5029">
        <v>0</v>
      </c>
      <c r="P5029">
        <v>0</v>
      </c>
      <c r="Q5029">
        <v>0</v>
      </c>
      <c r="R5029">
        <v>0.5</v>
      </c>
    </row>
    <row r="5030" spans="1:18" x14ac:dyDescent="0.25">
      <c r="A5030">
        <v>2021</v>
      </c>
      <c r="B5030" t="s">
        <v>77</v>
      </c>
      <c r="C5030" t="s">
        <v>37</v>
      </c>
      <c r="D5030" t="s">
        <v>0</v>
      </c>
      <c r="E5030" t="s">
        <v>44</v>
      </c>
      <c r="F5030">
        <v>278</v>
      </c>
      <c r="G5030">
        <v>91.889608999999993</v>
      </c>
      <c r="H5030">
        <v>1819</v>
      </c>
      <c r="I5030" t="s">
        <v>39</v>
      </c>
      <c r="J5030" t="s">
        <v>150</v>
      </c>
      <c r="K5030">
        <v>291</v>
      </c>
      <c r="L5030">
        <v>47.803382999999997</v>
      </c>
      <c r="M5030">
        <v>38.591971999999998</v>
      </c>
      <c r="N5030">
        <v>118</v>
      </c>
      <c r="O5030">
        <v>10</v>
      </c>
      <c r="P5030">
        <v>0</v>
      </c>
      <c r="Q5030">
        <v>0</v>
      </c>
      <c r="R5030">
        <v>91.889608999999993</v>
      </c>
    </row>
    <row r="5031" spans="1:18" x14ac:dyDescent="0.25">
      <c r="A5031">
        <v>2021</v>
      </c>
      <c r="B5031" t="s">
        <v>77</v>
      </c>
      <c r="C5031" t="s">
        <v>37</v>
      </c>
      <c r="D5031" t="s">
        <v>0</v>
      </c>
      <c r="E5031" t="s">
        <v>66</v>
      </c>
      <c r="F5031">
        <v>10</v>
      </c>
      <c r="G5031" t="s">
        <v>62</v>
      </c>
      <c r="H5031">
        <v>26599.8</v>
      </c>
      <c r="I5031" t="s">
        <v>39</v>
      </c>
      <c r="J5031" t="s">
        <v>150</v>
      </c>
      <c r="K5031">
        <v>45</v>
      </c>
      <c r="L5031">
        <v>1</v>
      </c>
      <c r="M5031">
        <v>0</v>
      </c>
      <c r="N5031">
        <v>3</v>
      </c>
      <c r="O5031">
        <v>0</v>
      </c>
      <c r="P5031">
        <v>0</v>
      </c>
      <c r="Q5031">
        <v>0</v>
      </c>
      <c r="R5031">
        <v>1</v>
      </c>
    </row>
    <row r="5032" spans="1:18" x14ac:dyDescent="0.25">
      <c r="A5032">
        <v>2021</v>
      </c>
      <c r="B5032" t="s">
        <v>77</v>
      </c>
      <c r="C5032" t="s">
        <v>37</v>
      </c>
      <c r="D5032" t="s">
        <v>0</v>
      </c>
      <c r="E5032" t="s">
        <v>44</v>
      </c>
      <c r="F5032">
        <v>253</v>
      </c>
      <c r="G5032">
        <v>69.729305999999994</v>
      </c>
      <c r="H5032">
        <v>1819</v>
      </c>
      <c r="I5032" t="s">
        <v>40</v>
      </c>
      <c r="J5032" t="s">
        <v>150</v>
      </c>
      <c r="K5032">
        <v>254</v>
      </c>
      <c r="L5032">
        <v>31.415050000000001</v>
      </c>
      <c r="M5032">
        <v>28.238575000000001</v>
      </c>
      <c r="N5032">
        <v>137</v>
      </c>
      <c r="O5032">
        <v>9</v>
      </c>
      <c r="P5032">
        <v>1</v>
      </c>
      <c r="Q5032">
        <v>1</v>
      </c>
      <c r="R5032">
        <v>69.729305999999994</v>
      </c>
    </row>
    <row r="5033" spans="1:18" x14ac:dyDescent="0.25">
      <c r="A5033">
        <v>2021</v>
      </c>
      <c r="B5033" t="s">
        <v>77</v>
      </c>
      <c r="C5033" t="s">
        <v>37</v>
      </c>
      <c r="D5033" t="s">
        <v>0</v>
      </c>
      <c r="E5033" t="s">
        <v>66</v>
      </c>
      <c r="F5033">
        <v>14</v>
      </c>
      <c r="G5033" t="s">
        <v>62</v>
      </c>
      <c r="H5033">
        <v>17108.115000000002</v>
      </c>
      <c r="I5033" t="s">
        <v>40</v>
      </c>
      <c r="J5033" t="s">
        <v>150</v>
      </c>
      <c r="K5033">
        <v>24</v>
      </c>
      <c r="L5033">
        <v>1.4732590000000001</v>
      </c>
      <c r="M5033">
        <v>1.423854</v>
      </c>
      <c r="N5033">
        <v>3</v>
      </c>
      <c r="O5033">
        <v>1</v>
      </c>
      <c r="P5033">
        <v>0</v>
      </c>
      <c r="Q5033">
        <v>0</v>
      </c>
      <c r="R5033">
        <v>5.1974049999999998</v>
      </c>
    </row>
    <row r="5034" spans="1:18" x14ac:dyDescent="0.25">
      <c r="A5034">
        <v>2021</v>
      </c>
      <c r="B5034" t="s">
        <v>77</v>
      </c>
      <c r="C5034" t="s">
        <v>36</v>
      </c>
      <c r="D5034" t="s">
        <v>0</v>
      </c>
      <c r="E5034" t="s">
        <v>44</v>
      </c>
      <c r="F5034">
        <v>38</v>
      </c>
      <c r="G5034">
        <v>12.739303</v>
      </c>
      <c r="H5034">
        <v>2272.7849999999999</v>
      </c>
      <c r="I5034" t="s">
        <v>39</v>
      </c>
      <c r="J5034" t="s">
        <v>149</v>
      </c>
      <c r="K5034">
        <v>41</v>
      </c>
      <c r="L5034">
        <v>5.3408879999999996</v>
      </c>
      <c r="M5034">
        <v>5.4319689999999996</v>
      </c>
      <c r="N5034">
        <v>10</v>
      </c>
      <c r="O5034">
        <v>2</v>
      </c>
      <c r="P5034">
        <v>0</v>
      </c>
      <c r="Q5034">
        <v>0</v>
      </c>
      <c r="R5034">
        <v>12.739303</v>
      </c>
    </row>
    <row r="5035" spans="1:18" x14ac:dyDescent="0.25">
      <c r="A5035">
        <v>2021</v>
      </c>
      <c r="B5035" t="s">
        <v>77</v>
      </c>
      <c r="C5035" t="s">
        <v>36</v>
      </c>
      <c r="D5035" t="s">
        <v>0</v>
      </c>
      <c r="E5035" t="s">
        <v>44</v>
      </c>
      <c r="F5035">
        <v>53</v>
      </c>
      <c r="G5035">
        <v>22.953599000000001</v>
      </c>
      <c r="H5035">
        <v>2034.41</v>
      </c>
      <c r="I5035" t="s">
        <v>40</v>
      </c>
      <c r="J5035" t="s">
        <v>149</v>
      </c>
      <c r="K5035">
        <v>53</v>
      </c>
      <c r="L5035">
        <v>9.9982980000000001</v>
      </c>
      <c r="M5035">
        <v>10.460779</v>
      </c>
      <c r="N5035">
        <v>17</v>
      </c>
      <c r="O5035">
        <v>1</v>
      </c>
      <c r="P5035">
        <v>0</v>
      </c>
      <c r="Q5035">
        <v>0</v>
      </c>
      <c r="R5035">
        <v>22.953599000000001</v>
      </c>
    </row>
    <row r="5036" spans="1:18" x14ac:dyDescent="0.25">
      <c r="A5036">
        <v>2021</v>
      </c>
      <c r="B5036" t="s">
        <v>77</v>
      </c>
      <c r="C5036" t="s">
        <v>36</v>
      </c>
      <c r="D5036" t="s">
        <v>0</v>
      </c>
      <c r="E5036" t="s">
        <v>66</v>
      </c>
      <c r="F5036">
        <v>2</v>
      </c>
      <c r="G5036" t="s">
        <v>62</v>
      </c>
      <c r="H5036">
        <v>52095.044999999998</v>
      </c>
      <c r="I5036" t="s">
        <v>40</v>
      </c>
      <c r="J5036" t="s">
        <v>149</v>
      </c>
      <c r="K5036">
        <v>5</v>
      </c>
      <c r="L5036">
        <v>0</v>
      </c>
      <c r="M5036">
        <v>0</v>
      </c>
      <c r="N5036">
        <v>1</v>
      </c>
      <c r="O5036">
        <v>0</v>
      </c>
      <c r="P5036">
        <v>0</v>
      </c>
      <c r="Q5036">
        <v>0</v>
      </c>
      <c r="R5036">
        <v>0</v>
      </c>
    </row>
    <row r="5037" spans="1:18" x14ac:dyDescent="0.25">
      <c r="A5037">
        <v>2021</v>
      </c>
      <c r="B5037" t="s">
        <v>77</v>
      </c>
      <c r="C5037" t="s">
        <v>5</v>
      </c>
      <c r="D5037" t="s">
        <v>0</v>
      </c>
      <c r="E5037" t="s">
        <v>44</v>
      </c>
      <c r="F5037">
        <v>75</v>
      </c>
      <c r="G5037">
        <v>35.497807000000002</v>
      </c>
      <c r="H5037">
        <v>1874.1</v>
      </c>
      <c r="I5037" t="s">
        <v>39</v>
      </c>
      <c r="J5037" t="s">
        <v>149</v>
      </c>
      <c r="K5037">
        <v>75</v>
      </c>
      <c r="L5037">
        <v>15.068982</v>
      </c>
      <c r="M5037">
        <v>18.920013999999998</v>
      </c>
      <c r="N5037">
        <v>18</v>
      </c>
      <c r="O5037">
        <v>1</v>
      </c>
      <c r="P5037">
        <v>0</v>
      </c>
      <c r="Q5037">
        <v>0</v>
      </c>
      <c r="R5037">
        <v>35.497807000000002</v>
      </c>
    </row>
    <row r="5038" spans="1:18" x14ac:dyDescent="0.25">
      <c r="A5038">
        <v>2021</v>
      </c>
      <c r="B5038" t="s">
        <v>77</v>
      </c>
      <c r="C5038" t="s">
        <v>5</v>
      </c>
      <c r="D5038" t="s">
        <v>0</v>
      </c>
      <c r="E5038" t="s">
        <v>66</v>
      </c>
      <c r="F5038">
        <v>4</v>
      </c>
      <c r="G5038" t="s">
        <v>62</v>
      </c>
      <c r="H5038">
        <v>21099.825000000001</v>
      </c>
      <c r="I5038" t="s">
        <v>39</v>
      </c>
      <c r="J5038" t="s">
        <v>149</v>
      </c>
      <c r="K5038">
        <v>13</v>
      </c>
      <c r="L5038">
        <v>0.37254900000000002</v>
      </c>
      <c r="M5038">
        <v>0.43137300000000001</v>
      </c>
      <c r="N5038">
        <v>1</v>
      </c>
      <c r="O5038">
        <v>0</v>
      </c>
      <c r="P5038">
        <v>0</v>
      </c>
      <c r="Q5038">
        <v>1</v>
      </c>
      <c r="R5038">
        <v>0.80392200000000003</v>
      </c>
    </row>
    <row r="5039" spans="1:18" x14ac:dyDescent="0.25">
      <c r="A5039">
        <v>2021</v>
      </c>
      <c r="B5039" t="s">
        <v>77</v>
      </c>
      <c r="C5039" t="s">
        <v>5</v>
      </c>
      <c r="D5039" t="s">
        <v>0</v>
      </c>
      <c r="E5039" t="s">
        <v>44</v>
      </c>
      <c r="F5039">
        <v>117</v>
      </c>
      <c r="G5039">
        <v>50.497627999999999</v>
      </c>
      <c r="H5039">
        <v>1939</v>
      </c>
      <c r="I5039" t="s">
        <v>40</v>
      </c>
      <c r="J5039" t="s">
        <v>149</v>
      </c>
      <c r="K5039">
        <v>117</v>
      </c>
      <c r="L5039">
        <v>22.938856000000001</v>
      </c>
      <c r="M5039">
        <v>21.830363999999999</v>
      </c>
      <c r="N5039">
        <v>38</v>
      </c>
      <c r="O5039">
        <v>2</v>
      </c>
      <c r="P5039">
        <v>0</v>
      </c>
      <c r="Q5039">
        <v>1</v>
      </c>
      <c r="R5039">
        <v>50.497627999999999</v>
      </c>
    </row>
    <row r="5040" spans="1:18" x14ac:dyDescent="0.25">
      <c r="A5040">
        <v>2021</v>
      </c>
      <c r="B5040" t="s">
        <v>77</v>
      </c>
      <c r="C5040" t="s">
        <v>5</v>
      </c>
      <c r="D5040" t="s">
        <v>0</v>
      </c>
      <c r="E5040" t="s">
        <v>66</v>
      </c>
      <c r="F5040">
        <v>3</v>
      </c>
      <c r="G5040" t="s">
        <v>62</v>
      </c>
      <c r="H5040">
        <v>18011.62</v>
      </c>
      <c r="I5040" t="s">
        <v>40</v>
      </c>
      <c r="J5040" t="s">
        <v>149</v>
      </c>
      <c r="K5040">
        <v>10</v>
      </c>
      <c r="L5040">
        <v>0.33333299999999999</v>
      </c>
      <c r="M5040">
        <v>0</v>
      </c>
      <c r="N5040">
        <v>0</v>
      </c>
      <c r="O5040">
        <v>1</v>
      </c>
      <c r="P5040">
        <v>0</v>
      </c>
      <c r="Q5040">
        <v>0</v>
      </c>
      <c r="R5040">
        <v>0.33333299999999999</v>
      </c>
    </row>
    <row r="5041" spans="1:18" x14ac:dyDescent="0.25">
      <c r="A5041">
        <v>2021</v>
      </c>
      <c r="B5041" t="s">
        <v>77</v>
      </c>
      <c r="C5041" t="s">
        <v>13</v>
      </c>
      <c r="D5041" t="s">
        <v>0</v>
      </c>
      <c r="E5041" t="s">
        <v>44</v>
      </c>
      <c r="F5041">
        <v>49</v>
      </c>
      <c r="G5041">
        <v>19.608812</v>
      </c>
      <c r="H5041">
        <v>1872</v>
      </c>
      <c r="I5041" t="s">
        <v>39</v>
      </c>
      <c r="J5041" t="s">
        <v>149</v>
      </c>
      <c r="K5041">
        <v>53</v>
      </c>
      <c r="L5041">
        <v>8.6502560000000006</v>
      </c>
      <c r="M5041">
        <v>8.8938419999999994</v>
      </c>
      <c r="N5041">
        <v>18</v>
      </c>
      <c r="O5041">
        <v>2</v>
      </c>
      <c r="P5041">
        <v>0</v>
      </c>
      <c r="Q5041">
        <v>0</v>
      </c>
      <c r="R5041">
        <v>19.608812</v>
      </c>
    </row>
    <row r="5042" spans="1:18" x14ac:dyDescent="0.25">
      <c r="A5042">
        <v>2021</v>
      </c>
      <c r="B5042" t="s">
        <v>77</v>
      </c>
      <c r="C5042" t="s">
        <v>13</v>
      </c>
      <c r="D5042" t="s">
        <v>0</v>
      </c>
      <c r="E5042" t="s">
        <v>66</v>
      </c>
      <c r="F5042">
        <v>1</v>
      </c>
      <c r="G5042" t="s">
        <v>62</v>
      </c>
      <c r="H5042">
        <v>18461.89</v>
      </c>
      <c r="I5042" t="s">
        <v>39</v>
      </c>
      <c r="J5042" t="s">
        <v>149</v>
      </c>
      <c r="K5042">
        <v>2</v>
      </c>
      <c r="L5042">
        <v>0</v>
      </c>
      <c r="M5042">
        <v>0</v>
      </c>
      <c r="N5042">
        <v>0</v>
      </c>
      <c r="O5042">
        <v>1</v>
      </c>
      <c r="P5042">
        <v>0</v>
      </c>
      <c r="Q5042">
        <v>0</v>
      </c>
      <c r="R5042">
        <v>0</v>
      </c>
    </row>
    <row r="5043" spans="1:18" x14ac:dyDescent="0.25">
      <c r="A5043">
        <v>2021</v>
      </c>
      <c r="B5043" t="s">
        <v>77</v>
      </c>
      <c r="C5043" t="s">
        <v>13</v>
      </c>
      <c r="D5043" t="s">
        <v>0</v>
      </c>
      <c r="E5043" t="s">
        <v>44</v>
      </c>
      <c r="F5043">
        <v>46</v>
      </c>
      <c r="G5043">
        <v>19.260442000000001</v>
      </c>
      <c r="H5043">
        <v>1900.45</v>
      </c>
      <c r="I5043" t="s">
        <v>40</v>
      </c>
      <c r="J5043" t="s">
        <v>149</v>
      </c>
      <c r="K5043">
        <v>46</v>
      </c>
      <c r="L5043">
        <v>7.5400390000000002</v>
      </c>
      <c r="M5043">
        <v>9.8291059999999995</v>
      </c>
      <c r="N5043">
        <v>16</v>
      </c>
      <c r="O5043">
        <v>2</v>
      </c>
      <c r="P5043">
        <v>0</v>
      </c>
      <c r="Q5043">
        <v>0</v>
      </c>
      <c r="R5043">
        <v>19.260442000000001</v>
      </c>
    </row>
    <row r="5044" spans="1:18" x14ac:dyDescent="0.25">
      <c r="A5044">
        <v>2021</v>
      </c>
      <c r="B5044" t="s">
        <v>77</v>
      </c>
      <c r="C5044" t="s">
        <v>13</v>
      </c>
      <c r="D5044" t="s">
        <v>0</v>
      </c>
      <c r="E5044" t="s">
        <v>66</v>
      </c>
      <c r="F5044">
        <v>1</v>
      </c>
      <c r="G5044" t="s">
        <v>62</v>
      </c>
      <c r="H5044">
        <v>3952.53</v>
      </c>
      <c r="I5044" t="s">
        <v>40</v>
      </c>
      <c r="J5044" t="s">
        <v>149</v>
      </c>
      <c r="K5044">
        <v>1</v>
      </c>
      <c r="L5044">
        <v>0.661972</v>
      </c>
      <c r="M5044">
        <v>0</v>
      </c>
      <c r="N5044">
        <v>0</v>
      </c>
      <c r="O5044">
        <v>0</v>
      </c>
      <c r="P5044">
        <v>0</v>
      </c>
      <c r="Q5044">
        <v>0</v>
      </c>
      <c r="R5044">
        <v>1</v>
      </c>
    </row>
    <row r="5045" spans="1:18" x14ac:dyDescent="0.25">
      <c r="A5045">
        <v>2021</v>
      </c>
      <c r="B5045" t="s">
        <v>77</v>
      </c>
      <c r="C5045" t="s">
        <v>37</v>
      </c>
      <c r="D5045" t="s">
        <v>0</v>
      </c>
      <c r="E5045" t="s">
        <v>44</v>
      </c>
      <c r="F5045">
        <v>457</v>
      </c>
      <c r="G5045">
        <v>179.73577700000001</v>
      </c>
      <c r="H5045">
        <v>1947.72</v>
      </c>
      <c r="I5045" t="s">
        <v>39</v>
      </c>
      <c r="J5045" t="s">
        <v>149</v>
      </c>
      <c r="K5045">
        <v>485</v>
      </c>
      <c r="L5045">
        <v>89.882782000000006</v>
      </c>
      <c r="M5045">
        <v>74.923809000000006</v>
      </c>
      <c r="N5045">
        <v>179</v>
      </c>
      <c r="O5045">
        <v>16</v>
      </c>
      <c r="P5045">
        <v>0</v>
      </c>
      <c r="Q5045">
        <v>1</v>
      </c>
      <c r="R5045">
        <v>179.73577700000001</v>
      </c>
    </row>
    <row r="5046" spans="1:18" x14ac:dyDescent="0.25">
      <c r="A5046">
        <v>2021</v>
      </c>
      <c r="B5046" t="s">
        <v>77</v>
      </c>
      <c r="C5046" t="s">
        <v>37</v>
      </c>
      <c r="D5046" t="s">
        <v>0</v>
      </c>
      <c r="E5046" t="s">
        <v>66</v>
      </c>
      <c r="F5046">
        <v>13</v>
      </c>
      <c r="G5046" t="s">
        <v>62</v>
      </c>
      <c r="H5046">
        <v>43738.28</v>
      </c>
      <c r="I5046" t="s">
        <v>39</v>
      </c>
      <c r="J5046" t="s">
        <v>149</v>
      </c>
      <c r="K5046">
        <v>100</v>
      </c>
      <c r="L5046">
        <v>1.593407</v>
      </c>
      <c r="M5046">
        <v>1.589744</v>
      </c>
      <c r="N5046">
        <v>3</v>
      </c>
      <c r="O5046">
        <v>2</v>
      </c>
      <c r="P5046">
        <v>0</v>
      </c>
      <c r="Q5046">
        <v>0</v>
      </c>
      <c r="R5046">
        <v>5</v>
      </c>
    </row>
    <row r="5047" spans="1:18" x14ac:dyDescent="0.25">
      <c r="A5047">
        <v>2021</v>
      </c>
      <c r="B5047" t="s">
        <v>77</v>
      </c>
      <c r="C5047" t="s">
        <v>37</v>
      </c>
      <c r="D5047" t="s">
        <v>0</v>
      </c>
      <c r="E5047" t="s">
        <v>44</v>
      </c>
      <c r="F5047">
        <v>483</v>
      </c>
      <c r="G5047">
        <v>181.75028900000001</v>
      </c>
      <c r="H5047">
        <v>1936</v>
      </c>
      <c r="I5047" t="s">
        <v>40</v>
      </c>
      <c r="J5047" t="s">
        <v>149</v>
      </c>
      <c r="K5047">
        <v>487</v>
      </c>
      <c r="L5047">
        <v>88.581491999999997</v>
      </c>
      <c r="M5047">
        <v>75.249454999999998</v>
      </c>
      <c r="N5047">
        <v>201</v>
      </c>
      <c r="O5047">
        <v>12</v>
      </c>
      <c r="P5047">
        <v>0</v>
      </c>
      <c r="Q5047">
        <v>0</v>
      </c>
      <c r="R5047">
        <v>181.75028900000001</v>
      </c>
    </row>
    <row r="5048" spans="1:18" x14ac:dyDescent="0.25">
      <c r="A5048">
        <v>2021</v>
      </c>
      <c r="B5048" t="s">
        <v>77</v>
      </c>
      <c r="C5048" t="s">
        <v>37</v>
      </c>
      <c r="D5048" t="s">
        <v>0</v>
      </c>
      <c r="E5048" t="s">
        <v>66</v>
      </c>
      <c r="F5048">
        <v>15</v>
      </c>
      <c r="G5048" t="s">
        <v>62</v>
      </c>
      <c r="H5048">
        <v>18813.41</v>
      </c>
      <c r="I5048" t="s">
        <v>40</v>
      </c>
      <c r="J5048" t="s">
        <v>149</v>
      </c>
      <c r="K5048">
        <v>65</v>
      </c>
      <c r="L5048">
        <v>0.209344</v>
      </c>
      <c r="M5048">
        <v>2.2380949999999999</v>
      </c>
      <c r="N5048">
        <v>3</v>
      </c>
      <c r="O5048">
        <v>1</v>
      </c>
      <c r="P5048">
        <v>0</v>
      </c>
      <c r="Q5048">
        <v>0</v>
      </c>
      <c r="R5048">
        <v>3.4285709999999998</v>
      </c>
    </row>
    <row r="5049" spans="1:18" x14ac:dyDescent="0.25">
      <c r="A5049">
        <v>2021</v>
      </c>
      <c r="B5049" t="s">
        <v>77</v>
      </c>
      <c r="C5049" t="s">
        <v>36</v>
      </c>
      <c r="D5049" t="s">
        <v>0</v>
      </c>
      <c r="E5049" t="s">
        <v>44</v>
      </c>
      <c r="F5049">
        <v>15</v>
      </c>
      <c r="G5049">
        <v>5.8934639999999998</v>
      </c>
      <c r="H5049">
        <v>2193.1799999999998</v>
      </c>
      <c r="I5049" t="s">
        <v>39</v>
      </c>
      <c r="J5049" t="s">
        <v>148</v>
      </c>
      <c r="K5049">
        <v>15</v>
      </c>
      <c r="L5049">
        <v>3.7263929999999998</v>
      </c>
      <c r="M5049">
        <v>1.9896510000000001</v>
      </c>
      <c r="N5049">
        <v>3</v>
      </c>
      <c r="O5049">
        <v>0</v>
      </c>
      <c r="P5049">
        <v>0</v>
      </c>
      <c r="Q5049">
        <v>0</v>
      </c>
      <c r="R5049">
        <v>5.8934639999999998</v>
      </c>
    </row>
    <row r="5050" spans="1:18" x14ac:dyDescent="0.25">
      <c r="A5050">
        <v>2021</v>
      </c>
      <c r="B5050" t="s">
        <v>77</v>
      </c>
      <c r="C5050" t="s">
        <v>36</v>
      </c>
      <c r="D5050" t="s">
        <v>0</v>
      </c>
      <c r="E5050" t="s">
        <v>66</v>
      </c>
      <c r="F5050">
        <v>2</v>
      </c>
      <c r="G5050" t="s">
        <v>62</v>
      </c>
      <c r="H5050">
        <v>27361.834999999999</v>
      </c>
      <c r="I5050" t="s">
        <v>39</v>
      </c>
      <c r="J5050" t="s">
        <v>148</v>
      </c>
      <c r="K5050">
        <v>4</v>
      </c>
      <c r="L5050">
        <v>0.33333299999999999</v>
      </c>
      <c r="M5050">
        <v>0</v>
      </c>
      <c r="N5050">
        <v>0</v>
      </c>
      <c r="O5050">
        <v>0</v>
      </c>
      <c r="P5050">
        <v>0</v>
      </c>
      <c r="Q5050">
        <v>0</v>
      </c>
      <c r="R5050">
        <v>0.33333299999999999</v>
      </c>
    </row>
    <row r="5051" spans="1:18" x14ac:dyDescent="0.25">
      <c r="A5051">
        <v>2021</v>
      </c>
      <c r="B5051" t="s">
        <v>77</v>
      </c>
      <c r="C5051" t="s">
        <v>36</v>
      </c>
      <c r="D5051" t="s">
        <v>0</v>
      </c>
      <c r="E5051" t="s">
        <v>44</v>
      </c>
      <c r="F5051">
        <v>9</v>
      </c>
      <c r="G5051">
        <v>3.5</v>
      </c>
      <c r="H5051">
        <v>2079.9899999999998</v>
      </c>
      <c r="I5051" t="s">
        <v>40</v>
      </c>
      <c r="J5051" t="s">
        <v>148</v>
      </c>
      <c r="K5051">
        <v>9</v>
      </c>
      <c r="L5051">
        <v>1.911972</v>
      </c>
      <c r="M5051">
        <v>0.5</v>
      </c>
      <c r="N5051">
        <v>0</v>
      </c>
      <c r="O5051">
        <v>1</v>
      </c>
      <c r="P5051">
        <v>0</v>
      </c>
      <c r="Q5051">
        <v>0</v>
      </c>
      <c r="R5051">
        <v>3.5</v>
      </c>
    </row>
    <row r="5052" spans="1:18" x14ac:dyDescent="0.25">
      <c r="A5052">
        <v>2021</v>
      </c>
      <c r="B5052" t="s">
        <v>77</v>
      </c>
      <c r="C5052" t="s">
        <v>36</v>
      </c>
      <c r="D5052" t="s">
        <v>0</v>
      </c>
      <c r="E5052" t="s">
        <v>66</v>
      </c>
      <c r="F5052">
        <v>1</v>
      </c>
      <c r="G5052" t="s">
        <v>62</v>
      </c>
      <c r="H5052">
        <v>16712.07</v>
      </c>
      <c r="I5052" t="s">
        <v>40</v>
      </c>
      <c r="J5052" t="s">
        <v>148</v>
      </c>
      <c r="K5052">
        <v>2</v>
      </c>
      <c r="L5052">
        <v>0</v>
      </c>
      <c r="M5052">
        <v>0</v>
      </c>
      <c r="N5052">
        <v>0</v>
      </c>
      <c r="O5052">
        <v>0</v>
      </c>
      <c r="P5052">
        <v>0</v>
      </c>
      <c r="Q5052">
        <v>0</v>
      </c>
      <c r="R5052">
        <v>0</v>
      </c>
    </row>
    <row r="5053" spans="1:18" x14ac:dyDescent="0.25">
      <c r="A5053">
        <v>2021</v>
      </c>
      <c r="B5053" t="s">
        <v>77</v>
      </c>
      <c r="C5053" t="s">
        <v>5</v>
      </c>
      <c r="D5053" t="s">
        <v>0</v>
      </c>
      <c r="E5053" t="s">
        <v>44</v>
      </c>
      <c r="F5053">
        <v>22</v>
      </c>
      <c r="G5053">
        <v>7.6888420000000002</v>
      </c>
      <c r="H5053">
        <v>2222.4549999999999</v>
      </c>
      <c r="I5053" t="s">
        <v>39</v>
      </c>
      <c r="J5053" t="s">
        <v>148</v>
      </c>
      <c r="K5053">
        <v>22</v>
      </c>
      <c r="L5053">
        <v>2.697012</v>
      </c>
      <c r="M5053">
        <v>3.6584970000000001</v>
      </c>
      <c r="N5053">
        <v>3</v>
      </c>
      <c r="O5053">
        <v>0</v>
      </c>
      <c r="P5053">
        <v>0</v>
      </c>
      <c r="Q5053">
        <v>0</v>
      </c>
      <c r="R5053">
        <v>7.6888420000000002</v>
      </c>
    </row>
    <row r="5054" spans="1:18" x14ac:dyDescent="0.25">
      <c r="A5054">
        <v>2021</v>
      </c>
      <c r="B5054" t="s">
        <v>77</v>
      </c>
      <c r="C5054" t="s">
        <v>5</v>
      </c>
      <c r="D5054" t="s">
        <v>0</v>
      </c>
      <c r="E5054" t="s">
        <v>66</v>
      </c>
      <c r="F5054">
        <v>1</v>
      </c>
      <c r="G5054" t="s">
        <v>62</v>
      </c>
      <c r="H5054">
        <v>8635.99</v>
      </c>
      <c r="I5054" t="s">
        <v>39</v>
      </c>
      <c r="J5054" t="s">
        <v>148</v>
      </c>
      <c r="K5054">
        <v>1</v>
      </c>
      <c r="L5054">
        <v>0</v>
      </c>
      <c r="M5054">
        <v>0</v>
      </c>
      <c r="N5054">
        <v>1</v>
      </c>
      <c r="O5054">
        <v>0</v>
      </c>
      <c r="P5054">
        <v>0</v>
      </c>
      <c r="Q5054">
        <v>0</v>
      </c>
      <c r="R5054">
        <v>0</v>
      </c>
    </row>
    <row r="5055" spans="1:18" x14ac:dyDescent="0.25">
      <c r="A5055">
        <v>2021</v>
      </c>
      <c r="B5055" t="s">
        <v>77</v>
      </c>
      <c r="C5055" t="s">
        <v>5</v>
      </c>
      <c r="D5055" t="s">
        <v>0</v>
      </c>
      <c r="E5055" t="s">
        <v>44</v>
      </c>
      <c r="F5055">
        <v>19</v>
      </c>
      <c r="G5055">
        <v>10.900257</v>
      </c>
      <c r="H5055">
        <v>2247</v>
      </c>
      <c r="I5055" t="s">
        <v>40</v>
      </c>
      <c r="J5055" t="s">
        <v>148</v>
      </c>
      <c r="K5055">
        <v>19</v>
      </c>
      <c r="L5055">
        <v>5.7085660000000003</v>
      </c>
      <c r="M5055">
        <v>3.5059170000000002</v>
      </c>
      <c r="N5055">
        <v>2</v>
      </c>
      <c r="O5055">
        <v>0</v>
      </c>
      <c r="P5055">
        <v>0</v>
      </c>
      <c r="Q5055">
        <v>0</v>
      </c>
      <c r="R5055">
        <v>10.900257</v>
      </c>
    </row>
    <row r="5056" spans="1:18" x14ac:dyDescent="0.25">
      <c r="A5056">
        <v>2021</v>
      </c>
      <c r="B5056" t="s">
        <v>77</v>
      </c>
      <c r="C5056" t="s">
        <v>5</v>
      </c>
      <c r="D5056" t="s">
        <v>0</v>
      </c>
      <c r="E5056" t="s">
        <v>66</v>
      </c>
      <c r="F5056">
        <v>1</v>
      </c>
      <c r="G5056" t="s">
        <v>62</v>
      </c>
      <c r="H5056">
        <v>22137.78</v>
      </c>
      <c r="I5056" t="s">
        <v>40</v>
      </c>
      <c r="J5056" t="s">
        <v>148</v>
      </c>
      <c r="K5056">
        <v>2</v>
      </c>
      <c r="L5056" t="s">
        <v>62</v>
      </c>
      <c r="M5056" t="s">
        <v>62</v>
      </c>
      <c r="N5056" t="s">
        <v>62</v>
      </c>
      <c r="O5056" t="s">
        <v>62</v>
      </c>
      <c r="P5056" t="s">
        <v>62</v>
      </c>
      <c r="Q5056" t="s">
        <v>62</v>
      </c>
      <c r="R5056" t="s">
        <v>62</v>
      </c>
    </row>
    <row r="5057" spans="1:18" x14ac:dyDescent="0.25">
      <c r="A5057">
        <v>2021</v>
      </c>
      <c r="B5057" t="s">
        <v>77</v>
      </c>
      <c r="C5057" t="s">
        <v>13</v>
      </c>
      <c r="D5057" t="s">
        <v>0</v>
      </c>
      <c r="E5057" t="s">
        <v>44</v>
      </c>
      <c r="F5057">
        <v>13</v>
      </c>
      <c r="G5057">
        <v>8.9606169999999992</v>
      </c>
      <c r="H5057">
        <v>2094.7800000000002</v>
      </c>
      <c r="I5057" t="s">
        <v>39</v>
      </c>
      <c r="J5057" t="s">
        <v>148</v>
      </c>
      <c r="K5057">
        <v>13</v>
      </c>
      <c r="L5057">
        <v>3.5463439999999999</v>
      </c>
      <c r="M5057">
        <v>4.1534089999999999</v>
      </c>
      <c r="N5057">
        <v>2</v>
      </c>
      <c r="O5057">
        <v>0</v>
      </c>
      <c r="P5057">
        <v>0</v>
      </c>
      <c r="Q5057">
        <v>0</v>
      </c>
      <c r="R5057">
        <v>8.9606169999999992</v>
      </c>
    </row>
    <row r="5058" spans="1:18" x14ac:dyDescent="0.25">
      <c r="A5058">
        <v>2021</v>
      </c>
      <c r="B5058" t="s">
        <v>77</v>
      </c>
      <c r="C5058" t="s">
        <v>13</v>
      </c>
      <c r="D5058" t="s">
        <v>0</v>
      </c>
      <c r="E5058" t="s">
        <v>44</v>
      </c>
      <c r="F5058">
        <v>5</v>
      </c>
      <c r="G5058">
        <v>2.3235290000000002</v>
      </c>
      <c r="H5058">
        <v>2854.32</v>
      </c>
      <c r="I5058" t="s">
        <v>40</v>
      </c>
      <c r="J5058" t="s">
        <v>148</v>
      </c>
      <c r="K5058">
        <v>5</v>
      </c>
      <c r="L5058">
        <v>1.0578749999999999</v>
      </c>
      <c r="M5058">
        <v>1.0882350000000001</v>
      </c>
      <c r="N5058">
        <v>0</v>
      </c>
      <c r="O5058">
        <v>0</v>
      </c>
      <c r="P5058">
        <v>0</v>
      </c>
      <c r="Q5058">
        <v>0</v>
      </c>
      <c r="R5058">
        <v>2.3235290000000002</v>
      </c>
    </row>
    <row r="5059" spans="1:18" x14ac:dyDescent="0.25">
      <c r="A5059">
        <v>2021</v>
      </c>
      <c r="B5059" t="s">
        <v>77</v>
      </c>
      <c r="C5059" t="s">
        <v>37</v>
      </c>
      <c r="D5059" t="s">
        <v>0</v>
      </c>
      <c r="E5059" t="s">
        <v>44</v>
      </c>
      <c r="F5059">
        <v>67</v>
      </c>
      <c r="G5059">
        <v>35.427022999999998</v>
      </c>
      <c r="H5059">
        <v>2145.9</v>
      </c>
      <c r="I5059" t="s">
        <v>39</v>
      </c>
      <c r="J5059" t="s">
        <v>148</v>
      </c>
      <c r="K5059">
        <v>67</v>
      </c>
      <c r="L5059">
        <v>16.389492000000001</v>
      </c>
      <c r="M5059">
        <v>11.615152999999999</v>
      </c>
      <c r="N5059">
        <v>9</v>
      </c>
      <c r="O5059">
        <v>4</v>
      </c>
      <c r="P5059">
        <v>1</v>
      </c>
      <c r="Q5059">
        <v>0</v>
      </c>
      <c r="R5059">
        <v>35.427022999999998</v>
      </c>
    </row>
    <row r="5060" spans="1:18" x14ac:dyDescent="0.25">
      <c r="A5060">
        <v>2021</v>
      </c>
      <c r="B5060" t="s">
        <v>77</v>
      </c>
      <c r="C5060" t="s">
        <v>37</v>
      </c>
      <c r="D5060" t="s">
        <v>0</v>
      </c>
      <c r="E5060" t="s">
        <v>66</v>
      </c>
      <c r="F5060">
        <v>5</v>
      </c>
      <c r="G5060" t="s">
        <v>62</v>
      </c>
      <c r="H5060">
        <v>19430.61</v>
      </c>
      <c r="I5060" t="s">
        <v>39</v>
      </c>
      <c r="J5060" t="s">
        <v>148</v>
      </c>
      <c r="K5060">
        <v>8</v>
      </c>
      <c r="L5060">
        <v>0</v>
      </c>
      <c r="M5060">
        <v>0</v>
      </c>
      <c r="N5060">
        <v>3</v>
      </c>
      <c r="O5060">
        <v>0</v>
      </c>
      <c r="P5060">
        <v>0</v>
      </c>
      <c r="Q5060">
        <v>0</v>
      </c>
      <c r="R5060">
        <v>0</v>
      </c>
    </row>
    <row r="5061" spans="1:18" x14ac:dyDescent="0.25">
      <c r="A5061">
        <v>2021</v>
      </c>
      <c r="B5061" t="s">
        <v>77</v>
      </c>
      <c r="C5061" t="s">
        <v>37</v>
      </c>
      <c r="D5061" t="s">
        <v>0</v>
      </c>
      <c r="E5061" t="s">
        <v>44</v>
      </c>
      <c r="F5061">
        <v>60</v>
      </c>
      <c r="G5061">
        <v>28.940567000000001</v>
      </c>
      <c r="H5061">
        <v>1617.7850000000001</v>
      </c>
      <c r="I5061" t="s">
        <v>40</v>
      </c>
      <c r="J5061" t="s">
        <v>148</v>
      </c>
      <c r="K5061">
        <v>60</v>
      </c>
      <c r="L5061">
        <v>16.649518</v>
      </c>
      <c r="M5061">
        <v>10.454356000000001</v>
      </c>
      <c r="N5061">
        <v>9</v>
      </c>
      <c r="O5061">
        <v>1</v>
      </c>
      <c r="P5061">
        <v>0</v>
      </c>
      <c r="Q5061">
        <v>0</v>
      </c>
      <c r="R5061">
        <v>28.940567000000001</v>
      </c>
    </row>
    <row r="5062" spans="1:18" x14ac:dyDescent="0.25">
      <c r="A5062">
        <v>2021</v>
      </c>
      <c r="B5062" t="s">
        <v>77</v>
      </c>
      <c r="C5062" t="s">
        <v>37</v>
      </c>
      <c r="D5062" t="s">
        <v>0</v>
      </c>
      <c r="E5062" t="s">
        <v>66</v>
      </c>
      <c r="F5062">
        <v>10</v>
      </c>
      <c r="G5062" t="s">
        <v>62</v>
      </c>
      <c r="H5062">
        <v>12463.89</v>
      </c>
      <c r="I5062" t="s">
        <v>40</v>
      </c>
      <c r="J5062" t="s">
        <v>148</v>
      </c>
      <c r="K5062">
        <v>11</v>
      </c>
      <c r="L5062">
        <v>0.87265700000000002</v>
      </c>
      <c r="M5062">
        <v>1.692631</v>
      </c>
      <c r="N5062">
        <v>4</v>
      </c>
      <c r="O5062">
        <v>0</v>
      </c>
      <c r="P5062">
        <v>0</v>
      </c>
      <c r="Q5062">
        <v>0</v>
      </c>
      <c r="R5062">
        <v>2.5652879999999998</v>
      </c>
    </row>
    <row r="5063" spans="1:18" x14ac:dyDescent="0.25">
      <c r="A5063">
        <v>2021</v>
      </c>
      <c r="B5063" t="s">
        <v>77</v>
      </c>
      <c r="C5063" t="s">
        <v>36</v>
      </c>
      <c r="D5063" t="s">
        <v>1</v>
      </c>
      <c r="E5063" t="s">
        <v>44</v>
      </c>
      <c r="F5063">
        <v>95</v>
      </c>
      <c r="G5063">
        <v>41.922254000000002</v>
      </c>
      <c r="H5063">
        <v>3102.5</v>
      </c>
      <c r="I5063" t="s">
        <v>39</v>
      </c>
      <c r="J5063" t="s">
        <v>150</v>
      </c>
      <c r="K5063">
        <v>95</v>
      </c>
      <c r="L5063">
        <v>24.130108</v>
      </c>
      <c r="M5063">
        <v>12.223117</v>
      </c>
      <c r="N5063">
        <v>8</v>
      </c>
      <c r="O5063">
        <v>2</v>
      </c>
      <c r="P5063">
        <v>0</v>
      </c>
      <c r="Q5063">
        <v>0</v>
      </c>
      <c r="R5063">
        <v>41.922254000000002</v>
      </c>
    </row>
    <row r="5064" spans="1:18" x14ac:dyDescent="0.25">
      <c r="A5064">
        <v>2021</v>
      </c>
      <c r="B5064" t="s">
        <v>77</v>
      </c>
      <c r="C5064" t="s">
        <v>36</v>
      </c>
      <c r="D5064" t="s">
        <v>1</v>
      </c>
      <c r="E5064" t="s">
        <v>66</v>
      </c>
      <c r="F5064">
        <v>3</v>
      </c>
      <c r="G5064" t="s">
        <v>62</v>
      </c>
      <c r="H5064">
        <v>23948.720000000001</v>
      </c>
      <c r="I5064" t="s">
        <v>39</v>
      </c>
      <c r="J5064" t="s">
        <v>150</v>
      </c>
      <c r="K5064">
        <v>22</v>
      </c>
      <c r="L5064">
        <v>1</v>
      </c>
      <c r="M5064">
        <v>0</v>
      </c>
      <c r="N5064">
        <v>0</v>
      </c>
      <c r="O5064">
        <v>2</v>
      </c>
      <c r="P5064">
        <v>0</v>
      </c>
      <c r="Q5064">
        <v>0</v>
      </c>
      <c r="R5064">
        <v>1</v>
      </c>
    </row>
    <row r="5065" spans="1:18" x14ac:dyDescent="0.25">
      <c r="A5065">
        <v>2021</v>
      </c>
      <c r="B5065" t="s">
        <v>77</v>
      </c>
      <c r="C5065" t="s">
        <v>36</v>
      </c>
      <c r="D5065" t="s">
        <v>1</v>
      </c>
      <c r="E5065" t="s">
        <v>44</v>
      </c>
      <c r="F5065">
        <v>82</v>
      </c>
      <c r="G5065">
        <v>30.089524000000001</v>
      </c>
      <c r="H5065">
        <v>2883.62</v>
      </c>
      <c r="I5065" t="s">
        <v>40</v>
      </c>
      <c r="J5065" t="s">
        <v>150</v>
      </c>
      <c r="K5065">
        <v>82</v>
      </c>
      <c r="L5065">
        <v>16.346812</v>
      </c>
      <c r="M5065">
        <v>12.144962</v>
      </c>
      <c r="N5065">
        <v>16</v>
      </c>
      <c r="O5065">
        <v>3</v>
      </c>
      <c r="P5065">
        <v>2</v>
      </c>
      <c r="Q5065">
        <v>0</v>
      </c>
      <c r="R5065">
        <v>30.089524000000001</v>
      </c>
    </row>
    <row r="5066" spans="1:18" x14ac:dyDescent="0.25">
      <c r="A5066">
        <v>2021</v>
      </c>
      <c r="B5066" t="s">
        <v>77</v>
      </c>
      <c r="C5066" t="s">
        <v>36</v>
      </c>
      <c r="D5066" t="s">
        <v>1</v>
      </c>
      <c r="E5066" t="s">
        <v>66</v>
      </c>
      <c r="F5066">
        <v>11</v>
      </c>
      <c r="G5066" t="s">
        <v>62</v>
      </c>
      <c r="H5066">
        <v>14024.96</v>
      </c>
      <c r="I5066" t="s">
        <v>40</v>
      </c>
      <c r="J5066" t="s">
        <v>150</v>
      </c>
      <c r="K5066">
        <v>58</v>
      </c>
      <c r="L5066">
        <v>0</v>
      </c>
      <c r="M5066">
        <v>0.66666700000000001</v>
      </c>
      <c r="N5066">
        <v>1</v>
      </c>
      <c r="O5066">
        <v>2</v>
      </c>
      <c r="P5066">
        <v>2</v>
      </c>
      <c r="Q5066">
        <v>0</v>
      </c>
      <c r="R5066">
        <v>0.66666700000000001</v>
      </c>
    </row>
    <row r="5067" spans="1:18" x14ac:dyDescent="0.25">
      <c r="A5067">
        <v>2021</v>
      </c>
      <c r="B5067" t="s">
        <v>77</v>
      </c>
      <c r="C5067" t="s">
        <v>5</v>
      </c>
      <c r="D5067" t="s">
        <v>1</v>
      </c>
      <c r="E5067" t="s">
        <v>44</v>
      </c>
      <c r="F5067">
        <v>133</v>
      </c>
      <c r="G5067">
        <v>45.643016000000003</v>
      </c>
      <c r="H5067">
        <v>2852.02</v>
      </c>
      <c r="I5067" t="s">
        <v>39</v>
      </c>
      <c r="J5067" t="s">
        <v>150</v>
      </c>
      <c r="K5067">
        <v>133</v>
      </c>
      <c r="L5067">
        <v>25.557227999999999</v>
      </c>
      <c r="M5067">
        <v>17.465926</v>
      </c>
      <c r="N5067">
        <v>21</v>
      </c>
      <c r="O5067">
        <v>3</v>
      </c>
      <c r="P5067">
        <v>0</v>
      </c>
      <c r="Q5067">
        <v>0</v>
      </c>
      <c r="R5067">
        <v>45.643016000000003</v>
      </c>
    </row>
    <row r="5068" spans="1:18" x14ac:dyDescent="0.25">
      <c r="A5068">
        <v>2021</v>
      </c>
      <c r="B5068" t="s">
        <v>77</v>
      </c>
      <c r="C5068" t="s">
        <v>5</v>
      </c>
      <c r="D5068" t="s">
        <v>1</v>
      </c>
      <c r="E5068" t="s">
        <v>66</v>
      </c>
      <c r="F5068">
        <v>9</v>
      </c>
      <c r="G5068" t="s">
        <v>62</v>
      </c>
      <c r="H5068">
        <v>23909.89</v>
      </c>
      <c r="I5068" t="s">
        <v>39</v>
      </c>
      <c r="J5068" t="s">
        <v>150</v>
      </c>
      <c r="K5068">
        <v>25</v>
      </c>
      <c r="L5068">
        <v>0.28421099999999999</v>
      </c>
      <c r="M5068">
        <v>1.1578949999999999</v>
      </c>
      <c r="N5068">
        <v>0</v>
      </c>
      <c r="O5068">
        <v>0</v>
      </c>
      <c r="P5068">
        <v>0</v>
      </c>
      <c r="Q5068">
        <v>0</v>
      </c>
      <c r="R5068">
        <v>1.5</v>
      </c>
    </row>
    <row r="5069" spans="1:18" x14ac:dyDescent="0.25">
      <c r="A5069">
        <v>2021</v>
      </c>
      <c r="B5069" t="s">
        <v>77</v>
      </c>
      <c r="C5069" t="s">
        <v>5</v>
      </c>
      <c r="D5069" t="s">
        <v>1</v>
      </c>
      <c r="E5069" t="s">
        <v>44</v>
      </c>
      <c r="F5069">
        <v>133</v>
      </c>
      <c r="G5069">
        <v>46.121681000000002</v>
      </c>
      <c r="H5069">
        <v>2823.32</v>
      </c>
      <c r="I5069" t="s">
        <v>40</v>
      </c>
      <c r="J5069" t="s">
        <v>150</v>
      </c>
      <c r="K5069">
        <v>133</v>
      </c>
      <c r="L5069">
        <v>23.909661</v>
      </c>
      <c r="M5069">
        <v>18.545964000000001</v>
      </c>
      <c r="N5069">
        <v>30</v>
      </c>
      <c r="O5069">
        <v>6</v>
      </c>
      <c r="P5069">
        <v>2</v>
      </c>
      <c r="Q5069">
        <v>2</v>
      </c>
      <c r="R5069">
        <v>46.121681000000002</v>
      </c>
    </row>
    <row r="5070" spans="1:18" x14ac:dyDescent="0.25">
      <c r="A5070">
        <v>2021</v>
      </c>
      <c r="B5070" t="s">
        <v>77</v>
      </c>
      <c r="C5070" t="s">
        <v>5</v>
      </c>
      <c r="D5070" t="s">
        <v>1</v>
      </c>
      <c r="E5070" t="s">
        <v>66</v>
      </c>
      <c r="F5070">
        <v>18</v>
      </c>
      <c r="G5070" t="s">
        <v>62</v>
      </c>
      <c r="H5070">
        <v>29417.595000000001</v>
      </c>
      <c r="I5070" t="s">
        <v>40</v>
      </c>
      <c r="J5070" t="s">
        <v>150</v>
      </c>
      <c r="K5070">
        <v>75</v>
      </c>
      <c r="L5070">
        <v>0.2</v>
      </c>
      <c r="M5070">
        <v>0.72</v>
      </c>
      <c r="N5070">
        <v>2</v>
      </c>
      <c r="O5070">
        <v>4</v>
      </c>
      <c r="P5070">
        <v>0</v>
      </c>
      <c r="Q5070">
        <v>0</v>
      </c>
      <c r="R5070">
        <v>0.92</v>
      </c>
    </row>
    <row r="5071" spans="1:18" x14ac:dyDescent="0.25">
      <c r="A5071">
        <v>2021</v>
      </c>
      <c r="B5071" t="s">
        <v>77</v>
      </c>
      <c r="C5071" t="s">
        <v>13</v>
      </c>
      <c r="D5071" t="s">
        <v>1</v>
      </c>
      <c r="E5071" t="s">
        <v>44</v>
      </c>
      <c r="F5071">
        <v>46</v>
      </c>
      <c r="G5071">
        <v>18.903772</v>
      </c>
      <c r="H5071">
        <v>2264.665</v>
      </c>
      <c r="I5071" t="s">
        <v>39</v>
      </c>
      <c r="J5071" t="s">
        <v>150</v>
      </c>
      <c r="K5071">
        <v>46</v>
      </c>
      <c r="L5071">
        <v>10.410876999999999</v>
      </c>
      <c r="M5071">
        <v>7.6977140000000004</v>
      </c>
      <c r="N5071">
        <v>10</v>
      </c>
      <c r="O5071">
        <v>1</v>
      </c>
      <c r="P5071">
        <v>0</v>
      </c>
      <c r="Q5071">
        <v>0</v>
      </c>
      <c r="R5071">
        <v>18.903772</v>
      </c>
    </row>
    <row r="5072" spans="1:18" x14ac:dyDescent="0.25">
      <c r="A5072">
        <v>2021</v>
      </c>
      <c r="B5072" t="s">
        <v>77</v>
      </c>
      <c r="C5072" t="s">
        <v>13</v>
      </c>
      <c r="D5072" t="s">
        <v>1</v>
      </c>
      <c r="E5072" t="s">
        <v>66</v>
      </c>
      <c r="F5072">
        <v>7</v>
      </c>
      <c r="G5072" t="s">
        <v>62</v>
      </c>
      <c r="H5072">
        <v>28050.55</v>
      </c>
      <c r="I5072" t="s">
        <v>39</v>
      </c>
      <c r="J5072" t="s">
        <v>150</v>
      </c>
      <c r="K5072">
        <v>44</v>
      </c>
      <c r="L5072">
        <v>0</v>
      </c>
      <c r="M5072">
        <v>0.33333299999999999</v>
      </c>
      <c r="N5072">
        <v>1</v>
      </c>
      <c r="O5072">
        <v>1</v>
      </c>
      <c r="P5072">
        <v>2</v>
      </c>
      <c r="Q5072">
        <v>0</v>
      </c>
      <c r="R5072">
        <v>1</v>
      </c>
    </row>
    <row r="5073" spans="1:18" x14ac:dyDescent="0.25">
      <c r="A5073">
        <v>2021</v>
      </c>
      <c r="B5073" t="s">
        <v>77</v>
      </c>
      <c r="C5073" t="s">
        <v>13</v>
      </c>
      <c r="D5073" t="s">
        <v>1</v>
      </c>
      <c r="E5073" t="s">
        <v>44</v>
      </c>
      <c r="F5073">
        <v>49</v>
      </c>
      <c r="G5073">
        <v>15.572986999999999</v>
      </c>
      <c r="H5073">
        <v>2503.5</v>
      </c>
      <c r="I5073" t="s">
        <v>40</v>
      </c>
      <c r="J5073" t="s">
        <v>150</v>
      </c>
      <c r="K5073">
        <v>49</v>
      </c>
      <c r="L5073">
        <v>7.3074630000000003</v>
      </c>
      <c r="M5073">
        <v>7.8696010000000003</v>
      </c>
      <c r="N5073">
        <v>15</v>
      </c>
      <c r="O5073">
        <v>2</v>
      </c>
      <c r="P5073">
        <v>1</v>
      </c>
      <c r="Q5073">
        <v>0</v>
      </c>
      <c r="R5073">
        <v>15.572986999999999</v>
      </c>
    </row>
    <row r="5074" spans="1:18" x14ac:dyDescent="0.25">
      <c r="A5074">
        <v>2021</v>
      </c>
      <c r="B5074" t="s">
        <v>77</v>
      </c>
      <c r="C5074" t="s">
        <v>13</v>
      </c>
      <c r="D5074" t="s">
        <v>1</v>
      </c>
      <c r="E5074" t="s">
        <v>66</v>
      </c>
      <c r="F5074">
        <v>3</v>
      </c>
      <c r="G5074" t="s">
        <v>62</v>
      </c>
      <c r="H5074">
        <v>32825.64</v>
      </c>
      <c r="I5074" t="s">
        <v>40</v>
      </c>
      <c r="J5074" t="s">
        <v>150</v>
      </c>
      <c r="K5074">
        <v>16</v>
      </c>
      <c r="L5074">
        <v>0</v>
      </c>
      <c r="M5074">
        <v>0</v>
      </c>
      <c r="N5074">
        <v>0</v>
      </c>
      <c r="O5074">
        <v>1</v>
      </c>
      <c r="P5074">
        <v>0</v>
      </c>
      <c r="Q5074">
        <v>0</v>
      </c>
      <c r="R5074">
        <v>0</v>
      </c>
    </row>
    <row r="5075" spans="1:18" x14ac:dyDescent="0.25">
      <c r="A5075">
        <v>2021</v>
      </c>
      <c r="B5075" t="s">
        <v>77</v>
      </c>
      <c r="C5075" t="s">
        <v>37</v>
      </c>
      <c r="D5075" t="s">
        <v>1</v>
      </c>
      <c r="E5075" t="s">
        <v>44</v>
      </c>
      <c r="F5075">
        <v>517</v>
      </c>
      <c r="G5075">
        <v>223.150701</v>
      </c>
      <c r="H5075">
        <v>2596.08</v>
      </c>
      <c r="I5075" t="s">
        <v>39</v>
      </c>
      <c r="J5075" t="s">
        <v>150</v>
      </c>
      <c r="K5075">
        <v>517</v>
      </c>
      <c r="L5075">
        <v>107.87843700000001</v>
      </c>
      <c r="M5075">
        <v>91.701269999999994</v>
      </c>
      <c r="N5075">
        <v>95</v>
      </c>
      <c r="O5075">
        <v>20</v>
      </c>
      <c r="P5075">
        <v>5</v>
      </c>
      <c r="Q5075">
        <v>2</v>
      </c>
      <c r="R5075">
        <v>223.150701</v>
      </c>
    </row>
    <row r="5076" spans="1:18" x14ac:dyDescent="0.25">
      <c r="A5076">
        <v>2021</v>
      </c>
      <c r="B5076" t="s">
        <v>77</v>
      </c>
      <c r="C5076" t="s">
        <v>37</v>
      </c>
      <c r="D5076" t="s">
        <v>1</v>
      </c>
      <c r="E5076" t="s">
        <v>66</v>
      </c>
      <c r="F5076">
        <v>33</v>
      </c>
      <c r="G5076" t="s">
        <v>62</v>
      </c>
      <c r="H5076">
        <v>20790.419999999998</v>
      </c>
      <c r="I5076" t="s">
        <v>39</v>
      </c>
      <c r="J5076" t="s">
        <v>150</v>
      </c>
      <c r="K5076">
        <v>118</v>
      </c>
      <c r="L5076">
        <v>2.6420140000000001</v>
      </c>
      <c r="M5076">
        <v>0.461538</v>
      </c>
      <c r="N5076">
        <v>1</v>
      </c>
      <c r="O5076">
        <v>11</v>
      </c>
      <c r="P5076">
        <v>1</v>
      </c>
      <c r="Q5076">
        <v>0</v>
      </c>
      <c r="R5076">
        <v>3.9444439999999998</v>
      </c>
    </row>
    <row r="5077" spans="1:18" x14ac:dyDescent="0.25">
      <c r="A5077">
        <v>2021</v>
      </c>
      <c r="B5077" t="s">
        <v>77</v>
      </c>
      <c r="C5077" t="s">
        <v>37</v>
      </c>
      <c r="D5077" t="s">
        <v>1</v>
      </c>
      <c r="E5077" t="s">
        <v>44</v>
      </c>
      <c r="F5077">
        <v>542</v>
      </c>
      <c r="G5077">
        <v>191.86766399999999</v>
      </c>
      <c r="H5077">
        <v>2443.09</v>
      </c>
      <c r="I5077" t="s">
        <v>40</v>
      </c>
      <c r="J5077" t="s">
        <v>150</v>
      </c>
      <c r="K5077">
        <v>544</v>
      </c>
      <c r="L5077">
        <v>103.375889</v>
      </c>
      <c r="M5077">
        <v>73.618089999999995</v>
      </c>
      <c r="N5077">
        <v>175</v>
      </c>
      <c r="O5077">
        <v>17</v>
      </c>
      <c r="P5077">
        <v>16</v>
      </c>
      <c r="Q5077">
        <v>5</v>
      </c>
      <c r="R5077">
        <v>191.86766399999999</v>
      </c>
    </row>
    <row r="5078" spans="1:18" x14ac:dyDescent="0.25">
      <c r="A5078">
        <v>2021</v>
      </c>
      <c r="B5078" t="s">
        <v>77</v>
      </c>
      <c r="C5078" t="s">
        <v>37</v>
      </c>
      <c r="D5078" t="s">
        <v>1</v>
      </c>
      <c r="E5078" t="s">
        <v>66</v>
      </c>
      <c r="F5078">
        <v>55</v>
      </c>
      <c r="G5078" t="s">
        <v>62</v>
      </c>
      <c r="H5078">
        <v>18420.02</v>
      </c>
      <c r="I5078" t="s">
        <v>40</v>
      </c>
      <c r="J5078" t="s">
        <v>150</v>
      </c>
      <c r="K5078">
        <v>243</v>
      </c>
      <c r="L5078">
        <v>1.687613</v>
      </c>
      <c r="M5078">
        <v>0.66666700000000001</v>
      </c>
      <c r="N5078">
        <v>5</v>
      </c>
      <c r="O5078">
        <v>18</v>
      </c>
      <c r="P5078">
        <v>4</v>
      </c>
      <c r="Q5078">
        <v>0</v>
      </c>
      <c r="R5078">
        <v>6.6923079999999997</v>
      </c>
    </row>
    <row r="5079" spans="1:18" x14ac:dyDescent="0.25">
      <c r="A5079">
        <v>2021</v>
      </c>
      <c r="B5079" t="s">
        <v>77</v>
      </c>
      <c r="C5079" t="s">
        <v>36</v>
      </c>
      <c r="D5079" t="s">
        <v>1</v>
      </c>
      <c r="E5079" t="s">
        <v>44</v>
      </c>
      <c r="F5079">
        <v>162</v>
      </c>
      <c r="G5079">
        <v>77.044500999999997</v>
      </c>
      <c r="H5079">
        <v>2867.1149999999998</v>
      </c>
      <c r="I5079" t="s">
        <v>39</v>
      </c>
      <c r="J5079" t="s">
        <v>149</v>
      </c>
      <c r="K5079">
        <v>162</v>
      </c>
      <c r="L5079">
        <v>34.777926000000001</v>
      </c>
      <c r="M5079">
        <v>33.454103000000003</v>
      </c>
      <c r="N5079">
        <v>18</v>
      </c>
      <c r="O5079">
        <v>2</v>
      </c>
      <c r="P5079">
        <v>0</v>
      </c>
      <c r="Q5079">
        <v>0</v>
      </c>
      <c r="R5079">
        <v>77.044500999999997</v>
      </c>
    </row>
    <row r="5080" spans="1:18" x14ac:dyDescent="0.25">
      <c r="A5080">
        <v>2021</v>
      </c>
      <c r="B5080" t="s">
        <v>77</v>
      </c>
      <c r="C5080" t="s">
        <v>36</v>
      </c>
      <c r="D5080" t="s">
        <v>1</v>
      </c>
      <c r="E5080" t="s">
        <v>66</v>
      </c>
      <c r="F5080">
        <v>6</v>
      </c>
      <c r="G5080" t="s">
        <v>62</v>
      </c>
      <c r="H5080">
        <v>21622.785</v>
      </c>
      <c r="I5080" t="s">
        <v>39</v>
      </c>
      <c r="J5080" t="s">
        <v>149</v>
      </c>
      <c r="K5080">
        <v>31</v>
      </c>
      <c r="L5080">
        <v>1.8867999999999999E-2</v>
      </c>
      <c r="M5080">
        <v>0</v>
      </c>
      <c r="N5080">
        <v>0</v>
      </c>
      <c r="O5080">
        <v>2</v>
      </c>
      <c r="P5080">
        <v>0</v>
      </c>
      <c r="Q5080">
        <v>0</v>
      </c>
      <c r="R5080">
        <v>1</v>
      </c>
    </row>
    <row r="5081" spans="1:18" x14ac:dyDescent="0.25">
      <c r="A5081">
        <v>2021</v>
      </c>
      <c r="B5081" t="s">
        <v>77</v>
      </c>
      <c r="C5081" t="s">
        <v>36</v>
      </c>
      <c r="D5081" t="s">
        <v>1</v>
      </c>
      <c r="E5081" t="s">
        <v>44</v>
      </c>
      <c r="F5081">
        <v>149</v>
      </c>
      <c r="G5081">
        <v>62.724535000000003</v>
      </c>
      <c r="H5081">
        <v>2422.41</v>
      </c>
      <c r="I5081" t="s">
        <v>40</v>
      </c>
      <c r="J5081" t="s">
        <v>149</v>
      </c>
      <c r="K5081">
        <v>149</v>
      </c>
      <c r="L5081">
        <v>26.408579</v>
      </c>
      <c r="M5081">
        <v>33.111606000000002</v>
      </c>
      <c r="N5081">
        <v>34</v>
      </c>
      <c r="O5081">
        <v>2</v>
      </c>
      <c r="P5081">
        <v>3</v>
      </c>
      <c r="Q5081">
        <v>0</v>
      </c>
      <c r="R5081">
        <v>62.724535000000003</v>
      </c>
    </row>
    <row r="5082" spans="1:18" x14ac:dyDescent="0.25">
      <c r="A5082">
        <v>2021</v>
      </c>
      <c r="B5082" t="s">
        <v>77</v>
      </c>
      <c r="C5082" t="s">
        <v>36</v>
      </c>
      <c r="D5082" t="s">
        <v>1</v>
      </c>
      <c r="E5082" t="s">
        <v>66</v>
      </c>
      <c r="F5082">
        <v>12</v>
      </c>
      <c r="G5082" t="s">
        <v>62</v>
      </c>
      <c r="H5082">
        <v>29679.275000000001</v>
      </c>
      <c r="I5082" t="s">
        <v>40</v>
      </c>
      <c r="J5082" t="s">
        <v>149</v>
      </c>
      <c r="K5082">
        <v>76</v>
      </c>
      <c r="L5082">
        <v>1.035598</v>
      </c>
      <c r="M5082">
        <v>0.461538</v>
      </c>
      <c r="N5082">
        <v>0</v>
      </c>
      <c r="O5082">
        <v>7</v>
      </c>
      <c r="P5082">
        <v>1</v>
      </c>
      <c r="Q5082">
        <v>0</v>
      </c>
      <c r="R5082">
        <v>2</v>
      </c>
    </row>
    <row r="5083" spans="1:18" x14ac:dyDescent="0.25">
      <c r="A5083">
        <v>2021</v>
      </c>
      <c r="B5083" t="s">
        <v>77</v>
      </c>
      <c r="C5083" t="s">
        <v>5</v>
      </c>
      <c r="D5083" t="s">
        <v>1</v>
      </c>
      <c r="E5083" t="s">
        <v>44</v>
      </c>
      <c r="F5083">
        <v>261</v>
      </c>
      <c r="G5083">
        <v>108.422229</v>
      </c>
      <c r="H5083">
        <v>3043.78</v>
      </c>
      <c r="I5083" t="s">
        <v>39</v>
      </c>
      <c r="J5083" t="s">
        <v>149</v>
      </c>
      <c r="K5083">
        <v>261</v>
      </c>
      <c r="L5083">
        <v>50.600709000000002</v>
      </c>
      <c r="M5083">
        <v>49.955508999999999</v>
      </c>
      <c r="N5083">
        <v>25</v>
      </c>
      <c r="O5083">
        <v>3</v>
      </c>
      <c r="P5083">
        <v>1</v>
      </c>
      <c r="Q5083">
        <v>0</v>
      </c>
      <c r="R5083">
        <v>108.422229</v>
      </c>
    </row>
    <row r="5084" spans="1:18" x14ac:dyDescent="0.25">
      <c r="A5084">
        <v>2021</v>
      </c>
      <c r="B5084" t="s">
        <v>77</v>
      </c>
      <c r="C5084" t="s">
        <v>5</v>
      </c>
      <c r="D5084" t="s">
        <v>1</v>
      </c>
      <c r="E5084" t="s">
        <v>66</v>
      </c>
      <c r="F5084">
        <v>8</v>
      </c>
      <c r="G5084" t="s">
        <v>62</v>
      </c>
      <c r="H5084">
        <v>31580.595000000001</v>
      </c>
      <c r="I5084" t="s">
        <v>39</v>
      </c>
      <c r="J5084" t="s">
        <v>149</v>
      </c>
      <c r="K5084">
        <v>33</v>
      </c>
      <c r="L5084">
        <v>0.4</v>
      </c>
      <c r="M5084">
        <v>0.4</v>
      </c>
      <c r="N5084">
        <v>0</v>
      </c>
      <c r="O5084">
        <v>1</v>
      </c>
      <c r="P5084">
        <v>0</v>
      </c>
      <c r="Q5084">
        <v>0</v>
      </c>
      <c r="R5084">
        <v>0.8</v>
      </c>
    </row>
    <row r="5085" spans="1:18" x14ac:dyDescent="0.25">
      <c r="A5085">
        <v>2021</v>
      </c>
      <c r="B5085" t="s">
        <v>77</v>
      </c>
      <c r="C5085" t="s">
        <v>5</v>
      </c>
      <c r="D5085" t="s">
        <v>1</v>
      </c>
      <c r="E5085" t="s">
        <v>44</v>
      </c>
      <c r="F5085">
        <v>285</v>
      </c>
      <c r="G5085">
        <v>97.884424999999993</v>
      </c>
      <c r="H5085">
        <v>2639.23</v>
      </c>
      <c r="I5085" t="s">
        <v>40</v>
      </c>
      <c r="J5085" t="s">
        <v>149</v>
      </c>
      <c r="K5085">
        <v>285</v>
      </c>
      <c r="L5085">
        <v>45.227544999999999</v>
      </c>
      <c r="M5085">
        <v>47.295062000000001</v>
      </c>
      <c r="N5085">
        <v>55</v>
      </c>
      <c r="O5085">
        <v>9</v>
      </c>
      <c r="P5085">
        <v>3</v>
      </c>
      <c r="Q5085">
        <v>1</v>
      </c>
      <c r="R5085">
        <v>97.884424999999993</v>
      </c>
    </row>
    <row r="5086" spans="1:18" x14ac:dyDescent="0.25">
      <c r="A5086">
        <v>2021</v>
      </c>
      <c r="B5086" t="s">
        <v>77</v>
      </c>
      <c r="C5086" t="s">
        <v>5</v>
      </c>
      <c r="D5086" t="s">
        <v>1</v>
      </c>
      <c r="E5086" t="s">
        <v>66</v>
      </c>
      <c r="F5086">
        <v>31</v>
      </c>
      <c r="G5086" t="s">
        <v>62</v>
      </c>
      <c r="H5086">
        <v>26673.68</v>
      </c>
      <c r="I5086" t="s">
        <v>40</v>
      </c>
      <c r="J5086" t="s">
        <v>149</v>
      </c>
      <c r="K5086">
        <v>175</v>
      </c>
      <c r="L5086">
        <v>0</v>
      </c>
      <c r="M5086">
        <v>6.6667000000000004E-2</v>
      </c>
      <c r="N5086">
        <v>1</v>
      </c>
      <c r="O5086">
        <v>10</v>
      </c>
      <c r="P5086">
        <v>0</v>
      </c>
      <c r="Q5086">
        <v>0</v>
      </c>
      <c r="R5086">
        <v>6.6667000000000004E-2</v>
      </c>
    </row>
    <row r="5087" spans="1:18" x14ac:dyDescent="0.25">
      <c r="A5087">
        <v>2021</v>
      </c>
      <c r="B5087" t="s">
        <v>77</v>
      </c>
      <c r="C5087" t="s">
        <v>13</v>
      </c>
      <c r="D5087" t="s">
        <v>1</v>
      </c>
      <c r="E5087" t="s">
        <v>44</v>
      </c>
      <c r="F5087">
        <v>105</v>
      </c>
      <c r="G5087">
        <v>42.566510000000001</v>
      </c>
      <c r="H5087">
        <v>3167.25</v>
      </c>
      <c r="I5087" t="s">
        <v>39</v>
      </c>
      <c r="J5087" t="s">
        <v>149</v>
      </c>
      <c r="K5087">
        <v>105</v>
      </c>
      <c r="L5087">
        <v>24.964493000000001</v>
      </c>
      <c r="M5087">
        <v>14.533353999999999</v>
      </c>
      <c r="N5087">
        <v>17</v>
      </c>
      <c r="O5087">
        <v>1</v>
      </c>
      <c r="P5087">
        <v>0</v>
      </c>
      <c r="Q5087">
        <v>0</v>
      </c>
      <c r="R5087">
        <v>42.566510000000001</v>
      </c>
    </row>
    <row r="5088" spans="1:18" x14ac:dyDescent="0.25">
      <c r="A5088">
        <v>2021</v>
      </c>
      <c r="B5088" t="s">
        <v>77</v>
      </c>
      <c r="C5088" t="s">
        <v>13</v>
      </c>
      <c r="D5088" t="s">
        <v>1</v>
      </c>
      <c r="E5088" t="s">
        <v>66</v>
      </c>
      <c r="F5088">
        <v>5</v>
      </c>
      <c r="G5088" t="s">
        <v>62</v>
      </c>
      <c r="H5088">
        <v>19062.349999999999</v>
      </c>
      <c r="I5088" t="s">
        <v>39</v>
      </c>
      <c r="J5088" t="s">
        <v>149</v>
      </c>
      <c r="K5088">
        <v>27</v>
      </c>
      <c r="L5088">
        <v>0</v>
      </c>
      <c r="M5088">
        <v>0</v>
      </c>
      <c r="N5088">
        <v>0</v>
      </c>
      <c r="O5088">
        <v>3</v>
      </c>
      <c r="P5088">
        <v>0</v>
      </c>
      <c r="Q5088">
        <v>0</v>
      </c>
      <c r="R5088">
        <v>0</v>
      </c>
    </row>
    <row r="5089" spans="1:18" x14ac:dyDescent="0.25">
      <c r="A5089">
        <v>2021</v>
      </c>
      <c r="B5089" t="s">
        <v>77</v>
      </c>
      <c r="C5089" t="s">
        <v>13</v>
      </c>
      <c r="D5089" t="s">
        <v>1</v>
      </c>
      <c r="E5089" t="s">
        <v>44</v>
      </c>
      <c r="F5089">
        <v>88</v>
      </c>
      <c r="G5089">
        <v>28.225169000000001</v>
      </c>
      <c r="H5089">
        <v>2461.56</v>
      </c>
      <c r="I5089" t="s">
        <v>40</v>
      </c>
      <c r="J5089" t="s">
        <v>149</v>
      </c>
      <c r="K5089">
        <v>88</v>
      </c>
      <c r="L5089">
        <v>13.875545000000001</v>
      </c>
      <c r="M5089">
        <v>9.8030390000000001</v>
      </c>
      <c r="N5089">
        <v>26</v>
      </c>
      <c r="O5089">
        <v>3</v>
      </c>
      <c r="P5089">
        <v>1</v>
      </c>
      <c r="Q5089">
        <v>0</v>
      </c>
      <c r="R5089">
        <v>28.225169000000001</v>
      </c>
    </row>
    <row r="5090" spans="1:18" x14ac:dyDescent="0.25">
      <c r="A5090">
        <v>2021</v>
      </c>
      <c r="B5090" t="s">
        <v>77</v>
      </c>
      <c r="C5090" t="s">
        <v>13</v>
      </c>
      <c r="D5090" t="s">
        <v>1</v>
      </c>
      <c r="E5090" t="s">
        <v>66</v>
      </c>
      <c r="F5090">
        <v>7</v>
      </c>
      <c r="G5090" t="s">
        <v>62</v>
      </c>
      <c r="H5090">
        <v>24967.14</v>
      </c>
      <c r="I5090" t="s">
        <v>40</v>
      </c>
      <c r="J5090" t="s">
        <v>149</v>
      </c>
      <c r="K5090">
        <v>36</v>
      </c>
      <c r="L5090">
        <v>0.42741899999999999</v>
      </c>
      <c r="M5090">
        <v>0.61290299999999998</v>
      </c>
      <c r="N5090">
        <v>0</v>
      </c>
      <c r="O5090">
        <v>4</v>
      </c>
      <c r="P5090">
        <v>0</v>
      </c>
      <c r="Q5090">
        <v>0</v>
      </c>
      <c r="R5090">
        <v>2</v>
      </c>
    </row>
    <row r="5091" spans="1:18" x14ac:dyDescent="0.25">
      <c r="A5091">
        <v>2021</v>
      </c>
      <c r="B5091" t="s">
        <v>77</v>
      </c>
      <c r="C5091" t="s">
        <v>37</v>
      </c>
      <c r="D5091" t="s">
        <v>1</v>
      </c>
      <c r="E5091" t="s">
        <v>44</v>
      </c>
      <c r="F5091">
        <v>1122</v>
      </c>
      <c r="G5091">
        <v>504.06490400000001</v>
      </c>
      <c r="H5091">
        <v>2794.2449999999999</v>
      </c>
      <c r="I5091" t="s">
        <v>39</v>
      </c>
      <c r="J5091" t="s">
        <v>149</v>
      </c>
      <c r="K5091">
        <v>1122</v>
      </c>
      <c r="L5091">
        <v>246.67514600000001</v>
      </c>
      <c r="M5091">
        <v>223.85061200000001</v>
      </c>
      <c r="N5091">
        <v>184</v>
      </c>
      <c r="O5091">
        <v>22</v>
      </c>
      <c r="P5091">
        <v>6</v>
      </c>
      <c r="Q5091">
        <v>1</v>
      </c>
      <c r="R5091">
        <v>504.06490400000001</v>
      </c>
    </row>
    <row r="5092" spans="1:18" x14ac:dyDescent="0.25">
      <c r="A5092">
        <v>2021</v>
      </c>
      <c r="B5092" t="s">
        <v>77</v>
      </c>
      <c r="C5092" t="s">
        <v>37</v>
      </c>
      <c r="D5092" t="s">
        <v>1</v>
      </c>
      <c r="E5092" t="s">
        <v>66</v>
      </c>
      <c r="F5092">
        <v>32</v>
      </c>
      <c r="G5092" t="s">
        <v>62</v>
      </c>
      <c r="H5092">
        <v>24520.584999999999</v>
      </c>
      <c r="I5092" t="s">
        <v>39</v>
      </c>
      <c r="J5092" t="s">
        <v>149</v>
      </c>
      <c r="K5092">
        <v>141</v>
      </c>
      <c r="L5092">
        <v>0.2</v>
      </c>
      <c r="M5092">
        <v>0.2</v>
      </c>
      <c r="N5092">
        <v>2</v>
      </c>
      <c r="O5092">
        <v>11</v>
      </c>
      <c r="P5092">
        <v>2</v>
      </c>
      <c r="Q5092">
        <v>0</v>
      </c>
      <c r="R5092">
        <v>0.4</v>
      </c>
    </row>
    <row r="5093" spans="1:18" x14ac:dyDescent="0.25">
      <c r="A5093">
        <v>2021</v>
      </c>
      <c r="B5093" t="s">
        <v>77</v>
      </c>
      <c r="C5093" t="s">
        <v>37</v>
      </c>
      <c r="D5093" t="s">
        <v>1</v>
      </c>
      <c r="E5093" t="s">
        <v>44</v>
      </c>
      <c r="F5093">
        <v>1186</v>
      </c>
      <c r="G5093">
        <v>436.90704499999998</v>
      </c>
      <c r="H5093">
        <v>2489.54</v>
      </c>
      <c r="I5093" t="s">
        <v>40</v>
      </c>
      <c r="J5093" t="s">
        <v>149</v>
      </c>
      <c r="K5093">
        <v>1187</v>
      </c>
      <c r="L5093">
        <v>207.547121</v>
      </c>
      <c r="M5093">
        <v>202.555725</v>
      </c>
      <c r="N5093">
        <v>327</v>
      </c>
      <c r="O5093">
        <v>48</v>
      </c>
      <c r="P5093">
        <v>23</v>
      </c>
      <c r="Q5093">
        <v>2</v>
      </c>
      <c r="R5093">
        <v>436.90704499999998</v>
      </c>
    </row>
    <row r="5094" spans="1:18" x14ac:dyDescent="0.25">
      <c r="A5094">
        <v>2021</v>
      </c>
      <c r="B5094" t="s">
        <v>77</v>
      </c>
      <c r="C5094" t="s">
        <v>37</v>
      </c>
      <c r="D5094" t="s">
        <v>1</v>
      </c>
      <c r="E5094" t="s">
        <v>66</v>
      </c>
      <c r="F5094">
        <v>115</v>
      </c>
      <c r="G5094" t="s">
        <v>62</v>
      </c>
      <c r="H5094">
        <v>18826.080000000002</v>
      </c>
      <c r="I5094" t="s">
        <v>40</v>
      </c>
      <c r="J5094" t="s">
        <v>149</v>
      </c>
      <c r="K5094">
        <v>572</v>
      </c>
      <c r="L5094">
        <v>3.1878769999999998</v>
      </c>
      <c r="M5094">
        <v>1.920798</v>
      </c>
      <c r="N5094">
        <v>7</v>
      </c>
      <c r="O5094">
        <v>54</v>
      </c>
      <c r="P5094">
        <v>5</v>
      </c>
      <c r="Q5094">
        <v>0</v>
      </c>
      <c r="R5094">
        <v>9.0282049999999998</v>
      </c>
    </row>
    <row r="5095" spans="1:18" x14ac:dyDescent="0.25">
      <c r="A5095">
        <v>2021</v>
      </c>
      <c r="B5095" t="s">
        <v>77</v>
      </c>
      <c r="C5095" t="s">
        <v>36</v>
      </c>
      <c r="D5095" t="s">
        <v>1</v>
      </c>
      <c r="E5095" t="s">
        <v>44</v>
      </c>
      <c r="F5095">
        <v>37</v>
      </c>
      <c r="G5095">
        <v>15.529469000000001</v>
      </c>
      <c r="H5095">
        <v>3036.05</v>
      </c>
      <c r="I5095" t="s">
        <v>39</v>
      </c>
      <c r="J5095" t="s">
        <v>148</v>
      </c>
      <c r="K5095">
        <v>37</v>
      </c>
      <c r="L5095">
        <v>9.2193559999999994</v>
      </c>
      <c r="M5095">
        <v>4.4698409999999997</v>
      </c>
      <c r="N5095">
        <v>4</v>
      </c>
      <c r="O5095">
        <v>0</v>
      </c>
      <c r="P5095">
        <v>1</v>
      </c>
      <c r="Q5095">
        <v>0</v>
      </c>
      <c r="R5095">
        <v>15.529469000000001</v>
      </c>
    </row>
    <row r="5096" spans="1:18" x14ac:dyDescent="0.25">
      <c r="A5096">
        <v>2021</v>
      </c>
      <c r="B5096" t="s">
        <v>77</v>
      </c>
      <c r="C5096" t="s">
        <v>36</v>
      </c>
      <c r="D5096" t="s">
        <v>1</v>
      </c>
      <c r="E5096" t="s">
        <v>66</v>
      </c>
      <c r="F5096">
        <v>5</v>
      </c>
      <c r="G5096" t="s">
        <v>62</v>
      </c>
      <c r="H5096">
        <v>18789.11</v>
      </c>
      <c r="I5096" t="s">
        <v>39</v>
      </c>
      <c r="J5096" t="s">
        <v>148</v>
      </c>
      <c r="K5096">
        <v>19</v>
      </c>
      <c r="L5096">
        <v>1.661972</v>
      </c>
      <c r="M5096">
        <v>0</v>
      </c>
      <c r="N5096">
        <v>0</v>
      </c>
      <c r="O5096">
        <v>1</v>
      </c>
      <c r="P5096">
        <v>0</v>
      </c>
      <c r="Q5096">
        <v>0</v>
      </c>
      <c r="R5096">
        <v>2</v>
      </c>
    </row>
    <row r="5097" spans="1:18" x14ac:dyDescent="0.25">
      <c r="A5097">
        <v>2021</v>
      </c>
      <c r="B5097" t="s">
        <v>77</v>
      </c>
      <c r="C5097" t="s">
        <v>36</v>
      </c>
      <c r="D5097" t="s">
        <v>1</v>
      </c>
      <c r="E5097" t="s">
        <v>44</v>
      </c>
      <c r="F5097">
        <v>51</v>
      </c>
      <c r="G5097">
        <v>15.074035</v>
      </c>
      <c r="H5097">
        <v>2825.2</v>
      </c>
      <c r="I5097" t="s">
        <v>40</v>
      </c>
      <c r="J5097" t="s">
        <v>148</v>
      </c>
      <c r="K5097">
        <v>51</v>
      </c>
      <c r="L5097">
        <v>9.1427499999999995</v>
      </c>
      <c r="M5097">
        <v>5.8733899999999997</v>
      </c>
      <c r="N5097">
        <v>15</v>
      </c>
      <c r="O5097">
        <v>3</v>
      </c>
      <c r="P5097">
        <v>1</v>
      </c>
      <c r="Q5097">
        <v>0</v>
      </c>
      <c r="R5097">
        <v>15.074035</v>
      </c>
    </row>
    <row r="5098" spans="1:18" x14ac:dyDescent="0.25">
      <c r="A5098">
        <v>2021</v>
      </c>
      <c r="B5098" t="s">
        <v>77</v>
      </c>
      <c r="C5098" t="s">
        <v>36</v>
      </c>
      <c r="D5098" t="s">
        <v>1</v>
      </c>
      <c r="E5098" t="s">
        <v>66</v>
      </c>
      <c r="F5098">
        <v>8</v>
      </c>
      <c r="G5098" t="s">
        <v>62</v>
      </c>
      <c r="H5098">
        <v>24205.215</v>
      </c>
      <c r="I5098" t="s">
        <v>40</v>
      </c>
      <c r="J5098" t="s">
        <v>148</v>
      </c>
      <c r="K5098">
        <v>37</v>
      </c>
      <c r="L5098">
        <v>0</v>
      </c>
      <c r="M5098">
        <v>0</v>
      </c>
      <c r="N5098">
        <v>2</v>
      </c>
      <c r="O5098">
        <v>0</v>
      </c>
      <c r="P5098">
        <v>0</v>
      </c>
      <c r="Q5098">
        <v>1</v>
      </c>
      <c r="R5098">
        <v>0</v>
      </c>
    </row>
    <row r="5099" spans="1:18" x14ac:dyDescent="0.25">
      <c r="A5099">
        <v>2021</v>
      </c>
      <c r="B5099" t="s">
        <v>77</v>
      </c>
      <c r="C5099" t="s">
        <v>5</v>
      </c>
      <c r="D5099" t="s">
        <v>1</v>
      </c>
      <c r="E5099" t="s">
        <v>44</v>
      </c>
      <c r="F5099">
        <v>64</v>
      </c>
      <c r="G5099">
        <v>25.067665000000002</v>
      </c>
      <c r="H5099">
        <v>3085.68</v>
      </c>
      <c r="I5099" t="s">
        <v>39</v>
      </c>
      <c r="J5099" t="s">
        <v>148</v>
      </c>
      <c r="K5099">
        <v>64</v>
      </c>
      <c r="L5099">
        <v>14.070529000000001</v>
      </c>
      <c r="M5099">
        <v>9.853396</v>
      </c>
      <c r="N5099">
        <v>5</v>
      </c>
      <c r="O5099">
        <v>0</v>
      </c>
      <c r="P5099">
        <v>1</v>
      </c>
      <c r="Q5099">
        <v>0</v>
      </c>
      <c r="R5099">
        <v>25.067665000000002</v>
      </c>
    </row>
    <row r="5100" spans="1:18" x14ac:dyDescent="0.25">
      <c r="A5100">
        <v>2021</v>
      </c>
      <c r="B5100" t="s">
        <v>77</v>
      </c>
      <c r="C5100" t="s">
        <v>5</v>
      </c>
      <c r="D5100" t="s">
        <v>1</v>
      </c>
      <c r="E5100" t="s">
        <v>66</v>
      </c>
      <c r="F5100">
        <v>6</v>
      </c>
      <c r="G5100" t="s">
        <v>62</v>
      </c>
      <c r="H5100">
        <v>25483.9</v>
      </c>
      <c r="I5100" t="s">
        <v>39</v>
      </c>
      <c r="J5100" t="s">
        <v>148</v>
      </c>
      <c r="K5100">
        <v>11</v>
      </c>
      <c r="L5100">
        <v>0</v>
      </c>
      <c r="M5100">
        <v>0</v>
      </c>
      <c r="N5100">
        <v>2</v>
      </c>
      <c r="O5100">
        <v>1</v>
      </c>
      <c r="P5100">
        <v>0</v>
      </c>
      <c r="Q5100">
        <v>0</v>
      </c>
      <c r="R5100">
        <v>0</v>
      </c>
    </row>
    <row r="5101" spans="1:18" x14ac:dyDescent="0.25">
      <c r="A5101">
        <v>2021</v>
      </c>
      <c r="B5101" t="s">
        <v>77</v>
      </c>
      <c r="C5101" t="s">
        <v>5</v>
      </c>
      <c r="D5101" t="s">
        <v>1</v>
      </c>
      <c r="E5101" t="s">
        <v>44</v>
      </c>
      <c r="F5101">
        <v>80</v>
      </c>
      <c r="G5101">
        <v>28.696466000000001</v>
      </c>
      <c r="H5101">
        <v>2837.2950000000001</v>
      </c>
      <c r="I5101" t="s">
        <v>40</v>
      </c>
      <c r="J5101" t="s">
        <v>148</v>
      </c>
      <c r="K5101">
        <v>80</v>
      </c>
      <c r="L5101">
        <v>12.854429</v>
      </c>
      <c r="M5101">
        <v>13.497837000000001</v>
      </c>
      <c r="N5101">
        <v>18</v>
      </c>
      <c r="O5101">
        <v>4</v>
      </c>
      <c r="P5101">
        <v>5</v>
      </c>
      <c r="Q5101">
        <v>1</v>
      </c>
      <c r="R5101">
        <v>28.696466000000001</v>
      </c>
    </row>
    <row r="5102" spans="1:18" x14ac:dyDescent="0.25">
      <c r="A5102">
        <v>2021</v>
      </c>
      <c r="B5102" t="s">
        <v>77</v>
      </c>
      <c r="C5102" t="s">
        <v>5</v>
      </c>
      <c r="D5102" t="s">
        <v>1</v>
      </c>
      <c r="E5102" t="s">
        <v>66</v>
      </c>
      <c r="F5102">
        <v>10</v>
      </c>
      <c r="G5102" t="s">
        <v>62</v>
      </c>
      <c r="H5102">
        <v>24003.634999999998</v>
      </c>
      <c r="I5102" t="s">
        <v>40</v>
      </c>
      <c r="J5102" t="s">
        <v>148</v>
      </c>
      <c r="K5102">
        <v>34</v>
      </c>
      <c r="L5102">
        <v>0.66153799999999996</v>
      </c>
      <c r="M5102">
        <v>0.2</v>
      </c>
      <c r="N5102">
        <v>0</v>
      </c>
      <c r="O5102">
        <v>0</v>
      </c>
      <c r="P5102">
        <v>0</v>
      </c>
      <c r="Q5102">
        <v>0</v>
      </c>
      <c r="R5102">
        <v>0.86153800000000003</v>
      </c>
    </row>
    <row r="5103" spans="1:18" x14ac:dyDescent="0.25">
      <c r="A5103">
        <v>2021</v>
      </c>
      <c r="B5103" t="s">
        <v>77</v>
      </c>
      <c r="C5103" t="s">
        <v>13</v>
      </c>
      <c r="D5103" t="s">
        <v>1</v>
      </c>
      <c r="E5103" t="s">
        <v>44</v>
      </c>
      <c r="F5103">
        <v>18</v>
      </c>
      <c r="G5103">
        <v>7.5701989999999997</v>
      </c>
      <c r="H5103">
        <v>3303.21</v>
      </c>
      <c r="I5103" t="s">
        <v>39</v>
      </c>
      <c r="J5103" t="s">
        <v>148</v>
      </c>
      <c r="K5103">
        <v>18</v>
      </c>
      <c r="L5103">
        <v>3.4003410000000001</v>
      </c>
      <c r="M5103">
        <v>4.1119630000000003</v>
      </c>
      <c r="N5103">
        <v>0</v>
      </c>
      <c r="O5103">
        <v>0</v>
      </c>
      <c r="P5103">
        <v>2</v>
      </c>
      <c r="Q5103">
        <v>0</v>
      </c>
      <c r="R5103">
        <v>7.5701989999999997</v>
      </c>
    </row>
    <row r="5104" spans="1:18" x14ac:dyDescent="0.25">
      <c r="A5104">
        <v>2021</v>
      </c>
      <c r="B5104" t="s">
        <v>77</v>
      </c>
      <c r="C5104" t="s">
        <v>13</v>
      </c>
      <c r="D5104" t="s">
        <v>1</v>
      </c>
      <c r="E5104" t="s">
        <v>44</v>
      </c>
      <c r="F5104">
        <v>33</v>
      </c>
      <c r="G5104">
        <v>13.478941000000001</v>
      </c>
      <c r="H5104">
        <v>2236</v>
      </c>
      <c r="I5104" t="s">
        <v>40</v>
      </c>
      <c r="J5104" t="s">
        <v>148</v>
      </c>
      <c r="K5104">
        <v>33</v>
      </c>
      <c r="L5104">
        <v>5.4816560000000001</v>
      </c>
      <c r="M5104">
        <v>7.0313439999999998</v>
      </c>
      <c r="N5104">
        <v>5</v>
      </c>
      <c r="O5104">
        <v>2</v>
      </c>
      <c r="P5104">
        <v>0</v>
      </c>
      <c r="Q5104">
        <v>0</v>
      </c>
      <c r="R5104">
        <v>13.478941000000001</v>
      </c>
    </row>
    <row r="5105" spans="1:18" x14ac:dyDescent="0.25">
      <c r="A5105">
        <v>2021</v>
      </c>
      <c r="B5105" t="s">
        <v>77</v>
      </c>
      <c r="C5105" t="s">
        <v>13</v>
      </c>
      <c r="D5105" t="s">
        <v>1</v>
      </c>
      <c r="E5105" t="s">
        <v>66</v>
      </c>
      <c r="F5105">
        <v>2</v>
      </c>
      <c r="G5105" t="s">
        <v>62</v>
      </c>
      <c r="H5105">
        <v>79854.195000000007</v>
      </c>
      <c r="I5105" t="s">
        <v>40</v>
      </c>
      <c r="J5105" t="s">
        <v>148</v>
      </c>
      <c r="K5105">
        <v>13</v>
      </c>
      <c r="L5105">
        <v>0</v>
      </c>
      <c r="M5105">
        <v>0</v>
      </c>
      <c r="N5105">
        <v>0</v>
      </c>
      <c r="O5105">
        <v>0</v>
      </c>
      <c r="P5105">
        <v>0</v>
      </c>
      <c r="Q5105">
        <v>0</v>
      </c>
      <c r="R5105">
        <v>0</v>
      </c>
    </row>
    <row r="5106" spans="1:18" x14ac:dyDescent="0.25">
      <c r="A5106">
        <v>2021</v>
      </c>
      <c r="B5106" t="s">
        <v>77</v>
      </c>
      <c r="C5106" t="s">
        <v>37</v>
      </c>
      <c r="D5106" t="s">
        <v>1</v>
      </c>
      <c r="E5106" t="s">
        <v>44</v>
      </c>
      <c r="F5106">
        <v>225</v>
      </c>
      <c r="G5106">
        <v>107.94939599999999</v>
      </c>
      <c r="H5106">
        <v>3150.18</v>
      </c>
      <c r="I5106" t="s">
        <v>39</v>
      </c>
      <c r="J5106" t="s">
        <v>148</v>
      </c>
      <c r="K5106">
        <v>225</v>
      </c>
      <c r="L5106">
        <v>56.215696999999999</v>
      </c>
      <c r="M5106">
        <v>39.730336999999999</v>
      </c>
      <c r="N5106">
        <v>28</v>
      </c>
      <c r="O5106">
        <v>7</v>
      </c>
      <c r="P5106">
        <v>4</v>
      </c>
      <c r="Q5106">
        <v>0</v>
      </c>
      <c r="R5106">
        <v>107.94939599999999</v>
      </c>
    </row>
    <row r="5107" spans="1:18" x14ac:dyDescent="0.25">
      <c r="A5107">
        <v>2021</v>
      </c>
      <c r="B5107" t="s">
        <v>77</v>
      </c>
      <c r="C5107" t="s">
        <v>37</v>
      </c>
      <c r="D5107" t="s">
        <v>1</v>
      </c>
      <c r="E5107" t="s">
        <v>66</v>
      </c>
      <c r="F5107">
        <v>25</v>
      </c>
      <c r="G5107" t="s">
        <v>62</v>
      </c>
      <c r="H5107">
        <v>22750.19</v>
      </c>
      <c r="I5107" t="s">
        <v>39</v>
      </c>
      <c r="J5107" t="s">
        <v>148</v>
      </c>
      <c r="K5107">
        <v>62</v>
      </c>
      <c r="L5107">
        <v>1.130307</v>
      </c>
      <c r="M5107">
        <v>2.649267</v>
      </c>
      <c r="N5107">
        <v>4</v>
      </c>
      <c r="O5107">
        <v>0</v>
      </c>
      <c r="P5107">
        <v>0</v>
      </c>
      <c r="Q5107">
        <v>1</v>
      </c>
      <c r="R5107">
        <v>6.9515149999999997</v>
      </c>
    </row>
    <row r="5108" spans="1:18" x14ac:dyDescent="0.25">
      <c r="A5108">
        <v>2021</v>
      </c>
      <c r="B5108" t="s">
        <v>77</v>
      </c>
      <c r="C5108" t="s">
        <v>37</v>
      </c>
      <c r="D5108" t="s">
        <v>1</v>
      </c>
      <c r="E5108" t="s">
        <v>44</v>
      </c>
      <c r="F5108">
        <v>217</v>
      </c>
      <c r="G5108">
        <v>68.780769000000006</v>
      </c>
      <c r="H5108">
        <v>2820.53</v>
      </c>
      <c r="I5108" t="s">
        <v>40</v>
      </c>
      <c r="J5108" t="s">
        <v>148</v>
      </c>
      <c r="K5108">
        <v>217</v>
      </c>
      <c r="L5108">
        <v>32.763736000000002</v>
      </c>
      <c r="M5108">
        <v>33.030853</v>
      </c>
      <c r="N5108">
        <v>45</v>
      </c>
      <c r="O5108">
        <v>13</v>
      </c>
      <c r="P5108">
        <v>8</v>
      </c>
      <c r="Q5108">
        <v>3</v>
      </c>
      <c r="R5108">
        <v>68.780769000000006</v>
      </c>
    </row>
    <row r="5109" spans="1:18" x14ac:dyDescent="0.25">
      <c r="A5109">
        <v>2021</v>
      </c>
      <c r="B5109" t="s">
        <v>77</v>
      </c>
      <c r="C5109" t="s">
        <v>37</v>
      </c>
      <c r="D5109" t="s">
        <v>1</v>
      </c>
      <c r="E5109" t="s">
        <v>66</v>
      </c>
      <c r="F5109">
        <v>27</v>
      </c>
      <c r="G5109" t="s">
        <v>62</v>
      </c>
      <c r="H5109">
        <v>28617.89</v>
      </c>
      <c r="I5109" t="s">
        <v>40</v>
      </c>
      <c r="J5109" t="s">
        <v>148</v>
      </c>
      <c r="K5109">
        <v>116</v>
      </c>
      <c r="L5109">
        <v>0.17741899999999999</v>
      </c>
      <c r="M5109">
        <v>0.61290299999999998</v>
      </c>
      <c r="N5109">
        <v>3</v>
      </c>
      <c r="O5109">
        <v>2</v>
      </c>
      <c r="P5109">
        <v>3</v>
      </c>
      <c r="Q5109">
        <v>0</v>
      </c>
      <c r="R5109">
        <v>2</v>
      </c>
    </row>
    <row r="5110" spans="1:18" x14ac:dyDescent="0.25">
      <c r="A5110">
        <v>2021</v>
      </c>
      <c r="B5110" t="s">
        <v>77</v>
      </c>
      <c r="C5110" t="s">
        <v>36</v>
      </c>
      <c r="D5110" t="s">
        <v>2</v>
      </c>
      <c r="E5110" t="s">
        <v>44</v>
      </c>
      <c r="F5110">
        <v>12</v>
      </c>
      <c r="G5110">
        <v>4.8879070000000002</v>
      </c>
      <c r="H5110">
        <v>3741.65</v>
      </c>
      <c r="I5110" t="s">
        <v>39</v>
      </c>
      <c r="J5110" t="s">
        <v>150</v>
      </c>
      <c r="K5110">
        <v>12</v>
      </c>
      <c r="L5110">
        <v>2.5154320000000001</v>
      </c>
      <c r="M5110">
        <v>2.3724750000000001</v>
      </c>
      <c r="N5110">
        <v>1</v>
      </c>
      <c r="O5110">
        <v>0</v>
      </c>
      <c r="P5110">
        <v>0</v>
      </c>
      <c r="Q5110">
        <v>0</v>
      </c>
      <c r="R5110">
        <v>4.8879070000000002</v>
      </c>
    </row>
    <row r="5111" spans="1:18" x14ac:dyDescent="0.25">
      <c r="A5111">
        <v>2021</v>
      </c>
      <c r="B5111" t="s">
        <v>77</v>
      </c>
      <c r="C5111" t="s">
        <v>36</v>
      </c>
      <c r="D5111" t="s">
        <v>2</v>
      </c>
      <c r="E5111" t="s">
        <v>66</v>
      </c>
      <c r="F5111">
        <v>6</v>
      </c>
      <c r="G5111" t="s">
        <v>62</v>
      </c>
      <c r="H5111">
        <v>32393.005000000001</v>
      </c>
      <c r="I5111" t="s">
        <v>39</v>
      </c>
      <c r="J5111" t="s">
        <v>150</v>
      </c>
      <c r="K5111">
        <v>51</v>
      </c>
      <c r="L5111">
        <v>0.35714299999999999</v>
      </c>
      <c r="M5111">
        <v>0.58333299999999999</v>
      </c>
      <c r="N5111">
        <v>1</v>
      </c>
      <c r="O5111">
        <v>0</v>
      </c>
      <c r="P5111">
        <v>0</v>
      </c>
      <c r="Q5111">
        <v>0</v>
      </c>
      <c r="R5111">
        <v>1.607143</v>
      </c>
    </row>
    <row r="5112" spans="1:18" x14ac:dyDescent="0.25">
      <c r="A5112">
        <v>2021</v>
      </c>
      <c r="B5112" t="s">
        <v>77</v>
      </c>
      <c r="C5112" t="s">
        <v>36</v>
      </c>
      <c r="D5112" t="s">
        <v>2</v>
      </c>
      <c r="E5112" t="s">
        <v>44</v>
      </c>
      <c r="F5112">
        <v>56</v>
      </c>
      <c r="G5112">
        <v>15.091673</v>
      </c>
      <c r="H5112">
        <v>3084.76</v>
      </c>
      <c r="I5112" t="s">
        <v>40</v>
      </c>
      <c r="J5112" t="s">
        <v>150</v>
      </c>
      <c r="K5112">
        <v>57</v>
      </c>
      <c r="L5112">
        <v>7.8103090000000002</v>
      </c>
      <c r="M5112">
        <v>5.5001410000000002</v>
      </c>
      <c r="N5112">
        <v>7</v>
      </c>
      <c r="O5112">
        <v>6</v>
      </c>
      <c r="P5112">
        <v>8</v>
      </c>
      <c r="Q5112">
        <v>1</v>
      </c>
      <c r="R5112">
        <v>15.091673</v>
      </c>
    </row>
    <row r="5113" spans="1:18" x14ac:dyDescent="0.25">
      <c r="A5113">
        <v>2021</v>
      </c>
      <c r="B5113" t="s">
        <v>77</v>
      </c>
      <c r="C5113" t="s">
        <v>36</v>
      </c>
      <c r="D5113" t="s">
        <v>2</v>
      </c>
      <c r="E5113" t="s">
        <v>66</v>
      </c>
      <c r="F5113">
        <v>20</v>
      </c>
      <c r="G5113" t="s">
        <v>62</v>
      </c>
      <c r="H5113">
        <v>38441.47</v>
      </c>
      <c r="I5113" t="s">
        <v>40</v>
      </c>
      <c r="J5113" t="s">
        <v>150</v>
      </c>
      <c r="K5113">
        <v>117</v>
      </c>
      <c r="L5113">
        <v>1.8114479999999999</v>
      </c>
      <c r="M5113">
        <v>0.36531999999999998</v>
      </c>
      <c r="N5113">
        <v>1</v>
      </c>
      <c r="O5113">
        <v>0</v>
      </c>
      <c r="P5113">
        <v>0</v>
      </c>
      <c r="Q5113">
        <v>0</v>
      </c>
      <c r="R5113">
        <v>6.4545450000000004</v>
      </c>
    </row>
    <row r="5114" spans="1:18" x14ac:dyDescent="0.25">
      <c r="A5114">
        <v>2021</v>
      </c>
      <c r="B5114" t="s">
        <v>77</v>
      </c>
      <c r="C5114" t="s">
        <v>5</v>
      </c>
      <c r="D5114" t="s">
        <v>2</v>
      </c>
      <c r="E5114" t="s">
        <v>44</v>
      </c>
      <c r="F5114">
        <v>31</v>
      </c>
      <c r="G5114">
        <v>4.3042980000000002</v>
      </c>
      <c r="H5114">
        <v>2543.02</v>
      </c>
      <c r="I5114" t="s">
        <v>39</v>
      </c>
      <c r="J5114" t="s">
        <v>150</v>
      </c>
      <c r="K5114">
        <v>31</v>
      </c>
      <c r="L5114">
        <v>3.270114</v>
      </c>
      <c r="M5114">
        <v>0.61538499999999996</v>
      </c>
      <c r="N5114">
        <v>6</v>
      </c>
      <c r="O5114">
        <v>0</v>
      </c>
      <c r="P5114">
        <v>0</v>
      </c>
      <c r="Q5114">
        <v>0</v>
      </c>
      <c r="R5114">
        <v>4.3042980000000002</v>
      </c>
    </row>
    <row r="5115" spans="1:18" x14ac:dyDescent="0.25">
      <c r="A5115">
        <v>2021</v>
      </c>
      <c r="B5115" t="s">
        <v>77</v>
      </c>
      <c r="C5115" t="s">
        <v>5</v>
      </c>
      <c r="D5115" t="s">
        <v>2</v>
      </c>
      <c r="E5115" t="s">
        <v>66</v>
      </c>
      <c r="F5115">
        <v>7</v>
      </c>
      <c r="G5115" t="s">
        <v>62</v>
      </c>
      <c r="H5115">
        <v>22447.34</v>
      </c>
      <c r="I5115" t="s">
        <v>39</v>
      </c>
      <c r="J5115" t="s">
        <v>150</v>
      </c>
      <c r="K5115">
        <v>40</v>
      </c>
      <c r="L5115">
        <v>0.230769</v>
      </c>
      <c r="M5115">
        <v>0.33333299999999999</v>
      </c>
      <c r="N5115">
        <v>0</v>
      </c>
      <c r="O5115">
        <v>0</v>
      </c>
      <c r="P5115">
        <v>0</v>
      </c>
      <c r="Q5115">
        <v>0</v>
      </c>
      <c r="R5115">
        <v>1.230769</v>
      </c>
    </row>
    <row r="5116" spans="1:18" x14ac:dyDescent="0.25">
      <c r="A5116">
        <v>2021</v>
      </c>
      <c r="B5116" t="s">
        <v>77</v>
      </c>
      <c r="C5116" t="s">
        <v>5</v>
      </c>
      <c r="D5116" t="s">
        <v>2</v>
      </c>
      <c r="E5116" t="s">
        <v>44</v>
      </c>
      <c r="F5116">
        <v>39</v>
      </c>
      <c r="G5116">
        <v>13.132849</v>
      </c>
      <c r="H5116">
        <v>3497</v>
      </c>
      <c r="I5116" t="s">
        <v>40</v>
      </c>
      <c r="J5116" t="s">
        <v>150</v>
      </c>
      <c r="K5116">
        <v>40</v>
      </c>
      <c r="L5116">
        <v>7.2166769999999998</v>
      </c>
      <c r="M5116">
        <v>4.3367649999999998</v>
      </c>
      <c r="N5116">
        <v>2</v>
      </c>
      <c r="O5116">
        <v>0</v>
      </c>
      <c r="P5116">
        <v>0</v>
      </c>
      <c r="Q5116">
        <v>0</v>
      </c>
      <c r="R5116">
        <v>13.132849</v>
      </c>
    </row>
    <row r="5117" spans="1:18" x14ac:dyDescent="0.25">
      <c r="A5117">
        <v>2021</v>
      </c>
      <c r="B5117" t="s">
        <v>77</v>
      </c>
      <c r="C5117" t="s">
        <v>5</v>
      </c>
      <c r="D5117" t="s">
        <v>2</v>
      </c>
      <c r="E5117" t="s">
        <v>66</v>
      </c>
      <c r="F5117">
        <v>10</v>
      </c>
      <c r="G5117" t="s">
        <v>62</v>
      </c>
      <c r="H5117">
        <v>55671.235000000001</v>
      </c>
      <c r="I5117" t="s">
        <v>40</v>
      </c>
      <c r="J5117" t="s">
        <v>150</v>
      </c>
      <c r="K5117">
        <v>70</v>
      </c>
      <c r="L5117">
        <v>0.17741899999999999</v>
      </c>
      <c r="M5117">
        <v>0.61290299999999998</v>
      </c>
      <c r="N5117">
        <v>2</v>
      </c>
      <c r="O5117">
        <v>0</v>
      </c>
      <c r="P5117">
        <v>0</v>
      </c>
      <c r="Q5117">
        <v>0</v>
      </c>
      <c r="R5117">
        <v>1</v>
      </c>
    </row>
    <row r="5118" spans="1:18" x14ac:dyDescent="0.25">
      <c r="A5118">
        <v>2021</v>
      </c>
      <c r="B5118" t="s">
        <v>77</v>
      </c>
      <c r="C5118" t="s">
        <v>13</v>
      </c>
      <c r="D5118" t="s">
        <v>2</v>
      </c>
      <c r="E5118" t="s">
        <v>44</v>
      </c>
      <c r="F5118">
        <v>12</v>
      </c>
      <c r="G5118">
        <v>3.6697250000000001</v>
      </c>
      <c r="H5118">
        <v>2334.88</v>
      </c>
      <c r="I5118" t="s">
        <v>39</v>
      </c>
      <c r="J5118" t="s">
        <v>150</v>
      </c>
      <c r="K5118">
        <v>12</v>
      </c>
      <c r="L5118">
        <v>1.793326</v>
      </c>
      <c r="M5118">
        <v>1.2707980000000001</v>
      </c>
      <c r="N5118">
        <v>4</v>
      </c>
      <c r="O5118">
        <v>0</v>
      </c>
      <c r="P5118">
        <v>0</v>
      </c>
      <c r="Q5118">
        <v>0</v>
      </c>
      <c r="R5118">
        <v>3.6697250000000001</v>
      </c>
    </row>
    <row r="5119" spans="1:18" x14ac:dyDescent="0.25">
      <c r="A5119">
        <v>2021</v>
      </c>
      <c r="B5119" t="s">
        <v>77</v>
      </c>
      <c r="C5119" t="s">
        <v>13</v>
      </c>
      <c r="D5119" t="s">
        <v>2</v>
      </c>
      <c r="E5119" t="s">
        <v>66</v>
      </c>
      <c r="F5119">
        <v>2</v>
      </c>
      <c r="G5119" t="s">
        <v>62</v>
      </c>
      <c r="H5119">
        <v>605843.48499999999</v>
      </c>
      <c r="I5119" t="s">
        <v>39</v>
      </c>
      <c r="J5119" t="s">
        <v>150</v>
      </c>
      <c r="K5119">
        <v>100</v>
      </c>
      <c r="L5119" t="s">
        <v>62</v>
      </c>
      <c r="M5119" t="s">
        <v>62</v>
      </c>
      <c r="N5119" t="s">
        <v>62</v>
      </c>
      <c r="O5119" t="s">
        <v>62</v>
      </c>
      <c r="P5119" t="s">
        <v>62</v>
      </c>
      <c r="Q5119" t="s">
        <v>62</v>
      </c>
      <c r="R5119" t="s">
        <v>62</v>
      </c>
    </row>
    <row r="5120" spans="1:18" x14ac:dyDescent="0.25">
      <c r="A5120">
        <v>2021</v>
      </c>
      <c r="B5120" t="s">
        <v>77</v>
      </c>
      <c r="C5120" t="s">
        <v>13</v>
      </c>
      <c r="D5120" t="s">
        <v>2</v>
      </c>
      <c r="E5120" t="s">
        <v>44</v>
      </c>
      <c r="F5120">
        <v>15</v>
      </c>
      <c r="G5120">
        <v>3.8125</v>
      </c>
      <c r="H5120">
        <v>2816.5</v>
      </c>
      <c r="I5120" t="s">
        <v>40</v>
      </c>
      <c r="J5120" t="s">
        <v>150</v>
      </c>
      <c r="K5120">
        <v>15</v>
      </c>
      <c r="L5120">
        <v>1.777938</v>
      </c>
      <c r="M5120">
        <v>1.5</v>
      </c>
      <c r="N5120">
        <v>2</v>
      </c>
      <c r="O5120">
        <v>1</v>
      </c>
      <c r="P5120">
        <v>2</v>
      </c>
      <c r="Q5120">
        <v>0</v>
      </c>
      <c r="R5120">
        <v>3.8125</v>
      </c>
    </row>
    <row r="5121" spans="1:18" x14ac:dyDescent="0.25">
      <c r="A5121">
        <v>2021</v>
      </c>
      <c r="B5121" t="s">
        <v>77</v>
      </c>
      <c r="C5121" t="s">
        <v>13</v>
      </c>
      <c r="D5121" t="s">
        <v>2</v>
      </c>
      <c r="E5121" t="s">
        <v>66</v>
      </c>
      <c r="F5121">
        <v>2</v>
      </c>
      <c r="G5121" t="s">
        <v>62</v>
      </c>
      <c r="H5121">
        <v>32453.48</v>
      </c>
      <c r="I5121" t="s">
        <v>40</v>
      </c>
      <c r="J5121" t="s">
        <v>150</v>
      </c>
      <c r="K5121">
        <v>9</v>
      </c>
      <c r="L5121" t="s">
        <v>62</v>
      </c>
      <c r="M5121" t="s">
        <v>62</v>
      </c>
      <c r="N5121" t="s">
        <v>62</v>
      </c>
      <c r="O5121" t="s">
        <v>62</v>
      </c>
      <c r="P5121" t="s">
        <v>62</v>
      </c>
      <c r="Q5121" t="s">
        <v>62</v>
      </c>
      <c r="R5121" t="s">
        <v>62</v>
      </c>
    </row>
    <row r="5122" spans="1:18" x14ac:dyDescent="0.25">
      <c r="A5122">
        <v>2021</v>
      </c>
      <c r="B5122" t="s">
        <v>77</v>
      </c>
      <c r="C5122" t="s">
        <v>37</v>
      </c>
      <c r="D5122" t="s">
        <v>2</v>
      </c>
      <c r="E5122" t="s">
        <v>44</v>
      </c>
      <c r="F5122">
        <v>138</v>
      </c>
      <c r="G5122">
        <v>48.653905000000002</v>
      </c>
      <c r="H5122">
        <v>2431.0700000000002</v>
      </c>
      <c r="I5122" t="s">
        <v>39</v>
      </c>
      <c r="J5122" t="s">
        <v>150</v>
      </c>
      <c r="K5122">
        <v>138</v>
      </c>
      <c r="L5122">
        <v>21.712776999999999</v>
      </c>
      <c r="M5122">
        <v>21.737252999999999</v>
      </c>
      <c r="N5122">
        <v>47</v>
      </c>
      <c r="O5122">
        <v>3</v>
      </c>
      <c r="P5122">
        <v>1</v>
      </c>
      <c r="Q5122">
        <v>0</v>
      </c>
      <c r="R5122">
        <v>48.653905000000002</v>
      </c>
    </row>
    <row r="5123" spans="1:18" x14ac:dyDescent="0.25">
      <c r="A5123">
        <v>2021</v>
      </c>
      <c r="B5123" t="s">
        <v>77</v>
      </c>
      <c r="C5123" t="s">
        <v>37</v>
      </c>
      <c r="D5123" t="s">
        <v>2</v>
      </c>
      <c r="E5123" t="s">
        <v>66</v>
      </c>
      <c r="F5123">
        <v>36</v>
      </c>
      <c r="G5123" t="s">
        <v>62</v>
      </c>
      <c r="H5123">
        <v>33374.769999999997</v>
      </c>
      <c r="I5123" t="s">
        <v>39</v>
      </c>
      <c r="J5123" t="s">
        <v>150</v>
      </c>
      <c r="K5123">
        <v>233</v>
      </c>
      <c r="L5123">
        <v>3.3914650000000002</v>
      </c>
      <c r="M5123">
        <v>1.2</v>
      </c>
      <c r="N5123">
        <v>6</v>
      </c>
      <c r="O5123">
        <v>1</v>
      </c>
      <c r="P5123">
        <v>2</v>
      </c>
      <c r="Q5123">
        <v>0</v>
      </c>
      <c r="R5123">
        <v>5.9341879999999998</v>
      </c>
    </row>
    <row r="5124" spans="1:18" x14ac:dyDescent="0.25">
      <c r="A5124">
        <v>2021</v>
      </c>
      <c r="B5124" t="s">
        <v>77</v>
      </c>
      <c r="C5124" t="s">
        <v>37</v>
      </c>
      <c r="D5124" t="s">
        <v>2</v>
      </c>
      <c r="E5124" t="s">
        <v>44</v>
      </c>
      <c r="F5124">
        <v>282</v>
      </c>
      <c r="G5124">
        <v>102.467045</v>
      </c>
      <c r="H5124">
        <v>2987.2649999999999</v>
      </c>
      <c r="I5124" t="s">
        <v>40</v>
      </c>
      <c r="J5124" t="s">
        <v>150</v>
      </c>
      <c r="K5124">
        <v>412</v>
      </c>
      <c r="L5124">
        <v>52.036535999999998</v>
      </c>
      <c r="M5124">
        <v>39.190289</v>
      </c>
      <c r="N5124">
        <v>52</v>
      </c>
      <c r="O5124">
        <v>7</v>
      </c>
      <c r="P5124">
        <v>21</v>
      </c>
      <c r="Q5124">
        <v>2</v>
      </c>
      <c r="R5124">
        <v>102.467045</v>
      </c>
    </row>
    <row r="5125" spans="1:18" x14ac:dyDescent="0.25">
      <c r="A5125">
        <v>2021</v>
      </c>
      <c r="B5125" t="s">
        <v>77</v>
      </c>
      <c r="C5125" t="s">
        <v>37</v>
      </c>
      <c r="D5125" t="s">
        <v>2</v>
      </c>
      <c r="E5125" t="s">
        <v>66</v>
      </c>
      <c r="F5125">
        <v>109</v>
      </c>
      <c r="G5125" t="s">
        <v>62</v>
      </c>
      <c r="H5125">
        <v>32504.58</v>
      </c>
      <c r="I5125" t="s">
        <v>40</v>
      </c>
      <c r="J5125" t="s">
        <v>150</v>
      </c>
      <c r="K5125">
        <v>609</v>
      </c>
      <c r="L5125">
        <v>8.7217769999999994</v>
      </c>
      <c r="M5125">
        <v>1.7485930000000001</v>
      </c>
      <c r="N5125">
        <v>14</v>
      </c>
      <c r="O5125">
        <v>7</v>
      </c>
      <c r="P5125">
        <v>13</v>
      </c>
      <c r="Q5125">
        <v>0</v>
      </c>
      <c r="R5125">
        <v>16.356103999999998</v>
      </c>
    </row>
    <row r="5126" spans="1:18" x14ac:dyDescent="0.25">
      <c r="A5126">
        <v>2021</v>
      </c>
      <c r="B5126" t="s">
        <v>77</v>
      </c>
      <c r="C5126" t="s">
        <v>36</v>
      </c>
      <c r="D5126" t="s">
        <v>2</v>
      </c>
      <c r="E5126" t="s">
        <v>44</v>
      </c>
      <c r="F5126">
        <v>56</v>
      </c>
      <c r="G5126">
        <v>27.037526</v>
      </c>
      <c r="H5126">
        <v>2958.9050000000002</v>
      </c>
      <c r="I5126" t="s">
        <v>39</v>
      </c>
      <c r="J5126" t="s">
        <v>149</v>
      </c>
      <c r="K5126">
        <v>56</v>
      </c>
      <c r="L5126">
        <v>9.1104719999999997</v>
      </c>
      <c r="M5126">
        <v>17.150734</v>
      </c>
      <c r="N5126">
        <v>8</v>
      </c>
      <c r="O5126">
        <v>1</v>
      </c>
      <c r="P5126">
        <v>1</v>
      </c>
      <c r="Q5126">
        <v>0</v>
      </c>
      <c r="R5126">
        <v>27.037526</v>
      </c>
    </row>
    <row r="5127" spans="1:18" x14ac:dyDescent="0.25">
      <c r="A5127">
        <v>2021</v>
      </c>
      <c r="B5127" t="s">
        <v>77</v>
      </c>
      <c r="C5127" t="s">
        <v>36</v>
      </c>
      <c r="D5127" t="s">
        <v>2</v>
      </c>
      <c r="E5127" t="s">
        <v>66</v>
      </c>
      <c r="F5127">
        <v>12</v>
      </c>
      <c r="G5127" t="s">
        <v>62</v>
      </c>
      <c r="H5127">
        <v>29663.91</v>
      </c>
      <c r="I5127" t="s">
        <v>39</v>
      </c>
      <c r="J5127" t="s">
        <v>149</v>
      </c>
      <c r="K5127">
        <v>83</v>
      </c>
      <c r="L5127">
        <v>1.6923079999999999</v>
      </c>
      <c r="M5127">
        <v>0</v>
      </c>
      <c r="N5127">
        <v>0</v>
      </c>
      <c r="O5127">
        <v>2</v>
      </c>
      <c r="P5127">
        <v>0</v>
      </c>
      <c r="Q5127">
        <v>0</v>
      </c>
      <c r="R5127">
        <v>2.6923080000000001</v>
      </c>
    </row>
    <row r="5128" spans="1:18" x14ac:dyDescent="0.25">
      <c r="A5128">
        <v>2021</v>
      </c>
      <c r="B5128" t="s">
        <v>77</v>
      </c>
      <c r="C5128" t="s">
        <v>36</v>
      </c>
      <c r="D5128" t="s">
        <v>2</v>
      </c>
      <c r="E5128" t="s">
        <v>44</v>
      </c>
      <c r="F5128">
        <v>118</v>
      </c>
      <c r="G5128">
        <v>42.282364999999999</v>
      </c>
      <c r="H5128">
        <v>3286.21</v>
      </c>
      <c r="I5128" t="s">
        <v>40</v>
      </c>
      <c r="J5128" t="s">
        <v>149</v>
      </c>
      <c r="K5128">
        <v>118</v>
      </c>
      <c r="L5128">
        <v>19.585391000000001</v>
      </c>
      <c r="M5128">
        <v>16.415624999999999</v>
      </c>
      <c r="N5128">
        <v>14</v>
      </c>
      <c r="O5128">
        <v>7</v>
      </c>
      <c r="P5128">
        <v>6</v>
      </c>
      <c r="Q5128">
        <v>0</v>
      </c>
      <c r="R5128">
        <v>42.282364999999999</v>
      </c>
    </row>
    <row r="5129" spans="1:18" x14ac:dyDescent="0.25">
      <c r="A5129">
        <v>2021</v>
      </c>
      <c r="B5129" t="s">
        <v>77</v>
      </c>
      <c r="C5129" t="s">
        <v>36</v>
      </c>
      <c r="D5129" t="s">
        <v>2</v>
      </c>
      <c r="E5129" t="s">
        <v>66</v>
      </c>
      <c r="F5129">
        <v>32</v>
      </c>
      <c r="G5129" t="s">
        <v>62</v>
      </c>
      <c r="H5129">
        <v>39257.99</v>
      </c>
      <c r="I5129" t="s">
        <v>40</v>
      </c>
      <c r="J5129" t="s">
        <v>149</v>
      </c>
      <c r="K5129">
        <v>198</v>
      </c>
      <c r="L5129">
        <v>1.9081889999999999</v>
      </c>
      <c r="M5129">
        <v>0.61290299999999998</v>
      </c>
      <c r="N5129">
        <v>2</v>
      </c>
      <c r="O5129">
        <v>5</v>
      </c>
      <c r="P5129">
        <v>3</v>
      </c>
      <c r="Q5129">
        <v>0</v>
      </c>
      <c r="R5129">
        <v>4.2307689999999996</v>
      </c>
    </row>
    <row r="5130" spans="1:18" x14ac:dyDescent="0.25">
      <c r="A5130">
        <v>2021</v>
      </c>
      <c r="B5130" t="s">
        <v>77</v>
      </c>
      <c r="C5130" t="s">
        <v>5</v>
      </c>
      <c r="D5130" t="s">
        <v>2</v>
      </c>
      <c r="E5130" t="s">
        <v>44</v>
      </c>
      <c r="F5130">
        <v>91</v>
      </c>
      <c r="G5130">
        <v>25.19116</v>
      </c>
      <c r="H5130">
        <v>3676</v>
      </c>
      <c r="I5130" t="s">
        <v>39</v>
      </c>
      <c r="J5130" t="s">
        <v>149</v>
      </c>
      <c r="K5130">
        <v>91</v>
      </c>
      <c r="L5130">
        <v>14.191967999999999</v>
      </c>
      <c r="M5130">
        <v>10.338257</v>
      </c>
      <c r="N5130">
        <v>9</v>
      </c>
      <c r="O5130">
        <v>0</v>
      </c>
      <c r="P5130">
        <v>0</v>
      </c>
      <c r="Q5130">
        <v>1</v>
      </c>
      <c r="R5130">
        <v>25.19116</v>
      </c>
    </row>
    <row r="5131" spans="1:18" x14ac:dyDescent="0.25">
      <c r="A5131">
        <v>2021</v>
      </c>
      <c r="B5131" t="s">
        <v>77</v>
      </c>
      <c r="C5131" t="s">
        <v>5</v>
      </c>
      <c r="D5131" t="s">
        <v>2</v>
      </c>
      <c r="E5131" t="s">
        <v>66</v>
      </c>
      <c r="F5131">
        <v>3</v>
      </c>
      <c r="G5131" t="s">
        <v>62</v>
      </c>
      <c r="H5131">
        <v>60227.11</v>
      </c>
      <c r="I5131" t="s">
        <v>39</v>
      </c>
      <c r="J5131" t="s">
        <v>149</v>
      </c>
      <c r="K5131">
        <v>23</v>
      </c>
      <c r="L5131" t="s">
        <v>62</v>
      </c>
      <c r="M5131" t="s">
        <v>62</v>
      </c>
      <c r="N5131" t="s">
        <v>62</v>
      </c>
      <c r="O5131" t="s">
        <v>62</v>
      </c>
      <c r="P5131" t="s">
        <v>62</v>
      </c>
      <c r="Q5131" t="s">
        <v>62</v>
      </c>
      <c r="R5131" t="s">
        <v>62</v>
      </c>
    </row>
    <row r="5132" spans="1:18" x14ac:dyDescent="0.25">
      <c r="A5132">
        <v>2021</v>
      </c>
      <c r="B5132" t="s">
        <v>77</v>
      </c>
      <c r="C5132" t="s">
        <v>5</v>
      </c>
      <c r="D5132" t="s">
        <v>2</v>
      </c>
      <c r="E5132" t="s">
        <v>44</v>
      </c>
      <c r="F5132">
        <v>94</v>
      </c>
      <c r="G5132">
        <v>32.033791000000001</v>
      </c>
      <c r="H5132">
        <v>3266.2249999999999</v>
      </c>
      <c r="I5132" t="s">
        <v>40</v>
      </c>
      <c r="J5132" t="s">
        <v>149</v>
      </c>
      <c r="K5132">
        <v>94</v>
      </c>
      <c r="L5132">
        <v>13.558251</v>
      </c>
      <c r="M5132">
        <v>13.383092</v>
      </c>
      <c r="N5132">
        <v>12</v>
      </c>
      <c r="O5132">
        <v>0</v>
      </c>
      <c r="P5132">
        <v>0</v>
      </c>
      <c r="Q5132">
        <v>0</v>
      </c>
      <c r="R5132">
        <v>32.033791000000001</v>
      </c>
    </row>
    <row r="5133" spans="1:18" x14ac:dyDescent="0.25">
      <c r="A5133">
        <v>2021</v>
      </c>
      <c r="B5133" t="s">
        <v>77</v>
      </c>
      <c r="C5133" t="s">
        <v>5</v>
      </c>
      <c r="D5133" t="s">
        <v>2</v>
      </c>
      <c r="E5133" t="s">
        <v>66</v>
      </c>
      <c r="F5133">
        <v>19</v>
      </c>
      <c r="G5133" t="s">
        <v>62</v>
      </c>
      <c r="H5133">
        <v>42987.61</v>
      </c>
      <c r="I5133" t="s">
        <v>40</v>
      </c>
      <c r="J5133" t="s">
        <v>149</v>
      </c>
      <c r="K5133">
        <v>159</v>
      </c>
      <c r="L5133">
        <v>1.1953050000000001</v>
      </c>
      <c r="M5133">
        <v>0.2</v>
      </c>
      <c r="N5133">
        <v>1</v>
      </c>
      <c r="O5133">
        <v>0</v>
      </c>
      <c r="P5133">
        <v>0</v>
      </c>
      <c r="Q5133">
        <v>0</v>
      </c>
      <c r="R5133">
        <v>2.4</v>
      </c>
    </row>
    <row r="5134" spans="1:18" x14ac:dyDescent="0.25">
      <c r="A5134">
        <v>2021</v>
      </c>
      <c r="B5134" t="s">
        <v>77</v>
      </c>
      <c r="C5134" t="s">
        <v>13</v>
      </c>
      <c r="D5134" t="s">
        <v>2</v>
      </c>
      <c r="E5134" t="s">
        <v>44</v>
      </c>
      <c r="F5134">
        <v>36</v>
      </c>
      <c r="G5134">
        <v>14.071020000000001</v>
      </c>
      <c r="H5134">
        <v>4212.91</v>
      </c>
      <c r="I5134" t="s">
        <v>39</v>
      </c>
      <c r="J5134" t="s">
        <v>149</v>
      </c>
      <c r="K5134">
        <v>36</v>
      </c>
      <c r="L5134">
        <v>7.9206370000000001</v>
      </c>
      <c r="M5134">
        <v>4.8217489999999996</v>
      </c>
      <c r="N5134">
        <v>4</v>
      </c>
      <c r="O5134">
        <v>0</v>
      </c>
      <c r="P5134">
        <v>0</v>
      </c>
      <c r="Q5134">
        <v>0</v>
      </c>
      <c r="R5134">
        <v>14.071020000000001</v>
      </c>
    </row>
    <row r="5135" spans="1:18" x14ac:dyDescent="0.25">
      <c r="A5135">
        <v>2021</v>
      </c>
      <c r="B5135" t="s">
        <v>77</v>
      </c>
      <c r="C5135" t="s">
        <v>13</v>
      </c>
      <c r="D5135" t="s">
        <v>2</v>
      </c>
      <c r="E5135" t="s">
        <v>66</v>
      </c>
      <c r="F5135">
        <v>4</v>
      </c>
      <c r="G5135" t="s">
        <v>62</v>
      </c>
      <c r="H5135">
        <v>33799.599999999999</v>
      </c>
      <c r="I5135" t="s">
        <v>39</v>
      </c>
      <c r="J5135" t="s">
        <v>149</v>
      </c>
      <c r="K5135">
        <v>16</v>
      </c>
      <c r="L5135">
        <v>0</v>
      </c>
      <c r="M5135">
        <v>0</v>
      </c>
      <c r="N5135">
        <v>1</v>
      </c>
      <c r="O5135">
        <v>1</v>
      </c>
      <c r="P5135">
        <v>0</v>
      </c>
      <c r="Q5135">
        <v>0</v>
      </c>
      <c r="R5135">
        <v>0</v>
      </c>
    </row>
    <row r="5136" spans="1:18" x14ac:dyDescent="0.25">
      <c r="A5136">
        <v>2021</v>
      </c>
      <c r="B5136" t="s">
        <v>77</v>
      </c>
      <c r="C5136" t="s">
        <v>13</v>
      </c>
      <c r="D5136" t="s">
        <v>2</v>
      </c>
      <c r="E5136" t="s">
        <v>44</v>
      </c>
      <c r="F5136">
        <v>31</v>
      </c>
      <c r="G5136">
        <v>8.7026149999999998</v>
      </c>
      <c r="H5136">
        <v>3411.86</v>
      </c>
      <c r="I5136" t="s">
        <v>40</v>
      </c>
      <c r="J5136" t="s">
        <v>149</v>
      </c>
      <c r="K5136">
        <v>31</v>
      </c>
      <c r="L5136">
        <v>5.1692080000000002</v>
      </c>
      <c r="M5136">
        <v>2.8382350000000001</v>
      </c>
      <c r="N5136">
        <v>6</v>
      </c>
      <c r="O5136">
        <v>1</v>
      </c>
      <c r="P5136">
        <v>0</v>
      </c>
      <c r="Q5136">
        <v>0</v>
      </c>
      <c r="R5136">
        <v>8.7026149999999998</v>
      </c>
    </row>
    <row r="5137" spans="1:18" x14ac:dyDescent="0.25">
      <c r="A5137">
        <v>2021</v>
      </c>
      <c r="B5137" t="s">
        <v>77</v>
      </c>
      <c r="C5137" t="s">
        <v>13</v>
      </c>
      <c r="D5137" t="s">
        <v>2</v>
      </c>
      <c r="E5137" t="s">
        <v>66</v>
      </c>
      <c r="F5137">
        <v>7</v>
      </c>
      <c r="G5137" t="s">
        <v>62</v>
      </c>
      <c r="H5137">
        <v>20878.72</v>
      </c>
      <c r="I5137" t="s">
        <v>40</v>
      </c>
      <c r="J5137" t="s">
        <v>149</v>
      </c>
      <c r="K5137">
        <v>236</v>
      </c>
      <c r="L5137">
        <v>0</v>
      </c>
      <c r="M5137">
        <v>0</v>
      </c>
      <c r="N5137">
        <v>1</v>
      </c>
      <c r="O5137">
        <v>2</v>
      </c>
      <c r="P5137">
        <v>0</v>
      </c>
      <c r="Q5137">
        <v>0</v>
      </c>
      <c r="R5137">
        <v>0</v>
      </c>
    </row>
    <row r="5138" spans="1:18" x14ac:dyDescent="0.25">
      <c r="A5138">
        <v>2021</v>
      </c>
      <c r="B5138" t="s">
        <v>77</v>
      </c>
      <c r="C5138" t="s">
        <v>37</v>
      </c>
      <c r="D5138" t="s">
        <v>2</v>
      </c>
      <c r="E5138" t="s">
        <v>44</v>
      </c>
      <c r="F5138">
        <v>494</v>
      </c>
      <c r="G5138">
        <v>228.83381499999999</v>
      </c>
      <c r="H5138">
        <v>3028.6350000000002</v>
      </c>
      <c r="I5138" t="s">
        <v>39</v>
      </c>
      <c r="J5138" t="s">
        <v>149</v>
      </c>
      <c r="K5138">
        <v>497</v>
      </c>
      <c r="L5138">
        <v>102.96387900000001</v>
      </c>
      <c r="M5138">
        <v>108.51039299999999</v>
      </c>
      <c r="N5138">
        <v>83</v>
      </c>
      <c r="O5138">
        <v>8</v>
      </c>
      <c r="P5138">
        <v>0</v>
      </c>
      <c r="Q5138">
        <v>0</v>
      </c>
      <c r="R5138">
        <v>228.83381499999999</v>
      </c>
    </row>
    <row r="5139" spans="1:18" x14ac:dyDescent="0.25">
      <c r="A5139">
        <v>2021</v>
      </c>
      <c r="B5139" t="s">
        <v>77</v>
      </c>
      <c r="C5139" t="s">
        <v>37</v>
      </c>
      <c r="D5139" t="s">
        <v>2</v>
      </c>
      <c r="E5139" t="s">
        <v>66</v>
      </c>
      <c r="F5139">
        <v>43</v>
      </c>
      <c r="G5139" t="s">
        <v>62</v>
      </c>
      <c r="H5139">
        <v>29596.81</v>
      </c>
      <c r="I5139" t="s">
        <v>39</v>
      </c>
      <c r="J5139" t="s">
        <v>149</v>
      </c>
      <c r="K5139">
        <v>187</v>
      </c>
      <c r="L5139">
        <v>2.0549659999999998</v>
      </c>
      <c r="M5139">
        <v>1.606061</v>
      </c>
      <c r="N5139">
        <v>3</v>
      </c>
      <c r="O5139">
        <v>4</v>
      </c>
      <c r="P5139">
        <v>1</v>
      </c>
      <c r="Q5139">
        <v>0</v>
      </c>
      <c r="R5139">
        <v>6.8135199999999996</v>
      </c>
    </row>
    <row r="5140" spans="1:18" x14ac:dyDescent="0.25">
      <c r="A5140">
        <v>2021</v>
      </c>
      <c r="B5140" t="s">
        <v>77</v>
      </c>
      <c r="C5140" t="s">
        <v>37</v>
      </c>
      <c r="D5140" t="s">
        <v>2</v>
      </c>
      <c r="E5140" t="s">
        <v>44</v>
      </c>
      <c r="F5140">
        <v>713</v>
      </c>
      <c r="G5140">
        <v>307.849131</v>
      </c>
      <c r="H5140">
        <v>3204.2</v>
      </c>
      <c r="I5140" t="s">
        <v>40</v>
      </c>
      <c r="J5140" t="s">
        <v>149</v>
      </c>
      <c r="K5140">
        <v>717</v>
      </c>
      <c r="L5140">
        <v>152.36326700000001</v>
      </c>
      <c r="M5140">
        <v>126.608769</v>
      </c>
      <c r="N5140">
        <v>124</v>
      </c>
      <c r="O5140">
        <v>15</v>
      </c>
      <c r="P5140">
        <v>34</v>
      </c>
      <c r="Q5140">
        <v>11</v>
      </c>
      <c r="R5140">
        <v>307.849131</v>
      </c>
    </row>
    <row r="5141" spans="1:18" x14ac:dyDescent="0.25">
      <c r="A5141">
        <v>2021</v>
      </c>
      <c r="B5141" t="s">
        <v>77</v>
      </c>
      <c r="C5141" t="s">
        <v>37</v>
      </c>
      <c r="D5141" t="s">
        <v>2</v>
      </c>
      <c r="E5141" t="s">
        <v>66</v>
      </c>
      <c r="F5141">
        <v>156</v>
      </c>
      <c r="G5141" t="s">
        <v>62</v>
      </c>
      <c r="H5141">
        <v>31268.855</v>
      </c>
      <c r="I5141" t="s">
        <v>40</v>
      </c>
      <c r="J5141" t="s">
        <v>149</v>
      </c>
      <c r="K5141">
        <v>955</v>
      </c>
      <c r="L5141">
        <v>12.336651</v>
      </c>
      <c r="M5141">
        <v>5.0517029999999998</v>
      </c>
      <c r="N5141">
        <v>12</v>
      </c>
      <c r="O5141">
        <v>15</v>
      </c>
      <c r="P5141">
        <v>18</v>
      </c>
      <c r="Q5141">
        <v>1</v>
      </c>
      <c r="R5141">
        <v>24.629746000000001</v>
      </c>
    </row>
    <row r="5142" spans="1:18" x14ac:dyDescent="0.25">
      <c r="A5142">
        <v>2021</v>
      </c>
      <c r="B5142" t="s">
        <v>77</v>
      </c>
      <c r="C5142" t="s">
        <v>36</v>
      </c>
      <c r="D5142" t="s">
        <v>2</v>
      </c>
      <c r="E5142" t="s">
        <v>44</v>
      </c>
      <c r="F5142">
        <v>6</v>
      </c>
      <c r="G5142">
        <v>0.66972500000000001</v>
      </c>
      <c r="H5142">
        <v>6370.3649999999998</v>
      </c>
      <c r="I5142" t="s">
        <v>39</v>
      </c>
      <c r="J5142" t="s">
        <v>148</v>
      </c>
      <c r="K5142">
        <v>6</v>
      </c>
      <c r="L5142">
        <v>0.66972500000000001</v>
      </c>
      <c r="M5142">
        <v>0</v>
      </c>
      <c r="N5142">
        <v>2</v>
      </c>
      <c r="O5142">
        <v>0</v>
      </c>
      <c r="P5142">
        <v>0</v>
      </c>
      <c r="Q5142">
        <v>1</v>
      </c>
      <c r="R5142">
        <v>0.66972500000000001</v>
      </c>
    </row>
    <row r="5143" spans="1:18" x14ac:dyDescent="0.25">
      <c r="A5143">
        <v>2021</v>
      </c>
      <c r="B5143" t="s">
        <v>77</v>
      </c>
      <c r="C5143" t="s">
        <v>36</v>
      </c>
      <c r="D5143" t="s">
        <v>2</v>
      </c>
      <c r="E5143" t="s">
        <v>66</v>
      </c>
      <c r="F5143">
        <v>6</v>
      </c>
      <c r="G5143" t="s">
        <v>62</v>
      </c>
      <c r="H5143">
        <v>30709.81</v>
      </c>
      <c r="I5143" t="s">
        <v>39</v>
      </c>
      <c r="J5143" t="s">
        <v>148</v>
      </c>
      <c r="K5143">
        <v>34</v>
      </c>
      <c r="L5143">
        <v>1.218763</v>
      </c>
      <c r="M5143">
        <v>1.0156700000000001</v>
      </c>
      <c r="N5143">
        <v>1</v>
      </c>
      <c r="O5143">
        <v>0</v>
      </c>
      <c r="P5143">
        <v>0</v>
      </c>
      <c r="Q5143">
        <v>0</v>
      </c>
      <c r="R5143">
        <v>3.230769</v>
      </c>
    </row>
    <row r="5144" spans="1:18" x14ac:dyDescent="0.25">
      <c r="A5144">
        <v>2021</v>
      </c>
      <c r="B5144" t="s">
        <v>77</v>
      </c>
      <c r="C5144" t="s">
        <v>36</v>
      </c>
      <c r="D5144" t="s">
        <v>2</v>
      </c>
      <c r="E5144" t="s">
        <v>44</v>
      </c>
      <c r="F5144">
        <v>38</v>
      </c>
      <c r="G5144">
        <v>12.679169</v>
      </c>
      <c r="H5144">
        <v>3120.7150000000001</v>
      </c>
      <c r="I5144" t="s">
        <v>40</v>
      </c>
      <c r="J5144" t="s">
        <v>148</v>
      </c>
      <c r="K5144">
        <v>38</v>
      </c>
      <c r="L5144">
        <v>7.3876200000000001</v>
      </c>
      <c r="M5144">
        <v>3.7306300000000001</v>
      </c>
      <c r="N5144">
        <v>4</v>
      </c>
      <c r="O5144">
        <v>1</v>
      </c>
      <c r="P5144">
        <v>7</v>
      </c>
      <c r="Q5144">
        <v>0</v>
      </c>
      <c r="R5144">
        <v>12.679169</v>
      </c>
    </row>
    <row r="5145" spans="1:18" x14ac:dyDescent="0.25">
      <c r="A5145">
        <v>2021</v>
      </c>
      <c r="B5145" t="s">
        <v>77</v>
      </c>
      <c r="C5145" t="s">
        <v>36</v>
      </c>
      <c r="D5145" t="s">
        <v>2</v>
      </c>
      <c r="E5145" t="s">
        <v>66</v>
      </c>
      <c r="F5145">
        <v>13</v>
      </c>
      <c r="G5145" t="s">
        <v>62</v>
      </c>
      <c r="H5145">
        <v>28698.3</v>
      </c>
      <c r="I5145" t="s">
        <v>40</v>
      </c>
      <c r="J5145" t="s">
        <v>148</v>
      </c>
      <c r="K5145">
        <v>85</v>
      </c>
      <c r="L5145">
        <v>0.74210399999999999</v>
      </c>
      <c r="M5145">
        <v>0.70549600000000001</v>
      </c>
      <c r="N5145">
        <v>2</v>
      </c>
      <c r="O5145">
        <v>2</v>
      </c>
      <c r="P5145">
        <v>1</v>
      </c>
      <c r="Q5145">
        <v>0</v>
      </c>
      <c r="R5145">
        <v>2.323944</v>
      </c>
    </row>
    <row r="5146" spans="1:18" x14ac:dyDescent="0.25">
      <c r="A5146">
        <v>2021</v>
      </c>
      <c r="B5146" t="s">
        <v>77</v>
      </c>
      <c r="C5146" t="s">
        <v>5</v>
      </c>
      <c r="D5146" t="s">
        <v>2</v>
      </c>
      <c r="E5146" t="s">
        <v>44</v>
      </c>
      <c r="F5146">
        <v>16</v>
      </c>
      <c r="G5146">
        <v>5.2326990000000002</v>
      </c>
      <c r="H5146">
        <v>4797.34</v>
      </c>
      <c r="I5146" t="s">
        <v>39</v>
      </c>
      <c r="J5146" t="s">
        <v>148</v>
      </c>
      <c r="K5146">
        <v>16</v>
      </c>
      <c r="L5146">
        <v>3.0885760000000002</v>
      </c>
      <c r="M5146">
        <v>2.0862280000000002</v>
      </c>
      <c r="N5146">
        <v>0</v>
      </c>
      <c r="O5146">
        <v>0</v>
      </c>
      <c r="P5146">
        <v>0</v>
      </c>
      <c r="Q5146">
        <v>0</v>
      </c>
      <c r="R5146">
        <v>5.2326990000000002</v>
      </c>
    </row>
    <row r="5147" spans="1:18" x14ac:dyDescent="0.25">
      <c r="A5147">
        <v>2021</v>
      </c>
      <c r="B5147" t="s">
        <v>77</v>
      </c>
      <c r="C5147" t="s">
        <v>5</v>
      </c>
      <c r="D5147" t="s">
        <v>2</v>
      </c>
      <c r="E5147" t="s">
        <v>66</v>
      </c>
      <c r="F5147">
        <v>6</v>
      </c>
      <c r="G5147" t="s">
        <v>62</v>
      </c>
      <c r="H5147">
        <v>38985.32</v>
      </c>
      <c r="I5147" t="s">
        <v>39</v>
      </c>
      <c r="J5147" t="s">
        <v>148</v>
      </c>
      <c r="K5147">
        <v>17</v>
      </c>
      <c r="L5147">
        <v>0</v>
      </c>
      <c r="M5147">
        <v>0.33333299999999999</v>
      </c>
      <c r="N5147">
        <v>0</v>
      </c>
      <c r="O5147">
        <v>0</v>
      </c>
      <c r="P5147">
        <v>0</v>
      </c>
      <c r="Q5147">
        <v>0</v>
      </c>
      <c r="R5147">
        <v>1</v>
      </c>
    </row>
    <row r="5148" spans="1:18" x14ac:dyDescent="0.25">
      <c r="A5148">
        <v>2021</v>
      </c>
      <c r="B5148" t="s">
        <v>77</v>
      </c>
      <c r="C5148" t="s">
        <v>5</v>
      </c>
      <c r="D5148" t="s">
        <v>2</v>
      </c>
      <c r="E5148" t="s">
        <v>44</v>
      </c>
      <c r="F5148">
        <v>18</v>
      </c>
      <c r="G5148">
        <v>5.7288889999999997</v>
      </c>
      <c r="H5148">
        <v>3501.5450000000001</v>
      </c>
      <c r="I5148" t="s">
        <v>40</v>
      </c>
      <c r="J5148" t="s">
        <v>148</v>
      </c>
      <c r="K5148">
        <v>18</v>
      </c>
      <c r="L5148">
        <v>2.8511129999999998</v>
      </c>
      <c r="M5148">
        <v>2.5397470000000002</v>
      </c>
      <c r="N5148">
        <v>5</v>
      </c>
      <c r="O5148">
        <v>0</v>
      </c>
      <c r="P5148">
        <v>0</v>
      </c>
      <c r="Q5148">
        <v>0</v>
      </c>
      <c r="R5148">
        <v>5.7288889999999997</v>
      </c>
    </row>
    <row r="5149" spans="1:18" x14ac:dyDescent="0.25">
      <c r="A5149">
        <v>2021</v>
      </c>
      <c r="B5149" t="s">
        <v>77</v>
      </c>
      <c r="C5149" t="s">
        <v>5</v>
      </c>
      <c r="D5149" t="s">
        <v>2</v>
      </c>
      <c r="E5149" t="s">
        <v>66</v>
      </c>
      <c r="F5149">
        <v>10</v>
      </c>
      <c r="G5149" t="s">
        <v>62</v>
      </c>
      <c r="H5149">
        <v>20180.43</v>
      </c>
      <c r="I5149" t="s">
        <v>40</v>
      </c>
      <c r="J5149" t="s">
        <v>148</v>
      </c>
      <c r="K5149">
        <v>24</v>
      </c>
      <c r="L5149">
        <v>0</v>
      </c>
      <c r="M5149">
        <v>0</v>
      </c>
      <c r="N5149">
        <v>2</v>
      </c>
      <c r="O5149">
        <v>0</v>
      </c>
      <c r="P5149">
        <v>0</v>
      </c>
      <c r="Q5149">
        <v>0</v>
      </c>
      <c r="R5149">
        <v>0</v>
      </c>
    </row>
    <row r="5150" spans="1:18" x14ac:dyDescent="0.25">
      <c r="A5150">
        <v>2021</v>
      </c>
      <c r="B5150" t="s">
        <v>77</v>
      </c>
      <c r="C5150" t="s">
        <v>13</v>
      </c>
      <c r="D5150" t="s">
        <v>2</v>
      </c>
      <c r="E5150" t="s">
        <v>44</v>
      </c>
      <c r="F5150">
        <v>7</v>
      </c>
      <c r="G5150">
        <v>2</v>
      </c>
      <c r="H5150">
        <v>2511</v>
      </c>
      <c r="I5150" t="s">
        <v>39</v>
      </c>
      <c r="J5150" t="s">
        <v>148</v>
      </c>
      <c r="K5150">
        <v>7</v>
      </c>
      <c r="L5150">
        <v>1.1192839999999999</v>
      </c>
      <c r="M5150">
        <v>0.461538</v>
      </c>
      <c r="N5150">
        <v>2</v>
      </c>
      <c r="O5150">
        <v>0</v>
      </c>
      <c r="P5150">
        <v>0</v>
      </c>
      <c r="Q5150">
        <v>0</v>
      </c>
      <c r="R5150">
        <v>2</v>
      </c>
    </row>
    <row r="5151" spans="1:18" x14ac:dyDescent="0.25">
      <c r="A5151">
        <v>2021</v>
      </c>
      <c r="B5151" t="s">
        <v>77</v>
      </c>
      <c r="C5151" t="s">
        <v>13</v>
      </c>
      <c r="D5151" t="s">
        <v>2</v>
      </c>
      <c r="E5151" t="s">
        <v>66</v>
      </c>
      <c r="F5151">
        <v>1</v>
      </c>
      <c r="G5151" t="s">
        <v>62</v>
      </c>
      <c r="H5151">
        <v>12817.54</v>
      </c>
      <c r="I5151" t="s">
        <v>39</v>
      </c>
      <c r="J5151" t="s">
        <v>148</v>
      </c>
      <c r="K5151">
        <v>1</v>
      </c>
      <c r="L5151" t="s">
        <v>62</v>
      </c>
      <c r="M5151" t="s">
        <v>62</v>
      </c>
      <c r="N5151" t="s">
        <v>62</v>
      </c>
      <c r="O5151" t="s">
        <v>62</v>
      </c>
      <c r="P5151" t="s">
        <v>62</v>
      </c>
      <c r="Q5151" t="s">
        <v>62</v>
      </c>
      <c r="R5151" t="s">
        <v>62</v>
      </c>
    </row>
    <row r="5152" spans="1:18" x14ac:dyDescent="0.25">
      <c r="A5152">
        <v>2021</v>
      </c>
      <c r="B5152" t="s">
        <v>77</v>
      </c>
      <c r="C5152" t="s">
        <v>13</v>
      </c>
      <c r="D5152" t="s">
        <v>2</v>
      </c>
      <c r="E5152" t="s">
        <v>44</v>
      </c>
      <c r="F5152">
        <v>7</v>
      </c>
      <c r="G5152">
        <v>2.4648639999999999</v>
      </c>
      <c r="H5152">
        <v>4497.8</v>
      </c>
      <c r="I5152" t="s">
        <v>40</v>
      </c>
      <c r="J5152" t="s">
        <v>148</v>
      </c>
      <c r="K5152">
        <v>7</v>
      </c>
      <c r="L5152">
        <v>0.97875299999999998</v>
      </c>
      <c r="M5152">
        <v>1.486111</v>
      </c>
      <c r="N5152">
        <v>0</v>
      </c>
      <c r="O5152">
        <v>1</v>
      </c>
      <c r="P5152">
        <v>0</v>
      </c>
      <c r="Q5152">
        <v>0</v>
      </c>
      <c r="R5152">
        <v>2.4648639999999999</v>
      </c>
    </row>
    <row r="5153" spans="1:18" x14ac:dyDescent="0.25">
      <c r="A5153">
        <v>2021</v>
      </c>
      <c r="B5153" t="s">
        <v>77</v>
      </c>
      <c r="C5153" t="s">
        <v>13</v>
      </c>
      <c r="D5153" t="s">
        <v>2</v>
      </c>
      <c r="E5153" t="s">
        <v>66</v>
      </c>
      <c r="F5153">
        <v>2</v>
      </c>
      <c r="G5153" t="s">
        <v>62</v>
      </c>
      <c r="H5153">
        <v>71550.154999999999</v>
      </c>
      <c r="I5153" t="s">
        <v>40</v>
      </c>
      <c r="J5153" t="s">
        <v>148</v>
      </c>
      <c r="K5153">
        <v>4</v>
      </c>
      <c r="L5153">
        <v>0</v>
      </c>
      <c r="M5153">
        <v>0</v>
      </c>
      <c r="N5153">
        <v>1</v>
      </c>
      <c r="O5153">
        <v>0</v>
      </c>
      <c r="P5153">
        <v>0</v>
      </c>
      <c r="Q5153">
        <v>0</v>
      </c>
      <c r="R5153">
        <v>0</v>
      </c>
    </row>
    <row r="5154" spans="1:18" x14ac:dyDescent="0.25">
      <c r="A5154">
        <v>2021</v>
      </c>
      <c r="B5154" t="s">
        <v>77</v>
      </c>
      <c r="C5154" t="s">
        <v>37</v>
      </c>
      <c r="D5154" t="s">
        <v>2</v>
      </c>
      <c r="E5154" t="s">
        <v>44</v>
      </c>
      <c r="F5154">
        <v>64</v>
      </c>
      <c r="G5154">
        <v>27.810101</v>
      </c>
      <c r="H5154">
        <v>3620.4549999999999</v>
      </c>
      <c r="I5154" t="s">
        <v>39</v>
      </c>
      <c r="J5154" t="s">
        <v>148</v>
      </c>
      <c r="K5154">
        <v>64</v>
      </c>
      <c r="L5154">
        <v>17.066351000000001</v>
      </c>
      <c r="M5154">
        <v>8.3641260000000006</v>
      </c>
      <c r="N5154">
        <v>15</v>
      </c>
      <c r="O5154">
        <v>2</v>
      </c>
      <c r="P5154">
        <v>0</v>
      </c>
      <c r="Q5154">
        <v>1</v>
      </c>
      <c r="R5154">
        <v>27.810101</v>
      </c>
    </row>
    <row r="5155" spans="1:18" x14ac:dyDescent="0.25">
      <c r="A5155">
        <v>2021</v>
      </c>
      <c r="B5155" t="s">
        <v>77</v>
      </c>
      <c r="C5155" t="s">
        <v>37</v>
      </c>
      <c r="D5155" t="s">
        <v>2</v>
      </c>
      <c r="E5155" t="s">
        <v>66</v>
      </c>
      <c r="F5155">
        <v>13</v>
      </c>
      <c r="G5155" t="s">
        <v>62</v>
      </c>
      <c r="H5155">
        <v>25396.55</v>
      </c>
      <c r="I5155" t="s">
        <v>39</v>
      </c>
      <c r="J5155" t="s">
        <v>148</v>
      </c>
      <c r="K5155">
        <v>59</v>
      </c>
      <c r="L5155">
        <v>0.69230800000000003</v>
      </c>
      <c r="M5155">
        <v>0</v>
      </c>
      <c r="N5155">
        <v>2</v>
      </c>
      <c r="O5155">
        <v>0</v>
      </c>
      <c r="P5155">
        <v>1</v>
      </c>
      <c r="Q5155">
        <v>0</v>
      </c>
      <c r="R5155">
        <v>0.69230800000000003</v>
      </c>
    </row>
    <row r="5156" spans="1:18" x14ac:dyDescent="0.25">
      <c r="A5156">
        <v>2021</v>
      </c>
      <c r="B5156" t="s">
        <v>77</v>
      </c>
      <c r="C5156" t="s">
        <v>37</v>
      </c>
      <c r="D5156" t="s">
        <v>2</v>
      </c>
      <c r="E5156" t="s">
        <v>44</v>
      </c>
      <c r="F5156">
        <v>157</v>
      </c>
      <c r="G5156">
        <v>62.984583000000001</v>
      </c>
      <c r="H5156">
        <v>3367.95</v>
      </c>
      <c r="I5156" t="s">
        <v>40</v>
      </c>
      <c r="J5156" t="s">
        <v>148</v>
      </c>
      <c r="K5156">
        <v>157</v>
      </c>
      <c r="L5156">
        <v>31.767545999999999</v>
      </c>
      <c r="M5156">
        <v>26.696133</v>
      </c>
      <c r="N5156">
        <v>31</v>
      </c>
      <c r="O5156">
        <v>7</v>
      </c>
      <c r="P5156">
        <v>8</v>
      </c>
      <c r="Q5156">
        <v>0</v>
      </c>
      <c r="R5156">
        <v>62.984583000000001</v>
      </c>
    </row>
    <row r="5157" spans="1:18" x14ac:dyDescent="0.25">
      <c r="A5157">
        <v>2021</v>
      </c>
      <c r="B5157" t="s">
        <v>77</v>
      </c>
      <c r="C5157" t="s">
        <v>37</v>
      </c>
      <c r="D5157" t="s">
        <v>2</v>
      </c>
      <c r="E5157" t="s">
        <v>66</v>
      </c>
      <c r="F5157">
        <v>55</v>
      </c>
      <c r="G5157" t="s">
        <v>62</v>
      </c>
      <c r="H5157">
        <v>35212.22</v>
      </c>
      <c r="I5157" t="s">
        <v>40</v>
      </c>
      <c r="J5157" t="s">
        <v>148</v>
      </c>
      <c r="K5157">
        <v>268</v>
      </c>
      <c r="L5157">
        <v>2.4800559999999998</v>
      </c>
      <c r="M5157">
        <v>3.867413</v>
      </c>
      <c r="N5157">
        <v>13</v>
      </c>
      <c r="O5157">
        <v>3</v>
      </c>
      <c r="P5157">
        <v>5</v>
      </c>
      <c r="Q5157">
        <v>1</v>
      </c>
      <c r="R5157">
        <v>7.9811969999999999</v>
      </c>
    </row>
    <row r="5158" spans="1:18" x14ac:dyDescent="0.25">
      <c r="A5158">
        <v>2021</v>
      </c>
      <c r="B5158" t="s">
        <v>77</v>
      </c>
      <c r="C5158" t="s">
        <v>36</v>
      </c>
      <c r="D5158" t="s">
        <v>3</v>
      </c>
      <c r="E5158" t="s">
        <v>44</v>
      </c>
      <c r="F5158">
        <v>3</v>
      </c>
      <c r="G5158">
        <v>1.003058</v>
      </c>
      <c r="H5158">
        <v>4643.8100000000004</v>
      </c>
      <c r="I5158" t="s">
        <v>39</v>
      </c>
      <c r="J5158" t="s">
        <v>150</v>
      </c>
      <c r="K5158">
        <v>3</v>
      </c>
      <c r="L5158">
        <v>1.003058</v>
      </c>
      <c r="M5158">
        <v>0</v>
      </c>
      <c r="N5158">
        <v>0</v>
      </c>
      <c r="O5158">
        <v>0</v>
      </c>
      <c r="P5158">
        <v>0</v>
      </c>
      <c r="Q5158">
        <v>0</v>
      </c>
      <c r="R5158">
        <v>1.003058</v>
      </c>
    </row>
    <row r="5159" spans="1:18" x14ac:dyDescent="0.25">
      <c r="A5159">
        <v>2021</v>
      </c>
      <c r="B5159" t="s">
        <v>77</v>
      </c>
      <c r="C5159" t="s">
        <v>36</v>
      </c>
      <c r="D5159" t="s">
        <v>3</v>
      </c>
      <c r="E5159" t="s">
        <v>66</v>
      </c>
      <c r="F5159">
        <v>1</v>
      </c>
      <c r="G5159" t="s">
        <v>62</v>
      </c>
      <c r="H5159">
        <v>51171</v>
      </c>
      <c r="I5159" t="s">
        <v>39</v>
      </c>
      <c r="J5159" t="s">
        <v>150</v>
      </c>
      <c r="K5159">
        <v>9</v>
      </c>
      <c r="L5159" t="s">
        <v>62</v>
      </c>
      <c r="M5159" t="s">
        <v>62</v>
      </c>
      <c r="N5159" t="s">
        <v>62</v>
      </c>
      <c r="O5159" t="s">
        <v>62</v>
      </c>
      <c r="P5159" t="s">
        <v>62</v>
      </c>
      <c r="Q5159" t="s">
        <v>62</v>
      </c>
      <c r="R5159" t="s">
        <v>62</v>
      </c>
    </row>
    <row r="5160" spans="1:18" x14ac:dyDescent="0.25">
      <c r="A5160">
        <v>2021</v>
      </c>
      <c r="B5160" t="s">
        <v>77</v>
      </c>
      <c r="C5160" t="s">
        <v>36</v>
      </c>
      <c r="D5160" t="s">
        <v>3</v>
      </c>
      <c r="E5160" t="s">
        <v>44</v>
      </c>
      <c r="F5160">
        <v>33</v>
      </c>
      <c r="G5160">
        <v>8.7923810000000007</v>
      </c>
      <c r="H5160">
        <v>3033.98</v>
      </c>
      <c r="I5160" t="s">
        <v>40</v>
      </c>
      <c r="J5160" t="s">
        <v>150</v>
      </c>
      <c r="K5160">
        <v>33</v>
      </c>
      <c r="L5160">
        <v>3.8246030000000002</v>
      </c>
      <c r="M5160">
        <v>3.5511110000000001</v>
      </c>
      <c r="N5160">
        <v>8</v>
      </c>
      <c r="O5160">
        <v>0</v>
      </c>
      <c r="P5160">
        <v>8</v>
      </c>
      <c r="Q5160">
        <v>1</v>
      </c>
      <c r="R5160">
        <v>8.7923810000000007</v>
      </c>
    </row>
    <row r="5161" spans="1:18" x14ac:dyDescent="0.25">
      <c r="A5161">
        <v>2021</v>
      </c>
      <c r="B5161" t="s">
        <v>77</v>
      </c>
      <c r="C5161" t="s">
        <v>36</v>
      </c>
      <c r="D5161" t="s">
        <v>3</v>
      </c>
      <c r="E5161" t="s">
        <v>66</v>
      </c>
      <c r="F5161">
        <v>30</v>
      </c>
      <c r="G5161" t="s">
        <v>62</v>
      </c>
      <c r="H5161">
        <v>34508.824999999997</v>
      </c>
      <c r="I5161" t="s">
        <v>40</v>
      </c>
      <c r="J5161" t="s">
        <v>150</v>
      </c>
      <c r="K5161">
        <v>288</v>
      </c>
      <c r="L5161">
        <v>0.65332800000000002</v>
      </c>
      <c r="M5161">
        <v>0.96531999999999996</v>
      </c>
      <c r="N5161">
        <v>3</v>
      </c>
      <c r="O5161">
        <v>0</v>
      </c>
      <c r="P5161">
        <v>3</v>
      </c>
      <c r="Q5161">
        <v>0</v>
      </c>
      <c r="R5161">
        <v>2.2853150000000002</v>
      </c>
    </row>
    <row r="5162" spans="1:18" x14ac:dyDescent="0.25">
      <c r="A5162">
        <v>2021</v>
      </c>
      <c r="B5162" t="s">
        <v>77</v>
      </c>
      <c r="C5162" t="s">
        <v>5</v>
      </c>
      <c r="D5162" t="s">
        <v>3</v>
      </c>
      <c r="E5162" t="s">
        <v>44</v>
      </c>
      <c r="F5162">
        <v>3</v>
      </c>
      <c r="G5162">
        <v>1.5897250000000001</v>
      </c>
      <c r="H5162">
        <v>6135.87</v>
      </c>
      <c r="I5162" t="s">
        <v>39</v>
      </c>
      <c r="J5162" t="s">
        <v>150</v>
      </c>
      <c r="K5162">
        <v>3</v>
      </c>
      <c r="L5162">
        <v>0.86972499999999997</v>
      </c>
      <c r="M5162">
        <v>0.72</v>
      </c>
      <c r="N5162">
        <v>0</v>
      </c>
      <c r="O5162">
        <v>0</v>
      </c>
      <c r="P5162">
        <v>0</v>
      </c>
      <c r="Q5162">
        <v>0</v>
      </c>
      <c r="R5162">
        <v>1.5897250000000001</v>
      </c>
    </row>
    <row r="5163" spans="1:18" x14ac:dyDescent="0.25">
      <c r="A5163">
        <v>2021</v>
      </c>
      <c r="B5163" t="s">
        <v>77</v>
      </c>
      <c r="C5163" t="s">
        <v>5</v>
      </c>
      <c r="D5163" t="s">
        <v>3</v>
      </c>
      <c r="E5163" t="s">
        <v>66</v>
      </c>
      <c r="F5163">
        <v>2</v>
      </c>
      <c r="G5163" t="s">
        <v>62</v>
      </c>
      <c r="H5163">
        <v>16414.095000000001</v>
      </c>
      <c r="I5163" t="s">
        <v>39</v>
      </c>
      <c r="J5163" t="s">
        <v>150</v>
      </c>
      <c r="K5163">
        <v>6</v>
      </c>
      <c r="L5163" t="s">
        <v>62</v>
      </c>
      <c r="M5163" t="s">
        <v>62</v>
      </c>
      <c r="N5163" t="s">
        <v>62</v>
      </c>
      <c r="O5163" t="s">
        <v>62</v>
      </c>
      <c r="P5163" t="s">
        <v>62</v>
      </c>
      <c r="Q5163" t="s">
        <v>62</v>
      </c>
      <c r="R5163" t="s">
        <v>62</v>
      </c>
    </row>
    <row r="5164" spans="1:18" x14ac:dyDescent="0.25">
      <c r="A5164">
        <v>2021</v>
      </c>
      <c r="B5164" t="s">
        <v>77</v>
      </c>
      <c r="C5164" t="s">
        <v>5</v>
      </c>
      <c r="D5164" t="s">
        <v>3</v>
      </c>
      <c r="E5164" t="s">
        <v>44</v>
      </c>
      <c r="F5164">
        <v>11</v>
      </c>
      <c r="G5164">
        <v>4.6071429999999998</v>
      </c>
      <c r="H5164">
        <v>2755.2</v>
      </c>
      <c r="I5164" t="s">
        <v>40</v>
      </c>
      <c r="J5164" t="s">
        <v>150</v>
      </c>
      <c r="K5164">
        <v>11</v>
      </c>
      <c r="L5164">
        <v>1.867896</v>
      </c>
      <c r="M5164">
        <v>1.5295700000000001</v>
      </c>
      <c r="N5164">
        <v>2</v>
      </c>
      <c r="O5164">
        <v>0</v>
      </c>
      <c r="P5164">
        <v>1</v>
      </c>
      <c r="Q5164">
        <v>0</v>
      </c>
      <c r="R5164">
        <v>4.6071429999999998</v>
      </c>
    </row>
    <row r="5165" spans="1:18" x14ac:dyDescent="0.25">
      <c r="A5165">
        <v>2021</v>
      </c>
      <c r="B5165" t="s">
        <v>77</v>
      </c>
      <c r="C5165" t="s">
        <v>5</v>
      </c>
      <c r="D5165" t="s">
        <v>3</v>
      </c>
      <c r="E5165" t="s">
        <v>66</v>
      </c>
      <c r="F5165">
        <v>17</v>
      </c>
      <c r="G5165" t="s">
        <v>62</v>
      </c>
      <c r="H5165">
        <v>42500.18</v>
      </c>
      <c r="I5165" t="s">
        <v>40</v>
      </c>
      <c r="J5165" t="s">
        <v>150</v>
      </c>
      <c r="K5165">
        <v>101</v>
      </c>
      <c r="L5165">
        <v>1.037444</v>
      </c>
      <c r="M5165">
        <v>0.55413100000000004</v>
      </c>
      <c r="N5165">
        <v>3</v>
      </c>
      <c r="O5165">
        <v>0</v>
      </c>
      <c r="P5165">
        <v>0</v>
      </c>
      <c r="Q5165">
        <v>0</v>
      </c>
      <c r="R5165">
        <v>4</v>
      </c>
    </row>
    <row r="5166" spans="1:18" x14ac:dyDescent="0.25">
      <c r="A5166">
        <v>2021</v>
      </c>
      <c r="B5166" t="s">
        <v>77</v>
      </c>
      <c r="C5166" t="s">
        <v>13</v>
      </c>
      <c r="D5166" t="s">
        <v>3</v>
      </c>
      <c r="E5166" t="s">
        <v>44</v>
      </c>
      <c r="F5166">
        <v>1</v>
      </c>
      <c r="G5166">
        <v>0</v>
      </c>
      <c r="H5166">
        <v>9625.98</v>
      </c>
      <c r="I5166" t="s">
        <v>39</v>
      </c>
      <c r="J5166" t="s">
        <v>150</v>
      </c>
      <c r="K5166">
        <v>1</v>
      </c>
      <c r="L5166">
        <v>0</v>
      </c>
      <c r="M5166">
        <v>0</v>
      </c>
      <c r="N5166">
        <v>0</v>
      </c>
      <c r="O5166">
        <v>0</v>
      </c>
      <c r="P5166">
        <v>0</v>
      </c>
      <c r="Q5166">
        <v>0</v>
      </c>
      <c r="R5166">
        <v>0</v>
      </c>
    </row>
    <row r="5167" spans="1:18" x14ac:dyDescent="0.25">
      <c r="A5167">
        <v>2021</v>
      </c>
      <c r="B5167" t="s">
        <v>77</v>
      </c>
      <c r="C5167" t="s">
        <v>13</v>
      </c>
      <c r="D5167" t="s">
        <v>3</v>
      </c>
      <c r="E5167" t="s">
        <v>44</v>
      </c>
      <c r="F5167">
        <v>5</v>
      </c>
      <c r="G5167">
        <v>0.80392200000000003</v>
      </c>
      <c r="H5167">
        <v>4433.7299999999996</v>
      </c>
      <c r="I5167" t="s">
        <v>40</v>
      </c>
      <c r="J5167" t="s">
        <v>150</v>
      </c>
      <c r="K5167">
        <v>5</v>
      </c>
      <c r="L5167">
        <v>0.37254900000000002</v>
      </c>
      <c r="M5167">
        <v>0.43137300000000001</v>
      </c>
      <c r="N5167">
        <v>0</v>
      </c>
      <c r="O5167">
        <v>0</v>
      </c>
      <c r="P5167">
        <v>0</v>
      </c>
      <c r="Q5167">
        <v>0</v>
      </c>
      <c r="R5167">
        <v>0.80392200000000003</v>
      </c>
    </row>
    <row r="5168" spans="1:18" x14ac:dyDescent="0.25">
      <c r="A5168">
        <v>2021</v>
      </c>
      <c r="B5168" t="s">
        <v>77</v>
      </c>
      <c r="C5168" t="s">
        <v>13</v>
      </c>
      <c r="D5168" t="s">
        <v>3</v>
      </c>
      <c r="E5168" t="s">
        <v>66</v>
      </c>
      <c r="F5168">
        <v>3</v>
      </c>
      <c r="G5168" t="s">
        <v>62</v>
      </c>
      <c r="H5168">
        <v>18574.240000000002</v>
      </c>
      <c r="I5168" t="s">
        <v>40</v>
      </c>
      <c r="J5168" t="s">
        <v>150</v>
      </c>
      <c r="K5168">
        <v>35</v>
      </c>
      <c r="L5168">
        <v>0.230769</v>
      </c>
      <c r="M5168">
        <v>0</v>
      </c>
      <c r="N5168">
        <v>0</v>
      </c>
      <c r="O5168">
        <v>0</v>
      </c>
      <c r="P5168">
        <v>0</v>
      </c>
      <c r="Q5168">
        <v>0</v>
      </c>
      <c r="R5168">
        <v>0.230769</v>
      </c>
    </row>
    <row r="5169" spans="1:18" x14ac:dyDescent="0.25">
      <c r="A5169">
        <v>2021</v>
      </c>
      <c r="B5169" t="s">
        <v>77</v>
      </c>
      <c r="C5169" t="s">
        <v>37</v>
      </c>
      <c r="D5169" t="s">
        <v>3</v>
      </c>
      <c r="E5169" t="s">
        <v>44</v>
      </c>
      <c r="F5169">
        <v>6</v>
      </c>
      <c r="G5169">
        <v>2</v>
      </c>
      <c r="H5169">
        <v>3826.7950000000001</v>
      </c>
      <c r="I5169" t="s">
        <v>39</v>
      </c>
      <c r="J5169" t="s">
        <v>150</v>
      </c>
      <c r="K5169">
        <v>6</v>
      </c>
      <c r="L5169">
        <v>1.177419</v>
      </c>
      <c r="M5169">
        <v>0.61290299999999998</v>
      </c>
      <c r="N5169">
        <v>4</v>
      </c>
      <c r="O5169">
        <v>0</v>
      </c>
      <c r="P5169">
        <v>0</v>
      </c>
      <c r="Q5169">
        <v>0</v>
      </c>
      <c r="R5169">
        <v>2</v>
      </c>
    </row>
    <row r="5170" spans="1:18" x14ac:dyDescent="0.25">
      <c r="A5170">
        <v>2021</v>
      </c>
      <c r="B5170" t="s">
        <v>77</v>
      </c>
      <c r="C5170" t="s">
        <v>37</v>
      </c>
      <c r="D5170" t="s">
        <v>3</v>
      </c>
      <c r="E5170" t="s">
        <v>66</v>
      </c>
      <c r="F5170">
        <v>12</v>
      </c>
      <c r="G5170" t="s">
        <v>62</v>
      </c>
      <c r="H5170">
        <v>56113.37</v>
      </c>
      <c r="I5170" t="s">
        <v>39</v>
      </c>
      <c r="J5170" t="s">
        <v>150</v>
      </c>
      <c r="K5170">
        <v>76</v>
      </c>
      <c r="L5170">
        <v>0.69230800000000003</v>
      </c>
      <c r="M5170">
        <v>0</v>
      </c>
      <c r="N5170">
        <v>1</v>
      </c>
      <c r="O5170">
        <v>0</v>
      </c>
      <c r="P5170">
        <v>0</v>
      </c>
      <c r="Q5170">
        <v>0</v>
      </c>
      <c r="R5170">
        <v>0.69230800000000003</v>
      </c>
    </row>
    <row r="5171" spans="1:18" x14ac:dyDescent="0.25">
      <c r="A5171">
        <v>2021</v>
      </c>
      <c r="B5171" t="s">
        <v>77</v>
      </c>
      <c r="C5171" t="s">
        <v>37</v>
      </c>
      <c r="D5171" t="s">
        <v>3</v>
      </c>
      <c r="E5171" t="s">
        <v>44</v>
      </c>
      <c r="F5171">
        <v>217</v>
      </c>
      <c r="G5171">
        <v>71.785689000000005</v>
      </c>
      <c r="H5171">
        <v>3983</v>
      </c>
      <c r="I5171" t="s">
        <v>40</v>
      </c>
      <c r="J5171" t="s">
        <v>150</v>
      </c>
      <c r="K5171">
        <v>219</v>
      </c>
      <c r="L5171">
        <v>37.414724</v>
      </c>
      <c r="M5171">
        <v>22.731278</v>
      </c>
      <c r="N5171">
        <v>54</v>
      </c>
      <c r="O5171">
        <v>6</v>
      </c>
      <c r="P5171">
        <v>9</v>
      </c>
      <c r="Q5171">
        <v>12</v>
      </c>
      <c r="R5171">
        <v>71.785689000000005</v>
      </c>
    </row>
    <row r="5172" spans="1:18" x14ac:dyDescent="0.25">
      <c r="A5172">
        <v>2021</v>
      </c>
      <c r="B5172" t="s">
        <v>77</v>
      </c>
      <c r="C5172" t="s">
        <v>37</v>
      </c>
      <c r="D5172" t="s">
        <v>3</v>
      </c>
      <c r="E5172" t="s">
        <v>66</v>
      </c>
      <c r="F5172">
        <v>196</v>
      </c>
      <c r="G5172" t="s">
        <v>62</v>
      </c>
      <c r="H5172">
        <v>35738.445</v>
      </c>
      <c r="I5172" t="s">
        <v>40</v>
      </c>
      <c r="J5172" t="s">
        <v>150</v>
      </c>
      <c r="K5172">
        <v>1196</v>
      </c>
      <c r="L5172">
        <v>17.598244999999999</v>
      </c>
      <c r="M5172">
        <v>8.4720479999999991</v>
      </c>
      <c r="N5172">
        <v>27</v>
      </c>
      <c r="O5172">
        <v>2</v>
      </c>
      <c r="P5172">
        <v>3</v>
      </c>
      <c r="Q5172">
        <v>0</v>
      </c>
      <c r="R5172">
        <v>35.912306000000001</v>
      </c>
    </row>
    <row r="5173" spans="1:18" x14ac:dyDescent="0.25">
      <c r="A5173">
        <v>2021</v>
      </c>
      <c r="B5173" t="s">
        <v>77</v>
      </c>
      <c r="C5173" t="s">
        <v>36</v>
      </c>
      <c r="D5173" t="s">
        <v>3</v>
      </c>
      <c r="E5173" t="s">
        <v>44</v>
      </c>
      <c r="F5173">
        <v>7</v>
      </c>
      <c r="G5173">
        <v>1.9444440000000001</v>
      </c>
      <c r="H5173">
        <v>7310.02</v>
      </c>
      <c r="I5173" t="s">
        <v>39</v>
      </c>
      <c r="J5173" t="s">
        <v>149</v>
      </c>
      <c r="K5173">
        <v>7</v>
      </c>
      <c r="L5173">
        <v>1.2411479999999999</v>
      </c>
      <c r="M5173">
        <v>0.461538</v>
      </c>
      <c r="N5173">
        <v>3</v>
      </c>
      <c r="O5173">
        <v>0</v>
      </c>
      <c r="P5173">
        <v>0</v>
      </c>
      <c r="Q5173">
        <v>0</v>
      </c>
      <c r="R5173">
        <v>1.9444440000000001</v>
      </c>
    </row>
    <row r="5174" spans="1:18" x14ac:dyDescent="0.25">
      <c r="A5174">
        <v>2021</v>
      </c>
      <c r="B5174" t="s">
        <v>77</v>
      </c>
      <c r="C5174" t="s">
        <v>36</v>
      </c>
      <c r="D5174" t="s">
        <v>3</v>
      </c>
      <c r="E5174" t="s">
        <v>66</v>
      </c>
      <c r="F5174">
        <v>2</v>
      </c>
      <c r="G5174" t="s">
        <v>62</v>
      </c>
      <c r="H5174">
        <v>56131.55</v>
      </c>
      <c r="I5174" t="s">
        <v>39</v>
      </c>
      <c r="J5174" t="s">
        <v>149</v>
      </c>
      <c r="K5174">
        <v>25</v>
      </c>
      <c r="L5174">
        <v>0</v>
      </c>
      <c r="M5174">
        <v>0</v>
      </c>
      <c r="N5174">
        <v>0</v>
      </c>
      <c r="O5174">
        <v>2</v>
      </c>
      <c r="P5174">
        <v>0</v>
      </c>
      <c r="Q5174">
        <v>0</v>
      </c>
      <c r="R5174">
        <v>0</v>
      </c>
    </row>
    <row r="5175" spans="1:18" x14ac:dyDescent="0.25">
      <c r="A5175">
        <v>2021</v>
      </c>
      <c r="B5175" t="s">
        <v>77</v>
      </c>
      <c r="C5175" t="s">
        <v>36</v>
      </c>
      <c r="D5175" t="s">
        <v>3</v>
      </c>
      <c r="E5175" t="s">
        <v>44</v>
      </c>
      <c r="F5175">
        <v>95</v>
      </c>
      <c r="G5175">
        <v>34.402064000000003</v>
      </c>
      <c r="H5175">
        <v>3776</v>
      </c>
      <c r="I5175" t="s">
        <v>40</v>
      </c>
      <c r="J5175" t="s">
        <v>149</v>
      </c>
      <c r="K5175">
        <v>96</v>
      </c>
      <c r="L5175">
        <v>14.265008999999999</v>
      </c>
      <c r="M5175">
        <v>15.418570000000001</v>
      </c>
      <c r="N5175">
        <v>16</v>
      </c>
      <c r="O5175">
        <v>3</v>
      </c>
      <c r="P5175">
        <v>9</v>
      </c>
      <c r="Q5175">
        <v>1</v>
      </c>
      <c r="R5175">
        <v>34.402064000000003</v>
      </c>
    </row>
    <row r="5176" spans="1:18" x14ac:dyDescent="0.25">
      <c r="A5176">
        <v>2021</v>
      </c>
      <c r="B5176" t="s">
        <v>77</v>
      </c>
      <c r="C5176" t="s">
        <v>36</v>
      </c>
      <c r="D5176" t="s">
        <v>3</v>
      </c>
      <c r="E5176" t="s">
        <v>66</v>
      </c>
      <c r="F5176">
        <v>50</v>
      </c>
      <c r="G5176" t="s">
        <v>62</v>
      </c>
      <c r="H5176">
        <v>49054.144999999997</v>
      </c>
      <c r="I5176" t="s">
        <v>40</v>
      </c>
      <c r="J5176" t="s">
        <v>149</v>
      </c>
      <c r="K5176">
        <v>374</v>
      </c>
      <c r="L5176">
        <v>3.848401</v>
      </c>
      <c r="M5176">
        <v>4.092841</v>
      </c>
      <c r="N5176">
        <v>7</v>
      </c>
      <c r="O5176">
        <v>1</v>
      </c>
      <c r="P5176">
        <v>2</v>
      </c>
      <c r="Q5176">
        <v>0</v>
      </c>
      <c r="R5176">
        <v>11.228699000000001</v>
      </c>
    </row>
    <row r="5177" spans="1:18" x14ac:dyDescent="0.25">
      <c r="A5177">
        <v>2021</v>
      </c>
      <c r="B5177" t="s">
        <v>77</v>
      </c>
      <c r="C5177" t="s">
        <v>5</v>
      </c>
      <c r="D5177" t="s">
        <v>3</v>
      </c>
      <c r="E5177" t="s">
        <v>44</v>
      </c>
      <c r="F5177">
        <v>11</v>
      </c>
      <c r="G5177">
        <v>3.993668</v>
      </c>
      <c r="H5177">
        <v>4267.01</v>
      </c>
      <c r="I5177" t="s">
        <v>39</v>
      </c>
      <c r="J5177" t="s">
        <v>149</v>
      </c>
      <c r="K5177">
        <v>11</v>
      </c>
      <c r="L5177">
        <v>2.6550020000000001</v>
      </c>
      <c r="M5177">
        <v>9.2592999999999995E-2</v>
      </c>
      <c r="N5177">
        <v>0</v>
      </c>
      <c r="O5177">
        <v>0</v>
      </c>
      <c r="P5177">
        <v>0</v>
      </c>
      <c r="Q5177">
        <v>0</v>
      </c>
      <c r="R5177">
        <v>3.993668</v>
      </c>
    </row>
    <row r="5178" spans="1:18" x14ac:dyDescent="0.25">
      <c r="A5178">
        <v>2021</v>
      </c>
      <c r="B5178" t="s">
        <v>77</v>
      </c>
      <c r="C5178" t="s">
        <v>5</v>
      </c>
      <c r="D5178" t="s">
        <v>3</v>
      </c>
      <c r="E5178" t="s">
        <v>44</v>
      </c>
      <c r="F5178">
        <v>33</v>
      </c>
      <c r="G5178">
        <v>13.823978</v>
      </c>
      <c r="H5178">
        <v>4089.98</v>
      </c>
      <c r="I5178" t="s">
        <v>40</v>
      </c>
      <c r="J5178" t="s">
        <v>149</v>
      </c>
      <c r="K5178">
        <v>33</v>
      </c>
      <c r="L5178">
        <v>4.0368219999999999</v>
      </c>
      <c r="M5178">
        <v>5.4052709999999999</v>
      </c>
      <c r="N5178">
        <v>3</v>
      </c>
      <c r="O5178">
        <v>1</v>
      </c>
      <c r="P5178">
        <v>0</v>
      </c>
      <c r="Q5178">
        <v>0</v>
      </c>
      <c r="R5178">
        <v>13.823978</v>
      </c>
    </row>
    <row r="5179" spans="1:18" x14ac:dyDescent="0.25">
      <c r="A5179">
        <v>2021</v>
      </c>
      <c r="B5179" t="s">
        <v>77</v>
      </c>
      <c r="C5179" t="s">
        <v>5</v>
      </c>
      <c r="D5179" t="s">
        <v>3</v>
      </c>
      <c r="E5179" t="s">
        <v>66</v>
      </c>
      <c r="F5179">
        <v>9</v>
      </c>
      <c r="G5179" t="s">
        <v>62</v>
      </c>
      <c r="H5179">
        <v>70457.37</v>
      </c>
      <c r="I5179" t="s">
        <v>40</v>
      </c>
      <c r="J5179" t="s">
        <v>149</v>
      </c>
      <c r="K5179">
        <v>115</v>
      </c>
      <c r="L5179">
        <v>2.3548390000000001</v>
      </c>
      <c r="M5179">
        <v>1.225806</v>
      </c>
      <c r="N5179">
        <v>0</v>
      </c>
      <c r="O5179">
        <v>0</v>
      </c>
      <c r="P5179">
        <v>0</v>
      </c>
      <c r="Q5179">
        <v>0</v>
      </c>
      <c r="R5179">
        <v>4</v>
      </c>
    </row>
    <row r="5180" spans="1:18" x14ac:dyDescent="0.25">
      <c r="A5180">
        <v>2021</v>
      </c>
      <c r="B5180" t="s">
        <v>77</v>
      </c>
      <c r="C5180" t="s">
        <v>13</v>
      </c>
      <c r="D5180" t="s">
        <v>3</v>
      </c>
      <c r="E5180" t="s">
        <v>44</v>
      </c>
      <c r="F5180">
        <v>2</v>
      </c>
      <c r="G5180" t="s">
        <v>62</v>
      </c>
      <c r="H5180">
        <v>10515.96</v>
      </c>
      <c r="I5180" t="s">
        <v>39</v>
      </c>
      <c r="J5180" t="s">
        <v>149</v>
      </c>
      <c r="K5180">
        <v>2</v>
      </c>
      <c r="L5180" t="s">
        <v>62</v>
      </c>
      <c r="M5180" t="s">
        <v>62</v>
      </c>
      <c r="N5180" t="s">
        <v>62</v>
      </c>
      <c r="O5180" t="s">
        <v>62</v>
      </c>
      <c r="P5180" t="s">
        <v>62</v>
      </c>
      <c r="Q5180" t="s">
        <v>62</v>
      </c>
      <c r="R5180" t="s">
        <v>62</v>
      </c>
    </row>
    <row r="5181" spans="1:18" x14ac:dyDescent="0.25">
      <c r="A5181">
        <v>2021</v>
      </c>
      <c r="B5181" t="s">
        <v>77</v>
      </c>
      <c r="C5181" t="s">
        <v>13</v>
      </c>
      <c r="D5181" t="s">
        <v>3</v>
      </c>
      <c r="E5181" t="s">
        <v>44</v>
      </c>
      <c r="F5181">
        <v>13</v>
      </c>
      <c r="G5181">
        <v>5.0897249999999996</v>
      </c>
      <c r="H5181">
        <v>4480.9399999999996</v>
      </c>
      <c r="I5181" t="s">
        <v>40</v>
      </c>
      <c r="J5181" t="s">
        <v>149</v>
      </c>
      <c r="K5181">
        <v>13</v>
      </c>
      <c r="L5181">
        <v>2.6336140000000001</v>
      </c>
      <c r="M5181">
        <v>2.4561109999999999</v>
      </c>
      <c r="N5181">
        <v>1</v>
      </c>
      <c r="O5181">
        <v>1</v>
      </c>
      <c r="P5181">
        <v>0</v>
      </c>
      <c r="Q5181">
        <v>0</v>
      </c>
      <c r="R5181">
        <v>5.0897249999999996</v>
      </c>
    </row>
    <row r="5182" spans="1:18" x14ac:dyDescent="0.25">
      <c r="A5182">
        <v>2021</v>
      </c>
      <c r="B5182" t="s">
        <v>77</v>
      </c>
      <c r="C5182" t="s">
        <v>13</v>
      </c>
      <c r="D5182" t="s">
        <v>3</v>
      </c>
      <c r="E5182" t="s">
        <v>66</v>
      </c>
      <c r="F5182">
        <v>10</v>
      </c>
      <c r="G5182" t="s">
        <v>62</v>
      </c>
      <c r="H5182">
        <v>32147.775000000001</v>
      </c>
      <c r="I5182" t="s">
        <v>40</v>
      </c>
      <c r="J5182" t="s">
        <v>149</v>
      </c>
      <c r="K5182">
        <v>49</v>
      </c>
      <c r="L5182">
        <v>0.56410300000000002</v>
      </c>
      <c r="M5182">
        <v>0.5</v>
      </c>
      <c r="N5182">
        <v>0</v>
      </c>
      <c r="O5182">
        <v>1</v>
      </c>
      <c r="P5182">
        <v>0</v>
      </c>
      <c r="Q5182">
        <v>0</v>
      </c>
      <c r="R5182">
        <v>1.064103</v>
      </c>
    </row>
    <row r="5183" spans="1:18" x14ac:dyDescent="0.25">
      <c r="A5183">
        <v>2021</v>
      </c>
      <c r="B5183" t="s">
        <v>77</v>
      </c>
      <c r="C5183" t="s">
        <v>37</v>
      </c>
      <c r="D5183" t="s">
        <v>3</v>
      </c>
      <c r="E5183" t="s">
        <v>44</v>
      </c>
      <c r="F5183">
        <v>61</v>
      </c>
      <c r="G5183">
        <v>31.939836</v>
      </c>
      <c r="H5183">
        <v>3780.5</v>
      </c>
      <c r="I5183" t="s">
        <v>39</v>
      </c>
      <c r="J5183" t="s">
        <v>149</v>
      </c>
      <c r="K5183">
        <v>63</v>
      </c>
      <c r="L5183">
        <v>14.845685</v>
      </c>
      <c r="M5183">
        <v>11.327309</v>
      </c>
      <c r="N5183">
        <v>8</v>
      </c>
      <c r="O5183">
        <v>1</v>
      </c>
      <c r="P5183">
        <v>0</v>
      </c>
      <c r="Q5183">
        <v>0</v>
      </c>
      <c r="R5183">
        <v>31.939836</v>
      </c>
    </row>
    <row r="5184" spans="1:18" x14ac:dyDescent="0.25">
      <c r="A5184">
        <v>2021</v>
      </c>
      <c r="B5184" t="s">
        <v>77</v>
      </c>
      <c r="C5184" t="s">
        <v>37</v>
      </c>
      <c r="D5184" t="s">
        <v>3</v>
      </c>
      <c r="E5184" t="s">
        <v>66</v>
      </c>
      <c r="F5184">
        <v>15</v>
      </c>
      <c r="G5184" t="s">
        <v>62</v>
      </c>
      <c r="H5184">
        <v>45141.48</v>
      </c>
      <c r="I5184" t="s">
        <v>39</v>
      </c>
      <c r="J5184" t="s">
        <v>149</v>
      </c>
      <c r="K5184">
        <v>71</v>
      </c>
      <c r="L5184">
        <v>1.0900069999999999</v>
      </c>
      <c r="M5184">
        <v>1.48563</v>
      </c>
      <c r="N5184">
        <v>0</v>
      </c>
      <c r="O5184">
        <v>0</v>
      </c>
      <c r="P5184">
        <v>0</v>
      </c>
      <c r="Q5184">
        <v>0</v>
      </c>
      <c r="R5184">
        <v>3.2853150000000002</v>
      </c>
    </row>
    <row r="5185" spans="1:18" x14ac:dyDescent="0.25">
      <c r="A5185">
        <v>2021</v>
      </c>
      <c r="B5185" t="s">
        <v>77</v>
      </c>
      <c r="C5185" t="s">
        <v>37</v>
      </c>
      <c r="D5185" t="s">
        <v>3</v>
      </c>
      <c r="E5185" t="s">
        <v>44</v>
      </c>
      <c r="F5185">
        <v>678</v>
      </c>
      <c r="G5185">
        <v>247.60703599999999</v>
      </c>
      <c r="H5185">
        <v>3694.7449999999999</v>
      </c>
      <c r="I5185" t="s">
        <v>40</v>
      </c>
      <c r="J5185" t="s">
        <v>149</v>
      </c>
      <c r="K5185">
        <v>683</v>
      </c>
      <c r="L5185">
        <v>113.812432</v>
      </c>
      <c r="M5185">
        <v>104.41938</v>
      </c>
      <c r="N5185">
        <v>156</v>
      </c>
      <c r="O5185">
        <v>18</v>
      </c>
      <c r="P5185">
        <v>9</v>
      </c>
      <c r="Q5185">
        <v>9</v>
      </c>
      <c r="R5185">
        <v>247.60703599999999</v>
      </c>
    </row>
    <row r="5186" spans="1:18" x14ac:dyDescent="0.25">
      <c r="A5186">
        <v>2021</v>
      </c>
      <c r="B5186" t="s">
        <v>77</v>
      </c>
      <c r="C5186" t="s">
        <v>37</v>
      </c>
      <c r="D5186" t="s">
        <v>3</v>
      </c>
      <c r="E5186" t="s">
        <v>66</v>
      </c>
      <c r="F5186">
        <v>289</v>
      </c>
      <c r="G5186" t="s">
        <v>62</v>
      </c>
      <c r="H5186">
        <v>35540.9</v>
      </c>
      <c r="I5186" t="s">
        <v>40</v>
      </c>
      <c r="J5186" t="s">
        <v>149</v>
      </c>
      <c r="K5186">
        <v>1828</v>
      </c>
      <c r="L5186">
        <v>25.626605999999999</v>
      </c>
      <c r="M5186">
        <v>11.907779</v>
      </c>
      <c r="N5186">
        <v>29</v>
      </c>
      <c r="O5186">
        <v>5</v>
      </c>
      <c r="P5186">
        <v>7</v>
      </c>
      <c r="Q5186">
        <v>0</v>
      </c>
      <c r="R5186">
        <v>51.933641000000001</v>
      </c>
    </row>
    <row r="5187" spans="1:18" x14ac:dyDescent="0.25">
      <c r="A5187">
        <v>2021</v>
      </c>
      <c r="B5187" t="s">
        <v>77</v>
      </c>
      <c r="C5187" t="s">
        <v>36</v>
      </c>
      <c r="D5187" t="s">
        <v>3</v>
      </c>
      <c r="E5187" t="s">
        <v>44</v>
      </c>
      <c r="F5187">
        <v>3</v>
      </c>
      <c r="G5187">
        <v>0.82352899999999996</v>
      </c>
      <c r="H5187">
        <v>6671.4</v>
      </c>
      <c r="I5187" t="s">
        <v>39</v>
      </c>
      <c r="J5187" t="s">
        <v>148</v>
      </c>
      <c r="K5187">
        <v>3</v>
      </c>
      <c r="L5187">
        <v>0.235294</v>
      </c>
      <c r="M5187">
        <v>0.58823499999999995</v>
      </c>
      <c r="N5187">
        <v>0</v>
      </c>
      <c r="O5187">
        <v>0</v>
      </c>
      <c r="P5187">
        <v>0</v>
      </c>
      <c r="Q5187">
        <v>0</v>
      </c>
      <c r="R5187">
        <v>0.82352899999999996</v>
      </c>
    </row>
    <row r="5188" spans="1:18" x14ac:dyDescent="0.25">
      <c r="A5188">
        <v>2021</v>
      </c>
      <c r="B5188" t="s">
        <v>77</v>
      </c>
      <c r="C5188" t="s">
        <v>36</v>
      </c>
      <c r="D5188" t="s">
        <v>3</v>
      </c>
      <c r="E5188" t="s">
        <v>44</v>
      </c>
      <c r="F5188">
        <v>21</v>
      </c>
      <c r="G5188">
        <v>7.4287229999999997</v>
      </c>
      <c r="H5188">
        <v>2186.0500000000002</v>
      </c>
      <c r="I5188" t="s">
        <v>40</v>
      </c>
      <c r="J5188" t="s">
        <v>148</v>
      </c>
      <c r="K5188">
        <v>21</v>
      </c>
      <c r="L5188">
        <v>2.9630679999999998</v>
      </c>
      <c r="M5188">
        <v>4.1660019999999998</v>
      </c>
      <c r="N5188">
        <v>5</v>
      </c>
      <c r="O5188">
        <v>0</v>
      </c>
      <c r="P5188">
        <v>4</v>
      </c>
      <c r="Q5188">
        <v>0</v>
      </c>
      <c r="R5188">
        <v>7.4287229999999997</v>
      </c>
    </row>
    <row r="5189" spans="1:18" x14ac:dyDescent="0.25">
      <c r="A5189">
        <v>2021</v>
      </c>
      <c r="B5189" t="s">
        <v>77</v>
      </c>
      <c r="C5189" t="s">
        <v>36</v>
      </c>
      <c r="D5189" t="s">
        <v>3</v>
      </c>
      <c r="E5189" t="s">
        <v>66</v>
      </c>
      <c r="F5189">
        <v>15</v>
      </c>
      <c r="G5189" t="s">
        <v>62</v>
      </c>
      <c r="H5189">
        <v>27772.7</v>
      </c>
      <c r="I5189" t="s">
        <v>40</v>
      </c>
      <c r="J5189" t="s">
        <v>148</v>
      </c>
      <c r="K5189">
        <v>117</v>
      </c>
      <c r="L5189">
        <v>0.94444399999999995</v>
      </c>
      <c r="M5189">
        <v>0</v>
      </c>
      <c r="N5189">
        <v>1</v>
      </c>
      <c r="O5189">
        <v>0</v>
      </c>
      <c r="P5189">
        <v>2</v>
      </c>
      <c r="Q5189">
        <v>0</v>
      </c>
      <c r="R5189">
        <v>1.611111</v>
      </c>
    </row>
    <row r="5190" spans="1:18" x14ac:dyDescent="0.25">
      <c r="A5190">
        <v>2021</v>
      </c>
      <c r="B5190" t="s">
        <v>77</v>
      </c>
      <c r="C5190" t="s">
        <v>5</v>
      </c>
      <c r="D5190" t="s">
        <v>3</v>
      </c>
      <c r="E5190" t="s">
        <v>44</v>
      </c>
      <c r="F5190">
        <v>1</v>
      </c>
      <c r="G5190" t="s">
        <v>62</v>
      </c>
      <c r="H5190">
        <v>6007.64</v>
      </c>
      <c r="I5190" t="s">
        <v>39</v>
      </c>
      <c r="J5190" t="s">
        <v>148</v>
      </c>
      <c r="K5190">
        <v>1</v>
      </c>
      <c r="L5190" t="s">
        <v>62</v>
      </c>
      <c r="M5190" t="s">
        <v>62</v>
      </c>
      <c r="N5190" t="s">
        <v>62</v>
      </c>
      <c r="O5190" t="s">
        <v>62</v>
      </c>
      <c r="P5190" t="s">
        <v>62</v>
      </c>
      <c r="Q5190" t="s">
        <v>62</v>
      </c>
      <c r="R5190" t="s">
        <v>62</v>
      </c>
    </row>
    <row r="5191" spans="1:18" x14ac:dyDescent="0.25">
      <c r="A5191">
        <v>2021</v>
      </c>
      <c r="B5191" t="s">
        <v>77</v>
      </c>
      <c r="C5191" t="s">
        <v>5</v>
      </c>
      <c r="D5191" t="s">
        <v>3</v>
      </c>
      <c r="E5191" t="s">
        <v>44</v>
      </c>
      <c r="F5191">
        <v>14</v>
      </c>
      <c r="G5191">
        <v>4.4741369999999998</v>
      </c>
      <c r="H5191">
        <v>4503.7049999999999</v>
      </c>
      <c r="I5191" t="s">
        <v>40</v>
      </c>
      <c r="J5191" t="s">
        <v>148</v>
      </c>
      <c r="K5191">
        <v>14</v>
      </c>
      <c r="L5191">
        <v>2.8267180000000001</v>
      </c>
      <c r="M5191">
        <v>1.47</v>
      </c>
      <c r="N5191">
        <v>3</v>
      </c>
      <c r="O5191">
        <v>0</v>
      </c>
      <c r="P5191">
        <v>0</v>
      </c>
      <c r="Q5191">
        <v>0</v>
      </c>
      <c r="R5191">
        <v>4.4741369999999998</v>
      </c>
    </row>
    <row r="5192" spans="1:18" x14ac:dyDescent="0.25">
      <c r="A5192">
        <v>2021</v>
      </c>
      <c r="B5192" t="s">
        <v>77</v>
      </c>
      <c r="C5192" t="s">
        <v>5</v>
      </c>
      <c r="D5192" t="s">
        <v>3</v>
      </c>
      <c r="E5192" t="s">
        <v>66</v>
      </c>
      <c r="F5192">
        <v>2</v>
      </c>
      <c r="G5192" t="s">
        <v>62</v>
      </c>
      <c r="H5192">
        <v>59457.46</v>
      </c>
      <c r="I5192" t="s">
        <v>40</v>
      </c>
      <c r="J5192" t="s">
        <v>148</v>
      </c>
      <c r="K5192">
        <v>13</v>
      </c>
      <c r="L5192">
        <v>0</v>
      </c>
      <c r="M5192">
        <v>0</v>
      </c>
      <c r="N5192">
        <v>1</v>
      </c>
      <c r="O5192">
        <v>0</v>
      </c>
      <c r="P5192">
        <v>0</v>
      </c>
      <c r="Q5192">
        <v>0</v>
      </c>
      <c r="R5192">
        <v>0</v>
      </c>
    </row>
    <row r="5193" spans="1:18" x14ac:dyDescent="0.25">
      <c r="A5193">
        <v>2021</v>
      </c>
      <c r="B5193" t="s">
        <v>77</v>
      </c>
      <c r="C5193" t="s">
        <v>13</v>
      </c>
      <c r="D5193" t="s">
        <v>3</v>
      </c>
      <c r="E5193" t="s">
        <v>44</v>
      </c>
      <c r="F5193">
        <v>1</v>
      </c>
      <c r="G5193">
        <v>0</v>
      </c>
      <c r="H5193">
        <v>1783.48</v>
      </c>
      <c r="I5193" t="s">
        <v>40</v>
      </c>
      <c r="J5193" t="s">
        <v>148</v>
      </c>
      <c r="K5193">
        <v>1</v>
      </c>
      <c r="L5193">
        <v>0</v>
      </c>
      <c r="M5193">
        <v>0</v>
      </c>
      <c r="N5193">
        <v>1</v>
      </c>
      <c r="O5193">
        <v>0</v>
      </c>
      <c r="P5193">
        <v>0</v>
      </c>
      <c r="Q5193">
        <v>0</v>
      </c>
      <c r="R5193">
        <v>0</v>
      </c>
    </row>
    <row r="5194" spans="1:18" x14ac:dyDescent="0.25">
      <c r="A5194">
        <v>2021</v>
      </c>
      <c r="B5194" t="s">
        <v>77</v>
      </c>
      <c r="C5194" t="s">
        <v>13</v>
      </c>
      <c r="D5194" t="s">
        <v>3</v>
      </c>
      <c r="E5194" t="s">
        <v>66</v>
      </c>
      <c r="F5194">
        <v>8</v>
      </c>
      <c r="G5194" t="s">
        <v>62</v>
      </c>
      <c r="H5194">
        <v>26459.65</v>
      </c>
      <c r="I5194" t="s">
        <v>40</v>
      </c>
      <c r="J5194" t="s">
        <v>148</v>
      </c>
      <c r="K5194">
        <v>29</v>
      </c>
      <c r="L5194">
        <v>0.230769</v>
      </c>
      <c r="M5194">
        <v>0.66666700000000001</v>
      </c>
      <c r="N5194">
        <v>0</v>
      </c>
      <c r="O5194">
        <v>0</v>
      </c>
      <c r="P5194">
        <v>0</v>
      </c>
      <c r="Q5194">
        <v>0</v>
      </c>
      <c r="R5194">
        <v>0.89743600000000001</v>
      </c>
    </row>
    <row r="5195" spans="1:18" x14ac:dyDescent="0.25">
      <c r="A5195">
        <v>2021</v>
      </c>
      <c r="B5195" t="s">
        <v>77</v>
      </c>
      <c r="C5195" t="s">
        <v>37</v>
      </c>
      <c r="D5195" t="s">
        <v>3</v>
      </c>
      <c r="E5195" t="s">
        <v>44</v>
      </c>
      <c r="F5195">
        <v>11</v>
      </c>
      <c r="G5195">
        <v>5.9667019999999997</v>
      </c>
      <c r="H5195">
        <v>3766.65</v>
      </c>
      <c r="I5195" t="s">
        <v>39</v>
      </c>
      <c r="J5195" t="s">
        <v>148</v>
      </c>
      <c r="K5195">
        <v>11</v>
      </c>
      <c r="L5195">
        <v>4.0402310000000003</v>
      </c>
      <c r="M5195">
        <v>1.926471</v>
      </c>
      <c r="N5195">
        <v>2</v>
      </c>
      <c r="O5195">
        <v>0</v>
      </c>
      <c r="P5195">
        <v>0</v>
      </c>
      <c r="Q5195">
        <v>0</v>
      </c>
      <c r="R5195">
        <v>5.9667019999999997</v>
      </c>
    </row>
    <row r="5196" spans="1:18" x14ac:dyDescent="0.25">
      <c r="A5196">
        <v>2021</v>
      </c>
      <c r="B5196" t="s">
        <v>77</v>
      </c>
      <c r="C5196" t="s">
        <v>37</v>
      </c>
      <c r="D5196" t="s">
        <v>3</v>
      </c>
      <c r="E5196" t="s">
        <v>66</v>
      </c>
      <c r="F5196">
        <v>2</v>
      </c>
      <c r="G5196" t="s">
        <v>62</v>
      </c>
      <c r="H5196">
        <v>20159.535</v>
      </c>
      <c r="I5196" t="s">
        <v>39</v>
      </c>
      <c r="J5196" t="s">
        <v>148</v>
      </c>
      <c r="K5196">
        <v>5</v>
      </c>
      <c r="L5196">
        <v>0</v>
      </c>
      <c r="M5196">
        <v>0</v>
      </c>
      <c r="N5196">
        <v>1</v>
      </c>
      <c r="O5196">
        <v>0</v>
      </c>
      <c r="P5196">
        <v>0</v>
      </c>
      <c r="Q5196">
        <v>0</v>
      </c>
      <c r="R5196">
        <v>0</v>
      </c>
    </row>
    <row r="5197" spans="1:18" x14ac:dyDescent="0.25">
      <c r="A5197">
        <v>2021</v>
      </c>
      <c r="B5197" t="s">
        <v>77</v>
      </c>
      <c r="C5197" t="s">
        <v>37</v>
      </c>
      <c r="D5197" t="s">
        <v>3</v>
      </c>
      <c r="E5197" t="s">
        <v>44</v>
      </c>
      <c r="F5197">
        <v>126</v>
      </c>
      <c r="G5197">
        <v>48.279355000000002</v>
      </c>
      <c r="H5197">
        <v>3635.46</v>
      </c>
      <c r="I5197" t="s">
        <v>40</v>
      </c>
      <c r="J5197" t="s">
        <v>148</v>
      </c>
      <c r="K5197">
        <v>126</v>
      </c>
      <c r="L5197">
        <v>29.646249000000001</v>
      </c>
      <c r="M5197">
        <v>12.887727999999999</v>
      </c>
      <c r="N5197">
        <v>26</v>
      </c>
      <c r="O5197">
        <v>3</v>
      </c>
      <c r="P5197">
        <v>2</v>
      </c>
      <c r="Q5197">
        <v>2</v>
      </c>
      <c r="R5197">
        <v>48.279355000000002</v>
      </c>
    </row>
    <row r="5198" spans="1:18" x14ac:dyDescent="0.25">
      <c r="A5198">
        <v>2021</v>
      </c>
      <c r="B5198" t="s">
        <v>77</v>
      </c>
      <c r="C5198" t="s">
        <v>37</v>
      </c>
      <c r="D5198" t="s">
        <v>3</v>
      </c>
      <c r="E5198" t="s">
        <v>66</v>
      </c>
      <c r="F5198">
        <v>82</v>
      </c>
      <c r="G5198" t="s">
        <v>62</v>
      </c>
      <c r="H5198">
        <v>29416.445</v>
      </c>
      <c r="I5198" t="s">
        <v>40</v>
      </c>
      <c r="J5198" t="s">
        <v>148</v>
      </c>
      <c r="K5198">
        <v>415</v>
      </c>
      <c r="L5198">
        <v>8.2675750000000008</v>
      </c>
      <c r="M5198">
        <v>4.4642049999999998</v>
      </c>
      <c r="N5198">
        <v>9</v>
      </c>
      <c r="O5198">
        <v>0</v>
      </c>
      <c r="P5198">
        <v>1</v>
      </c>
      <c r="Q5198">
        <v>0</v>
      </c>
      <c r="R5198">
        <v>14.237157</v>
      </c>
    </row>
    <row r="5199" spans="1:18" x14ac:dyDescent="0.25">
      <c r="A5199">
        <v>2021</v>
      </c>
      <c r="B5199" t="s">
        <v>4</v>
      </c>
      <c r="C5199" t="s">
        <v>36</v>
      </c>
      <c r="D5199" t="s">
        <v>0</v>
      </c>
      <c r="E5199" t="s">
        <v>44</v>
      </c>
      <c r="F5199">
        <v>777</v>
      </c>
      <c r="G5199">
        <v>289.10705999999999</v>
      </c>
      <c r="H5199">
        <v>1970.95</v>
      </c>
      <c r="I5199" t="s">
        <v>39</v>
      </c>
      <c r="J5199" t="s">
        <v>150</v>
      </c>
      <c r="K5199">
        <v>800</v>
      </c>
      <c r="L5199">
        <v>137.07982200000001</v>
      </c>
      <c r="M5199">
        <v>117.236526</v>
      </c>
      <c r="N5199">
        <v>236</v>
      </c>
      <c r="O5199">
        <v>38</v>
      </c>
      <c r="P5199">
        <v>0</v>
      </c>
      <c r="Q5199">
        <v>4</v>
      </c>
      <c r="R5199">
        <v>289.10705999999999</v>
      </c>
    </row>
    <row r="5200" spans="1:18" x14ac:dyDescent="0.25">
      <c r="A5200">
        <v>2021</v>
      </c>
      <c r="B5200" t="s">
        <v>4</v>
      </c>
      <c r="C5200" t="s">
        <v>36</v>
      </c>
      <c r="D5200" t="s">
        <v>0</v>
      </c>
      <c r="E5200" t="s">
        <v>66</v>
      </c>
      <c r="F5200">
        <v>36</v>
      </c>
      <c r="G5200" t="s">
        <v>62</v>
      </c>
      <c r="H5200">
        <v>31858.005000000001</v>
      </c>
      <c r="I5200" t="s">
        <v>39</v>
      </c>
      <c r="J5200" t="s">
        <v>150</v>
      </c>
      <c r="K5200">
        <v>222</v>
      </c>
      <c r="L5200">
        <v>4.0210910000000002</v>
      </c>
      <c r="M5200">
        <v>1.9762439999999999</v>
      </c>
      <c r="N5200">
        <v>7</v>
      </c>
      <c r="O5200">
        <v>6</v>
      </c>
      <c r="P5200">
        <v>0</v>
      </c>
      <c r="Q5200">
        <v>0</v>
      </c>
      <c r="R5200">
        <v>11.701357</v>
      </c>
    </row>
    <row r="5201" spans="1:18" x14ac:dyDescent="0.25">
      <c r="A5201">
        <v>2021</v>
      </c>
      <c r="B5201" t="s">
        <v>4</v>
      </c>
      <c r="C5201" t="s">
        <v>36</v>
      </c>
      <c r="D5201" t="s">
        <v>0</v>
      </c>
      <c r="E5201" t="s">
        <v>44</v>
      </c>
      <c r="F5201">
        <v>867</v>
      </c>
      <c r="G5201">
        <v>303.71158300000002</v>
      </c>
      <c r="H5201">
        <v>1996.48</v>
      </c>
      <c r="I5201" t="s">
        <v>40</v>
      </c>
      <c r="J5201" t="s">
        <v>150</v>
      </c>
      <c r="K5201">
        <v>903</v>
      </c>
      <c r="L5201">
        <v>135.36960199999999</v>
      </c>
      <c r="M5201">
        <v>121.260341</v>
      </c>
      <c r="N5201">
        <v>353</v>
      </c>
      <c r="O5201">
        <v>23</v>
      </c>
      <c r="P5201">
        <v>0</v>
      </c>
      <c r="Q5201">
        <v>0</v>
      </c>
      <c r="R5201">
        <v>303.71158300000002</v>
      </c>
    </row>
    <row r="5202" spans="1:18" x14ac:dyDescent="0.25">
      <c r="A5202">
        <v>2021</v>
      </c>
      <c r="B5202" t="s">
        <v>4</v>
      </c>
      <c r="C5202" t="s">
        <v>36</v>
      </c>
      <c r="D5202" t="s">
        <v>0</v>
      </c>
      <c r="E5202" t="s">
        <v>66</v>
      </c>
      <c r="F5202">
        <v>49</v>
      </c>
      <c r="G5202" t="s">
        <v>62</v>
      </c>
      <c r="H5202">
        <v>27650.55</v>
      </c>
      <c r="I5202" t="s">
        <v>40</v>
      </c>
      <c r="J5202" t="s">
        <v>150</v>
      </c>
      <c r="K5202">
        <v>268</v>
      </c>
      <c r="L5202">
        <v>6.7252280000000004</v>
      </c>
      <c r="M5202">
        <v>1.7727269999999999</v>
      </c>
      <c r="N5202">
        <v>11</v>
      </c>
      <c r="O5202">
        <v>3</v>
      </c>
      <c r="P5202">
        <v>0</v>
      </c>
      <c r="Q5202">
        <v>0</v>
      </c>
      <c r="R5202">
        <v>14.413862999999999</v>
      </c>
    </row>
    <row r="5203" spans="1:18" x14ac:dyDescent="0.25">
      <c r="A5203">
        <v>2021</v>
      </c>
      <c r="B5203" t="s">
        <v>4</v>
      </c>
      <c r="C5203" t="s">
        <v>5</v>
      </c>
      <c r="D5203" t="s">
        <v>0</v>
      </c>
      <c r="E5203" t="s">
        <v>44</v>
      </c>
      <c r="F5203">
        <v>1163</v>
      </c>
      <c r="G5203">
        <v>459.08390000000003</v>
      </c>
      <c r="H5203">
        <v>2060.44</v>
      </c>
      <c r="I5203" t="s">
        <v>39</v>
      </c>
      <c r="J5203" t="s">
        <v>150</v>
      </c>
      <c r="K5203">
        <v>1253</v>
      </c>
      <c r="L5203">
        <v>221.14997600000001</v>
      </c>
      <c r="M5203">
        <v>189.10217499999999</v>
      </c>
      <c r="N5203">
        <v>390</v>
      </c>
      <c r="O5203">
        <v>53</v>
      </c>
      <c r="P5203">
        <v>1</v>
      </c>
      <c r="Q5203">
        <v>1</v>
      </c>
      <c r="R5203">
        <v>459.08390000000003</v>
      </c>
    </row>
    <row r="5204" spans="1:18" x14ac:dyDescent="0.25">
      <c r="A5204">
        <v>2021</v>
      </c>
      <c r="B5204" t="s">
        <v>4</v>
      </c>
      <c r="C5204" t="s">
        <v>5</v>
      </c>
      <c r="D5204" t="s">
        <v>0</v>
      </c>
      <c r="E5204" t="s">
        <v>66</v>
      </c>
      <c r="F5204">
        <v>67</v>
      </c>
      <c r="G5204" t="s">
        <v>62</v>
      </c>
      <c r="H5204">
        <v>28726.73</v>
      </c>
      <c r="I5204" t="s">
        <v>39</v>
      </c>
      <c r="J5204" t="s">
        <v>150</v>
      </c>
      <c r="K5204">
        <v>390</v>
      </c>
      <c r="L5204">
        <v>6.1115589999999997</v>
      </c>
      <c r="M5204">
        <v>3.9012250000000002</v>
      </c>
      <c r="N5204">
        <v>14</v>
      </c>
      <c r="O5204">
        <v>12</v>
      </c>
      <c r="P5204">
        <v>0</v>
      </c>
      <c r="Q5204">
        <v>0</v>
      </c>
      <c r="R5204">
        <v>16.530604</v>
      </c>
    </row>
    <row r="5205" spans="1:18" x14ac:dyDescent="0.25">
      <c r="A5205">
        <v>2021</v>
      </c>
      <c r="B5205" t="s">
        <v>4</v>
      </c>
      <c r="C5205" t="s">
        <v>5</v>
      </c>
      <c r="D5205" t="s">
        <v>0</v>
      </c>
      <c r="E5205" t="s">
        <v>44</v>
      </c>
      <c r="F5205">
        <v>1254</v>
      </c>
      <c r="G5205">
        <v>438.11177199999997</v>
      </c>
      <c r="H5205">
        <v>1985.11</v>
      </c>
      <c r="I5205" t="s">
        <v>40</v>
      </c>
      <c r="J5205" t="s">
        <v>150</v>
      </c>
      <c r="K5205">
        <v>1262</v>
      </c>
      <c r="L5205">
        <v>206.56725800000001</v>
      </c>
      <c r="M5205">
        <v>176.50491199999999</v>
      </c>
      <c r="N5205">
        <v>561</v>
      </c>
      <c r="O5205">
        <v>23</v>
      </c>
      <c r="P5205">
        <v>0</v>
      </c>
      <c r="Q5205">
        <v>3</v>
      </c>
      <c r="R5205">
        <v>438.11177199999997</v>
      </c>
    </row>
    <row r="5206" spans="1:18" x14ac:dyDescent="0.25">
      <c r="A5206">
        <v>2021</v>
      </c>
      <c r="B5206" t="s">
        <v>4</v>
      </c>
      <c r="C5206" t="s">
        <v>5</v>
      </c>
      <c r="D5206" t="s">
        <v>0</v>
      </c>
      <c r="E5206" t="s">
        <v>66</v>
      </c>
      <c r="F5206">
        <v>65</v>
      </c>
      <c r="G5206" t="s">
        <v>62</v>
      </c>
      <c r="H5206">
        <v>21619.53</v>
      </c>
      <c r="I5206" t="s">
        <v>40</v>
      </c>
      <c r="J5206" t="s">
        <v>150</v>
      </c>
      <c r="K5206">
        <v>291</v>
      </c>
      <c r="L5206">
        <v>5.9659810000000002</v>
      </c>
      <c r="M5206">
        <v>3.988394</v>
      </c>
      <c r="N5206">
        <v>11</v>
      </c>
      <c r="O5206">
        <v>7</v>
      </c>
      <c r="P5206">
        <v>0</v>
      </c>
      <c r="Q5206">
        <v>1</v>
      </c>
      <c r="R5206">
        <v>17.975842</v>
      </c>
    </row>
    <row r="5207" spans="1:18" x14ac:dyDescent="0.25">
      <c r="A5207">
        <v>2021</v>
      </c>
      <c r="B5207" t="s">
        <v>4</v>
      </c>
      <c r="C5207" t="s">
        <v>13</v>
      </c>
      <c r="D5207" t="s">
        <v>0</v>
      </c>
      <c r="E5207" t="s">
        <v>44</v>
      </c>
      <c r="F5207">
        <v>817</v>
      </c>
      <c r="G5207">
        <v>249.67963</v>
      </c>
      <c r="H5207">
        <v>2084.44</v>
      </c>
      <c r="I5207" t="s">
        <v>39</v>
      </c>
      <c r="J5207" t="s">
        <v>150</v>
      </c>
      <c r="K5207">
        <v>870</v>
      </c>
      <c r="L5207">
        <v>122.45725899999999</v>
      </c>
      <c r="M5207">
        <v>107.736053</v>
      </c>
      <c r="N5207">
        <v>353</v>
      </c>
      <c r="O5207">
        <v>44</v>
      </c>
      <c r="P5207">
        <v>3</v>
      </c>
      <c r="Q5207">
        <v>4</v>
      </c>
      <c r="R5207">
        <v>249.67963</v>
      </c>
    </row>
    <row r="5208" spans="1:18" x14ac:dyDescent="0.25">
      <c r="A5208">
        <v>2021</v>
      </c>
      <c r="B5208" t="s">
        <v>4</v>
      </c>
      <c r="C5208" t="s">
        <v>13</v>
      </c>
      <c r="D5208" t="s">
        <v>0</v>
      </c>
      <c r="E5208" t="s">
        <v>66</v>
      </c>
      <c r="F5208">
        <v>66</v>
      </c>
      <c r="G5208" t="s">
        <v>62</v>
      </c>
      <c r="H5208">
        <v>27187.115000000002</v>
      </c>
      <c r="I5208" t="s">
        <v>39</v>
      </c>
      <c r="J5208" t="s">
        <v>150</v>
      </c>
      <c r="K5208">
        <v>275</v>
      </c>
      <c r="L5208">
        <v>5.3821909999999997</v>
      </c>
      <c r="M5208">
        <v>4.2533329999999996</v>
      </c>
      <c r="N5208">
        <v>14</v>
      </c>
      <c r="O5208">
        <v>12</v>
      </c>
      <c r="P5208">
        <v>0</v>
      </c>
      <c r="Q5208">
        <v>0</v>
      </c>
      <c r="R5208">
        <v>13.390219</v>
      </c>
    </row>
    <row r="5209" spans="1:18" x14ac:dyDescent="0.25">
      <c r="A5209">
        <v>2021</v>
      </c>
      <c r="B5209" t="s">
        <v>4</v>
      </c>
      <c r="C5209" t="s">
        <v>13</v>
      </c>
      <c r="D5209" t="s">
        <v>0</v>
      </c>
      <c r="E5209" t="s">
        <v>44</v>
      </c>
      <c r="F5209">
        <v>983</v>
      </c>
      <c r="G5209">
        <v>259.08457600000003</v>
      </c>
      <c r="H5209">
        <v>2063.0700000000002</v>
      </c>
      <c r="I5209" t="s">
        <v>40</v>
      </c>
      <c r="J5209" t="s">
        <v>150</v>
      </c>
      <c r="K5209">
        <v>999</v>
      </c>
      <c r="L5209">
        <v>124.79347</v>
      </c>
      <c r="M5209">
        <v>104.792963</v>
      </c>
      <c r="N5209">
        <v>548</v>
      </c>
      <c r="O5209">
        <v>15</v>
      </c>
      <c r="P5209">
        <v>1</v>
      </c>
      <c r="Q5209">
        <v>2</v>
      </c>
      <c r="R5209">
        <v>259.08457600000003</v>
      </c>
    </row>
    <row r="5210" spans="1:18" x14ac:dyDescent="0.25">
      <c r="A5210">
        <v>2021</v>
      </c>
      <c r="B5210" t="s">
        <v>4</v>
      </c>
      <c r="C5210" t="s">
        <v>13</v>
      </c>
      <c r="D5210" t="s">
        <v>0</v>
      </c>
      <c r="E5210" t="s">
        <v>66</v>
      </c>
      <c r="F5210">
        <v>64</v>
      </c>
      <c r="G5210" t="s">
        <v>62</v>
      </c>
      <c r="H5210">
        <v>24616.544999999998</v>
      </c>
      <c r="I5210" t="s">
        <v>40</v>
      </c>
      <c r="J5210" t="s">
        <v>150</v>
      </c>
      <c r="K5210">
        <v>276</v>
      </c>
      <c r="L5210">
        <v>9.1054139999999997</v>
      </c>
      <c r="M5210">
        <v>3.2140209999999998</v>
      </c>
      <c r="N5210">
        <v>11</v>
      </c>
      <c r="O5210">
        <v>5</v>
      </c>
      <c r="P5210">
        <v>0</v>
      </c>
      <c r="Q5210">
        <v>0</v>
      </c>
      <c r="R5210">
        <v>21.161905000000001</v>
      </c>
    </row>
    <row r="5211" spans="1:18" x14ac:dyDescent="0.25">
      <c r="A5211">
        <v>2021</v>
      </c>
      <c r="B5211" t="s">
        <v>4</v>
      </c>
      <c r="C5211" t="s">
        <v>37</v>
      </c>
      <c r="D5211" t="s">
        <v>0</v>
      </c>
      <c r="E5211" t="s">
        <v>44</v>
      </c>
      <c r="F5211">
        <v>5847</v>
      </c>
      <c r="G5211">
        <v>1676.9066150000001</v>
      </c>
      <c r="H5211">
        <v>2222.62</v>
      </c>
      <c r="I5211" t="s">
        <v>39</v>
      </c>
      <c r="J5211" t="s">
        <v>150</v>
      </c>
      <c r="K5211">
        <v>6292</v>
      </c>
      <c r="L5211">
        <v>817.33700199999998</v>
      </c>
      <c r="M5211">
        <v>699.15162099999998</v>
      </c>
      <c r="N5211">
        <v>2734</v>
      </c>
      <c r="O5211">
        <v>374</v>
      </c>
      <c r="P5211">
        <v>24</v>
      </c>
      <c r="Q5211">
        <v>5</v>
      </c>
      <c r="R5211">
        <v>1676.9066150000001</v>
      </c>
    </row>
    <row r="5212" spans="1:18" x14ac:dyDescent="0.25">
      <c r="A5212">
        <v>2021</v>
      </c>
      <c r="B5212" t="s">
        <v>4</v>
      </c>
      <c r="C5212" t="s">
        <v>37</v>
      </c>
      <c r="D5212" t="s">
        <v>0</v>
      </c>
      <c r="E5212" t="s">
        <v>66</v>
      </c>
      <c r="F5212">
        <v>331</v>
      </c>
      <c r="G5212" t="s">
        <v>62</v>
      </c>
      <c r="H5212">
        <v>28338.59</v>
      </c>
      <c r="I5212" t="s">
        <v>39</v>
      </c>
      <c r="J5212" t="s">
        <v>150</v>
      </c>
      <c r="K5212">
        <v>1752</v>
      </c>
      <c r="L5212">
        <v>23.691293999999999</v>
      </c>
      <c r="M5212">
        <v>21.645458000000001</v>
      </c>
      <c r="N5212">
        <v>44</v>
      </c>
      <c r="O5212">
        <v>83</v>
      </c>
      <c r="P5212">
        <v>0</v>
      </c>
      <c r="Q5212">
        <v>0</v>
      </c>
      <c r="R5212">
        <v>69.553939</v>
      </c>
    </row>
    <row r="5213" spans="1:18" x14ac:dyDescent="0.25">
      <c r="A5213">
        <v>2021</v>
      </c>
      <c r="B5213" t="s">
        <v>4</v>
      </c>
      <c r="C5213" t="s">
        <v>37</v>
      </c>
      <c r="D5213" t="s">
        <v>0</v>
      </c>
      <c r="E5213" t="s">
        <v>44</v>
      </c>
      <c r="F5213">
        <v>6751</v>
      </c>
      <c r="G5213">
        <v>1609.861995</v>
      </c>
      <c r="H5213">
        <v>2102.98</v>
      </c>
      <c r="I5213" t="s">
        <v>40</v>
      </c>
      <c r="J5213" t="s">
        <v>150</v>
      </c>
      <c r="K5213">
        <v>6946</v>
      </c>
      <c r="L5213">
        <v>779.32921299999998</v>
      </c>
      <c r="M5213">
        <v>675.24983299999997</v>
      </c>
      <c r="N5213">
        <v>3757</v>
      </c>
      <c r="O5213">
        <v>222</v>
      </c>
      <c r="P5213">
        <v>21</v>
      </c>
      <c r="Q5213">
        <v>10</v>
      </c>
      <c r="R5213">
        <v>1609.861995</v>
      </c>
    </row>
    <row r="5214" spans="1:18" x14ac:dyDescent="0.25">
      <c r="A5214">
        <v>2021</v>
      </c>
      <c r="B5214" t="s">
        <v>4</v>
      </c>
      <c r="C5214" t="s">
        <v>37</v>
      </c>
      <c r="D5214" t="s">
        <v>0</v>
      </c>
      <c r="E5214" t="s">
        <v>66</v>
      </c>
      <c r="F5214">
        <v>359</v>
      </c>
      <c r="G5214" t="s">
        <v>62</v>
      </c>
      <c r="H5214">
        <v>26721.01</v>
      </c>
      <c r="I5214" t="s">
        <v>40</v>
      </c>
      <c r="J5214" t="s">
        <v>150</v>
      </c>
      <c r="K5214">
        <v>1509</v>
      </c>
      <c r="L5214">
        <v>34.552079999999997</v>
      </c>
      <c r="M5214">
        <v>31.340657</v>
      </c>
      <c r="N5214">
        <v>66</v>
      </c>
      <c r="O5214">
        <v>26</v>
      </c>
      <c r="P5214">
        <v>0</v>
      </c>
      <c r="Q5214">
        <v>0</v>
      </c>
      <c r="R5214">
        <v>93.461921000000004</v>
      </c>
    </row>
    <row r="5215" spans="1:18" x14ac:dyDescent="0.25">
      <c r="A5215">
        <v>2021</v>
      </c>
      <c r="B5215" t="s">
        <v>4</v>
      </c>
      <c r="C5215" t="s">
        <v>36</v>
      </c>
      <c r="D5215" t="s">
        <v>0</v>
      </c>
      <c r="E5215" t="s">
        <v>44</v>
      </c>
      <c r="F5215">
        <v>1066</v>
      </c>
      <c r="G5215">
        <v>429.27948300000003</v>
      </c>
      <c r="H5215">
        <v>1971.885</v>
      </c>
      <c r="I5215" t="s">
        <v>39</v>
      </c>
      <c r="J5215" t="s">
        <v>149</v>
      </c>
      <c r="K5215">
        <v>1101</v>
      </c>
      <c r="L5215">
        <v>193.41890699999999</v>
      </c>
      <c r="M5215">
        <v>187.895319</v>
      </c>
      <c r="N5215">
        <v>314</v>
      </c>
      <c r="O5215">
        <v>51</v>
      </c>
      <c r="P5215">
        <v>0</v>
      </c>
      <c r="Q5215">
        <v>1</v>
      </c>
      <c r="R5215">
        <v>429.27948300000003</v>
      </c>
    </row>
    <row r="5216" spans="1:18" x14ac:dyDescent="0.25">
      <c r="A5216">
        <v>2021</v>
      </c>
      <c r="B5216" t="s">
        <v>4</v>
      </c>
      <c r="C5216" t="s">
        <v>36</v>
      </c>
      <c r="D5216" t="s">
        <v>0</v>
      </c>
      <c r="E5216" t="s">
        <v>66</v>
      </c>
      <c r="F5216">
        <v>72</v>
      </c>
      <c r="G5216" t="s">
        <v>62</v>
      </c>
      <c r="H5216">
        <v>44323.474999999999</v>
      </c>
      <c r="I5216" t="s">
        <v>39</v>
      </c>
      <c r="J5216" t="s">
        <v>149</v>
      </c>
      <c r="K5216">
        <v>494</v>
      </c>
      <c r="L5216">
        <v>1.58297</v>
      </c>
      <c r="M5216">
        <v>0.5</v>
      </c>
      <c r="N5216">
        <v>10</v>
      </c>
      <c r="O5216">
        <v>33</v>
      </c>
      <c r="P5216">
        <v>0</v>
      </c>
      <c r="Q5216">
        <v>0</v>
      </c>
      <c r="R5216">
        <v>5.3974359999999999</v>
      </c>
    </row>
    <row r="5217" spans="1:18" x14ac:dyDescent="0.25">
      <c r="A5217">
        <v>2021</v>
      </c>
      <c r="B5217" t="s">
        <v>4</v>
      </c>
      <c r="C5217" t="s">
        <v>36</v>
      </c>
      <c r="D5217" t="s">
        <v>0</v>
      </c>
      <c r="E5217" t="s">
        <v>65</v>
      </c>
      <c r="F5217">
        <v>1</v>
      </c>
      <c r="G5217" t="s">
        <v>62</v>
      </c>
      <c r="H5217">
        <v>6060.6</v>
      </c>
      <c r="I5217" t="s">
        <v>39</v>
      </c>
      <c r="J5217" t="s">
        <v>149</v>
      </c>
      <c r="K5217">
        <v>1</v>
      </c>
      <c r="L5217" t="s">
        <v>62</v>
      </c>
      <c r="M5217" t="s">
        <v>62</v>
      </c>
      <c r="N5217" t="s">
        <v>62</v>
      </c>
      <c r="O5217" t="s">
        <v>62</v>
      </c>
      <c r="P5217" t="s">
        <v>62</v>
      </c>
      <c r="Q5217" t="s">
        <v>62</v>
      </c>
      <c r="R5217" t="s">
        <v>62</v>
      </c>
    </row>
    <row r="5218" spans="1:18" x14ac:dyDescent="0.25">
      <c r="A5218">
        <v>2021</v>
      </c>
      <c r="B5218" t="s">
        <v>4</v>
      </c>
      <c r="C5218" t="s">
        <v>36</v>
      </c>
      <c r="D5218" t="s">
        <v>0</v>
      </c>
      <c r="E5218" t="s">
        <v>44</v>
      </c>
      <c r="F5218">
        <v>1252</v>
      </c>
      <c r="G5218">
        <v>452.73411900000002</v>
      </c>
      <c r="H5218">
        <v>1909</v>
      </c>
      <c r="I5218" t="s">
        <v>40</v>
      </c>
      <c r="J5218" t="s">
        <v>149</v>
      </c>
      <c r="K5218">
        <v>1316</v>
      </c>
      <c r="L5218">
        <v>200.39015800000001</v>
      </c>
      <c r="M5218">
        <v>199.069256</v>
      </c>
      <c r="N5218">
        <v>431</v>
      </c>
      <c r="O5218">
        <v>48</v>
      </c>
      <c r="P5218">
        <v>2</v>
      </c>
      <c r="Q5218">
        <v>3</v>
      </c>
      <c r="R5218">
        <v>452.73411900000002</v>
      </c>
    </row>
    <row r="5219" spans="1:18" x14ac:dyDescent="0.25">
      <c r="A5219">
        <v>2021</v>
      </c>
      <c r="B5219" t="s">
        <v>4</v>
      </c>
      <c r="C5219" t="s">
        <v>36</v>
      </c>
      <c r="D5219" t="s">
        <v>0</v>
      </c>
      <c r="E5219" t="s">
        <v>66</v>
      </c>
      <c r="F5219">
        <v>58</v>
      </c>
      <c r="G5219" t="s">
        <v>62</v>
      </c>
      <c r="H5219">
        <v>31729.72</v>
      </c>
      <c r="I5219" t="s">
        <v>40</v>
      </c>
      <c r="J5219" t="s">
        <v>149</v>
      </c>
      <c r="K5219">
        <v>355</v>
      </c>
      <c r="L5219">
        <v>2.0686810000000002</v>
      </c>
      <c r="M5219">
        <v>3.516667</v>
      </c>
      <c r="N5219">
        <v>5</v>
      </c>
      <c r="O5219">
        <v>8</v>
      </c>
      <c r="P5219">
        <v>0</v>
      </c>
      <c r="Q5219">
        <v>0</v>
      </c>
      <c r="R5219">
        <v>10.002015</v>
      </c>
    </row>
    <row r="5220" spans="1:18" x14ac:dyDescent="0.25">
      <c r="A5220">
        <v>2021</v>
      </c>
      <c r="B5220" t="s">
        <v>4</v>
      </c>
      <c r="C5220" t="s">
        <v>5</v>
      </c>
      <c r="D5220" t="s">
        <v>0</v>
      </c>
      <c r="E5220" t="s">
        <v>44</v>
      </c>
      <c r="F5220">
        <v>1715</v>
      </c>
      <c r="G5220">
        <v>661.67720199999997</v>
      </c>
      <c r="H5220">
        <v>2076.5500000000002</v>
      </c>
      <c r="I5220" t="s">
        <v>39</v>
      </c>
      <c r="J5220" t="s">
        <v>149</v>
      </c>
      <c r="K5220">
        <v>1784</v>
      </c>
      <c r="L5220">
        <v>312.54475500000001</v>
      </c>
      <c r="M5220">
        <v>274.356515</v>
      </c>
      <c r="N5220">
        <v>478</v>
      </c>
      <c r="O5220">
        <v>102</v>
      </c>
      <c r="P5220">
        <v>1</v>
      </c>
      <c r="Q5220">
        <v>1</v>
      </c>
      <c r="R5220">
        <v>661.67720199999997</v>
      </c>
    </row>
    <row r="5221" spans="1:18" x14ac:dyDescent="0.25">
      <c r="A5221">
        <v>2021</v>
      </c>
      <c r="B5221" t="s">
        <v>4</v>
      </c>
      <c r="C5221" t="s">
        <v>5</v>
      </c>
      <c r="D5221" t="s">
        <v>0</v>
      </c>
      <c r="E5221" t="s">
        <v>66</v>
      </c>
      <c r="F5221">
        <v>84</v>
      </c>
      <c r="G5221" t="s">
        <v>62</v>
      </c>
      <c r="H5221">
        <v>32634.35</v>
      </c>
      <c r="I5221" t="s">
        <v>39</v>
      </c>
      <c r="J5221" t="s">
        <v>149</v>
      </c>
      <c r="K5221">
        <v>705</v>
      </c>
      <c r="L5221">
        <v>2.820643</v>
      </c>
      <c r="M5221">
        <v>2.6779790000000001</v>
      </c>
      <c r="N5221">
        <v>13</v>
      </c>
      <c r="O5221">
        <v>30</v>
      </c>
      <c r="P5221">
        <v>0</v>
      </c>
      <c r="Q5221">
        <v>0</v>
      </c>
      <c r="R5221">
        <v>11.224023000000001</v>
      </c>
    </row>
    <row r="5222" spans="1:18" x14ac:dyDescent="0.25">
      <c r="A5222">
        <v>2021</v>
      </c>
      <c r="B5222" t="s">
        <v>4</v>
      </c>
      <c r="C5222" t="s">
        <v>5</v>
      </c>
      <c r="D5222" t="s">
        <v>0</v>
      </c>
      <c r="E5222" t="s">
        <v>44</v>
      </c>
      <c r="F5222">
        <v>1681</v>
      </c>
      <c r="G5222">
        <v>640.37351699999999</v>
      </c>
      <c r="H5222">
        <v>1977</v>
      </c>
      <c r="I5222" t="s">
        <v>40</v>
      </c>
      <c r="J5222" t="s">
        <v>149</v>
      </c>
      <c r="K5222">
        <v>1724</v>
      </c>
      <c r="L5222">
        <v>283.21757100000002</v>
      </c>
      <c r="M5222">
        <v>278.95135599999998</v>
      </c>
      <c r="N5222">
        <v>573</v>
      </c>
      <c r="O5222">
        <v>61</v>
      </c>
      <c r="P5222">
        <v>0</v>
      </c>
      <c r="Q5222">
        <v>5</v>
      </c>
      <c r="R5222">
        <v>640.37351699999999</v>
      </c>
    </row>
    <row r="5223" spans="1:18" x14ac:dyDescent="0.25">
      <c r="A5223">
        <v>2021</v>
      </c>
      <c r="B5223" t="s">
        <v>4</v>
      </c>
      <c r="C5223" t="s">
        <v>5</v>
      </c>
      <c r="D5223" t="s">
        <v>0</v>
      </c>
      <c r="E5223" t="s">
        <v>66</v>
      </c>
      <c r="F5223">
        <v>76</v>
      </c>
      <c r="G5223" t="s">
        <v>62</v>
      </c>
      <c r="H5223">
        <v>30897.564999999999</v>
      </c>
      <c r="I5223" t="s">
        <v>40</v>
      </c>
      <c r="J5223" t="s">
        <v>149</v>
      </c>
      <c r="K5223">
        <v>369</v>
      </c>
      <c r="L5223">
        <v>6.633286</v>
      </c>
      <c r="M5223">
        <v>3.77895</v>
      </c>
      <c r="N5223">
        <v>10</v>
      </c>
      <c r="O5223">
        <v>13</v>
      </c>
      <c r="P5223">
        <v>0</v>
      </c>
      <c r="Q5223">
        <v>0</v>
      </c>
      <c r="R5223">
        <v>24.203904999999999</v>
      </c>
    </row>
    <row r="5224" spans="1:18" x14ac:dyDescent="0.25">
      <c r="A5224">
        <v>2021</v>
      </c>
      <c r="B5224" t="s">
        <v>4</v>
      </c>
      <c r="C5224" t="s">
        <v>13</v>
      </c>
      <c r="D5224" t="s">
        <v>0</v>
      </c>
      <c r="E5224" t="s">
        <v>44</v>
      </c>
      <c r="F5224">
        <v>1134</v>
      </c>
      <c r="G5224">
        <v>390.50211300000001</v>
      </c>
      <c r="H5224">
        <v>2178.86</v>
      </c>
      <c r="I5224" t="s">
        <v>39</v>
      </c>
      <c r="J5224" t="s">
        <v>149</v>
      </c>
      <c r="K5224">
        <v>1195</v>
      </c>
      <c r="L5224">
        <v>198.91102599999999</v>
      </c>
      <c r="M5224">
        <v>154.64828199999999</v>
      </c>
      <c r="N5224">
        <v>383</v>
      </c>
      <c r="O5224">
        <v>72</v>
      </c>
      <c r="P5224">
        <v>2</v>
      </c>
      <c r="Q5224">
        <v>4</v>
      </c>
      <c r="R5224">
        <v>390.50211300000001</v>
      </c>
    </row>
    <row r="5225" spans="1:18" x14ac:dyDescent="0.25">
      <c r="A5225">
        <v>2021</v>
      </c>
      <c r="B5225" t="s">
        <v>4</v>
      </c>
      <c r="C5225" t="s">
        <v>13</v>
      </c>
      <c r="D5225" t="s">
        <v>0</v>
      </c>
      <c r="E5225" t="s">
        <v>66</v>
      </c>
      <c r="F5225">
        <v>74</v>
      </c>
      <c r="G5225" t="s">
        <v>62</v>
      </c>
      <c r="H5225">
        <v>24130.965</v>
      </c>
      <c r="I5225" t="s">
        <v>39</v>
      </c>
      <c r="J5225" t="s">
        <v>149</v>
      </c>
      <c r="K5225">
        <v>324</v>
      </c>
      <c r="L5225">
        <v>4.3563859999999996</v>
      </c>
      <c r="M5225">
        <v>5.0092109999999996</v>
      </c>
      <c r="N5225">
        <v>9</v>
      </c>
      <c r="O5225">
        <v>17</v>
      </c>
      <c r="P5225">
        <v>0</v>
      </c>
      <c r="Q5225">
        <v>0</v>
      </c>
      <c r="R5225">
        <v>15.172969</v>
      </c>
    </row>
    <row r="5226" spans="1:18" x14ac:dyDescent="0.25">
      <c r="A5226">
        <v>2021</v>
      </c>
      <c r="B5226" t="s">
        <v>4</v>
      </c>
      <c r="C5226" t="s">
        <v>13</v>
      </c>
      <c r="D5226" t="s">
        <v>0</v>
      </c>
      <c r="E5226" t="s">
        <v>44</v>
      </c>
      <c r="F5226">
        <v>1331</v>
      </c>
      <c r="G5226">
        <v>400.318535</v>
      </c>
      <c r="H5226">
        <v>2099.13</v>
      </c>
      <c r="I5226" t="s">
        <v>40</v>
      </c>
      <c r="J5226" t="s">
        <v>149</v>
      </c>
      <c r="K5226">
        <v>1385</v>
      </c>
      <c r="L5226">
        <v>185.30122600000001</v>
      </c>
      <c r="M5226">
        <v>172.36184800000001</v>
      </c>
      <c r="N5226">
        <v>569</v>
      </c>
      <c r="O5226">
        <v>53</v>
      </c>
      <c r="P5226">
        <v>0</v>
      </c>
      <c r="Q5226">
        <v>2</v>
      </c>
      <c r="R5226">
        <v>400.318535</v>
      </c>
    </row>
    <row r="5227" spans="1:18" x14ac:dyDescent="0.25">
      <c r="A5227">
        <v>2021</v>
      </c>
      <c r="B5227" t="s">
        <v>4</v>
      </c>
      <c r="C5227" t="s">
        <v>13</v>
      </c>
      <c r="D5227" t="s">
        <v>0</v>
      </c>
      <c r="E5227" t="s">
        <v>66</v>
      </c>
      <c r="F5227">
        <v>58</v>
      </c>
      <c r="G5227" t="s">
        <v>62</v>
      </c>
      <c r="H5227">
        <v>23806.2</v>
      </c>
      <c r="I5227" t="s">
        <v>40</v>
      </c>
      <c r="J5227" t="s">
        <v>149</v>
      </c>
      <c r="K5227">
        <v>604</v>
      </c>
      <c r="L5227">
        <v>2.9192619999999998</v>
      </c>
      <c r="M5227">
        <v>3.1363639999999999</v>
      </c>
      <c r="N5227">
        <v>8</v>
      </c>
      <c r="O5227">
        <v>6</v>
      </c>
      <c r="P5227">
        <v>0</v>
      </c>
      <c r="Q5227">
        <v>0</v>
      </c>
      <c r="R5227">
        <v>11.651515</v>
      </c>
    </row>
    <row r="5228" spans="1:18" x14ac:dyDescent="0.25">
      <c r="A5228">
        <v>2021</v>
      </c>
      <c r="B5228" t="s">
        <v>4</v>
      </c>
      <c r="C5228" t="s">
        <v>13</v>
      </c>
      <c r="D5228" t="s">
        <v>0</v>
      </c>
      <c r="E5228" t="s">
        <v>44</v>
      </c>
      <c r="F5228">
        <v>1</v>
      </c>
      <c r="G5228">
        <v>0</v>
      </c>
      <c r="H5228">
        <v>569</v>
      </c>
      <c r="I5228" t="s">
        <v>42</v>
      </c>
      <c r="J5228" t="s">
        <v>149</v>
      </c>
      <c r="K5228">
        <v>1</v>
      </c>
      <c r="L5228">
        <v>0</v>
      </c>
      <c r="M5228">
        <v>0</v>
      </c>
      <c r="N5228">
        <v>1</v>
      </c>
      <c r="O5228">
        <v>0</v>
      </c>
      <c r="P5228">
        <v>0</v>
      </c>
      <c r="Q5228">
        <v>0</v>
      </c>
      <c r="R5228">
        <v>0</v>
      </c>
    </row>
    <row r="5229" spans="1:18" x14ac:dyDescent="0.25">
      <c r="A5229">
        <v>2021</v>
      </c>
      <c r="B5229" t="s">
        <v>4</v>
      </c>
      <c r="C5229" t="s">
        <v>37</v>
      </c>
      <c r="D5229" t="s">
        <v>0</v>
      </c>
      <c r="E5229" t="s">
        <v>44</v>
      </c>
      <c r="F5229">
        <v>8746</v>
      </c>
      <c r="G5229">
        <v>2748.9419440000001</v>
      </c>
      <c r="H5229">
        <v>2258.7150000000001</v>
      </c>
      <c r="I5229" t="s">
        <v>39</v>
      </c>
      <c r="J5229" t="s">
        <v>149</v>
      </c>
      <c r="K5229">
        <v>9246</v>
      </c>
      <c r="L5229">
        <v>1263.082257</v>
      </c>
      <c r="M5229">
        <v>1239.191726</v>
      </c>
      <c r="N5229">
        <v>3285</v>
      </c>
      <c r="O5229">
        <v>582</v>
      </c>
      <c r="P5229">
        <v>10</v>
      </c>
      <c r="Q5229">
        <v>7</v>
      </c>
      <c r="R5229">
        <v>2748.9419440000001</v>
      </c>
    </row>
    <row r="5230" spans="1:18" x14ac:dyDescent="0.25">
      <c r="A5230">
        <v>2021</v>
      </c>
      <c r="B5230" t="s">
        <v>4</v>
      </c>
      <c r="C5230" t="s">
        <v>37</v>
      </c>
      <c r="D5230" t="s">
        <v>0</v>
      </c>
      <c r="E5230" t="s">
        <v>66</v>
      </c>
      <c r="F5230">
        <v>561</v>
      </c>
      <c r="G5230" t="s">
        <v>62</v>
      </c>
      <c r="H5230">
        <v>36578.550000000003</v>
      </c>
      <c r="I5230" t="s">
        <v>39</v>
      </c>
      <c r="J5230" t="s">
        <v>149</v>
      </c>
      <c r="K5230">
        <v>3455</v>
      </c>
      <c r="L5230">
        <v>37.868777000000001</v>
      </c>
      <c r="M5230">
        <v>27.358720000000002</v>
      </c>
      <c r="N5230">
        <v>52</v>
      </c>
      <c r="O5230">
        <v>217</v>
      </c>
      <c r="P5230">
        <v>0</v>
      </c>
      <c r="Q5230">
        <v>1</v>
      </c>
      <c r="R5230">
        <v>102.26958500000001</v>
      </c>
    </row>
    <row r="5231" spans="1:18" x14ac:dyDescent="0.25">
      <c r="A5231">
        <v>2021</v>
      </c>
      <c r="B5231" t="s">
        <v>4</v>
      </c>
      <c r="C5231" t="s">
        <v>37</v>
      </c>
      <c r="D5231" t="s">
        <v>0</v>
      </c>
      <c r="E5231" t="s">
        <v>44</v>
      </c>
      <c r="F5231">
        <v>10240</v>
      </c>
      <c r="G5231">
        <v>2701.2693490000001</v>
      </c>
      <c r="H5231">
        <v>2096</v>
      </c>
      <c r="I5231" t="s">
        <v>40</v>
      </c>
      <c r="J5231" t="s">
        <v>149</v>
      </c>
      <c r="K5231">
        <v>10554</v>
      </c>
      <c r="L5231">
        <v>1196.6199730000001</v>
      </c>
      <c r="M5231">
        <v>1219.672372</v>
      </c>
      <c r="N5231">
        <v>4997</v>
      </c>
      <c r="O5231">
        <v>353</v>
      </c>
      <c r="P5231">
        <v>4</v>
      </c>
      <c r="Q5231">
        <v>15</v>
      </c>
      <c r="R5231">
        <v>2701.2693490000001</v>
      </c>
    </row>
    <row r="5232" spans="1:18" x14ac:dyDescent="0.25">
      <c r="A5232">
        <v>2021</v>
      </c>
      <c r="B5232" t="s">
        <v>4</v>
      </c>
      <c r="C5232" t="s">
        <v>37</v>
      </c>
      <c r="D5232" t="s">
        <v>0</v>
      </c>
      <c r="E5232" t="s">
        <v>66</v>
      </c>
      <c r="F5232">
        <v>449</v>
      </c>
      <c r="G5232" t="s">
        <v>62</v>
      </c>
      <c r="H5232">
        <v>29540.66</v>
      </c>
      <c r="I5232" t="s">
        <v>40</v>
      </c>
      <c r="J5232" t="s">
        <v>149</v>
      </c>
      <c r="K5232">
        <v>2177</v>
      </c>
      <c r="L5232">
        <v>28.318377000000002</v>
      </c>
      <c r="M5232">
        <v>36.571227</v>
      </c>
      <c r="N5232">
        <v>55</v>
      </c>
      <c r="O5232">
        <v>57</v>
      </c>
      <c r="P5232">
        <v>1</v>
      </c>
      <c r="Q5232">
        <v>1</v>
      </c>
      <c r="R5232">
        <v>100.82487</v>
      </c>
    </row>
    <row r="5233" spans="1:18" x14ac:dyDescent="0.25">
      <c r="A5233">
        <v>2021</v>
      </c>
      <c r="B5233" t="s">
        <v>4</v>
      </c>
      <c r="C5233" t="s">
        <v>37</v>
      </c>
      <c r="D5233" t="s">
        <v>0</v>
      </c>
      <c r="E5233" t="s">
        <v>44</v>
      </c>
      <c r="F5233">
        <v>1</v>
      </c>
      <c r="G5233">
        <v>0</v>
      </c>
      <c r="H5233">
        <v>11987.98</v>
      </c>
      <c r="I5233" t="s">
        <v>38</v>
      </c>
      <c r="J5233" t="s">
        <v>149</v>
      </c>
      <c r="K5233">
        <v>1</v>
      </c>
      <c r="L5233">
        <v>0</v>
      </c>
      <c r="M5233">
        <v>0</v>
      </c>
      <c r="N5233">
        <v>0</v>
      </c>
      <c r="O5233">
        <v>1</v>
      </c>
      <c r="P5233">
        <v>0</v>
      </c>
      <c r="Q5233">
        <v>0</v>
      </c>
      <c r="R5233">
        <v>0</v>
      </c>
    </row>
    <row r="5234" spans="1:18" x14ac:dyDescent="0.25">
      <c r="A5234">
        <v>2021</v>
      </c>
      <c r="B5234" t="s">
        <v>4</v>
      </c>
      <c r="C5234" t="s">
        <v>37</v>
      </c>
      <c r="D5234" t="s">
        <v>0</v>
      </c>
      <c r="E5234" t="s">
        <v>44</v>
      </c>
      <c r="F5234">
        <v>1</v>
      </c>
      <c r="G5234">
        <v>0</v>
      </c>
      <c r="H5234">
        <v>33437.18</v>
      </c>
      <c r="I5234" t="s">
        <v>42</v>
      </c>
      <c r="J5234" t="s">
        <v>149</v>
      </c>
      <c r="K5234">
        <v>4</v>
      </c>
      <c r="L5234">
        <v>0</v>
      </c>
      <c r="M5234">
        <v>0</v>
      </c>
      <c r="N5234">
        <v>0</v>
      </c>
      <c r="O5234">
        <v>1</v>
      </c>
      <c r="P5234">
        <v>0</v>
      </c>
      <c r="Q5234">
        <v>0</v>
      </c>
      <c r="R5234">
        <v>0</v>
      </c>
    </row>
    <row r="5235" spans="1:18" x14ac:dyDescent="0.25">
      <c r="A5235">
        <v>2021</v>
      </c>
      <c r="B5235" t="s">
        <v>4</v>
      </c>
      <c r="C5235" t="s">
        <v>36</v>
      </c>
      <c r="D5235" t="s">
        <v>0</v>
      </c>
      <c r="E5235" t="s">
        <v>44</v>
      </c>
      <c r="F5235">
        <v>293</v>
      </c>
      <c r="G5235">
        <v>154.11579499999999</v>
      </c>
      <c r="H5235">
        <v>2065.34</v>
      </c>
      <c r="I5235" t="s">
        <v>39</v>
      </c>
      <c r="J5235" t="s">
        <v>148</v>
      </c>
      <c r="K5235">
        <v>303</v>
      </c>
      <c r="L5235">
        <v>79.353142000000005</v>
      </c>
      <c r="M5235">
        <v>54.789580999999998</v>
      </c>
      <c r="N5235">
        <v>37</v>
      </c>
      <c r="O5235">
        <v>12</v>
      </c>
      <c r="P5235">
        <v>5</v>
      </c>
      <c r="Q5235">
        <v>3</v>
      </c>
      <c r="R5235">
        <v>154.11579499999999</v>
      </c>
    </row>
    <row r="5236" spans="1:18" x14ac:dyDescent="0.25">
      <c r="A5236">
        <v>2021</v>
      </c>
      <c r="B5236" t="s">
        <v>4</v>
      </c>
      <c r="C5236" t="s">
        <v>36</v>
      </c>
      <c r="D5236" t="s">
        <v>0</v>
      </c>
      <c r="E5236" t="s">
        <v>66</v>
      </c>
      <c r="F5236">
        <v>24</v>
      </c>
      <c r="G5236" t="s">
        <v>62</v>
      </c>
      <c r="H5236">
        <v>24006.59</v>
      </c>
      <c r="I5236" t="s">
        <v>39</v>
      </c>
      <c r="J5236" t="s">
        <v>148</v>
      </c>
      <c r="K5236">
        <v>72</v>
      </c>
      <c r="L5236">
        <v>0.64141700000000001</v>
      </c>
      <c r="M5236">
        <v>0.764706</v>
      </c>
      <c r="N5236">
        <v>2</v>
      </c>
      <c r="O5236">
        <v>6</v>
      </c>
      <c r="P5236">
        <v>0</v>
      </c>
      <c r="Q5236">
        <v>0</v>
      </c>
      <c r="R5236">
        <v>4.803922</v>
      </c>
    </row>
    <row r="5237" spans="1:18" x14ac:dyDescent="0.25">
      <c r="A5237">
        <v>2021</v>
      </c>
      <c r="B5237" t="s">
        <v>4</v>
      </c>
      <c r="C5237" t="s">
        <v>36</v>
      </c>
      <c r="D5237" t="s">
        <v>0</v>
      </c>
      <c r="E5237" t="s">
        <v>44</v>
      </c>
      <c r="F5237">
        <v>272</v>
      </c>
      <c r="G5237">
        <v>147.66811999999999</v>
      </c>
      <c r="H5237">
        <v>2085.585</v>
      </c>
      <c r="I5237" t="s">
        <v>40</v>
      </c>
      <c r="J5237" t="s">
        <v>148</v>
      </c>
      <c r="K5237">
        <v>284</v>
      </c>
      <c r="L5237">
        <v>61.411417</v>
      </c>
      <c r="M5237">
        <v>46.359997</v>
      </c>
      <c r="N5237">
        <v>31</v>
      </c>
      <c r="O5237">
        <v>5</v>
      </c>
      <c r="P5237">
        <v>1</v>
      </c>
      <c r="Q5237">
        <v>5</v>
      </c>
      <c r="R5237">
        <v>147.66811999999999</v>
      </c>
    </row>
    <row r="5238" spans="1:18" x14ac:dyDescent="0.25">
      <c r="A5238">
        <v>2021</v>
      </c>
      <c r="B5238" t="s">
        <v>4</v>
      </c>
      <c r="C5238" t="s">
        <v>36</v>
      </c>
      <c r="D5238" t="s">
        <v>0</v>
      </c>
      <c r="E5238" t="s">
        <v>66</v>
      </c>
      <c r="F5238">
        <v>28</v>
      </c>
      <c r="G5238" t="s">
        <v>62</v>
      </c>
      <c r="H5238">
        <v>24560.15</v>
      </c>
      <c r="I5238" t="s">
        <v>40</v>
      </c>
      <c r="J5238" t="s">
        <v>148</v>
      </c>
      <c r="K5238">
        <v>78</v>
      </c>
      <c r="L5238">
        <v>2.7341489999999999</v>
      </c>
      <c r="M5238">
        <v>1.933084</v>
      </c>
      <c r="N5238">
        <v>6</v>
      </c>
      <c r="O5238">
        <v>0</v>
      </c>
      <c r="P5238">
        <v>0</v>
      </c>
      <c r="Q5238">
        <v>0</v>
      </c>
      <c r="R5238">
        <v>9.8991600000000002</v>
      </c>
    </row>
    <row r="5239" spans="1:18" x14ac:dyDescent="0.25">
      <c r="A5239">
        <v>2021</v>
      </c>
      <c r="B5239" t="s">
        <v>4</v>
      </c>
      <c r="C5239" t="s">
        <v>5</v>
      </c>
      <c r="D5239" t="s">
        <v>0</v>
      </c>
      <c r="E5239" t="s">
        <v>44</v>
      </c>
      <c r="F5239">
        <v>351</v>
      </c>
      <c r="G5239">
        <v>175.05151599999999</v>
      </c>
      <c r="H5239">
        <v>2164.84</v>
      </c>
      <c r="I5239" t="s">
        <v>39</v>
      </c>
      <c r="J5239" t="s">
        <v>148</v>
      </c>
      <c r="K5239">
        <v>368</v>
      </c>
      <c r="L5239">
        <v>90.583229000000003</v>
      </c>
      <c r="M5239">
        <v>66.879125999999999</v>
      </c>
      <c r="N5239">
        <v>57</v>
      </c>
      <c r="O5239">
        <v>14</v>
      </c>
      <c r="P5239">
        <v>4</v>
      </c>
      <c r="Q5239">
        <v>3</v>
      </c>
      <c r="R5239">
        <v>175.05151599999999</v>
      </c>
    </row>
    <row r="5240" spans="1:18" x14ac:dyDescent="0.25">
      <c r="A5240">
        <v>2021</v>
      </c>
      <c r="B5240" t="s">
        <v>4</v>
      </c>
      <c r="C5240" t="s">
        <v>5</v>
      </c>
      <c r="D5240" t="s">
        <v>0</v>
      </c>
      <c r="E5240" t="s">
        <v>66</v>
      </c>
      <c r="F5240">
        <v>26</v>
      </c>
      <c r="G5240" t="s">
        <v>62</v>
      </c>
      <c r="H5240">
        <v>18392.43</v>
      </c>
      <c r="I5240" t="s">
        <v>39</v>
      </c>
      <c r="J5240" t="s">
        <v>148</v>
      </c>
      <c r="K5240">
        <v>85</v>
      </c>
      <c r="L5240">
        <v>1.018505</v>
      </c>
      <c r="M5240">
        <v>1.5</v>
      </c>
      <c r="N5240">
        <v>5</v>
      </c>
      <c r="O5240">
        <v>2</v>
      </c>
      <c r="P5240">
        <v>0</v>
      </c>
      <c r="Q5240">
        <v>0</v>
      </c>
      <c r="R5240">
        <v>5.7307689999999996</v>
      </c>
    </row>
    <row r="5241" spans="1:18" x14ac:dyDescent="0.25">
      <c r="A5241">
        <v>2021</v>
      </c>
      <c r="B5241" t="s">
        <v>4</v>
      </c>
      <c r="C5241" t="s">
        <v>5</v>
      </c>
      <c r="D5241" t="s">
        <v>0</v>
      </c>
      <c r="E5241" t="s">
        <v>44</v>
      </c>
      <c r="F5241">
        <v>418</v>
      </c>
      <c r="G5241">
        <v>215.47938400000001</v>
      </c>
      <c r="H5241">
        <v>1953</v>
      </c>
      <c r="I5241" t="s">
        <v>40</v>
      </c>
      <c r="J5241" t="s">
        <v>148</v>
      </c>
      <c r="K5241">
        <v>418</v>
      </c>
      <c r="L5241">
        <v>105.526185</v>
      </c>
      <c r="M5241">
        <v>77.442882999999995</v>
      </c>
      <c r="N5241">
        <v>56</v>
      </c>
      <c r="O5241">
        <v>5</v>
      </c>
      <c r="P5241">
        <v>2</v>
      </c>
      <c r="Q5241">
        <v>1</v>
      </c>
      <c r="R5241">
        <v>215.47938400000001</v>
      </c>
    </row>
    <row r="5242" spans="1:18" x14ac:dyDescent="0.25">
      <c r="A5242">
        <v>2021</v>
      </c>
      <c r="B5242" t="s">
        <v>4</v>
      </c>
      <c r="C5242" t="s">
        <v>5</v>
      </c>
      <c r="D5242" t="s">
        <v>0</v>
      </c>
      <c r="E5242" t="s">
        <v>66</v>
      </c>
      <c r="F5242">
        <v>39</v>
      </c>
      <c r="G5242" t="s">
        <v>62</v>
      </c>
      <c r="H5242">
        <v>30053.19</v>
      </c>
      <c r="I5242" t="s">
        <v>40</v>
      </c>
      <c r="J5242" t="s">
        <v>148</v>
      </c>
      <c r="K5242">
        <v>134</v>
      </c>
      <c r="L5242">
        <v>2.2700979999999999</v>
      </c>
      <c r="M5242">
        <v>1.6230770000000001</v>
      </c>
      <c r="N5242">
        <v>8</v>
      </c>
      <c r="O5242">
        <v>1</v>
      </c>
      <c r="P5242">
        <v>0</v>
      </c>
      <c r="Q5242">
        <v>0</v>
      </c>
      <c r="R5242">
        <v>6.2620319999999996</v>
      </c>
    </row>
    <row r="5243" spans="1:18" x14ac:dyDescent="0.25">
      <c r="A5243">
        <v>2021</v>
      </c>
      <c r="B5243" t="s">
        <v>4</v>
      </c>
      <c r="C5243" t="s">
        <v>13</v>
      </c>
      <c r="D5243" t="s">
        <v>0</v>
      </c>
      <c r="E5243" t="s">
        <v>44</v>
      </c>
      <c r="F5243">
        <v>211</v>
      </c>
      <c r="G5243">
        <v>104.588876</v>
      </c>
      <c r="H5243">
        <v>1927</v>
      </c>
      <c r="I5243" t="s">
        <v>39</v>
      </c>
      <c r="J5243" t="s">
        <v>148</v>
      </c>
      <c r="K5243">
        <v>211</v>
      </c>
      <c r="L5243">
        <v>50.213501000000001</v>
      </c>
      <c r="M5243">
        <v>42.430098000000001</v>
      </c>
      <c r="N5243">
        <v>40</v>
      </c>
      <c r="O5243">
        <v>6</v>
      </c>
      <c r="P5243">
        <v>2</v>
      </c>
      <c r="Q5243">
        <v>1</v>
      </c>
      <c r="R5243">
        <v>104.588876</v>
      </c>
    </row>
    <row r="5244" spans="1:18" x14ac:dyDescent="0.25">
      <c r="A5244">
        <v>2021</v>
      </c>
      <c r="B5244" t="s">
        <v>4</v>
      </c>
      <c r="C5244" t="s">
        <v>13</v>
      </c>
      <c r="D5244" t="s">
        <v>0</v>
      </c>
      <c r="E5244" t="s">
        <v>66</v>
      </c>
      <c r="F5244">
        <v>30</v>
      </c>
      <c r="G5244" t="s">
        <v>62</v>
      </c>
      <c r="H5244">
        <v>21210.52</v>
      </c>
      <c r="I5244" t="s">
        <v>39</v>
      </c>
      <c r="J5244" t="s">
        <v>148</v>
      </c>
      <c r="K5244">
        <v>82</v>
      </c>
      <c r="L5244">
        <v>3.0849500000000001</v>
      </c>
      <c r="M5244">
        <v>2.5624639999999999</v>
      </c>
      <c r="N5244">
        <v>5</v>
      </c>
      <c r="O5244">
        <v>0</v>
      </c>
      <c r="P5244">
        <v>0</v>
      </c>
      <c r="Q5244">
        <v>0</v>
      </c>
      <c r="R5244">
        <v>8.875</v>
      </c>
    </row>
    <row r="5245" spans="1:18" x14ac:dyDescent="0.25">
      <c r="A5245">
        <v>2021</v>
      </c>
      <c r="B5245" t="s">
        <v>4</v>
      </c>
      <c r="C5245" t="s">
        <v>13</v>
      </c>
      <c r="D5245" t="s">
        <v>0</v>
      </c>
      <c r="E5245" t="s">
        <v>44</v>
      </c>
      <c r="F5245">
        <v>280</v>
      </c>
      <c r="G5245">
        <v>129.756495</v>
      </c>
      <c r="H5245">
        <v>1957.7550000000001</v>
      </c>
      <c r="I5245" t="s">
        <v>40</v>
      </c>
      <c r="J5245" t="s">
        <v>148</v>
      </c>
      <c r="K5245">
        <v>280</v>
      </c>
      <c r="L5245">
        <v>64.966941000000006</v>
      </c>
      <c r="M5245">
        <v>48.338597</v>
      </c>
      <c r="N5245">
        <v>61</v>
      </c>
      <c r="O5245">
        <v>3</v>
      </c>
      <c r="P5245">
        <v>0</v>
      </c>
      <c r="Q5245">
        <v>1</v>
      </c>
      <c r="R5245">
        <v>129.756495</v>
      </c>
    </row>
    <row r="5246" spans="1:18" x14ac:dyDescent="0.25">
      <c r="A5246">
        <v>2021</v>
      </c>
      <c r="B5246" t="s">
        <v>4</v>
      </c>
      <c r="C5246" t="s">
        <v>13</v>
      </c>
      <c r="D5246" t="s">
        <v>0</v>
      </c>
      <c r="E5246" t="s">
        <v>66</v>
      </c>
      <c r="F5246">
        <v>28</v>
      </c>
      <c r="G5246" t="s">
        <v>62</v>
      </c>
      <c r="H5246">
        <v>29927.37</v>
      </c>
      <c r="I5246" t="s">
        <v>40</v>
      </c>
      <c r="J5246" t="s">
        <v>148</v>
      </c>
      <c r="K5246">
        <v>91</v>
      </c>
      <c r="L5246">
        <v>2.2377359999999999</v>
      </c>
      <c r="M5246">
        <v>1.6333329999999999</v>
      </c>
      <c r="N5246">
        <v>3</v>
      </c>
      <c r="O5246">
        <v>2</v>
      </c>
      <c r="P5246">
        <v>0</v>
      </c>
      <c r="Q5246">
        <v>0</v>
      </c>
      <c r="R5246">
        <v>6.5</v>
      </c>
    </row>
    <row r="5247" spans="1:18" x14ac:dyDescent="0.25">
      <c r="A5247">
        <v>2021</v>
      </c>
      <c r="B5247" t="s">
        <v>4</v>
      </c>
      <c r="C5247" t="s">
        <v>37</v>
      </c>
      <c r="D5247" t="s">
        <v>0</v>
      </c>
      <c r="E5247" t="s">
        <v>44</v>
      </c>
      <c r="F5247">
        <v>1364</v>
      </c>
      <c r="G5247">
        <v>629.43676700000003</v>
      </c>
      <c r="H5247">
        <v>2391.085</v>
      </c>
      <c r="I5247" t="s">
        <v>39</v>
      </c>
      <c r="J5247" t="s">
        <v>148</v>
      </c>
      <c r="K5247">
        <v>1399</v>
      </c>
      <c r="L5247">
        <v>318.84167100000002</v>
      </c>
      <c r="M5247">
        <v>244.17938599999999</v>
      </c>
      <c r="N5247">
        <v>227</v>
      </c>
      <c r="O5247">
        <v>66</v>
      </c>
      <c r="P5247">
        <v>21</v>
      </c>
      <c r="Q5247">
        <v>4</v>
      </c>
      <c r="R5247">
        <v>629.43676700000003</v>
      </c>
    </row>
    <row r="5248" spans="1:18" x14ac:dyDescent="0.25">
      <c r="A5248">
        <v>2021</v>
      </c>
      <c r="B5248" t="s">
        <v>4</v>
      </c>
      <c r="C5248" t="s">
        <v>37</v>
      </c>
      <c r="D5248" t="s">
        <v>0</v>
      </c>
      <c r="E5248" t="s">
        <v>66</v>
      </c>
      <c r="F5248">
        <v>124</v>
      </c>
      <c r="G5248" t="s">
        <v>62</v>
      </c>
      <c r="H5248">
        <v>27436.2</v>
      </c>
      <c r="I5248" t="s">
        <v>39</v>
      </c>
      <c r="J5248" t="s">
        <v>148</v>
      </c>
      <c r="K5248">
        <v>566</v>
      </c>
      <c r="L5248">
        <v>8.994313</v>
      </c>
      <c r="M5248">
        <v>6.4398289999999996</v>
      </c>
      <c r="N5248">
        <v>26</v>
      </c>
      <c r="O5248">
        <v>26</v>
      </c>
      <c r="P5248">
        <v>0</v>
      </c>
      <c r="Q5248">
        <v>0</v>
      </c>
      <c r="R5248">
        <v>24.190840999999999</v>
      </c>
    </row>
    <row r="5249" spans="1:18" x14ac:dyDescent="0.25">
      <c r="A5249">
        <v>2021</v>
      </c>
      <c r="B5249" t="s">
        <v>4</v>
      </c>
      <c r="C5249" t="s">
        <v>37</v>
      </c>
      <c r="D5249" t="s">
        <v>0</v>
      </c>
      <c r="E5249" t="s">
        <v>44</v>
      </c>
      <c r="F5249">
        <v>1667</v>
      </c>
      <c r="G5249">
        <v>730.08183299999996</v>
      </c>
      <c r="H5249">
        <v>2123</v>
      </c>
      <c r="I5249" t="s">
        <v>40</v>
      </c>
      <c r="J5249" t="s">
        <v>148</v>
      </c>
      <c r="K5249">
        <v>1686</v>
      </c>
      <c r="L5249">
        <v>346.73055399999998</v>
      </c>
      <c r="M5249">
        <v>298.722283</v>
      </c>
      <c r="N5249">
        <v>288</v>
      </c>
      <c r="O5249">
        <v>37</v>
      </c>
      <c r="P5249">
        <v>22</v>
      </c>
      <c r="Q5249">
        <v>10</v>
      </c>
      <c r="R5249">
        <v>730.08183299999996</v>
      </c>
    </row>
    <row r="5250" spans="1:18" x14ac:dyDescent="0.25">
      <c r="A5250">
        <v>2021</v>
      </c>
      <c r="B5250" t="s">
        <v>4</v>
      </c>
      <c r="C5250" t="s">
        <v>37</v>
      </c>
      <c r="D5250" t="s">
        <v>0</v>
      </c>
      <c r="E5250" t="s">
        <v>66</v>
      </c>
      <c r="F5250">
        <v>139</v>
      </c>
      <c r="G5250" t="s">
        <v>62</v>
      </c>
      <c r="H5250">
        <v>24318.59</v>
      </c>
      <c r="I5250" t="s">
        <v>40</v>
      </c>
      <c r="J5250" t="s">
        <v>148</v>
      </c>
      <c r="K5250">
        <v>728</v>
      </c>
      <c r="L5250">
        <v>8.3282609999999995</v>
      </c>
      <c r="M5250">
        <v>7.5721809999999996</v>
      </c>
      <c r="N5250">
        <v>31</v>
      </c>
      <c r="O5250">
        <v>9</v>
      </c>
      <c r="P5250">
        <v>0</v>
      </c>
      <c r="Q5250">
        <v>0</v>
      </c>
      <c r="R5250">
        <v>29.979946999999999</v>
      </c>
    </row>
    <row r="5251" spans="1:18" x14ac:dyDescent="0.25">
      <c r="A5251">
        <v>2021</v>
      </c>
      <c r="B5251" t="s">
        <v>4</v>
      </c>
      <c r="C5251" t="s">
        <v>37</v>
      </c>
      <c r="D5251" t="s">
        <v>0</v>
      </c>
      <c r="E5251" t="s">
        <v>65</v>
      </c>
      <c r="F5251">
        <v>1</v>
      </c>
      <c r="G5251" t="s">
        <v>62</v>
      </c>
      <c r="H5251">
        <v>76878.429999999993</v>
      </c>
      <c r="I5251" t="s">
        <v>40</v>
      </c>
      <c r="J5251" t="s">
        <v>148</v>
      </c>
      <c r="K5251">
        <v>10</v>
      </c>
      <c r="L5251" t="s">
        <v>62</v>
      </c>
      <c r="M5251" t="s">
        <v>62</v>
      </c>
      <c r="N5251" t="s">
        <v>62</v>
      </c>
      <c r="O5251" t="s">
        <v>62</v>
      </c>
      <c r="P5251" t="s">
        <v>62</v>
      </c>
      <c r="Q5251" t="s">
        <v>62</v>
      </c>
      <c r="R5251" t="s">
        <v>62</v>
      </c>
    </row>
    <row r="5252" spans="1:18" x14ac:dyDescent="0.25">
      <c r="A5252">
        <v>2021</v>
      </c>
      <c r="B5252" t="s">
        <v>4</v>
      </c>
      <c r="C5252" t="s">
        <v>37</v>
      </c>
      <c r="D5252" t="s">
        <v>0</v>
      </c>
      <c r="E5252" t="s">
        <v>66</v>
      </c>
      <c r="F5252">
        <v>1</v>
      </c>
      <c r="G5252" t="s">
        <v>62</v>
      </c>
      <c r="H5252">
        <v>69220.77</v>
      </c>
      <c r="I5252" t="s">
        <v>38</v>
      </c>
      <c r="J5252" t="s">
        <v>148</v>
      </c>
      <c r="K5252">
        <v>9</v>
      </c>
      <c r="L5252">
        <v>0</v>
      </c>
      <c r="M5252">
        <v>0</v>
      </c>
      <c r="N5252">
        <v>1</v>
      </c>
      <c r="O5252">
        <v>0</v>
      </c>
      <c r="P5252">
        <v>0</v>
      </c>
      <c r="Q5252">
        <v>0</v>
      </c>
      <c r="R5252">
        <v>0</v>
      </c>
    </row>
    <row r="5253" spans="1:18" x14ac:dyDescent="0.25">
      <c r="A5253">
        <v>2021</v>
      </c>
      <c r="B5253" t="s">
        <v>4</v>
      </c>
      <c r="C5253" t="s">
        <v>37</v>
      </c>
      <c r="D5253" t="s">
        <v>0</v>
      </c>
      <c r="E5253" t="s">
        <v>44</v>
      </c>
      <c r="F5253">
        <v>1</v>
      </c>
      <c r="G5253">
        <v>1</v>
      </c>
      <c r="H5253">
        <v>2534.09</v>
      </c>
      <c r="I5253" t="s">
        <v>41</v>
      </c>
      <c r="J5253" t="s">
        <v>148</v>
      </c>
      <c r="K5253">
        <v>1</v>
      </c>
      <c r="L5253">
        <v>0</v>
      </c>
      <c r="M5253">
        <v>1</v>
      </c>
      <c r="N5253">
        <v>0</v>
      </c>
      <c r="O5253">
        <v>0</v>
      </c>
      <c r="P5253">
        <v>0</v>
      </c>
      <c r="Q5253">
        <v>0</v>
      </c>
      <c r="R5253">
        <v>1</v>
      </c>
    </row>
    <row r="5254" spans="1:18" x14ac:dyDescent="0.25">
      <c r="A5254">
        <v>2021</v>
      </c>
      <c r="B5254" t="s">
        <v>4</v>
      </c>
      <c r="C5254" t="s">
        <v>36</v>
      </c>
      <c r="D5254" t="s">
        <v>1</v>
      </c>
      <c r="E5254" t="s">
        <v>44</v>
      </c>
      <c r="F5254">
        <v>1</v>
      </c>
      <c r="G5254">
        <v>0</v>
      </c>
      <c r="H5254">
        <v>313</v>
      </c>
      <c r="I5254" t="s">
        <v>39</v>
      </c>
      <c r="J5254" t="s">
        <v>62</v>
      </c>
      <c r="K5254">
        <v>1</v>
      </c>
      <c r="L5254">
        <v>0</v>
      </c>
      <c r="M5254">
        <v>0</v>
      </c>
      <c r="N5254">
        <v>0</v>
      </c>
      <c r="O5254">
        <v>0</v>
      </c>
      <c r="P5254">
        <v>0</v>
      </c>
      <c r="Q5254">
        <v>0</v>
      </c>
      <c r="R5254">
        <v>0</v>
      </c>
    </row>
    <row r="5255" spans="1:18" x14ac:dyDescent="0.25">
      <c r="A5255">
        <v>2021</v>
      </c>
      <c r="B5255" t="s">
        <v>4</v>
      </c>
      <c r="C5255" t="s">
        <v>13</v>
      </c>
      <c r="D5255" t="s">
        <v>1</v>
      </c>
      <c r="E5255" t="s">
        <v>44</v>
      </c>
      <c r="F5255">
        <v>1</v>
      </c>
      <c r="G5255" t="s">
        <v>62</v>
      </c>
      <c r="H5255">
        <v>7245.52</v>
      </c>
      <c r="I5255" t="s">
        <v>39</v>
      </c>
      <c r="J5255" t="s">
        <v>62</v>
      </c>
      <c r="K5255">
        <v>1</v>
      </c>
      <c r="L5255" t="s">
        <v>62</v>
      </c>
      <c r="M5255" t="s">
        <v>62</v>
      </c>
      <c r="N5255" t="s">
        <v>62</v>
      </c>
      <c r="O5255" t="s">
        <v>62</v>
      </c>
      <c r="P5255" t="s">
        <v>62</v>
      </c>
      <c r="Q5255" t="s">
        <v>62</v>
      </c>
      <c r="R5255" t="s">
        <v>62</v>
      </c>
    </row>
    <row r="5256" spans="1:18" x14ac:dyDescent="0.25">
      <c r="A5256">
        <v>2021</v>
      </c>
      <c r="B5256" t="s">
        <v>4</v>
      </c>
      <c r="C5256" t="s">
        <v>36</v>
      </c>
      <c r="D5256" t="s">
        <v>1</v>
      </c>
      <c r="E5256" t="s">
        <v>44</v>
      </c>
      <c r="F5256">
        <v>3417</v>
      </c>
      <c r="G5256">
        <v>1482.40308</v>
      </c>
      <c r="H5256">
        <v>3093.14</v>
      </c>
      <c r="I5256" t="s">
        <v>39</v>
      </c>
      <c r="J5256" t="s">
        <v>150</v>
      </c>
      <c r="K5256">
        <v>3423</v>
      </c>
      <c r="L5256">
        <v>708.87864200000001</v>
      </c>
      <c r="M5256">
        <v>662.80738299999996</v>
      </c>
      <c r="N5256">
        <v>627</v>
      </c>
      <c r="O5256">
        <v>83</v>
      </c>
      <c r="P5256">
        <v>11</v>
      </c>
      <c r="Q5256">
        <v>12</v>
      </c>
      <c r="R5256">
        <v>1482.40308</v>
      </c>
    </row>
    <row r="5257" spans="1:18" x14ac:dyDescent="0.25">
      <c r="A5257">
        <v>2021</v>
      </c>
      <c r="B5257" t="s">
        <v>4</v>
      </c>
      <c r="C5257" t="s">
        <v>36</v>
      </c>
      <c r="D5257" t="s">
        <v>1</v>
      </c>
      <c r="E5257" t="s">
        <v>66</v>
      </c>
      <c r="F5257">
        <v>280</v>
      </c>
      <c r="G5257" t="s">
        <v>62</v>
      </c>
      <c r="H5257">
        <v>27774.674999999999</v>
      </c>
      <c r="I5257" t="s">
        <v>39</v>
      </c>
      <c r="J5257" t="s">
        <v>150</v>
      </c>
      <c r="K5257">
        <v>1284</v>
      </c>
      <c r="L5257">
        <v>20.440010000000001</v>
      </c>
      <c r="M5257">
        <v>14.446011</v>
      </c>
      <c r="N5257">
        <v>15</v>
      </c>
      <c r="O5257">
        <v>28</v>
      </c>
      <c r="P5257">
        <v>0</v>
      </c>
      <c r="Q5257">
        <v>1</v>
      </c>
      <c r="R5257">
        <v>52.830615999999999</v>
      </c>
    </row>
    <row r="5258" spans="1:18" x14ac:dyDescent="0.25">
      <c r="A5258">
        <v>2021</v>
      </c>
      <c r="B5258" t="s">
        <v>4</v>
      </c>
      <c r="C5258" t="s">
        <v>36</v>
      </c>
      <c r="D5258" t="s">
        <v>1</v>
      </c>
      <c r="E5258" t="s">
        <v>44</v>
      </c>
      <c r="F5258">
        <v>2449</v>
      </c>
      <c r="G5258">
        <v>944.35306200000002</v>
      </c>
      <c r="H5258">
        <v>2705.6</v>
      </c>
      <c r="I5258" t="s">
        <v>40</v>
      </c>
      <c r="J5258" t="s">
        <v>150</v>
      </c>
      <c r="K5258">
        <v>2451</v>
      </c>
      <c r="L5258">
        <v>445.49833999999998</v>
      </c>
      <c r="M5258">
        <v>391.53658000000001</v>
      </c>
      <c r="N5258">
        <v>681</v>
      </c>
      <c r="O5258">
        <v>54</v>
      </c>
      <c r="P5258">
        <v>39</v>
      </c>
      <c r="Q5258">
        <v>24</v>
      </c>
      <c r="R5258">
        <v>944.35306200000002</v>
      </c>
    </row>
    <row r="5259" spans="1:18" x14ac:dyDescent="0.25">
      <c r="A5259">
        <v>2021</v>
      </c>
      <c r="B5259" t="s">
        <v>4</v>
      </c>
      <c r="C5259" t="s">
        <v>36</v>
      </c>
      <c r="D5259" t="s">
        <v>1</v>
      </c>
      <c r="E5259" t="s">
        <v>66</v>
      </c>
      <c r="F5259">
        <v>254</v>
      </c>
      <c r="G5259" t="s">
        <v>62</v>
      </c>
      <c r="H5259">
        <v>32095.759999999998</v>
      </c>
      <c r="I5259" t="s">
        <v>40</v>
      </c>
      <c r="J5259" t="s">
        <v>150</v>
      </c>
      <c r="K5259">
        <v>1343</v>
      </c>
      <c r="L5259">
        <v>21.646840000000001</v>
      </c>
      <c r="M5259">
        <v>12.902543</v>
      </c>
      <c r="N5259">
        <v>38</v>
      </c>
      <c r="O5259">
        <v>33</v>
      </c>
      <c r="P5259">
        <v>4</v>
      </c>
      <c r="Q5259">
        <v>2</v>
      </c>
      <c r="R5259">
        <v>46.123727000000002</v>
      </c>
    </row>
    <row r="5260" spans="1:18" x14ac:dyDescent="0.25">
      <c r="A5260">
        <v>2021</v>
      </c>
      <c r="B5260" t="s">
        <v>4</v>
      </c>
      <c r="C5260" t="s">
        <v>5</v>
      </c>
      <c r="D5260" t="s">
        <v>1</v>
      </c>
      <c r="E5260" t="s">
        <v>44</v>
      </c>
      <c r="F5260">
        <v>3798</v>
      </c>
      <c r="G5260">
        <v>1582.8871019999999</v>
      </c>
      <c r="H5260">
        <v>3141.2150000000001</v>
      </c>
      <c r="I5260" t="s">
        <v>39</v>
      </c>
      <c r="J5260" t="s">
        <v>150</v>
      </c>
      <c r="K5260">
        <v>3808</v>
      </c>
      <c r="L5260">
        <v>781.609149</v>
      </c>
      <c r="M5260">
        <v>652.02252999999996</v>
      </c>
      <c r="N5260">
        <v>815</v>
      </c>
      <c r="O5260">
        <v>94</v>
      </c>
      <c r="P5260">
        <v>17</v>
      </c>
      <c r="Q5260">
        <v>12</v>
      </c>
      <c r="R5260">
        <v>1582.8871019999999</v>
      </c>
    </row>
    <row r="5261" spans="1:18" x14ac:dyDescent="0.25">
      <c r="A5261">
        <v>2021</v>
      </c>
      <c r="B5261" t="s">
        <v>4</v>
      </c>
      <c r="C5261" t="s">
        <v>5</v>
      </c>
      <c r="D5261" t="s">
        <v>1</v>
      </c>
      <c r="E5261" t="s">
        <v>66</v>
      </c>
      <c r="F5261">
        <v>270</v>
      </c>
      <c r="G5261" t="s">
        <v>62</v>
      </c>
      <c r="H5261">
        <v>28321.14</v>
      </c>
      <c r="I5261" t="s">
        <v>39</v>
      </c>
      <c r="J5261" t="s">
        <v>150</v>
      </c>
      <c r="K5261">
        <v>1320</v>
      </c>
      <c r="L5261">
        <v>18.144794000000001</v>
      </c>
      <c r="M5261">
        <v>14.857514</v>
      </c>
      <c r="N5261">
        <v>23</v>
      </c>
      <c r="O5261">
        <v>22</v>
      </c>
      <c r="P5261">
        <v>1</v>
      </c>
      <c r="Q5261">
        <v>1</v>
      </c>
      <c r="R5261">
        <v>53.356020000000001</v>
      </c>
    </row>
    <row r="5262" spans="1:18" x14ac:dyDescent="0.25">
      <c r="A5262">
        <v>2021</v>
      </c>
      <c r="B5262" t="s">
        <v>4</v>
      </c>
      <c r="C5262" t="s">
        <v>5</v>
      </c>
      <c r="D5262" t="s">
        <v>1</v>
      </c>
      <c r="E5262" t="s">
        <v>44</v>
      </c>
      <c r="F5262">
        <v>3150</v>
      </c>
      <c r="G5262">
        <v>1117.117358</v>
      </c>
      <c r="H5262">
        <v>2821.5050000000001</v>
      </c>
      <c r="I5262" t="s">
        <v>40</v>
      </c>
      <c r="J5262" t="s">
        <v>150</v>
      </c>
      <c r="K5262">
        <v>3163</v>
      </c>
      <c r="L5262">
        <v>540.47404600000004</v>
      </c>
      <c r="M5262">
        <v>484.50174099999998</v>
      </c>
      <c r="N5262">
        <v>1019</v>
      </c>
      <c r="O5262">
        <v>80</v>
      </c>
      <c r="P5262">
        <v>38</v>
      </c>
      <c r="Q5262">
        <v>22</v>
      </c>
      <c r="R5262">
        <v>1117.117358</v>
      </c>
    </row>
    <row r="5263" spans="1:18" x14ac:dyDescent="0.25">
      <c r="A5263">
        <v>2021</v>
      </c>
      <c r="B5263" t="s">
        <v>4</v>
      </c>
      <c r="C5263" t="s">
        <v>5</v>
      </c>
      <c r="D5263" t="s">
        <v>1</v>
      </c>
      <c r="E5263" t="s">
        <v>66</v>
      </c>
      <c r="F5263">
        <v>286</v>
      </c>
      <c r="G5263" t="s">
        <v>62</v>
      </c>
      <c r="H5263">
        <v>36266.699999999997</v>
      </c>
      <c r="I5263" t="s">
        <v>40</v>
      </c>
      <c r="J5263" t="s">
        <v>150</v>
      </c>
      <c r="K5263">
        <v>1700</v>
      </c>
      <c r="L5263">
        <v>17.506395000000001</v>
      </c>
      <c r="M5263">
        <v>7.7764439999999997</v>
      </c>
      <c r="N5263">
        <v>51</v>
      </c>
      <c r="O5263">
        <v>22</v>
      </c>
      <c r="P5263">
        <v>7</v>
      </c>
      <c r="Q5263">
        <v>1</v>
      </c>
      <c r="R5263">
        <v>40.823943</v>
      </c>
    </row>
    <row r="5264" spans="1:18" x14ac:dyDescent="0.25">
      <c r="A5264">
        <v>2021</v>
      </c>
      <c r="B5264" t="s">
        <v>4</v>
      </c>
      <c r="C5264" t="s">
        <v>5</v>
      </c>
      <c r="D5264" t="s">
        <v>1</v>
      </c>
      <c r="E5264" t="s">
        <v>44</v>
      </c>
      <c r="F5264">
        <v>1</v>
      </c>
      <c r="G5264">
        <v>0.66972500000000001</v>
      </c>
      <c r="H5264">
        <v>5557.27</v>
      </c>
      <c r="I5264" t="s">
        <v>41</v>
      </c>
      <c r="J5264" t="s">
        <v>150</v>
      </c>
      <c r="K5264">
        <v>1</v>
      </c>
      <c r="L5264">
        <v>0.66972500000000001</v>
      </c>
      <c r="M5264">
        <v>0</v>
      </c>
      <c r="N5264">
        <v>0</v>
      </c>
      <c r="O5264">
        <v>0</v>
      </c>
      <c r="P5264">
        <v>0</v>
      </c>
      <c r="Q5264">
        <v>0</v>
      </c>
      <c r="R5264">
        <v>0.66972500000000001</v>
      </c>
    </row>
    <row r="5265" spans="1:18" x14ac:dyDescent="0.25">
      <c r="A5265">
        <v>2021</v>
      </c>
      <c r="B5265" t="s">
        <v>4</v>
      </c>
      <c r="C5265" t="s">
        <v>13</v>
      </c>
      <c r="D5265" t="s">
        <v>1</v>
      </c>
      <c r="E5265" t="s">
        <v>44</v>
      </c>
      <c r="F5265">
        <v>1592</v>
      </c>
      <c r="G5265">
        <v>607.68229799999995</v>
      </c>
      <c r="H5265">
        <v>3123.3049999999998</v>
      </c>
      <c r="I5265" t="s">
        <v>39</v>
      </c>
      <c r="J5265" t="s">
        <v>150</v>
      </c>
      <c r="K5265">
        <v>1592</v>
      </c>
      <c r="L5265">
        <v>304.79005999999998</v>
      </c>
      <c r="M5265">
        <v>259.401837</v>
      </c>
      <c r="N5265">
        <v>388</v>
      </c>
      <c r="O5265">
        <v>49</v>
      </c>
      <c r="P5265">
        <v>11</v>
      </c>
      <c r="Q5265">
        <v>4</v>
      </c>
      <c r="R5265">
        <v>607.68229799999995</v>
      </c>
    </row>
    <row r="5266" spans="1:18" x14ac:dyDescent="0.25">
      <c r="A5266">
        <v>2021</v>
      </c>
      <c r="B5266" t="s">
        <v>4</v>
      </c>
      <c r="C5266" t="s">
        <v>13</v>
      </c>
      <c r="D5266" t="s">
        <v>1</v>
      </c>
      <c r="E5266" t="s">
        <v>66</v>
      </c>
      <c r="F5266">
        <v>142</v>
      </c>
      <c r="G5266" t="s">
        <v>62</v>
      </c>
      <c r="H5266">
        <v>29624.075000000001</v>
      </c>
      <c r="I5266" t="s">
        <v>39</v>
      </c>
      <c r="J5266" t="s">
        <v>150</v>
      </c>
      <c r="K5266">
        <v>794</v>
      </c>
      <c r="L5266">
        <v>6.8223520000000004</v>
      </c>
      <c r="M5266">
        <v>3.0488409999999999</v>
      </c>
      <c r="N5266">
        <v>19</v>
      </c>
      <c r="O5266">
        <v>33</v>
      </c>
      <c r="P5266">
        <v>1</v>
      </c>
      <c r="Q5266">
        <v>0</v>
      </c>
      <c r="R5266">
        <v>14.819284</v>
      </c>
    </row>
    <row r="5267" spans="1:18" x14ac:dyDescent="0.25">
      <c r="A5267">
        <v>2021</v>
      </c>
      <c r="B5267" t="s">
        <v>4</v>
      </c>
      <c r="C5267" t="s">
        <v>13</v>
      </c>
      <c r="D5267" t="s">
        <v>1</v>
      </c>
      <c r="E5267" t="s">
        <v>44</v>
      </c>
      <c r="F5267">
        <v>1390</v>
      </c>
      <c r="G5267">
        <v>443.56583999999998</v>
      </c>
      <c r="H5267">
        <v>2875.53</v>
      </c>
      <c r="I5267" t="s">
        <v>40</v>
      </c>
      <c r="J5267" t="s">
        <v>150</v>
      </c>
      <c r="K5267">
        <v>1396</v>
      </c>
      <c r="L5267">
        <v>229.791697</v>
      </c>
      <c r="M5267">
        <v>178.83358200000001</v>
      </c>
      <c r="N5267">
        <v>455</v>
      </c>
      <c r="O5267">
        <v>42</v>
      </c>
      <c r="P5267">
        <v>21</v>
      </c>
      <c r="Q5267">
        <v>9</v>
      </c>
      <c r="R5267">
        <v>443.56583999999998</v>
      </c>
    </row>
    <row r="5268" spans="1:18" x14ac:dyDescent="0.25">
      <c r="A5268">
        <v>2021</v>
      </c>
      <c r="B5268" t="s">
        <v>4</v>
      </c>
      <c r="C5268" t="s">
        <v>13</v>
      </c>
      <c r="D5268" t="s">
        <v>1</v>
      </c>
      <c r="E5268" t="s">
        <v>66</v>
      </c>
      <c r="F5268">
        <v>124</v>
      </c>
      <c r="G5268" t="s">
        <v>62</v>
      </c>
      <c r="H5268">
        <v>35898.44</v>
      </c>
      <c r="I5268" t="s">
        <v>40</v>
      </c>
      <c r="J5268" t="s">
        <v>150</v>
      </c>
      <c r="K5268">
        <v>656</v>
      </c>
      <c r="L5268">
        <v>7.0744910000000001</v>
      </c>
      <c r="M5268">
        <v>6.6917859999999996</v>
      </c>
      <c r="N5268">
        <v>14</v>
      </c>
      <c r="O5268">
        <v>14</v>
      </c>
      <c r="P5268">
        <v>3</v>
      </c>
      <c r="Q5268">
        <v>1</v>
      </c>
      <c r="R5268">
        <v>17.360296000000002</v>
      </c>
    </row>
    <row r="5269" spans="1:18" x14ac:dyDescent="0.25">
      <c r="A5269">
        <v>2021</v>
      </c>
      <c r="B5269" t="s">
        <v>4</v>
      </c>
      <c r="C5269" t="s">
        <v>37</v>
      </c>
      <c r="D5269" t="s">
        <v>1</v>
      </c>
      <c r="E5269" t="s">
        <v>44</v>
      </c>
      <c r="F5269">
        <v>13146</v>
      </c>
      <c r="G5269">
        <v>4974.532717</v>
      </c>
      <c r="H5269">
        <v>3065.87</v>
      </c>
      <c r="I5269" t="s">
        <v>39</v>
      </c>
      <c r="J5269" t="s">
        <v>150</v>
      </c>
      <c r="K5269">
        <v>13177</v>
      </c>
      <c r="L5269">
        <v>2506.6322679999998</v>
      </c>
      <c r="M5269">
        <v>2023.5912490000001</v>
      </c>
      <c r="N5269">
        <v>3314</v>
      </c>
      <c r="O5269">
        <v>436</v>
      </c>
      <c r="P5269">
        <v>163</v>
      </c>
      <c r="Q5269">
        <v>43</v>
      </c>
      <c r="R5269">
        <v>4974.532717</v>
      </c>
    </row>
    <row r="5270" spans="1:18" x14ac:dyDescent="0.25">
      <c r="A5270">
        <v>2021</v>
      </c>
      <c r="B5270" t="s">
        <v>4</v>
      </c>
      <c r="C5270" t="s">
        <v>37</v>
      </c>
      <c r="D5270" t="s">
        <v>1</v>
      </c>
      <c r="E5270" t="s">
        <v>66</v>
      </c>
      <c r="F5270">
        <v>1139</v>
      </c>
      <c r="G5270" t="s">
        <v>62</v>
      </c>
      <c r="H5270">
        <v>26761.55</v>
      </c>
      <c r="I5270" t="s">
        <v>39</v>
      </c>
      <c r="J5270" t="s">
        <v>150</v>
      </c>
      <c r="K5270">
        <v>5086</v>
      </c>
      <c r="L5270">
        <v>64.516389000000004</v>
      </c>
      <c r="M5270">
        <v>39.369784000000003</v>
      </c>
      <c r="N5270">
        <v>104</v>
      </c>
      <c r="O5270">
        <v>186</v>
      </c>
      <c r="P5270">
        <v>25</v>
      </c>
      <c r="Q5270">
        <v>4</v>
      </c>
      <c r="R5270">
        <v>172.34495200000001</v>
      </c>
    </row>
    <row r="5271" spans="1:18" x14ac:dyDescent="0.25">
      <c r="A5271">
        <v>2021</v>
      </c>
      <c r="B5271" t="s">
        <v>4</v>
      </c>
      <c r="C5271" t="s">
        <v>37</v>
      </c>
      <c r="D5271" t="s">
        <v>1</v>
      </c>
      <c r="E5271" t="s">
        <v>44</v>
      </c>
      <c r="F5271">
        <v>11071</v>
      </c>
      <c r="G5271">
        <v>3302.3100279999999</v>
      </c>
      <c r="H5271">
        <v>2851.21</v>
      </c>
      <c r="I5271" t="s">
        <v>40</v>
      </c>
      <c r="J5271" t="s">
        <v>150</v>
      </c>
      <c r="K5271">
        <v>11099</v>
      </c>
      <c r="L5271">
        <v>1753.662873</v>
      </c>
      <c r="M5271">
        <v>1277.42021</v>
      </c>
      <c r="N5271">
        <v>4154</v>
      </c>
      <c r="O5271">
        <v>364</v>
      </c>
      <c r="P5271">
        <v>240</v>
      </c>
      <c r="Q5271">
        <v>92</v>
      </c>
      <c r="R5271">
        <v>3302.3100279999999</v>
      </c>
    </row>
    <row r="5272" spans="1:18" x14ac:dyDescent="0.25">
      <c r="A5272">
        <v>2021</v>
      </c>
      <c r="B5272" t="s">
        <v>4</v>
      </c>
      <c r="C5272" t="s">
        <v>37</v>
      </c>
      <c r="D5272" t="s">
        <v>1</v>
      </c>
      <c r="E5272" t="s">
        <v>66</v>
      </c>
      <c r="F5272">
        <v>1219</v>
      </c>
      <c r="G5272" t="s">
        <v>62</v>
      </c>
      <c r="H5272">
        <v>30957.439999999999</v>
      </c>
      <c r="I5272" t="s">
        <v>40</v>
      </c>
      <c r="J5272" t="s">
        <v>150</v>
      </c>
      <c r="K5272">
        <v>6081</v>
      </c>
      <c r="L5272">
        <v>64.317125000000004</v>
      </c>
      <c r="M5272">
        <v>34.827229000000003</v>
      </c>
      <c r="N5272">
        <v>163</v>
      </c>
      <c r="O5272">
        <v>192</v>
      </c>
      <c r="P5272">
        <v>71</v>
      </c>
      <c r="Q5272">
        <v>18</v>
      </c>
      <c r="R5272">
        <v>150.242434</v>
      </c>
    </row>
    <row r="5273" spans="1:18" x14ac:dyDescent="0.25">
      <c r="A5273">
        <v>2021</v>
      </c>
      <c r="B5273" t="s">
        <v>4</v>
      </c>
      <c r="C5273" t="s">
        <v>37</v>
      </c>
      <c r="D5273" t="s">
        <v>1</v>
      </c>
      <c r="E5273" t="s">
        <v>44</v>
      </c>
      <c r="F5273">
        <v>1</v>
      </c>
      <c r="G5273">
        <v>0</v>
      </c>
      <c r="H5273">
        <v>2890.75</v>
      </c>
      <c r="I5273" t="s">
        <v>41</v>
      </c>
      <c r="J5273" t="s">
        <v>150</v>
      </c>
      <c r="K5273">
        <v>1</v>
      </c>
      <c r="L5273">
        <v>0</v>
      </c>
      <c r="M5273">
        <v>0</v>
      </c>
      <c r="N5273">
        <v>1</v>
      </c>
      <c r="O5273">
        <v>0</v>
      </c>
      <c r="P5273">
        <v>0</v>
      </c>
      <c r="Q5273">
        <v>0</v>
      </c>
      <c r="R5273">
        <v>0</v>
      </c>
    </row>
    <row r="5274" spans="1:18" x14ac:dyDescent="0.25">
      <c r="A5274">
        <v>2021</v>
      </c>
      <c r="B5274" t="s">
        <v>4</v>
      </c>
      <c r="C5274" t="s">
        <v>36</v>
      </c>
      <c r="D5274" t="s">
        <v>1</v>
      </c>
      <c r="E5274" t="s">
        <v>44</v>
      </c>
      <c r="F5274">
        <v>6493</v>
      </c>
      <c r="G5274">
        <v>2818.0212430000001</v>
      </c>
      <c r="H5274">
        <v>3218.6</v>
      </c>
      <c r="I5274" t="s">
        <v>39</v>
      </c>
      <c r="J5274" t="s">
        <v>149</v>
      </c>
      <c r="K5274">
        <v>6528</v>
      </c>
      <c r="L5274">
        <v>1317.921126</v>
      </c>
      <c r="M5274">
        <v>1261.5741619999999</v>
      </c>
      <c r="N5274">
        <v>1078</v>
      </c>
      <c r="O5274">
        <v>147</v>
      </c>
      <c r="P5274">
        <v>12</v>
      </c>
      <c r="Q5274">
        <v>10</v>
      </c>
      <c r="R5274">
        <v>2818.0212430000001</v>
      </c>
    </row>
    <row r="5275" spans="1:18" x14ac:dyDescent="0.25">
      <c r="A5275">
        <v>2021</v>
      </c>
      <c r="B5275" t="s">
        <v>4</v>
      </c>
      <c r="C5275" t="s">
        <v>36</v>
      </c>
      <c r="D5275" t="s">
        <v>1</v>
      </c>
      <c r="E5275" t="s">
        <v>66</v>
      </c>
      <c r="F5275">
        <v>451</v>
      </c>
      <c r="G5275" t="s">
        <v>62</v>
      </c>
      <c r="H5275">
        <v>28726.41</v>
      </c>
      <c r="I5275" t="s">
        <v>39</v>
      </c>
      <c r="J5275" t="s">
        <v>149</v>
      </c>
      <c r="K5275">
        <v>2291</v>
      </c>
      <c r="L5275">
        <v>29.449622999999999</v>
      </c>
      <c r="M5275">
        <v>18.016466000000001</v>
      </c>
      <c r="N5275">
        <v>23</v>
      </c>
      <c r="O5275">
        <v>99</v>
      </c>
      <c r="P5275">
        <v>3</v>
      </c>
      <c r="Q5275">
        <v>5</v>
      </c>
      <c r="R5275">
        <v>75.450355000000002</v>
      </c>
    </row>
    <row r="5276" spans="1:18" x14ac:dyDescent="0.25">
      <c r="A5276">
        <v>2021</v>
      </c>
      <c r="B5276" t="s">
        <v>4</v>
      </c>
      <c r="C5276" t="s">
        <v>36</v>
      </c>
      <c r="D5276" t="s">
        <v>1</v>
      </c>
      <c r="E5276" t="s">
        <v>44</v>
      </c>
      <c r="F5276">
        <v>4565</v>
      </c>
      <c r="G5276">
        <v>1888.98732</v>
      </c>
      <c r="H5276">
        <v>2655.72</v>
      </c>
      <c r="I5276" t="s">
        <v>40</v>
      </c>
      <c r="J5276" t="s">
        <v>149</v>
      </c>
      <c r="K5276">
        <v>4574</v>
      </c>
      <c r="L5276">
        <v>844.60679100000004</v>
      </c>
      <c r="M5276">
        <v>868.33556099999998</v>
      </c>
      <c r="N5276">
        <v>1141</v>
      </c>
      <c r="O5276">
        <v>101</v>
      </c>
      <c r="P5276">
        <v>28</v>
      </c>
      <c r="Q5276">
        <v>36</v>
      </c>
      <c r="R5276">
        <v>1888.98732</v>
      </c>
    </row>
    <row r="5277" spans="1:18" x14ac:dyDescent="0.25">
      <c r="A5277">
        <v>2021</v>
      </c>
      <c r="B5277" t="s">
        <v>4</v>
      </c>
      <c r="C5277" t="s">
        <v>36</v>
      </c>
      <c r="D5277" t="s">
        <v>1</v>
      </c>
      <c r="E5277" t="s">
        <v>66</v>
      </c>
      <c r="F5277">
        <v>382</v>
      </c>
      <c r="G5277" t="s">
        <v>62</v>
      </c>
      <c r="H5277">
        <v>31346.47</v>
      </c>
      <c r="I5277" t="s">
        <v>40</v>
      </c>
      <c r="J5277" t="s">
        <v>149</v>
      </c>
      <c r="K5277">
        <v>2362</v>
      </c>
      <c r="L5277">
        <v>14.142327999999999</v>
      </c>
      <c r="M5277">
        <v>10.565813</v>
      </c>
      <c r="N5277">
        <v>35</v>
      </c>
      <c r="O5277">
        <v>98</v>
      </c>
      <c r="P5277">
        <v>15</v>
      </c>
      <c r="Q5277">
        <v>6</v>
      </c>
      <c r="R5277">
        <v>50.685015999999997</v>
      </c>
    </row>
    <row r="5278" spans="1:18" x14ac:dyDescent="0.25">
      <c r="A5278">
        <v>2021</v>
      </c>
      <c r="B5278" t="s">
        <v>4</v>
      </c>
      <c r="C5278" t="s">
        <v>36</v>
      </c>
      <c r="D5278" t="s">
        <v>1</v>
      </c>
      <c r="E5278" t="s">
        <v>44</v>
      </c>
      <c r="F5278">
        <v>3</v>
      </c>
      <c r="G5278">
        <v>0.61111099999999996</v>
      </c>
      <c r="H5278">
        <v>699.35</v>
      </c>
      <c r="I5278" t="s">
        <v>41</v>
      </c>
      <c r="J5278" t="s">
        <v>149</v>
      </c>
      <c r="K5278">
        <v>3</v>
      </c>
      <c r="L5278">
        <v>0.61111099999999996</v>
      </c>
      <c r="M5278">
        <v>0</v>
      </c>
      <c r="N5278">
        <v>2</v>
      </c>
      <c r="O5278">
        <v>0</v>
      </c>
      <c r="P5278">
        <v>0</v>
      </c>
      <c r="Q5278">
        <v>0</v>
      </c>
      <c r="R5278">
        <v>0.61111099999999996</v>
      </c>
    </row>
    <row r="5279" spans="1:18" x14ac:dyDescent="0.25">
      <c r="A5279">
        <v>2021</v>
      </c>
      <c r="B5279" t="s">
        <v>4</v>
      </c>
      <c r="C5279" t="s">
        <v>5</v>
      </c>
      <c r="D5279" t="s">
        <v>1</v>
      </c>
      <c r="E5279" t="s">
        <v>44</v>
      </c>
      <c r="F5279">
        <v>7575</v>
      </c>
      <c r="G5279">
        <v>3340.367929</v>
      </c>
      <c r="H5279">
        <v>3152</v>
      </c>
      <c r="I5279" t="s">
        <v>39</v>
      </c>
      <c r="J5279" t="s">
        <v>149</v>
      </c>
      <c r="K5279">
        <v>7583</v>
      </c>
      <c r="L5279">
        <v>1537.3769580000001</v>
      </c>
      <c r="M5279">
        <v>1527.02826</v>
      </c>
      <c r="N5279">
        <v>1245</v>
      </c>
      <c r="O5279">
        <v>150</v>
      </c>
      <c r="P5279">
        <v>12</v>
      </c>
      <c r="Q5279">
        <v>7</v>
      </c>
      <c r="R5279">
        <v>3340.367929</v>
      </c>
    </row>
    <row r="5280" spans="1:18" x14ac:dyDescent="0.25">
      <c r="A5280">
        <v>2021</v>
      </c>
      <c r="B5280" t="s">
        <v>4</v>
      </c>
      <c r="C5280" t="s">
        <v>5</v>
      </c>
      <c r="D5280" t="s">
        <v>1</v>
      </c>
      <c r="E5280" t="s">
        <v>66</v>
      </c>
      <c r="F5280">
        <v>410</v>
      </c>
      <c r="G5280" t="s">
        <v>62</v>
      </c>
      <c r="H5280">
        <v>28826.63</v>
      </c>
      <c r="I5280" t="s">
        <v>39</v>
      </c>
      <c r="J5280" t="s">
        <v>149</v>
      </c>
      <c r="K5280">
        <v>1816</v>
      </c>
      <c r="L5280">
        <v>26.618380999999999</v>
      </c>
      <c r="M5280">
        <v>20.299979</v>
      </c>
      <c r="N5280">
        <v>43</v>
      </c>
      <c r="O5280">
        <v>68</v>
      </c>
      <c r="P5280">
        <v>4</v>
      </c>
      <c r="Q5280">
        <v>4</v>
      </c>
      <c r="R5280">
        <v>71.52337</v>
      </c>
    </row>
    <row r="5281" spans="1:18" x14ac:dyDescent="0.25">
      <c r="A5281">
        <v>2021</v>
      </c>
      <c r="B5281" t="s">
        <v>4</v>
      </c>
      <c r="C5281" t="s">
        <v>5</v>
      </c>
      <c r="D5281" t="s">
        <v>1</v>
      </c>
      <c r="E5281" t="s">
        <v>44</v>
      </c>
      <c r="F5281">
        <v>6275</v>
      </c>
      <c r="G5281">
        <v>2430.1100550000001</v>
      </c>
      <c r="H5281">
        <v>2820.1</v>
      </c>
      <c r="I5281" t="s">
        <v>40</v>
      </c>
      <c r="J5281" t="s">
        <v>149</v>
      </c>
      <c r="K5281">
        <v>6292</v>
      </c>
      <c r="L5281">
        <v>1151.124517</v>
      </c>
      <c r="M5281">
        <v>1081.9653169999999</v>
      </c>
      <c r="N5281">
        <v>1742</v>
      </c>
      <c r="O5281">
        <v>125</v>
      </c>
      <c r="P5281">
        <v>43</v>
      </c>
      <c r="Q5281">
        <v>25</v>
      </c>
      <c r="R5281">
        <v>2430.1100550000001</v>
      </c>
    </row>
    <row r="5282" spans="1:18" x14ac:dyDescent="0.25">
      <c r="A5282">
        <v>2021</v>
      </c>
      <c r="B5282" t="s">
        <v>4</v>
      </c>
      <c r="C5282" t="s">
        <v>5</v>
      </c>
      <c r="D5282" t="s">
        <v>1</v>
      </c>
      <c r="E5282" t="s">
        <v>66</v>
      </c>
      <c r="F5282">
        <v>426</v>
      </c>
      <c r="G5282" t="s">
        <v>62</v>
      </c>
      <c r="H5282">
        <v>33869.855000000003</v>
      </c>
      <c r="I5282" t="s">
        <v>40</v>
      </c>
      <c r="J5282" t="s">
        <v>149</v>
      </c>
      <c r="K5282">
        <v>2378</v>
      </c>
      <c r="L5282">
        <v>19.506658000000002</v>
      </c>
      <c r="M5282">
        <v>12.451642</v>
      </c>
      <c r="N5282">
        <v>56</v>
      </c>
      <c r="O5282">
        <v>77</v>
      </c>
      <c r="P5282">
        <v>8</v>
      </c>
      <c r="Q5282">
        <v>0</v>
      </c>
      <c r="R5282">
        <v>47.318508999999999</v>
      </c>
    </row>
    <row r="5283" spans="1:18" x14ac:dyDescent="0.25">
      <c r="A5283">
        <v>2021</v>
      </c>
      <c r="B5283" t="s">
        <v>4</v>
      </c>
      <c r="C5283" t="s">
        <v>13</v>
      </c>
      <c r="D5283" t="s">
        <v>1</v>
      </c>
      <c r="E5283" t="s">
        <v>44</v>
      </c>
      <c r="F5283">
        <v>3200</v>
      </c>
      <c r="G5283">
        <v>1302.511673</v>
      </c>
      <c r="H5283">
        <v>3276.62</v>
      </c>
      <c r="I5283" t="s">
        <v>39</v>
      </c>
      <c r="J5283" t="s">
        <v>149</v>
      </c>
      <c r="K5283">
        <v>3203</v>
      </c>
      <c r="L5283">
        <v>613.10824600000001</v>
      </c>
      <c r="M5283">
        <v>601.36496299999999</v>
      </c>
      <c r="N5283">
        <v>604</v>
      </c>
      <c r="O5283">
        <v>92</v>
      </c>
      <c r="P5283">
        <v>6</v>
      </c>
      <c r="Q5283">
        <v>7</v>
      </c>
      <c r="R5283">
        <v>1302.511673</v>
      </c>
    </row>
    <row r="5284" spans="1:18" x14ac:dyDescent="0.25">
      <c r="A5284">
        <v>2021</v>
      </c>
      <c r="B5284" t="s">
        <v>4</v>
      </c>
      <c r="C5284" t="s">
        <v>13</v>
      </c>
      <c r="D5284" t="s">
        <v>1</v>
      </c>
      <c r="E5284" t="s">
        <v>66</v>
      </c>
      <c r="F5284">
        <v>185</v>
      </c>
      <c r="G5284" t="s">
        <v>62</v>
      </c>
      <c r="H5284">
        <v>30836.39</v>
      </c>
      <c r="I5284" t="s">
        <v>39</v>
      </c>
      <c r="J5284" t="s">
        <v>149</v>
      </c>
      <c r="K5284">
        <v>1098</v>
      </c>
      <c r="L5284">
        <v>6.2849490000000001</v>
      </c>
      <c r="M5284">
        <v>3.3383560000000001</v>
      </c>
      <c r="N5284">
        <v>16</v>
      </c>
      <c r="O5284">
        <v>53</v>
      </c>
      <c r="P5284">
        <v>2</v>
      </c>
      <c r="Q5284">
        <v>2</v>
      </c>
      <c r="R5284">
        <v>13.237424000000001</v>
      </c>
    </row>
    <row r="5285" spans="1:18" x14ac:dyDescent="0.25">
      <c r="A5285">
        <v>2021</v>
      </c>
      <c r="B5285" t="s">
        <v>4</v>
      </c>
      <c r="C5285" t="s">
        <v>13</v>
      </c>
      <c r="D5285" t="s">
        <v>1</v>
      </c>
      <c r="E5285" t="s">
        <v>44</v>
      </c>
      <c r="F5285">
        <v>2402</v>
      </c>
      <c r="G5285">
        <v>862.96193600000004</v>
      </c>
      <c r="H5285">
        <v>3003.66</v>
      </c>
      <c r="I5285" t="s">
        <v>40</v>
      </c>
      <c r="J5285" t="s">
        <v>149</v>
      </c>
      <c r="K5285">
        <v>2404</v>
      </c>
      <c r="L5285">
        <v>420.75367499999999</v>
      </c>
      <c r="M5285">
        <v>381.128804</v>
      </c>
      <c r="N5285">
        <v>651</v>
      </c>
      <c r="O5285">
        <v>60</v>
      </c>
      <c r="P5285">
        <v>19</v>
      </c>
      <c r="Q5285">
        <v>12</v>
      </c>
      <c r="R5285">
        <v>862.96193600000004</v>
      </c>
    </row>
    <row r="5286" spans="1:18" x14ac:dyDescent="0.25">
      <c r="A5286">
        <v>2021</v>
      </c>
      <c r="B5286" t="s">
        <v>4</v>
      </c>
      <c r="C5286" t="s">
        <v>13</v>
      </c>
      <c r="D5286" t="s">
        <v>1</v>
      </c>
      <c r="E5286" t="s">
        <v>66</v>
      </c>
      <c r="F5286">
        <v>211</v>
      </c>
      <c r="G5286" t="s">
        <v>62</v>
      </c>
      <c r="H5286">
        <v>34511.71</v>
      </c>
      <c r="I5286" t="s">
        <v>40</v>
      </c>
      <c r="J5286" t="s">
        <v>149</v>
      </c>
      <c r="K5286">
        <v>1212</v>
      </c>
      <c r="L5286">
        <v>7.7456719999999999</v>
      </c>
      <c r="M5286">
        <v>7.4087949999999996</v>
      </c>
      <c r="N5286">
        <v>16</v>
      </c>
      <c r="O5286">
        <v>48</v>
      </c>
      <c r="P5286">
        <v>3</v>
      </c>
      <c r="Q5286">
        <v>2</v>
      </c>
      <c r="R5286">
        <v>21.368749999999999</v>
      </c>
    </row>
    <row r="5287" spans="1:18" x14ac:dyDescent="0.25">
      <c r="A5287">
        <v>2021</v>
      </c>
      <c r="B5287" t="s">
        <v>4</v>
      </c>
      <c r="C5287" t="s">
        <v>13</v>
      </c>
      <c r="D5287" t="s">
        <v>1</v>
      </c>
      <c r="E5287" t="s">
        <v>44</v>
      </c>
      <c r="F5287">
        <v>1</v>
      </c>
      <c r="G5287">
        <v>0</v>
      </c>
      <c r="H5287">
        <v>2642.92</v>
      </c>
      <c r="I5287" t="s">
        <v>41</v>
      </c>
      <c r="J5287" t="s">
        <v>149</v>
      </c>
      <c r="K5287">
        <v>1</v>
      </c>
      <c r="L5287">
        <v>0</v>
      </c>
      <c r="M5287">
        <v>0</v>
      </c>
      <c r="N5287">
        <v>0</v>
      </c>
      <c r="O5287">
        <v>1</v>
      </c>
      <c r="P5287">
        <v>0</v>
      </c>
      <c r="Q5287">
        <v>0</v>
      </c>
      <c r="R5287">
        <v>0</v>
      </c>
    </row>
    <row r="5288" spans="1:18" x14ac:dyDescent="0.25">
      <c r="A5288">
        <v>2021</v>
      </c>
      <c r="B5288" t="s">
        <v>4</v>
      </c>
      <c r="C5288" t="s">
        <v>37</v>
      </c>
      <c r="D5288" t="s">
        <v>1</v>
      </c>
      <c r="E5288" t="s">
        <v>44</v>
      </c>
      <c r="F5288">
        <v>28645</v>
      </c>
      <c r="G5288">
        <v>11907.142949999999</v>
      </c>
      <c r="H5288">
        <v>3214.16</v>
      </c>
      <c r="I5288" t="s">
        <v>39</v>
      </c>
      <c r="J5288" t="s">
        <v>149</v>
      </c>
      <c r="K5288">
        <v>28679</v>
      </c>
      <c r="L5288">
        <v>5698.2802419999998</v>
      </c>
      <c r="M5288">
        <v>5376.7856590000001</v>
      </c>
      <c r="N5288">
        <v>5403</v>
      </c>
      <c r="O5288">
        <v>798</v>
      </c>
      <c r="P5288">
        <v>113</v>
      </c>
      <c r="Q5288">
        <v>64</v>
      </c>
      <c r="R5288">
        <v>11907.142949999999</v>
      </c>
    </row>
    <row r="5289" spans="1:18" x14ac:dyDescent="0.25">
      <c r="A5289">
        <v>2021</v>
      </c>
      <c r="B5289" t="s">
        <v>4</v>
      </c>
      <c r="C5289" t="s">
        <v>37</v>
      </c>
      <c r="D5289" t="s">
        <v>1</v>
      </c>
      <c r="E5289" t="s">
        <v>66</v>
      </c>
      <c r="F5289">
        <v>1795</v>
      </c>
      <c r="G5289" t="s">
        <v>62</v>
      </c>
      <c r="H5289">
        <v>28519.9</v>
      </c>
      <c r="I5289" t="s">
        <v>39</v>
      </c>
      <c r="J5289" t="s">
        <v>149</v>
      </c>
      <c r="K5289">
        <v>9077</v>
      </c>
      <c r="L5289">
        <v>97.301952999999997</v>
      </c>
      <c r="M5289">
        <v>66.590782000000004</v>
      </c>
      <c r="N5289">
        <v>160</v>
      </c>
      <c r="O5289">
        <v>472</v>
      </c>
      <c r="P5289">
        <v>27</v>
      </c>
      <c r="Q5289">
        <v>12</v>
      </c>
      <c r="R5289">
        <v>245.951753</v>
      </c>
    </row>
    <row r="5290" spans="1:18" x14ac:dyDescent="0.25">
      <c r="A5290">
        <v>2021</v>
      </c>
      <c r="B5290" t="s">
        <v>4</v>
      </c>
      <c r="C5290" t="s">
        <v>37</v>
      </c>
      <c r="D5290" t="s">
        <v>1</v>
      </c>
      <c r="E5290" t="s">
        <v>44</v>
      </c>
      <c r="F5290">
        <v>22584</v>
      </c>
      <c r="G5290">
        <v>8065.814249</v>
      </c>
      <c r="H5290">
        <v>2900</v>
      </c>
      <c r="I5290" t="s">
        <v>40</v>
      </c>
      <c r="J5290" t="s">
        <v>149</v>
      </c>
      <c r="K5290">
        <v>22618</v>
      </c>
      <c r="L5290">
        <v>3897.800495</v>
      </c>
      <c r="M5290">
        <v>3647.8810739999999</v>
      </c>
      <c r="N5290">
        <v>6627</v>
      </c>
      <c r="O5290">
        <v>658</v>
      </c>
      <c r="P5290">
        <v>247</v>
      </c>
      <c r="Q5290">
        <v>132</v>
      </c>
      <c r="R5290">
        <v>8065.814249</v>
      </c>
    </row>
    <row r="5291" spans="1:18" x14ac:dyDescent="0.25">
      <c r="A5291">
        <v>2021</v>
      </c>
      <c r="B5291" t="s">
        <v>4</v>
      </c>
      <c r="C5291" t="s">
        <v>37</v>
      </c>
      <c r="D5291" t="s">
        <v>1</v>
      </c>
      <c r="E5291" t="s">
        <v>66</v>
      </c>
      <c r="F5291">
        <v>1839</v>
      </c>
      <c r="G5291" t="s">
        <v>62</v>
      </c>
      <c r="H5291">
        <v>31354.68</v>
      </c>
      <c r="I5291" t="s">
        <v>40</v>
      </c>
      <c r="J5291" t="s">
        <v>149</v>
      </c>
      <c r="K5291">
        <v>10779</v>
      </c>
      <c r="L5291">
        <v>91.729607999999999</v>
      </c>
      <c r="M5291">
        <v>45.369469000000002</v>
      </c>
      <c r="N5291">
        <v>200</v>
      </c>
      <c r="O5291">
        <v>470</v>
      </c>
      <c r="P5291">
        <v>93</v>
      </c>
      <c r="Q5291">
        <v>26</v>
      </c>
      <c r="R5291">
        <v>209.31276600000001</v>
      </c>
    </row>
    <row r="5292" spans="1:18" x14ac:dyDescent="0.25">
      <c r="A5292">
        <v>2021</v>
      </c>
      <c r="B5292" t="s">
        <v>4</v>
      </c>
      <c r="C5292" t="s">
        <v>37</v>
      </c>
      <c r="D5292" t="s">
        <v>1</v>
      </c>
      <c r="E5292" t="s">
        <v>44</v>
      </c>
      <c r="F5292">
        <v>3</v>
      </c>
      <c r="G5292">
        <v>0</v>
      </c>
      <c r="H5292">
        <v>1520.82</v>
      </c>
      <c r="I5292" t="s">
        <v>41</v>
      </c>
      <c r="J5292" t="s">
        <v>149</v>
      </c>
      <c r="K5292">
        <v>3</v>
      </c>
      <c r="L5292">
        <v>0</v>
      </c>
      <c r="M5292">
        <v>0</v>
      </c>
      <c r="N5292">
        <v>1</v>
      </c>
      <c r="O5292">
        <v>0</v>
      </c>
      <c r="P5292">
        <v>0</v>
      </c>
      <c r="Q5292">
        <v>0</v>
      </c>
      <c r="R5292">
        <v>0</v>
      </c>
    </row>
    <row r="5293" spans="1:18" x14ac:dyDescent="0.25">
      <c r="A5293">
        <v>2021</v>
      </c>
      <c r="B5293" t="s">
        <v>4</v>
      </c>
      <c r="C5293" t="s">
        <v>36</v>
      </c>
      <c r="D5293" t="s">
        <v>1</v>
      </c>
      <c r="E5293" t="s">
        <v>44</v>
      </c>
      <c r="F5293">
        <v>1764</v>
      </c>
      <c r="G5293">
        <v>798.66631400000006</v>
      </c>
      <c r="H5293">
        <v>3315.375</v>
      </c>
      <c r="I5293" t="s">
        <v>39</v>
      </c>
      <c r="J5293" t="s">
        <v>148</v>
      </c>
      <c r="K5293">
        <v>1774</v>
      </c>
      <c r="L5293">
        <v>397.62848000000002</v>
      </c>
      <c r="M5293">
        <v>332.68185999999997</v>
      </c>
      <c r="N5293">
        <v>291</v>
      </c>
      <c r="O5293">
        <v>39</v>
      </c>
      <c r="P5293">
        <v>23</v>
      </c>
      <c r="Q5293">
        <v>11</v>
      </c>
      <c r="R5293">
        <v>798.66631400000006</v>
      </c>
    </row>
    <row r="5294" spans="1:18" x14ac:dyDescent="0.25">
      <c r="A5294">
        <v>2021</v>
      </c>
      <c r="B5294" t="s">
        <v>4</v>
      </c>
      <c r="C5294" t="s">
        <v>36</v>
      </c>
      <c r="D5294" t="s">
        <v>1</v>
      </c>
      <c r="E5294" t="s">
        <v>66</v>
      </c>
      <c r="F5294">
        <v>163</v>
      </c>
      <c r="G5294" t="s">
        <v>62</v>
      </c>
      <c r="H5294">
        <v>31654.71</v>
      </c>
      <c r="I5294" t="s">
        <v>39</v>
      </c>
      <c r="J5294" t="s">
        <v>148</v>
      </c>
      <c r="K5294">
        <v>731</v>
      </c>
      <c r="L5294">
        <v>9.3493290000000009</v>
      </c>
      <c r="M5294">
        <v>7.0611309999999996</v>
      </c>
      <c r="N5294">
        <v>19</v>
      </c>
      <c r="O5294">
        <v>6</v>
      </c>
      <c r="P5294">
        <v>1</v>
      </c>
      <c r="Q5294">
        <v>0</v>
      </c>
      <c r="R5294">
        <v>29.643958999999999</v>
      </c>
    </row>
    <row r="5295" spans="1:18" x14ac:dyDescent="0.25">
      <c r="A5295">
        <v>2021</v>
      </c>
      <c r="B5295" t="s">
        <v>4</v>
      </c>
      <c r="C5295" t="s">
        <v>36</v>
      </c>
      <c r="D5295" t="s">
        <v>1</v>
      </c>
      <c r="E5295" t="s">
        <v>44</v>
      </c>
      <c r="F5295">
        <v>1428</v>
      </c>
      <c r="G5295">
        <v>563.51175899999998</v>
      </c>
      <c r="H5295">
        <v>3045.875</v>
      </c>
      <c r="I5295" t="s">
        <v>40</v>
      </c>
      <c r="J5295" t="s">
        <v>148</v>
      </c>
      <c r="K5295">
        <v>1432</v>
      </c>
      <c r="L5295">
        <v>261.74237199999999</v>
      </c>
      <c r="M5295">
        <v>240.317183</v>
      </c>
      <c r="N5295">
        <v>352</v>
      </c>
      <c r="O5295">
        <v>33</v>
      </c>
      <c r="P5295">
        <v>29</v>
      </c>
      <c r="Q5295">
        <v>15</v>
      </c>
      <c r="R5295">
        <v>563.51175899999998</v>
      </c>
    </row>
    <row r="5296" spans="1:18" x14ac:dyDescent="0.25">
      <c r="A5296">
        <v>2021</v>
      </c>
      <c r="B5296" t="s">
        <v>4</v>
      </c>
      <c r="C5296" t="s">
        <v>36</v>
      </c>
      <c r="D5296" t="s">
        <v>1</v>
      </c>
      <c r="E5296" t="s">
        <v>66</v>
      </c>
      <c r="F5296">
        <v>176</v>
      </c>
      <c r="G5296" t="s">
        <v>62</v>
      </c>
      <c r="H5296">
        <v>30864.395</v>
      </c>
      <c r="I5296" t="s">
        <v>40</v>
      </c>
      <c r="J5296" t="s">
        <v>148</v>
      </c>
      <c r="K5296">
        <v>907</v>
      </c>
      <c r="L5296">
        <v>12.681406000000001</v>
      </c>
      <c r="M5296">
        <v>5.5373450000000002</v>
      </c>
      <c r="N5296">
        <v>36</v>
      </c>
      <c r="O5296">
        <v>20</v>
      </c>
      <c r="P5296">
        <v>7</v>
      </c>
      <c r="Q5296">
        <v>0</v>
      </c>
      <c r="R5296">
        <v>24.455434</v>
      </c>
    </row>
    <row r="5297" spans="1:18" x14ac:dyDescent="0.25">
      <c r="A5297">
        <v>2021</v>
      </c>
      <c r="B5297" t="s">
        <v>4</v>
      </c>
      <c r="C5297" t="s">
        <v>36</v>
      </c>
      <c r="D5297" t="s">
        <v>1</v>
      </c>
      <c r="E5297" t="s">
        <v>66</v>
      </c>
      <c r="F5297">
        <v>1</v>
      </c>
      <c r="G5297" t="s">
        <v>62</v>
      </c>
      <c r="H5297">
        <v>94087.83</v>
      </c>
      <c r="I5297" t="s">
        <v>41</v>
      </c>
      <c r="J5297" t="s">
        <v>148</v>
      </c>
      <c r="K5297">
        <v>11</v>
      </c>
      <c r="L5297" t="s">
        <v>62</v>
      </c>
      <c r="M5297" t="s">
        <v>62</v>
      </c>
      <c r="N5297" t="s">
        <v>62</v>
      </c>
      <c r="O5297" t="s">
        <v>62</v>
      </c>
      <c r="P5297" t="s">
        <v>62</v>
      </c>
      <c r="Q5297" t="s">
        <v>62</v>
      </c>
      <c r="R5297" t="s">
        <v>62</v>
      </c>
    </row>
    <row r="5298" spans="1:18" x14ac:dyDescent="0.25">
      <c r="A5298">
        <v>2021</v>
      </c>
      <c r="B5298" t="s">
        <v>4</v>
      </c>
      <c r="C5298" t="s">
        <v>5</v>
      </c>
      <c r="D5298" t="s">
        <v>1</v>
      </c>
      <c r="E5298" t="s">
        <v>44</v>
      </c>
      <c r="F5298">
        <v>1902</v>
      </c>
      <c r="G5298">
        <v>837.335781</v>
      </c>
      <c r="H5298">
        <v>3400.6350000000002</v>
      </c>
      <c r="I5298" t="s">
        <v>39</v>
      </c>
      <c r="J5298" t="s">
        <v>148</v>
      </c>
      <c r="K5298">
        <v>1902</v>
      </c>
      <c r="L5298">
        <v>422.32308399999999</v>
      </c>
      <c r="M5298">
        <v>325.93888800000002</v>
      </c>
      <c r="N5298">
        <v>292</v>
      </c>
      <c r="O5298">
        <v>65</v>
      </c>
      <c r="P5298">
        <v>38</v>
      </c>
      <c r="Q5298">
        <v>10</v>
      </c>
      <c r="R5298">
        <v>837.335781</v>
      </c>
    </row>
    <row r="5299" spans="1:18" x14ac:dyDescent="0.25">
      <c r="A5299">
        <v>2021</v>
      </c>
      <c r="B5299" t="s">
        <v>4</v>
      </c>
      <c r="C5299" t="s">
        <v>5</v>
      </c>
      <c r="D5299" t="s">
        <v>1</v>
      </c>
      <c r="E5299" t="s">
        <v>66</v>
      </c>
      <c r="F5299">
        <v>180</v>
      </c>
      <c r="G5299" t="s">
        <v>62</v>
      </c>
      <c r="H5299">
        <v>28307.25</v>
      </c>
      <c r="I5299" t="s">
        <v>39</v>
      </c>
      <c r="J5299" t="s">
        <v>148</v>
      </c>
      <c r="K5299">
        <v>606</v>
      </c>
      <c r="L5299">
        <v>10.439059</v>
      </c>
      <c r="M5299">
        <v>9.6122350000000001</v>
      </c>
      <c r="N5299">
        <v>21</v>
      </c>
      <c r="O5299">
        <v>12</v>
      </c>
      <c r="P5299">
        <v>0</v>
      </c>
      <c r="Q5299">
        <v>0</v>
      </c>
      <c r="R5299">
        <v>33.370513000000003</v>
      </c>
    </row>
    <row r="5300" spans="1:18" x14ac:dyDescent="0.25">
      <c r="A5300">
        <v>2021</v>
      </c>
      <c r="B5300" t="s">
        <v>4</v>
      </c>
      <c r="C5300" t="s">
        <v>5</v>
      </c>
      <c r="D5300" t="s">
        <v>1</v>
      </c>
      <c r="E5300" t="s">
        <v>44</v>
      </c>
      <c r="F5300">
        <v>1805</v>
      </c>
      <c r="G5300">
        <v>672.06791599999997</v>
      </c>
      <c r="H5300">
        <v>3018.71</v>
      </c>
      <c r="I5300" t="s">
        <v>40</v>
      </c>
      <c r="J5300" t="s">
        <v>148</v>
      </c>
      <c r="K5300">
        <v>1806</v>
      </c>
      <c r="L5300">
        <v>350.04018000000002</v>
      </c>
      <c r="M5300">
        <v>253.76294300000001</v>
      </c>
      <c r="N5300">
        <v>431</v>
      </c>
      <c r="O5300">
        <v>49</v>
      </c>
      <c r="P5300">
        <v>46</v>
      </c>
      <c r="Q5300">
        <v>24</v>
      </c>
      <c r="R5300">
        <v>672.06791599999997</v>
      </c>
    </row>
    <row r="5301" spans="1:18" x14ac:dyDescent="0.25">
      <c r="A5301">
        <v>2021</v>
      </c>
      <c r="B5301" t="s">
        <v>4</v>
      </c>
      <c r="C5301" t="s">
        <v>5</v>
      </c>
      <c r="D5301" t="s">
        <v>1</v>
      </c>
      <c r="E5301" t="s">
        <v>66</v>
      </c>
      <c r="F5301">
        <v>182</v>
      </c>
      <c r="G5301" t="s">
        <v>62</v>
      </c>
      <c r="H5301">
        <v>28403.535</v>
      </c>
      <c r="I5301" t="s">
        <v>40</v>
      </c>
      <c r="J5301" t="s">
        <v>148</v>
      </c>
      <c r="K5301">
        <v>1128</v>
      </c>
      <c r="L5301">
        <v>8.9095399999999998</v>
      </c>
      <c r="M5301">
        <v>8.3204309999999992</v>
      </c>
      <c r="N5301">
        <v>31</v>
      </c>
      <c r="O5301">
        <v>11</v>
      </c>
      <c r="P5301">
        <v>7</v>
      </c>
      <c r="Q5301">
        <v>0</v>
      </c>
      <c r="R5301">
        <v>22.995087000000002</v>
      </c>
    </row>
    <row r="5302" spans="1:18" x14ac:dyDescent="0.25">
      <c r="A5302">
        <v>2021</v>
      </c>
      <c r="B5302" t="s">
        <v>4</v>
      </c>
      <c r="C5302" t="s">
        <v>5</v>
      </c>
      <c r="D5302" t="s">
        <v>1</v>
      </c>
      <c r="E5302" t="s">
        <v>44</v>
      </c>
      <c r="F5302">
        <v>1</v>
      </c>
      <c r="G5302">
        <v>1</v>
      </c>
      <c r="H5302">
        <v>1818.34</v>
      </c>
      <c r="I5302" t="s">
        <v>41</v>
      </c>
      <c r="J5302" t="s">
        <v>148</v>
      </c>
      <c r="K5302">
        <v>1</v>
      </c>
      <c r="L5302">
        <v>0.28421099999999999</v>
      </c>
      <c r="M5302">
        <v>0.65789500000000001</v>
      </c>
      <c r="N5302">
        <v>0</v>
      </c>
      <c r="O5302">
        <v>0</v>
      </c>
      <c r="P5302">
        <v>0</v>
      </c>
      <c r="Q5302">
        <v>0</v>
      </c>
      <c r="R5302">
        <v>1</v>
      </c>
    </row>
    <row r="5303" spans="1:18" x14ac:dyDescent="0.25">
      <c r="A5303">
        <v>2021</v>
      </c>
      <c r="B5303" t="s">
        <v>4</v>
      </c>
      <c r="C5303" t="s">
        <v>13</v>
      </c>
      <c r="D5303" t="s">
        <v>1</v>
      </c>
      <c r="E5303" t="s">
        <v>44</v>
      </c>
      <c r="F5303">
        <v>740</v>
      </c>
      <c r="G5303">
        <v>293.321124</v>
      </c>
      <c r="H5303">
        <v>3413.0450000000001</v>
      </c>
      <c r="I5303" t="s">
        <v>39</v>
      </c>
      <c r="J5303" t="s">
        <v>148</v>
      </c>
      <c r="K5303">
        <v>740</v>
      </c>
      <c r="L5303">
        <v>150.01261600000001</v>
      </c>
      <c r="M5303">
        <v>119.636301</v>
      </c>
      <c r="N5303">
        <v>122</v>
      </c>
      <c r="O5303">
        <v>24</v>
      </c>
      <c r="P5303">
        <v>23</v>
      </c>
      <c r="Q5303">
        <v>4</v>
      </c>
      <c r="R5303">
        <v>293.321124</v>
      </c>
    </row>
    <row r="5304" spans="1:18" x14ac:dyDescent="0.25">
      <c r="A5304">
        <v>2021</v>
      </c>
      <c r="B5304" t="s">
        <v>4</v>
      </c>
      <c r="C5304" t="s">
        <v>13</v>
      </c>
      <c r="D5304" t="s">
        <v>1</v>
      </c>
      <c r="E5304" t="s">
        <v>66</v>
      </c>
      <c r="F5304">
        <v>84</v>
      </c>
      <c r="G5304" t="s">
        <v>62</v>
      </c>
      <c r="H5304">
        <v>28780.875</v>
      </c>
      <c r="I5304" t="s">
        <v>39</v>
      </c>
      <c r="J5304" t="s">
        <v>148</v>
      </c>
      <c r="K5304">
        <v>447</v>
      </c>
      <c r="L5304">
        <v>7.1454209999999998</v>
      </c>
      <c r="M5304">
        <v>2.8615379999999999</v>
      </c>
      <c r="N5304">
        <v>8</v>
      </c>
      <c r="O5304">
        <v>7</v>
      </c>
      <c r="P5304">
        <v>0</v>
      </c>
      <c r="Q5304">
        <v>0</v>
      </c>
      <c r="R5304">
        <v>13.671794999999999</v>
      </c>
    </row>
    <row r="5305" spans="1:18" x14ac:dyDescent="0.25">
      <c r="A5305">
        <v>2021</v>
      </c>
      <c r="B5305" t="s">
        <v>4</v>
      </c>
      <c r="C5305" t="s">
        <v>13</v>
      </c>
      <c r="D5305" t="s">
        <v>1</v>
      </c>
      <c r="E5305" t="s">
        <v>44</v>
      </c>
      <c r="F5305">
        <v>628</v>
      </c>
      <c r="G5305">
        <v>201.247873</v>
      </c>
      <c r="H5305">
        <v>3146.0349999999999</v>
      </c>
      <c r="I5305" t="s">
        <v>40</v>
      </c>
      <c r="J5305" t="s">
        <v>148</v>
      </c>
      <c r="K5305">
        <v>628</v>
      </c>
      <c r="L5305">
        <v>107.63799299999999</v>
      </c>
      <c r="M5305">
        <v>75.367101000000005</v>
      </c>
      <c r="N5305">
        <v>146</v>
      </c>
      <c r="O5305">
        <v>25</v>
      </c>
      <c r="P5305">
        <v>37</v>
      </c>
      <c r="Q5305">
        <v>5</v>
      </c>
      <c r="R5305">
        <v>201.247873</v>
      </c>
    </row>
    <row r="5306" spans="1:18" x14ac:dyDescent="0.25">
      <c r="A5306">
        <v>2021</v>
      </c>
      <c r="B5306" t="s">
        <v>4</v>
      </c>
      <c r="C5306" t="s">
        <v>13</v>
      </c>
      <c r="D5306" t="s">
        <v>1</v>
      </c>
      <c r="E5306" t="s">
        <v>66</v>
      </c>
      <c r="F5306">
        <v>69</v>
      </c>
      <c r="G5306" t="s">
        <v>62</v>
      </c>
      <c r="H5306">
        <v>35548.53</v>
      </c>
      <c r="I5306" t="s">
        <v>40</v>
      </c>
      <c r="J5306" t="s">
        <v>148</v>
      </c>
      <c r="K5306">
        <v>475</v>
      </c>
      <c r="L5306">
        <v>2.1422080000000001</v>
      </c>
      <c r="M5306">
        <v>1.0856300000000001</v>
      </c>
      <c r="N5306">
        <v>12</v>
      </c>
      <c r="O5306">
        <v>11</v>
      </c>
      <c r="P5306">
        <v>3</v>
      </c>
      <c r="Q5306">
        <v>0</v>
      </c>
      <c r="R5306">
        <v>5.0853149999999996</v>
      </c>
    </row>
    <row r="5307" spans="1:18" x14ac:dyDescent="0.25">
      <c r="A5307">
        <v>2021</v>
      </c>
      <c r="B5307" t="s">
        <v>4</v>
      </c>
      <c r="C5307" t="s">
        <v>37</v>
      </c>
      <c r="D5307" t="s">
        <v>1</v>
      </c>
      <c r="E5307" t="s">
        <v>44</v>
      </c>
      <c r="F5307">
        <v>6286</v>
      </c>
      <c r="G5307">
        <v>2614.381633</v>
      </c>
      <c r="H5307">
        <v>3421.46</v>
      </c>
      <c r="I5307" t="s">
        <v>39</v>
      </c>
      <c r="J5307" t="s">
        <v>148</v>
      </c>
      <c r="K5307">
        <v>6298</v>
      </c>
      <c r="L5307">
        <v>1365.125726</v>
      </c>
      <c r="M5307">
        <v>1000.071074</v>
      </c>
      <c r="N5307">
        <v>1042</v>
      </c>
      <c r="O5307">
        <v>236</v>
      </c>
      <c r="P5307">
        <v>176</v>
      </c>
      <c r="Q5307">
        <v>33</v>
      </c>
      <c r="R5307">
        <v>2614.381633</v>
      </c>
    </row>
    <row r="5308" spans="1:18" x14ac:dyDescent="0.25">
      <c r="A5308">
        <v>2021</v>
      </c>
      <c r="B5308" t="s">
        <v>4</v>
      </c>
      <c r="C5308" t="s">
        <v>37</v>
      </c>
      <c r="D5308" t="s">
        <v>1</v>
      </c>
      <c r="E5308" t="s">
        <v>66</v>
      </c>
      <c r="F5308">
        <v>655</v>
      </c>
      <c r="G5308" t="s">
        <v>62</v>
      </c>
      <c r="H5308">
        <v>26554.46</v>
      </c>
      <c r="I5308" t="s">
        <v>39</v>
      </c>
      <c r="J5308" t="s">
        <v>148</v>
      </c>
      <c r="K5308">
        <v>2537</v>
      </c>
      <c r="L5308">
        <v>38.754700999999997</v>
      </c>
      <c r="M5308">
        <v>24.743048000000002</v>
      </c>
      <c r="N5308">
        <v>75</v>
      </c>
      <c r="O5308">
        <v>69</v>
      </c>
      <c r="P5308">
        <v>18</v>
      </c>
      <c r="Q5308">
        <v>3</v>
      </c>
      <c r="R5308">
        <v>97.912285999999995</v>
      </c>
    </row>
    <row r="5309" spans="1:18" x14ac:dyDescent="0.25">
      <c r="A5309">
        <v>2021</v>
      </c>
      <c r="B5309" t="s">
        <v>4</v>
      </c>
      <c r="C5309" t="s">
        <v>37</v>
      </c>
      <c r="D5309" t="s">
        <v>1</v>
      </c>
      <c r="E5309" t="s">
        <v>44</v>
      </c>
      <c r="F5309">
        <v>5485</v>
      </c>
      <c r="G5309">
        <v>1798.980556</v>
      </c>
      <c r="H5309">
        <v>3190.29</v>
      </c>
      <c r="I5309" t="s">
        <v>40</v>
      </c>
      <c r="J5309" t="s">
        <v>148</v>
      </c>
      <c r="K5309">
        <v>5499</v>
      </c>
      <c r="L5309">
        <v>965.73327600000005</v>
      </c>
      <c r="M5309">
        <v>678.04169200000001</v>
      </c>
      <c r="N5309">
        <v>1448</v>
      </c>
      <c r="O5309">
        <v>220</v>
      </c>
      <c r="P5309">
        <v>239</v>
      </c>
      <c r="Q5309">
        <v>73</v>
      </c>
      <c r="R5309">
        <v>1798.980556</v>
      </c>
    </row>
    <row r="5310" spans="1:18" x14ac:dyDescent="0.25">
      <c r="A5310">
        <v>2021</v>
      </c>
      <c r="B5310" t="s">
        <v>4</v>
      </c>
      <c r="C5310" t="s">
        <v>37</v>
      </c>
      <c r="D5310" t="s">
        <v>1</v>
      </c>
      <c r="E5310" t="s">
        <v>66</v>
      </c>
      <c r="F5310">
        <v>709</v>
      </c>
      <c r="G5310" t="s">
        <v>62</v>
      </c>
      <c r="H5310">
        <v>28504.54</v>
      </c>
      <c r="I5310" t="s">
        <v>40</v>
      </c>
      <c r="J5310" t="s">
        <v>148</v>
      </c>
      <c r="K5310">
        <v>3004</v>
      </c>
      <c r="L5310">
        <v>29.940124000000001</v>
      </c>
      <c r="M5310">
        <v>13.738234</v>
      </c>
      <c r="N5310">
        <v>136</v>
      </c>
      <c r="O5310">
        <v>67</v>
      </c>
      <c r="P5310">
        <v>40</v>
      </c>
      <c r="Q5310">
        <v>6</v>
      </c>
      <c r="R5310">
        <v>62.583624999999998</v>
      </c>
    </row>
    <row r="5311" spans="1:18" x14ac:dyDescent="0.25">
      <c r="A5311">
        <v>2021</v>
      </c>
      <c r="B5311" t="s">
        <v>4</v>
      </c>
      <c r="C5311" t="s">
        <v>37</v>
      </c>
      <c r="D5311" t="s">
        <v>2</v>
      </c>
      <c r="E5311" t="s">
        <v>44</v>
      </c>
      <c r="F5311">
        <v>2</v>
      </c>
      <c r="G5311">
        <v>0.32394400000000001</v>
      </c>
      <c r="H5311">
        <v>806.54</v>
      </c>
      <c r="I5311" t="s">
        <v>40</v>
      </c>
      <c r="J5311" t="s">
        <v>62</v>
      </c>
      <c r="K5311">
        <v>15</v>
      </c>
      <c r="L5311">
        <v>0.32394400000000001</v>
      </c>
      <c r="M5311">
        <v>0</v>
      </c>
      <c r="N5311">
        <v>0</v>
      </c>
      <c r="O5311">
        <v>0</v>
      </c>
      <c r="P5311">
        <v>0</v>
      </c>
      <c r="Q5311">
        <v>0</v>
      </c>
      <c r="R5311">
        <v>0.32394400000000001</v>
      </c>
    </row>
    <row r="5312" spans="1:18" x14ac:dyDescent="0.25">
      <c r="A5312">
        <v>2021</v>
      </c>
      <c r="B5312" t="s">
        <v>4</v>
      </c>
      <c r="C5312" t="s">
        <v>36</v>
      </c>
      <c r="D5312" t="s">
        <v>2</v>
      </c>
      <c r="E5312" t="s">
        <v>44</v>
      </c>
      <c r="F5312">
        <v>1797</v>
      </c>
      <c r="G5312">
        <v>783.33998199999996</v>
      </c>
      <c r="H5312">
        <v>3436.87</v>
      </c>
      <c r="I5312" t="s">
        <v>39</v>
      </c>
      <c r="J5312" t="s">
        <v>150</v>
      </c>
      <c r="K5312">
        <v>1800</v>
      </c>
      <c r="L5312">
        <v>364.19119899999998</v>
      </c>
      <c r="M5312">
        <v>359.56258000000003</v>
      </c>
      <c r="N5312">
        <v>375</v>
      </c>
      <c r="O5312">
        <v>26</v>
      </c>
      <c r="P5312">
        <v>6</v>
      </c>
      <c r="Q5312">
        <v>2</v>
      </c>
      <c r="R5312">
        <v>783.33998199999996</v>
      </c>
    </row>
    <row r="5313" spans="1:18" x14ac:dyDescent="0.25">
      <c r="A5313">
        <v>2021</v>
      </c>
      <c r="B5313" t="s">
        <v>4</v>
      </c>
      <c r="C5313" t="s">
        <v>36</v>
      </c>
      <c r="D5313" t="s">
        <v>2</v>
      </c>
      <c r="E5313" t="s">
        <v>66</v>
      </c>
      <c r="F5313">
        <v>406</v>
      </c>
      <c r="G5313" t="s">
        <v>62</v>
      </c>
      <c r="H5313">
        <v>39504.269999999997</v>
      </c>
      <c r="I5313" t="s">
        <v>39</v>
      </c>
      <c r="J5313" t="s">
        <v>150</v>
      </c>
      <c r="K5313">
        <v>2533</v>
      </c>
      <c r="L5313">
        <v>28.45401</v>
      </c>
      <c r="M5313">
        <v>19.861840000000001</v>
      </c>
      <c r="N5313">
        <v>27</v>
      </c>
      <c r="O5313">
        <v>8</v>
      </c>
      <c r="P5313">
        <v>4</v>
      </c>
      <c r="Q5313">
        <v>0</v>
      </c>
      <c r="R5313">
        <v>71.99324</v>
      </c>
    </row>
    <row r="5314" spans="1:18" x14ac:dyDescent="0.25">
      <c r="A5314">
        <v>2021</v>
      </c>
      <c r="B5314" t="s">
        <v>4</v>
      </c>
      <c r="C5314" t="s">
        <v>36</v>
      </c>
      <c r="D5314" t="s">
        <v>2</v>
      </c>
      <c r="E5314" t="s">
        <v>44</v>
      </c>
      <c r="F5314">
        <v>1370</v>
      </c>
      <c r="G5314">
        <v>540.78699700000004</v>
      </c>
      <c r="H5314">
        <v>3109.335</v>
      </c>
      <c r="I5314" t="s">
        <v>40</v>
      </c>
      <c r="J5314" t="s">
        <v>150</v>
      </c>
      <c r="K5314">
        <v>1374</v>
      </c>
      <c r="L5314">
        <v>253.458797</v>
      </c>
      <c r="M5314">
        <v>236.10853800000001</v>
      </c>
      <c r="N5314">
        <v>359</v>
      </c>
      <c r="O5314">
        <v>10</v>
      </c>
      <c r="P5314">
        <v>12</v>
      </c>
      <c r="Q5314">
        <v>12</v>
      </c>
      <c r="R5314">
        <v>540.78699700000004</v>
      </c>
    </row>
    <row r="5315" spans="1:18" x14ac:dyDescent="0.25">
      <c r="A5315">
        <v>2021</v>
      </c>
      <c r="B5315" t="s">
        <v>4</v>
      </c>
      <c r="C5315" t="s">
        <v>36</v>
      </c>
      <c r="D5315" t="s">
        <v>2</v>
      </c>
      <c r="E5315" t="s">
        <v>66</v>
      </c>
      <c r="F5315">
        <v>402</v>
      </c>
      <c r="G5315" t="s">
        <v>62</v>
      </c>
      <c r="H5315">
        <v>40616.864999999998</v>
      </c>
      <c r="I5315" t="s">
        <v>40</v>
      </c>
      <c r="J5315" t="s">
        <v>150</v>
      </c>
      <c r="K5315">
        <v>2597</v>
      </c>
      <c r="L5315">
        <v>22.023305000000001</v>
      </c>
      <c r="M5315">
        <v>17.004639000000001</v>
      </c>
      <c r="N5315">
        <v>28</v>
      </c>
      <c r="O5315">
        <v>7</v>
      </c>
      <c r="P5315">
        <v>7</v>
      </c>
      <c r="Q5315">
        <v>2</v>
      </c>
      <c r="R5315">
        <v>58.123449999999998</v>
      </c>
    </row>
    <row r="5316" spans="1:18" x14ac:dyDescent="0.25">
      <c r="A5316">
        <v>2021</v>
      </c>
      <c r="B5316" t="s">
        <v>4</v>
      </c>
      <c r="C5316" t="s">
        <v>5</v>
      </c>
      <c r="D5316" t="s">
        <v>2</v>
      </c>
      <c r="E5316" t="s">
        <v>44</v>
      </c>
      <c r="F5316">
        <v>1778</v>
      </c>
      <c r="G5316">
        <v>827.459204</v>
      </c>
      <c r="H5316">
        <v>3718.855</v>
      </c>
      <c r="I5316" t="s">
        <v>39</v>
      </c>
      <c r="J5316" t="s">
        <v>150</v>
      </c>
      <c r="K5316">
        <v>1778</v>
      </c>
      <c r="L5316">
        <v>379.436869</v>
      </c>
      <c r="M5316">
        <v>364.40755899999999</v>
      </c>
      <c r="N5316">
        <v>332</v>
      </c>
      <c r="O5316">
        <v>29</v>
      </c>
      <c r="P5316">
        <v>13</v>
      </c>
      <c r="Q5316">
        <v>4</v>
      </c>
      <c r="R5316">
        <v>827.459204</v>
      </c>
    </row>
    <row r="5317" spans="1:18" x14ac:dyDescent="0.25">
      <c r="A5317">
        <v>2021</v>
      </c>
      <c r="B5317" t="s">
        <v>4</v>
      </c>
      <c r="C5317" t="s">
        <v>5</v>
      </c>
      <c r="D5317" t="s">
        <v>2</v>
      </c>
      <c r="E5317" t="s">
        <v>66</v>
      </c>
      <c r="F5317">
        <v>359</v>
      </c>
      <c r="G5317" t="s">
        <v>62</v>
      </c>
      <c r="H5317">
        <v>32747.84</v>
      </c>
      <c r="I5317" t="s">
        <v>39</v>
      </c>
      <c r="J5317" t="s">
        <v>150</v>
      </c>
      <c r="K5317">
        <v>1892</v>
      </c>
      <c r="L5317">
        <v>26.192699000000001</v>
      </c>
      <c r="M5317">
        <v>16.189167999999999</v>
      </c>
      <c r="N5317">
        <v>16</v>
      </c>
      <c r="O5317">
        <v>15</v>
      </c>
      <c r="P5317">
        <v>1</v>
      </c>
      <c r="Q5317">
        <v>1</v>
      </c>
      <c r="R5317">
        <v>62.620432000000001</v>
      </c>
    </row>
    <row r="5318" spans="1:18" x14ac:dyDescent="0.25">
      <c r="A5318">
        <v>2021</v>
      </c>
      <c r="B5318" t="s">
        <v>4</v>
      </c>
      <c r="C5318" t="s">
        <v>5</v>
      </c>
      <c r="D5318" t="s">
        <v>2</v>
      </c>
      <c r="E5318" t="s">
        <v>44</v>
      </c>
      <c r="F5318">
        <v>1479</v>
      </c>
      <c r="G5318">
        <v>601.22202500000003</v>
      </c>
      <c r="H5318">
        <v>3285.13</v>
      </c>
      <c r="I5318" t="s">
        <v>40</v>
      </c>
      <c r="J5318" t="s">
        <v>150</v>
      </c>
      <c r="K5318">
        <v>1479</v>
      </c>
      <c r="L5318">
        <v>274.65862299999998</v>
      </c>
      <c r="M5318">
        <v>257.84235799999999</v>
      </c>
      <c r="N5318">
        <v>326</v>
      </c>
      <c r="O5318">
        <v>15</v>
      </c>
      <c r="P5318">
        <v>26</v>
      </c>
      <c r="Q5318">
        <v>2</v>
      </c>
      <c r="R5318">
        <v>601.22202500000003</v>
      </c>
    </row>
    <row r="5319" spans="1:18" x14ac:dyDescent="0.25">
      <c r="A5319">
        <v>2021</v>
      </c>
      <c r="B5319" t="s">
        <v>4</v>
      </c>
      <c r="C5319" t="s">
        <v>5</v>
      </c>
      <c r="D5319" t="s">
        <v>2</v>
      </c>
      <c r="E5319" t="s">
        <v>66</v>
      </c>
      <c r="F5319">
        <v>404</v>
      </c>
      <c r="G5319" t="s">
        <v>62</v>
      </c>
      <c r="H5319">
        <v>38125.61</v>
      </c>
      <c r="I5319" t="s">
        <v>40</v>
      </c>
      <c r="J5319" t="s">
        <v>150</v>
      </c>
      <c r="K5319">
        <v>2477</v>
      </c>
      <c r="L5319">
        <v>29.299510999999999</v>
      </c>
      <c r="M5319">
        <v>18.627602</v>
      </c>
      <c r="N5319">
        <v>35</v>
      </c>
      <c r="O5319">
        <v>6</v>
      </c>
      <c r="P5319">
        <v>10</v>
      </c>
      <c r="Q5319">
        <v>1</v>
      </c>
      <c r="R5319">
        <v>61.824103999999998</v>
      </c>
    </row>
    <row r="5320" spans="1:18" x14ac:dyDescent="0.25">
      <c r="A5320">
        <v>2021</v>
      </c>
      <c r="B5320" t="s">
        <v>4</v>
      </c>
      <c r="C5320" t="s">
        <v>13</v>
      </c>
      <c r="D5320" t="s">
        <v>2</v>
      </c>
      <c r="E5320" t="s">
        <v>44</v>
      </c>
      <c r="F5320">
        <v>759</v>
      </c>
      <c r="G5320">
        <v>327.01675599999999</v>
      </c>
      <c r="H5320">
        <v>3556.09</v>
      </c>
      <c r="I5320" t="s">
        <v>39</v>
      </c>
      <c r="J5320" t="s">
        <v>150</v>
      </c>
      <c r="K5320">
        <v>760</v>
      </c>
      <c r="L5320">
        <v>148.20537899999999</v>
      </c>
      <c r="M5320">
        <v>146.98728700000001</v>
      </c>
      <c r="N5320">
        <v>189</v>
      </c>
      <c r="O5320">
        <v>12</v>
      </c>
      <c r="P5320">
        <v>10</v>
      </c>
      <c r="Q5320">
        <v>1</v>
      </c>
      <c r="R5320">
        <v>327.01675599999999</v>
      </c>
    </row>
    <row r="5321" spans="1:18" x14ac:dyDescent="0.25">
      <c r="A5321">
        <v>2021</v>
      </c>
      <c r="B5321" t="s">
        <v>4</v>
      </c>
      <c r="C5321" t="s">
        <v>13</v>
      </c>
      <c r="D5321" t="s">
        <v>2</v>
      </c>
      <c r="E5321" t="s">
        <v>66</v>
      </c>
      <c r="F5321">
        <v>160</v>
      </c>
      <c r="G5321" t="s">
        <v>62</v>
      </c>
      <c r="H5321">
        <v>34804.39</v>
      </c>
      <c r="I5321" t="s">
        <v>39</v>
      </c>
      <c r="J5321" t="s">
        <v>150</v>
      </c>
      <c r="K5321">
        <v>848</v>
      </c>
      <c r="L5321">
        <v>10.286561000000001</v>
      </c>
      <c r="M5321">
        <v>5.6570960000000001</v>
      </c>
      <c r="N5321">
        <v>16</v>
      </c>
      <c r="O5321">
        <v>11</v>
      </c>
      <c r="P5321">
        <v>1</v>
      </c>
      <c r="Q5321">
        <v>0</v>
      </c>
      <c r="R5321">
        <v>19.337748999999999</v>
      </c>
    </row>
    <row r="5322" spans="1:18" x14ac:dyDescent="0.25">
      <c r="A5322">
        <v>2021</v>
      </c>
      <c r="B5322" t="s">
        <v>4</v>
      </c>
      <c r="C5322" t="s">
        <v>13</v>
      </c>
      <c r="D5322" t="s">
        <v>2</v>
      </c>
      <c r="E5322" t="s">
        <v>44</v>
      </c>
      <c r="F5322">
        <v>675</v>
      </c>
      <c r="G5322">
        <v>233.36765299999999</v>
      </c>
      <c r="H5322">
        <v>3344.49</v>
      </c>
      <c r="I5322" t="s">
        <v>40</v>
      </c>
      <c r="J5322" t="s">
        <v>150</v>
      </c>
      <c r="K5322">
        <v>676</v>
      </c>
      <c r="L5322">
        <v>114.879132</v>
      </c>
      <c r="M5322">
        <v>94.148763000000002</v>
      </c>
      <c r="N5322">
        <v>187</v>
      </c>
      <c r="O5322">
        <v>2</v>
      </c>
      <c r="P5322">
        <v>10</v>
      </c>
      <c r="Q5322">
        <v>2</v>
      </c>
      <c r="R5322">
        <v>233.36765299999999</v>
      </c>
    </row>
    <row r="5323" spans="1:18" x14ac:dyDescent="0.25">
      <c r="A5323">
        <v>2021</v>
      </c>
      <c r="B5323" t="s">
        <v>4</v>
      </c>
      <c r="C5323" t="s">
        <v>13</v>
      </c>
      <c r="D5323" t="s">
        <v>2</v>
      </c>
      <c r="E5323" t="s">
        <v>66</v>
      </c>
      <c r="F5323">
        <v>216</v>
      </c>
      <c r="G5323" t="s">
        <v>62</v>
      </c>
      <c r="H5323">
        <v>39447.370000000003</v>
      </c>
      <c r="I5323" t="s">
        <v>40</v>
      </c>
      <c r="J5323" t="s">
        <v>150</v>
      </c>
      <c r="K5323">
        <v>1310</v>
      </c>
      <c r="L5323">
        <v>10.109724999999999</v>
      </c>
      <c r="M5323">
        <v>4.5156700000000001</v>
      </c>
      <c r="N5323">
        <v>25</v>
      </c>
      <c r="O5323">
        <v>7</v>
      </c>
      <c r="P5323">
        <v>8</v>
      </c>
      <c r="Q5323">
        <v>0</v>
      </c>
      <c r="R5323">
        <v>18.553846</v>
      </c>
    </row>
    <row r="5324" spans="1:18" x14ac:dyDescent="0.25">
      <c r="A5324">
        <v>2021</v>
      </c>
      <c r="B5324" t="s">
        <v>4</v>
      </c>
      <c r="C5324" t="s">
        <v>37</v>
      </c>
      <c r="D5324" t="s">
        <v>2</v>
      </c>
      <c r="E5324" t="s">
        <v>44</v>
      </c>
      <c r="F5324">
        <v>9300</v>
      </c>
      <c r="G5324">
        <v>3462.580277</v>
      </c>
      <c r="H5324">
        <v>3551.53</v>
      </c>
      <c r="I5324" t="s">
        <v>39</v>
      </c>
      <c r="J5324" t="s">
        <v>150</v>
      </c>
      <c r="K5324">
        <v>9329</v>
      </c>
      <c r="L5324">
        <v>1719.6386669999999</v>
      </c>
      <c r="M5324">
        <v>1408.082261</v>
      </c>
      <c r="N5324">
        <v>2566</v>
      </c>
      <c r="O5324">
        <v>157</v>
      </c>
      <c r="P5324">
        <v>158</v>
      </c>
      <c r="Q5324">
        <v>14</v>
      </c>
      <c r="R5324">
        <v>3462.580277</v>
      </c>
    </row>
    <row r="5325" spans="1:18" x14ac:dyDescent="0.25">
      <c r="A5325">
        <v>2021</v>
      </c>
      <c r="B5325" t="s">
        <v>4</v>
      </c>
      <c r="C5325" t="s">
        <v>37</v>
      </c>
      <c r="D5325" t="s">
        <v>2</v>
      </c>
      <c r="E5325" t="s">
        <v>66</v>
      </c>
      <c r="F5325">
        <v>2550</v>
      </c>
      <c r="G5325" t="s">
        <v>62</v>
      </c>
      <c r="H5325">
        <v>33930.959999999999</v>
      </c>
      <c r="I5325" t="s">
        <v>39</v>
      </c>
      <c r="J5325" t="s">
        <v>150</v>
      </c>
      <c r="K5325">
        <v>13016</v>
      </c>
      <c r="L5325">
        <v>206.50158200000001</v>
      </c>
      <c r="M5325">
        <v>104.334733</v>
      </c>
      <c r="N5325">
        <v>253</v>
      </c>
      <c r="O5325">
        <v>82</v>
      </c>
      <c r="P5325">
        <v>79</v>
      </c>
      <c r="Q5325">
        <v>0</v>
      </c>
      <c r="R5325">
        <v>418.562431</v>
      </c>
    </row>
    <row r="5326" spans="1:18" x14ac:dyDescent="0.25">
      <c r="A5326">
        <v>2021</v>
      </c>
      <c r="B5326" t="s">
        <v>4</v>
      </c>
      <c r="C5326" t="s">
        <v>37</v>
      </c>
      <c r="D5326" t="s">
        <v>2</v>
      </c>
      <c r="E5326" t="s">
        <v>44</v>
      </c>
      <c r="F5326">
        <v>8349</v>
      </c>
      <c r="G5326">
        <v>2661.3324349999998</v>
      </c>
      <c r="H5326">
        <v>3394.95</v>
      </c>
      <c r="I5326" t="s">
        <v>40</v>
      </c>
      <c r="J5326" t="s">
        <v>150</v>
      </c>
      <c r="K5326">
        <v>8366</v>
      </c>
      <c r="L5326">
        <v>1401.4958859999999</v>
      </c>
      <c r="M5326">
        <v>1005.829075</v>
      </c>
      <c r="N5326">
        <v>2485</v>
      </c>
      <c r="O5326">
        <v>93</v>
      </c>
      <c r="P5326">
        <v>227</v>
      </c>
      <c r="Q5326">
        <v>18</v>
      </c>
      <c r="R5326">
        <v>2661.3324349999998</v>
      </c>
    </row>
    <row r="5327" spans="1:18" x14ac:dyDescent="0.25">
      <c r="A5327">
        <v>2021</v>
      </c>
      <c r="B5327" t="s">
        <v>4</v>
      </c>
      <c r="C5327" t="s">
        <v>37</v>
      </c>
      <c r="D5327" t="s">
        <v>2</v>
      </c>
      <c r="E5327" t="s">
        <v>66</v>
      </c>
      <c r="F5327">
        <v>3323</v>
      </c>
      <c r="G5327" t="s">
        <v>62</v>
      </c>
      <c r="H5327">
        <v>36710.65</v>
      </c>
      <c r="I5327" t="s">
        <v>40</v>
      </c>
      <c r="J5327" t="s">
        <v>150</v>
      </c>
      <c r="K5327">
        <v>18870</v>
      </c>
      <c r="L5327">
        <v>260.26216499999998</v>
      </c>
      <c r="M5327">
        <v>104.17095399999999</v>
      </c>
      <c r="N5327">
        <v>357</v>
      </c>
      <c r="O5327">
        <v>71</v>
      </c>
      <c r="P5327">
        <v>142</v>
      </c>
      <c r="Q5327">
        <v>3</v>
      </c>
      <c r="R5327">
        <v>511.76833800000003</v>
      </c>
    </row>
    <row r="5328" spans="1:18" x14ac:dyDescent="0.25">
      <c r="A5328">
        <v>2021</v>
      </c>
      <c r="B5328" t="s">
        <v>4</v>
      </c>
      <c r="C5328" t="s">
        <v>37</v>
      </c>
      <c r="D5328" t="s">
        <v>2</v>
      </c>
      <c r="E5328" t="s">
        <v>66</v>
      </c>
      <c r="F5328">
        <v>1</v>
      </c>
      <c r="G5328" t="s">
        <v>62</v>
      </c>
      <c r="H5328">
        <v>112585.64</v>
      </c>
      <c r="I5328" t="s">
        <v>41</v>
      </c>
      <c r="J5328" t="s">
        <v>150</v>
      </c>
      <c r="K5328">
        <v>10</v>
      </c>
      <c r="L5328">
        <v>0</v>
      </c>
      <c r="M5328">
        <v>0</v>
      </c>
      <c r="N5328">
        <v>1</v>
      </c>
      <c r="O5328">
        <v>0</v>
      </c>
      <c r="P5328">
        <v>0</v>
      </c>
      <c r="Q5328">
        <v>0</v>
      </c>
      <c r="R5328">
        <v>0</v>
      </c>
    </row>
    <row r="5329" spans="1:18" x14ac:dyDescent="0.25">
      <c r="A5329">
        <v>2021</v>
      </c>
      <c r="B5329" t="s">
        <v>4</v>
      </c>
      <c r="C5329" t="s">
        <v>36</v>
      </c>
      <c r="D5329" t="s">
        <v>2</v>
      </c>
      <c r="E5329" t="s">
        <v>44</v>
      </c>
      <c r="F5329">
        <v>4557</v>
      </c>
      <c r="G5329">
        <v>2128.0518189999998</v>
      </c>
      <c r="H5329">
        <v>3493</v>
      </c>
      <c r="I5329" t="s">
        <v>39</v>
      </c>
      <c r="J5329" t="s">
        <v>149</v>
      </c>
      <c r="K5329">
        <v>4559</v>
      </c>
      <c r="L5329">
        <v>950.25379699999996</v>
      </c>
      <c r="M5329">
        <v>993.89488800000004</v>
      </c>
      <c r="N5329">
        <v>808</v>
      </c>
      <c r="O5329">
        <v>46</v>
      </c>
      <c r="P5329">
        <v>10</v>
      </c>
      <c r="Q5329">
        <v>4</v>
      </c>
      <c r="R5329">
        <v>2128.0518189999998</v>
      </c>
    </row>
    <row r="5330" spans="1:18" x14ac:dyDescent="0.25">
      <c r="A5330">
        <v>2021</v>
      </c>
      <c r="B5330" t="s">
        <v>4</v>
      </c>
      <c r="C5330" t="s">
        <v>36</v>
      </c>
      <c r="D5330" t="s">
        <v>2</v>
      </c>
      <c r="E5330" t="s">
        <v>66</v>
      </c>
      <c r="F5330">
        <v>664</v>
      </c>
      <c r="G5330" t="s">
        <v>62</v>
      </c>
      <c r="H5330">
        <v>37421.35</v>
      </c>
      <c r="I5330" t="s">
        <v>39</v>
      </c>
      <c r="J5330" t="s">
        <v>149</v>
      </c>
      <c r="K5330">
        <v>3603</v>
      </c>
      <c r="L5330">
        <v>56.249544999999998</v>
      </c>
      <c r="M5330">
        <v>38.642929000000002</v>
      </c>
      <c r="N5330">
        <v>33</v>
      </c>
      <c r="O5330">
        <v>27</v>
      </c>
      <c r="P5330">
        <v>6</v>
      </c>
      <c r="Q5330">
        <v>0</v>
      </c>
      <c r="R5330">
        <v>139.226439</v>
      </c>
    </row>
    <row r="5331" spans="1:18" x14ac:dyDescent="0.25">
      <c r="A5331">
        <v>2021</v>
      </c>
      <c r="B5331" t="s">
        <v>4</v>
      </c>
      <c r="C5331" t="s">
        <v>36</v>
      </c>
      <c r="D5331" t="s">
        <v>2</v>
      </c>
      <c r="E5331" t="s">
        <v>44</v>
      </c>
      <c r="F5331">
        <v>3174</v>
      </c>
      <c r="G5331">
        <v>1415.7769040000001</v>
      </c>
      <c r="H5331">
        <v>3247.6950000000002</v>
      </c>
      <c r="I5331" t="s">
        <v>40</v>
      </c>
      <c r="J5331" t="s">
        <v>149</v>
      </c>
      <c r="K5331">
        <v>3174</v>
      </c>
      <c r="L5331">
        <v>608.80927799999995</v>
      </c>
      <c r="M5331">
        <v>660.17970100000002</v>
      </c>
      <c r="N5331">
        <v>652</v>
      </c>
      <c r="O5331">
        <v>26</v>
      </c>
      <c r="P5331">
        <v>22</v>
      </c>
      <c r="Q5331">
        <v>15</v>
      </c>
      <c r="R5331">
        <v>1415.7769040000001</v>
      </c>
    </row>
    <row r="5332" spans="1:18" x14ac:dyDescent="0.25">
      <c r="A5332">
        <v>2021</v>
      </c>
      <c r="B5332" t="s">
        <v>4</v>
      </c>
      <c r="C5332" t="s">
        <v>36</v>
      </c>
      <c r="D5332" t="s">
        <v>2</v>
      </c>
      <c r="E5332" t="s">
        <v>66</v>
      </c>
      <c r="F5332">
        <v>621</v>
      </c>
      <c r="G5332" t="s">
        <v>62</v>
      </c>
      <c r="H5332">
        <v>38017.24</v>
      </c>
      <c r="I5332" t="s">
        <v>40</v>
      </c>
      <c r="J5332" t="s">
        <v>149</v>
      </c>
      <c r="K5332">
        <v>3620</v>
      </c>
      <c r="L5332">
        <v>41.845055000000002</v>
      </c>
      <c r="M5332">
        <v>22.339251000000001</v>
      </c>
      <c r="N5332">
        <v>51</v>
      </c>
      <c r="O5332">
        <v>17</v>
      </c>
      <c r="P5332">
        <v>16</v>
      </c>
      <c r="Q5332">
        <v>1</v>
      </c>
      <c r="R5332">
        <v>109.22496700000001</v>
      </c>
    </row>
    <row r="5333" spans="1:18" x14ac:dyDescent="0.25">
      <c r="A5333">
        <v>2021</v>
      </c>
      <c r="B5333" t="s">
        <v>4</v>
      </c>
      <c r="C5333" t="s">
        <v>5</v>
      </c>
      <c r="D5333" t="s">
        <v>2</v>
      </c>
      <c r="E5333" t="s">
        <v>44</v>
      </c>
      <c r="F5333">
        <v>4698</v>
      </c>
      <c r="G5333">
        <v>2140.3245820000002</v>
      </c>
      <c r="H5333">
        <v>3599.04</v>
      </c>
      <c r="I5333" t="s">
        <v>39</v>
      </c>
      <c r="J5333" t="s">
        <v>149</v>
      </c>
      <c r="K5333">
        <v>4704</v>
      </c>
      <c r="L5333">
        <v>968.55773999999997</v>
      </c>
      <c r="M5333">
        <v>986.92137200000002</v>
      </c>
      <c r="N5333">
        <v>739</v>
      </c>
      <c r="O5333">
        <v>68</v>
      </c>
      <c r="P5333">
        <v>8</v>
      </c>
      <c r="Q5333">
        <v>3</v>
      </c>
      <c r="R5333">
        <v>2140.3245820000002</v>
      </c>
    </row>
    <row r="5334" spans="1:18" x14ac:dyDescent="0.25">
      <c r="A5334">
        <v>2021</v>
      </c>
      <c r="B5334" t="s">
        <v>4</v>
      </c>
      <c r="C5334" t="s">
        <v>5</v>
      </c>
      <c r="D5334" t="s">
        <v>2</v>
      </c>
      <c r="E5334" t="s">
        <v>66</v>
      </c>
      <c r="F5334">
        <v>467</v>
      </c>
      <c r="G5334" t="s">
        <v>62</v>
      </c>
      <c r="H5334">
        <v>34758.559999999998</v>
      </c>
      <c r="I5334" t="s">
        <v>39</v>
      </c>
      <c r="J5334" t="s">
        <v>149</v>
      </c>
      <c r="K5334">
        <v>2457</v>
      </c>
      <c r="L5334">
        <v>35.132635999999998</v>
      </c>
      <c r="M5334">
        <v>23.966687</v>
      </c>
      <c r="N5334">
        <v>22</v>
      </c>
      <c r="O5334">
        <v>20</v>
      </c>
      <c r="P5334">
        <v>2</v>
      </c>
      <c r="Q5334">
        <v>1</v>
      </c>
      <c r="R5334">
        <v>86.421937</v>
      </c>
    </row>
    <row r="5335" spans="1:18" x14ac:dyDescent="0.25">
      <c r="A5335">
        <v>2021</v>
      </c>
      <c r="B5335" t="s">
        <v>4</v>
      </c>
      <c r="C5335" t="s">
        <v>5</v>
      </c>
      <c r="D5335" t="s">
        <v>2</v>
      </c>
      <c r="E5335" t="s">
        <v>44</v>
      </c>
      <c r="F5335">
        <v>3821</v>
      </c>
      <c r="G5335">
        <v>1542.5155400000001</v>
      </c>
      <c r="H5335">
        <v>3276</v>
      </c>
      <c r="I5335" t="s">
        <v>40</v>
      </c>
      <c r="J5335" t="s">
        <v>149</v>
      </c>
      <c r="K5335">
        <v>3823</v>
      </c>
      <c r="L5335">
        <v>688.11308399999996</v>
      </c>
      <c r="M5335">
        <v>712.22361999999998</v>
      </c>
      <c r="N5335">
        <v>820</v>
      </c>
      <c r="O5335">
        <v>34</v>
      </c>
      <c r="P5335">
        <v>37</v>
      </c>
      <c r="Q5335">
        <v>6</v>
      </c>
      <c r="R5335">
        <v>1542.5155400000001</v>
      </c>
    </row>
    <row r="5336" spans="1:18" x14ac:dyDescent="0.25">
      <c r="A5336">
        <v>2021</v>
      </c>
      <c r="B5336" t="s">
        <v>4</v>
      </c>
      <c r="C5336" t="s">
        <v>5</v>
      </c>
      <c r="D5336" t="s">
        <v>2</v>
      </c>
      <c r="E5336" t="s">
        <v>66</v>
      </c>
      <c r="F5336">
        <v>630</v>
      </c>
      <c r="G5336" t="s">
        <v>62</v>
      </c>
      <c r="H5336">
        <v>39858.544999999998</v>
      </c>
      <c r="I5336" t="s">
        <v>40</v>
      </c>
      <c r="J5336" t="s">
        <v>149</v>
      </c>
      <c r="K5336">
        <v>3883</v>
      </c>
      <c r="L5336">
        <v>47.039740000000002</v>
      </c>
      <c r="M5336">
        <v>20.637433999999999</v>
      </c>
      <c r="N5336">
        <v>55</v>
      </c>
      <c r="O5336">
        <v>25</v>
      </c>
      <c r="P5336">
        <v>22</v>
      </c>
      <c r="Q5336">
        <v>1</v>
      </c>
      <c r="R5336">
        <v>98.421003999999996</v>
      </c>
    </row>
    <row r="5337" spans="1:18" x14ac:dyDescent="0.25">
      <c r="A5337">
        <v>2021</v>
      </c>
      <c r="B5337" t="s">
        <v>4</v>
      </c>
      <c r="C5337" t="s">
        <v>5</v>
      </c>
      <c r="D5337" t="s">
        <v>2</v>
      </c>
      <c r="E5337" t="s">
        <v>44</v>
      </c>
      <c r="F5337">
        <v>1</v>
      </c>
      <c r="G5337">
        <v>0</v>
      </c>
      <c r="H5337">
        <v>1788.45</v>
      </c>
      <c r="I5337" t="s">
        <v>41</v>
      </c>
      <c r="J5337" t="s">
        <v>149</v>
      </c>
      <c r="K5337">
        <v>1</v>
      </c>
      <c r="L5337">
        <v>0</v>
      </c>
      <c r="M5337">
        <v>0</v>
      </c>
      <c r="N5337">
        <v>1</v>
      </c>
      <c r="O5337">
        <v>0</v>
      </c>
      <c r="P5337">
        <v>0</v>
      </c>
      <c r="Q5337">
        <v>0</v>
      </c>
      <c r="R5337">
        <v>0</v>
      </c>
    </row>
    <row r="5338" spans="1:18" x14ac:dyDescent="0.25">
      <c r="A5338">
        <v>2021</v>
      </c>
      <c r="B5338" t="s">
        <v>4</v>
      </c>
      <c r="C5338" t="s">
        <v>13</v>
      </c>
      <c r="D5338" t="s">
        <v>2</v>
      </c>
      <c r="E5338" t="s">
        <v>44</v>
      </c>
      <c r="F5338">
        <v>2067</v>
      </c>
      <c r="G5338">
        <v>829.76443099999995</v>
      </c>
      <c r="H5338">
        <v>3661.39</v>
      </c>
      <c r="I5338" t="s">
        <v>39</v>
      </c>
      <c r="J5338" t="s">
        <v>149</v>
      </c>
      <c r="K5338">
        <v>2068</v>
      </c>
      <c r="L5338">
        <v>388.88311599999997</v>
      </c>
      <c r="M5338">
        <v>374.706841</v>
      </c>
      <c r="N5338">
        <v>421</v>
      </c>
      <c r="O5338">
        <v>31</v>
      </c>
      <c r="P5338">
        <v>3</v>
      </c>
      <c r="Q5338">
        <v>0</v>
      </c>
      <c r="R5338">
        <v>829.76443099999995</v>
      </c>
    </row>
    <row r="5339" spans="1:18" x14ac:dyDescent="0.25">
      <c r="A5339">
        <v>2021</v>
      </c>
      <c r="B5339" t="s">
        <v>4</v>
      </c>
      <c r="C5339" t="s">
        <v>13</v>
      </c>
      <c r="D5339" t="s">
        <v>2</v>
      </c>
      <c r="E5339" t="s">
        <v>66</v>
      </c>
      <c r="F5339">
        <v>232</v>
      </c>
      <c r="G5339" t="s">
        <v>62</v>
      </c>
      <c r="H5339">
        <v>35278.01</v>
      </c>
      <c r="I5339" t="s">
        <v>39</v>
      </c>
      <c r="J5339" t="s">
        <v>149</v>
      </c>
      <c r="K5339">
        <v>1174</v>
      </c>
      <c r="L5339">
        <v>12.599167</v>
      </c>
      <c r="M5339">
        <v>10.316385</v>
      </c>
      <c r="N5339">
        <v>18</v>
      </c>
      <c r="O5339">
        <v>9</v>
      </c>
      <c r="P5339">
        <v>7</v>
      </c>
      <c r="Q5339">
        <v>0</v>
      </c>
      <c r="R5339">
        <v>33.133211000000003</v>
      </c>
    </row>
    <row r="5340" spans="1:18" x14ac:dyDescent="0.25">
      <c r="A5340">
        <v>2021</v>
      </c>
      <c r="B5340" t="s">
        <v>4</v>
      </c>
      <c r="C5340" t="s">
        <v>13</v>
      </c>
      <c r="D5340" t="s">
        <v>2</v>
      </c>
      <c r="E5340" t="s">
        <v>44</v>
      </c>
      <c r="F5340">
        <v>1687</v>
      </c>
      <c r="G5340">
        <v>597.76410099999998</v>
      </c>
      <c r="H5340">
        <v>3557.3</v>
      </c>
      <c r="I5340" t="s">
        <v>40</v>
      </c>
      <c r="J5340" t="s">
        <v>149</v>
      </c>
      <c r="K5340">
        <v>1690</v>
      </c>
      <c r="L5340">
        <v>285.56158799999997</v>
      </c>
      <c r="M5340">
        <v>259.66685799999999</v>
      </c>
      <c r="N5340">
        <v>399</v>
      </c>
      <c r="O5340">
        <v>14</v>
      </c>
      <c r="P5340">
        <v>21</v>
      </c>
      <c r="Q5340">
        <v>3</v>
      </c>
      <c r="R5340">
        <v>597.76410099999998</v>
      </c>
    </row>
    <row r="5341" spans="1:18" x14ac:dyDescent="0.25">
      <c r="A5341">
        <v>2021</v>
      </c>
      <c r="B5341" t="s">
        <v>4</v>
      </c>
      <c r="C5341" t="s">
        <v>13</v>
      </c>
      <c r="D5341" t="s">
        <v>2</v>
      </c>
      <c r="E5341" t="s">
        <v>66</v>
      </c>
      <c r="F5341">
        <v>326</v>
      </c>
      <c r="G5341" t="s">
        <v>62</v>
      </c>
      <c r="H5341">
        <v>42638.57</v>
      </c>
      <c r="I5341" t="s">
        <v>40</v>
      </c>
      <c r="J5341" t="s">
        <v>149</v>
      </c>
      <c r="K5341">
        <v>1724</v>
      </c>
      <c r="L5341">
        <v>23.789328999999999</v>
      </c>
      <c r="M5341">
        <v>10.832057000000001</v>
      </c>
      <c r="N5341">
        <v>25</v>
      </c>
      <c r="O5341">
        <v>9</v>
      </c>
      <c r="P5341">
        <v>6</v>
      </c>
      <c r="Q5341">
        <v>0</v>
      </c>
      <c r="R5341">
        <v>45.265915</v>
      </c>
    </row>
    <row r="5342" spans="1:18" x14ac:dyDescent="0.25">
      <c r="A5342">
        <v>2021</v>
      </c>
      <c r="B5342" t="s">
        <v>4</v>
      </c>
      <c r="C5342" t="s">
        <v>37</v>
      </c>
      <c r="D5342" t="s">
        <v>2</v>
      </c>
      <c r="E5342" t="s">
        <v>44</v>
      </c>
      <c r="F5342">
        <v>27903</v>
      </c>
      <c r="G5342">
        <v>11296.697774</v>
      </c>
      <c r="H5342">
        <v>3615.64</v>
      </c>
      <c r="I5342" t="s">
        <v>39</v>
      </c>
      <c r="J5342" t="s">
        <v>149</v>
      </c>
      <c r="K5342">
        <v>27955</v>
      </c>
      <c r="L5342">
        <v>5281.807452</v>
      </c>
      <c r="M5342">
        <v>5104.3165399999998</v>
      </c>
      <c r="N5342">
        <v>6121</v>
      </c>
      <c r="O5342">
        <v>414</v>
      </c>
      <c r="P5342">
        <v>172</v>
      </c>
      <c r="Q5342">
        <v>32</v>
      </c>
      <c r="R5342">
        <v>11296.697774</v>
      </c>
    </row>
    <row r="5343" spans="1:18" x14ac:dyDescent="0.25">
      <c r="A5343">
        <v>2021</v>
      </c>
      <c r="B5343" t="s">
        <v>4</v>
      </c>
      <c r="C5343" t="s">
        <v>37</v>
      </c>
      <c r="D5343" t="s">
        <v>2</v>
      </c>
      <c r="E5343" t="s">
        <v>66</v>
      </c>
      <c r="F5343">
        <v>3861</v>
      </c>
      <c r="G5343" t="s">
        <v>62</v>
      </c>
      <c r="H5343">
        <v>34101.5</v>
      </c>
      <c r="I5343" t="s">
        <v>39</v>
      </c>
      <c r="J5343" t="s">
        <v>149</v>
      </c>
      <c r="K5343">
        <v>20175</v>
      </c>
      <c r="L5343">
        <v>280.10436399999998</v>
      </c>
      <c r="M5343">
        <v>154.640548</v>
      </c>
      <c r="N5343">
        <v>393</v>
      </c>
      <c r="O5343">
        <v>231</v>
      </c>
      <c r="P5343">
        <v>115</v>
      </c>
      <c r="Q5343">
        <v>4</v>
      </c>
      <c r="R5343">
        <v>596.96760900000004</v>
      </c>
    </row>
    <row r="5344" spans="1:18" x14ac:dyDescent="0.25">
      <c r="A5344">
        <v>2021</v>
      </c>
      <c r="B5344" t="s">
        <v>4</v>
      </c>
      <c r="C5344" t="s">
        <v>37</v>
      </c>
      <c r="D5344" t="s">
        <v>2</v>
      </c>
      <c r="E5344" t="s">
        <v>44</v>
      </c>
      <c r="F5344">
        <v>23866</v>
      </c>
      <c r="G5344">
        <v>8578.293995</v>
      </c>
      <c r="H5344">
        <v>3477.4949999999999</v>
      </c>
      <c r="I5344" t="s">
        <v>40</v>
      </c>
      <c r="J5344" t="s">
        <v>149</v>
      </c>
      <c r="K5344">
        <v>23935</v>
      </c>
      <c r="L5344">
        <v>4096.740444</v>
      </c>
      <c r="M5344">
        <v>3747.7717830000001</v>
      </c>
      <c r="N5344">
        <v>5948</v>
      </c>
      <c r="O5344">
        <v>296</v>
      </c>
      <c r="P5344">
        <v>308</v>
      </c>
      <c r="Q5344">
        <v>49</v>
      </c>
      <c r="R5344">
        <v>8578.293995</v>
      </c>
    </row>
    <row r="5345" spans="1:18" x14ac:dyDescent="0.25">
      <c r="A5345">
        <v>2021</v>
      </c>
      <c r="B5345" t="s">
        <v>4</v>
      </c>
      <c r="C5345" t="s">
        <v>37</v>
      </c>
      <c r="D5345" t="s">
        <v>2</v>
      </c>
      <c r="E5345" t="s">
        <v>66</v>
      </c>
      <c r="F5345">
        <v>5025</v>
      </c>
      <c r="G5345" t="s">
        <v>62</v>
      </c>
      <c r="H5345">
        <v>36550.14</v>
      </c>
      <c r="I5345" t="s">
        <v>40</v>
      </c>
      <c r="J5345" t="s">
        <v>149</v>
      </c>
      <c r="K5345">
        <v>26057</v>
      </c>
      <c r="L5345">
        <v>388.72197499999999</v>
      </c>
      <c r="M5345">
        <v>155.85238799999999</v>
      </c>
      <c r="N5345">
        <v>411</v>
      </c>
      <c r="O5345">
        <v>199</v>
      </c>
      <c r="P5345">
        <v>202</v>
      </c>
      <c r="Q5345">
        <v>9</v>
      </c>
      <c r="R5345">
        <v>742.80352900000003</v>
      </c>
    </row>
    <row r="5346" spans="1:18" x14ac:dyDescent="0.25">
      <c r="A5346">
        <v>2021</v>
      </c>
      <c r="B5346" t="s">
        <v>4</v>
      </c>
      <c r="C5346" t="s">
        <v>37</v>
      </c>
      <c r="D5346" t="s">
        <v>2</v>
      </c>
      <c r="E5346" t="s">
        <v>44</v>
      </c>
      <c r="F5346">
        <v>1</v>
      </c>
      <c r="G5346">
        <v>1</v>
      </c>
      <c r="H5346">
        <v>5450</v>
      </c>
      <c r="I5346" t="s">
        <v>41</v>
      </c>
      <c r="J5346" t="s">
        <v>149</v>
      </c>
      <c r="K5346">
        <v>1</v>
      </c>
      <c r="L5346">
        <v>1</v>
      </c>
      <c r="M5346">
        <v>0</v>
      </c>
      <c r="N5346">
        <v>0</v>
      </c>
      <c r="O5346">
        <v>0</v>
      </c>
      <c r="P5346">
        <v>0</v>
      </c>
      <c r="Q5346">
        <v>0</v>
      </c>
      <c r="R5346">
        <v>1</v>
      </c>
    </row>
    <row r="5347" spans="1:18" x14ac:dyDescent="0.25">
      <c r="A5347">
        <v>2021</v>
      </c>
      <c r="B5347" t="s">
        <v>4</v>
      </c>
      <c r="C5347" t="s">
        <v>36</v>
      </c>
      <c r="D5347" t="s">
        <v>2</v>
      </c>
      <c r="E5347" t="s">
        <v>44</v>
      </c>
      <c r="F5347">
        <v>1079</v>
      </c>
      <c r="G5347">
        <v>526.20660099999998</v>
      </c>
      <c r="H5347">
        <v>3820.79</v>
      </c>
      <c r="I5347" t="s">
        <v>39</v>
      </c>
      <c r="J5347" t="s">
        <v>148</v>
      </c>
      <c r="K5347">
        <v>1079</v>
      </c>
      <c r="L5347">
        <v>250.760051</v>
      </c>
      <c r="M5347">
        <v>223.85000299999999</v>
      </c>
      <c r="N5347">
        <v>167</v>
      </c>
      <c r="O5347">
        <v>14</v>
      </c>
      <c r="P5347">
        <v>3</v>
      </c>
      <c r="Q5347">
        <v>1</v>
      </c>
      <c r="R5347">
        <v>526.20660099999998</v>
      </c>
    </row>
    <row r="5348" spans="1:18" x14ac:dyDescent="0.25">
      <c r="A5348">
        <v>2021</v>
      </c>
      <c r="B5348" t="s">
        <v>4</v>
      </c>
      <c r="C5348" t="s">
        <v>36</v>
      </c>
      <c r="D5348" t="s">
        <v>2</v>
      </c>
      <c r="E5348" t="s">
        <v>66</v>
      </c>
      <c r="F5348">
        <v>244</v>
      </c>
      <c r="G5348" t="s">
        <v>62</v>
      </c>
      <c r="H5348">
        <v>37393.555</v>
      </c>
      <c r="I5348" t="s">
        <v>39</v>
      </c>
      <c r="J5348" t="s">
        <v>148</v>
      </c>
      <c r="K5348">
        <v>1384</v>
      </c>
      <c r="L5348">
        <v>20.872246000000001</v>
      </c>
      <c r="M5348">
        <v>11.302621</v>
      </c>
      <c r="N5348">
        <v>25</v>
      </c>
      <c r="O5348">
        <v>2</v>
      </c>
      <c r="P5348">
        <v>2</v>
      </c>
      <c r="Q5348">
        <v>0</v>
      </c>
      <c r="R5348">
        <v>43.089936999999999</v>
      </c>
    </row>
    <row r="5349" spans="1:18" x14ac:dyDescent="0.25">
      <c r="A5349">
        <v>2021</v>
      </c>
      <c r="B5349" t="s">
        <v>4</v>
      </c>
      <c r="C5349" t="s">
        <v>36</v>
      </c>
      <c r="D5349" t="s">
        <v>2</v>
      </c>
      <c r="E5349" t="s">
        <v>44</v>
      </c>
      <c r="F5349">
        <v>1010</v>
      </c>
      <c r="G5349">
        <v>440.84945599999998</v>
      </c>
      <c r="H5349">
        <v>3246.2750000000001</v>
      </c>
      <c r="I5349" t="s">
        <v>40</v>
      </c>
      <c r="J5349" t="s">
        <v>148</v>
      </c>
      <c r="K5349">
        <v>1010</v>
      </c>
      <c r="L5349">
        <v>204.78137599999999</v>
      </c>
      <c r="M5349">
        <v>184.680814</v>
      </c>
      <c r="N5349">
        <v>193</v>
      </c>
      <c r="O5349">
        <v>5</v>
      </c>
      <c r="P5349">
        <v>12</v>
      </c>
      <c r="Q5349">
        <v>6</v>
      </c>
      <c r="R5349">
        <v>440.84945599999998</v>
      </c>
    </row>
    <row r="5350" spans="1:18" x14ac:dyDescent="0.25">
      <c r="A5350">
        <v>2021</v>
      </c>
      <c r="B5350" t="s">
        <v>4</v>
      </c>
      <c r="C5350" t="s">
        <v>36</v>
      </c>
      <c r="D5350" t="s">
        <v>2</v>
      </c>
      <c r="E5350" t="s">
        <v>66</v>
      </c>
      <c r="F5350">
        <v>241</v>
      </c>
      <c r="G5350" t="s">
        <v>62</v>
      </c>
      <c r="H5350">
        <v>35259.949999999997</v>
      </c>
      <c r="I5350" t="s">
        <v>40</v>
      </c>
      <c r="J5350" t="s">
        <v>148</v>
      </c>
      <c r="K5350">
        <v>1256</v>
      </c>
      <c r="L5350">
        <v>15.758957000000001</v>
      </c>
      <c r="M5350">
        <v>11.999688000000001</v>
      </c>
      <c r="N5350">
        <v>24</v>
      </c>
      <c r="O5350">
        <v>0</v>
      </c>
      <c r="P5350">
        <v>4</v>
      </c>
      <c r="Q5350">
        <v>0</v>
      </c>
      <c r="R5350">
        <v>42.355910999999999</v>
      </c>
    </row>
    <row r="5351" spans="1:18" x14ac:dyDescent="0.25">
      <c r="A5351">
        <v>2021</v>
      </c>
      <c r="B5351" t="s">
        <v>4</v>
      </c>
      <c r="C5351" t="s">
        <v>5</v>
      </c>
      <c r="D5351" t="s">
        <v>2</v>
      </c>
      <c r="E5351" t="s">
        <v>44</v>
      </c>
      <c r="F5351">
        <v>844</v>
      </c>
      <c r="G5351">
        <v>385.85370899999998</v>
      </c>
      <c r="H5351">
        <v>3967.4</v>
      </c>
      <c r="I5351" t="s">
        <v>39</v>
      </c>
      <c r="J5351" t="s">
        <v>148</v>
      </c>
      <c r="K5351">
        <v>845</v>
      </c>
      <c r="L5351">
        <v>179.38705899999999</v>
      </c>
      <c r="M5351">
        <v>167.058842</v>
      </c>
      <c r="N5351">
        <v>141</v>
      </c>
      <c r="O5351">
        <v>13</v>
      </c>
      <c r="P5351">
        <v>5</v>
      </c>
      <c r="Q5351">
        <v>1</v>
      </c>
      <c r="R5351">
        <v>385.85370899999998</v>
      </c>
    </row>
    <row r="5352" spans="1:18" x14ac:dyDescent="0.25">
      <c r="A5352">
        <v>2021</v>
      </c>
      <c r="B5352" t="s">
        <v>4</v>
      </c>
      <c r="C5352" t="s">
        <v>5</v>
      </c>
      <c r="D5352" t="s">
        <v>2</v>
      </c>
      <c r="E5352" t="s">
        <v>66</v>
      </c>
      <c r="F5352">
        <v>215</v>
      </c>
      <c r="G5352" t="s">
        <v>62</v>
      </c>
      <c r="H5352">
        <v>29489.16</v>
      </c>
      <c r="I5352" t="s">
        <v>39</v>
      </c>
      <c r="J5352" t="s">
        <v>148</v>
      </c>
      <c r="K5352">
        <v>1170</v>
      </c>
      <c r="L5352">
        <v>15.979596000000001</v>
      </c>
      <c r="M5352">
        <v>12.111629000000001</v>
      </c>
      <c r="N5352">
        <v>15</v>
      </c>
      <c r="O5352">
        <v>7</v>
      </c>
      <c r="P5352">
        <v>0</v>
      </c>
      <c r="Q5352">
        <v>0</v>
      </c>
      <c r="R5352">
        <v>37.258088000000001</v>
      </c>
    </row>
    <row r="5353" spans="1:18" x14ac:dyDescent="0.25">
      <c r="A5353">
        <v>2021</v>
      </c>
      <c r="B5353" t="s">
        <v>4</v>
      </c>
      <c r="C5353" t="s">
        <v>5</v>
      </c>
      <c r="D5353" t="s">
        <v>2</v>
      </c>
      <c r="E5353" t="s">
        <v>44</v>
      </c>
      <c r="F5353">
        <v>862</v>
      </c>
      <c r="G5353">
        <v>353.79252100000002</v>
      </c>
      <c r="H5353">
        <v>3535.105</v>
      </c>
      <c r="I5353" t="s">
        <v>40</v>
      </c>
      <c r="J5353" t="s">
        <v>148</v>
      </c>
      <c r="K5353">
        <v>862</v>
      </c>
      <c r="L5353">
        <v>178.907453</v>
      </c>
      <c r="M5353">
        <v>138.02400299999999</v>
      </c>
      <c r="N5353">
        <v>137</v>
      </c>
      <c r="O5353">
        <v>13</v>
      </c>
      <c r="P5353">
        <v>5</v>
      </c>
      <c r="Q5353">
        <v>3</v>
      </c>
      <c r="R5353">
        <v>353.79252100000002</v>
      </c>
    </row>
    <row r="5354" spans="1:18" x14ac:dyDescent="0.25">
      <c r="A5354">
        <v>2021</v>
      </c>
      <c r="B5354" t="s">
        <v>4</v>
      </c>
      <c r="C5354" t="s">
        <v>5</v>
      </c>
      <c r="D5354" t="s">
        <v>2</v>
      </c>
      <c r="E5354" t="s">
        <v>66</v>
      </c>
      <c r="F5354">
        <v>214</v>
      </c>
      <c r="G5354" t="s">
        <v>62</v>
      </c>
      <c r="H5354">
        <v>32849.834999999999</v>
      </c>
      <c r="I5354" t="s">
        <v>40</v>
      </c>
      <c r="J5354" t="s">
        <v>148</v>
      </c>
      <c r="K5354">
        <v>1170</v>
      </c>
      <c r="L5354">
        <v>8.8218390000000007</v>
      </c>
      <c r="M5354">
        <v>7.9351760000000002</v>
      </c>
      <c r="N5354">
        <v>17</v>
      </c>
      <c r="O5354">
        <v>4</v>
      </c>
      <c r="P5354">
        <v>8</v>
      </c>
      <c r="Q5354">
        <v>0</v>
      </c>
      <c r="R5354">
        <v>23.789688999999999</v>
      </c>
    </row>
    <row r="5355" spans="1:18" x14ac:dyDescent="0.25">
      <c r="A5355">
        <v>2021</v>
      </c>
      <c r="B5355" t="s">
        <v>4</v>
      </c>
      <c r="C5355" t="s">
        <v>13</v>
      </c>
      <c r="D5355" t="s">
        <v>2</v>
      </c>
      <c r="E5355" t="s">
        <v>44</v>
      </c>
      <c r="F5355">
        <v>387</v>
      </c>
      <c r="G5355">
        <v>160.365622</v>
      </c>
      <c r="H5355">
        <v>3893.46</v>
      </c>
      <c r="I5355" t="s">
        <v>39</v>
      </c>
      <c r="J5355" t="s">
        <v>148</v>
      </c>
      <c r="K5355">
        <v>387</v>
      </c>
      <c r="L5355">
        <v>77.859511999999995</v>
      </c>
      <c r="M5355">
        <v>69.929025999999993</v>
      </c>
      <c r="N5355">
        <v>75</v>
      </c>
      <c r="O5355">
        <v>8</v>
      </c>
      <c r="P5355">
        <v>5</v>
      </c>
      <c r="Q5355">
        <v>0</v>
      </c>
      <c r="R5355">
        <v>160.365622</v>
      </c>
    </row>
    <row r="5356" spans="1:18" x14ac:dyDescent="0.25">
      <c r="A5356">
        <v>2021</v>
      </c>
      <c r="B5356" t="s">
        <v>4</v>
      </c>
      <c r="C5356" t="s">
        <v>13</v>
      </c>
      <c r="D5356" t="s">
        <v>2</v>
      </c>
      <c r="E5356" t="s">
        <v>66</v>
      </c>
      <c r="F5356">
        <v>98</v>
      </c>
      <c r="G5356" t="s">
        <v>62</v>
      </c>
      <c r="H5356">
        <v>32597.84</v>
      </c>
      <c r="I5356" t="s">
        <v>39</v>
      </c>
      <c r="J5356" t="s">
        <v>148</v>
      </c>
      <c r="K5356">
        <v>650</v>
      </c>
      <c r="L5356">
        <v>3.1409699999999998</v>
      </c>
      <c r="M5356">
        <v>4.439953</v>
      </c>
      <c r="N5356">
        <v>12</v>
      </c>
      <c r="O5356">
        <v>3</v>
      </c>
      <c r="P5356">
        <v>0</v>
      </c>
      <c r="Q5356">
        <v>1</v>
      </c>
      <c r="R5356">
        <v>10.800151</v>
      </c>
    </row>
    <row r="5357" spans="1:18" x14ac:dyDescent="0.25">
      <c r="A5357">
        <v>2021</v>
      </c>
      <c r="B5357" t="s">
        <v>4</v>
      </c>
      <c r="C5357" t="s">
        <v>13</v>
      </c>
      <c r="D5357" t="s">
        <v>2</v>
      </c>
      <c r="E5357" t="s">
        <v>44</v>
      </c>
      <c r="F5357">
        <v>353</v>
      </c>
      <c r="G5357">
        <v>120.706473</v>
      </c>
      <c r="H5357">
        <v>3639</v>
      </c>
      <c r="I5357" t="s">
        <v>40</v>
      </c>
      <c r="J5357" t="s">
        <v>148</v>
      </c>
      <c r="K5357">
        <v>356</v>
      </c>
      <c r="L5357">
        <v>59.938446999999996</v>
      </c>
      <c r="M5357">
        <v>53.682451999999998</v>
      </c>
      <c r="N5357">
        <v>53</v>
      </c>
      <c r="O5357">
        <v>8</v>
      </c>
      <c r="P5357">
        <v>3</v>
      </c>
      <c r="Q5357">
        <v>1</v>
      </c>
      <c r="R5357">
        <v>120.706473</v>
      </c>
    </row>
    <row r="5358" spans="1:18" x14ac:dyDescent="0.25">
      <c r="A5358">
        <v>2021</v>
      </c>
      <c r="B5358" t="s">
        <v>4</v>
      </c>
      <c r="C5358" t="s">
        <v>13</v>
      </c>
      <c r="D5358" t="s">
        <v>2</v>
      </c>
      <c r="E5358" t="s">
        <v>66</v>
      </c>
      <c r="F5358">
        <v>107</v>
      </c>
      <c r="G5358" t="s">
        <v>62</v>
      </c>
      <c r="H5358">
        <v>38131.67</v>
      </c>
      <c r="I5358" t="s">
        <v>40</v>
      </c>
      <c r="J5358" t="s">
        <v>148</v>
      </c>
      <c r="K5358">
        <v>632</v>
      </c>
      <c r="L5358">
        <v>8.0276800000000001</v>
      </c>
      <c r="M5358">
        <v>4.269558</v>
      </c>
      <c r="N5358">
        <v>12</v>
      </c>
      <c r="O5358">
        <v>4</v>
      </c>
      <c r="P5358">
        <v>3</v>
      </c>
      <c r="Q5358">
        <v>0</v>
      </c>
      <c r="R5358">
        <v>14.364390999999999</v>
      </c>
    </row>
    <row r="5359" spans="1:18" x14ac:dyDescent="0.25">
      <c r="A5359">
        <v>2021</v>
      </c>
      <c r="B5359" t="s">
        <v>4</v>
      </c>
      <c r="C5359" t="s">
        <v>37</v>
      </c>
      <c r="D5359" t="s">
        <v>2</v>
      </c>
      <c r="E5359" t="s">
        <v>44</v>
      </c>
      <c r="F5359">
        <v>4943</v>
      </c>
      <c r="G5359">
        <v>1977.638535</v>
      </c>
      <c r="H5359">
        <v>3890.53</v>
      </c>
      <c r="I5359" t="s">
        <v>39</v>
      </c>
      <c r="J5359" t="s">
        <v>148</v>
      </c>
      <c r="K5359">
        <v>4950</v>
      </c>
      <c r="L5359">
        <v>1017.209667</v>
      </c>
      <c r="M5359">
        <v>796.93160699999999</v>
      </c>
      <c r="N5359">
        <v>913</v>
      </c>
      <c r="O5359">
        <v>92</v>
      </c>
      <c r="P5359">
        <v>62</v>
      </c>
      <c r="Q5359">
        <v>10</v>
      </c>
      <c r="R5359">
        <v>1977.638535</v>
      </c>
    </row>
    <row r="5360" spans="1:18" x14ac:dyDescent="0.25">
      <c r="A5360">
        <v>2021</v>
      </c>
      <c r="B5360" t="s">
        <v>4</v>
      </c>
      <c r="C5360" t="s">
        <v>37</v>
      </c>
      <c r="D5360" t="s">
        <v>2</v>
      </c>
      <c r="E5360" t="s">
        <v>66</v>
      </c>
      <c r="F5360">
        <v>1321</v>
      </c>
      <c r="G5360" t="s">
        <v>62</v>
      </c>
      <c r="H5360">
        <v>32471.99</v>
      </c>
      <c r="I5360" t="s">
        <v>39</v>
      </c>
      <c r="J5360" t="s">
        <v>148</v>
      </c>
      <c r="K5360">
        <v>5942</v>
      </c>
      <c r="L5360">
        <v>89.508486000000005</v>
      </c>
      <c r="M5360">
        <v>54.083416999999997</v>
      </c>
      <c r="N5360">
        <v>152</v>
      </c>
      <c r="O5360">
        <v>36</v>
      </c>
      <c r="P5360">
        <v>35</v>
      </c>
      <c r="Q5360">
        <v>0</v>
      </c>
      <c r="R5360">
        <v>184.784111</v>
      </c>
    </row>
    <row r="5361" spans="1:18" x14ac:dyDescent="0.25">
      <c r="A5361">
        <v>2021</v>
      </c>
      <c r="B5361" t="s">
        <v>4</v>
      </c>
      <c r="C5361" t="s">
        <v>37</v>
      </c>
      <c r="D5361" t="s">
        <v>2</v>
      </c>
      <c r="E5361" t="s">
        <v>44</v>
      </c>
      <c r="F5361">
        <v>5074</v>
      </c>
      <c r="G5361">
        <v>1868.7074339999999</v>
      </c>
      <c r="H5361">
        <v>3798.9050000000002</v>
      </c>
      <c r="I5361" t="s">
        <v>40</v>
      </c>
      <c r="J5361" t="s">
        <v>148</v>
      </c>
      <c r="K5361">
        <v>5079</v>
      </c>
      <c r="L5361">
        <v>1014.120324</v>
      </c>
      <c r="M5361">
        <v>677.06772899999999</v>
      </c>
      <c r="N5361">
        <v>915</v>
      </c>
      <c r="O5361">
        <v>72</v>
      </c>
      <c r="P5361">
        <v>96</v>
      </c>
      <c r="Q5361">
        <v>15</v>
      </c>
      <c r="R5361">
        <v>1868.7074339999999</v>
      </c>
    </row>
    <row r="5362" spans="1:18" x14ac:dyDescent="0.25">
      <c r="A5362">
        <v>2021</v>
      </c>
      <c r="B5362" t="s">
        <v>4</v>
      </c>
      <c r="C5362" t="s">
        <v>37</v>
      </c>
      <c r="D5362" t="s">
        <v>2</v>
      </c>
      <c r="E5362" t="s">
        <v>66</v>
      </c>
      <c r="F5362">
        <v>1648</v>
      </c>
      <c r="G5362" t="s">
        <v>62</v>
      </c>
      <c r="H5362">
        <v>35153.11</v>
      </c>
      <c r="I5362" t="s">
        <v>40</v>
      </c>
      <c r="J5362" t="s">
        <v>148</v>
      </c>
      <c r="K5362">
        <v>7592</v>
      </c>
      <c r="L5362">
        <v>119.37188500000001</v>
      </c>
      <c r="M5362">
        <v>58.735593999999999</v>
      </c>
      <c r="N5362">
        <v>197</v>
      </c>
      <c r="O5362">
        <v>17</v>
      </c>
      <c r="P5362">
        <v>90</v>
      </c>
      <c r="Q5362">
        <v>3</v>
      </c>
      <c r="R5362">
        <v>236.927356</v>
      </c>
    </row>
    <row r="5363" spans="1:18" x14ac:dyDescent="0.25">
      <c r="A5363">
        <v>2021</v>
      </c>
      <c r="B5363" t="s">
        <v>4</v>
      </c>
      <c r="C5363" t="s">
        <v>36</v>
      </c>
      <c r="D5363" t="s">
        <v>3</v>
      </c>
      <c r="E5363" t="s">
        <v>66</v>
      </c>
      <c r="F5363">
        <v>1</v>
      </c>
      <c r="G5363" t="s">
        <v>62</v>
      </c>
      <c r="H5363">
        <v>9633.09</v>
      </c>
      <c r="I5363" t="s">
        <v>40</v>
      </c>
      <c r="J5363" t="s">
        <v>62</v>
      </c>
      <c r="K5363">
        <v>1</v>
      </c>
      <c r="L5363" t="s">
        <v>62</v>
      </c>
      <c r="M5363" t="s">
        <v>62</v>
      </c>
      <c r="N5363" t="s">
        <v>62</v>
      </c>
      <c r="O5363" t="s">
        <v>62</v>
      </c>
      <c r="P5363" t="s">
        <v>62</v>
      </c>
      <c r="Q5363" t="s">
        <v>62</v>
      </c>
      <c r="R5363" t="s">
        <v>62</v>
      </c>
    </row>
    <row r="5364" spans="1:18" x14ac:dyDescent="0.25">
      <c r="A5364">
        <v>2021</v>
      </c>
      <c r="B5364" t="s">
        <v>4</v>
      </c>
      <c r="C5364" t="s">
        <v>5</v>
      </c>
      <c r="D5364" t="s">
        <v>3</v>
      </c>
      <c r="E5364" t="s">
        <v>44</v>
      </c>
      <c r="F5364">
        <v>1</v>
      </c>
      <c r="G5364">
        <v>0</v>
      </c>
      <c r="H5364">
        <v>2607.31</v>
      </c>
      <c r="I5364" t="s">
        <v>40</v>
      </c>
      <c r="J5364" t="s">
        <v>62</v>
      </c>
      <c r="K5364">
        <v>1</v>
      </c>
      <c r="L5364">
        <v>0</v>
      </c>
      <c r="M5364">
        <v>0</v>
      </c>
      <c r="N5364">
        <v>1</v>
      </c>
      <c r="O5364">
        <v>0</v>
      </c>
      <c r="P5364">
        <v>0</v>
      </c>
      <c r="Q5364">
        <v>0</v>
      </c>
      <c r="R5364">
        <v>0</v>
      </c>
    </row>
    <row r="5365" spans="1:18" x14ac:dyDescent="0.25">
      <c r="A5365">
        <v>2021</v>
      </c>
      <c r="B5365" t="s">
        <v>4</v>
      </c>
      <c r="C5365" t="s">
        <v>37</v>
      </c>
      <c r="D5365" t="s">
        <v>3</v>
      </c>
      <c r="E5365" t="s">
        <v>44</v>
      </c>
      <c r="F5365">
        <v>1</v>
      </c>
      <c r="G5365" t="s">
        <v>62</v>
      </c>
      <c r="H5365">
        <v>39.36</v>
      </c>
      <c r="I5365" t="s">
        <v>39</v>
      </c>
      <c r="J5365" t="s">
        <v>62</v>
      </c>
      <c r="K5365">
        <v>1</v>
      </c>
      <c r="L5365" t="s">
        <v>62</v>
      </c>
      <c r="M5365" t="s">
        <v>62</v>
      </c>
      <c r="N5365" t="s">
        <v>62</v>
      </c>
      <c r="O5365" t="s">
        <v>62</v>
      </c>
      <c r="P5365" t="s">
        <v>62</v>
      </c>
      <c r="Q5365" t="s">
        <v>62</v>
      </c>
      <c r="R5365" t="s">
        <v>62</v>
      </c>
    </row>
    <row r="5366" spans="1:18" x14ac:dyDescent="0.25">
      <c r="A5366">
        <v>2021</v>
      </c>
      <c r="B5366" t="s">
        <v>4</v>
      </c>
      <c r="C5366" t="s">
        <v>36</v>
      </c>
      <c r="D5366" t="s">
        <v>3</v>
      </c>
      <c r="E5366" t="s">
        <v>44</v>
      </c>
      <c r="F5366">
        <v>159</v>
      </c>
      <c r="G5366">
        <v>65.268800999999996</v>
      </c>
      <c r="H5366">
        <v>3659</v>
      </c>
      <c r="I5366" t="s">
        <v>39</v>
      </c>
      <c r="J5366" t="s">
        <v>150</v>
      </c>
      <c r="K5366">
        <v>159</v>
      </c>
      <c r="L5366">
        <v>33.077860000000001</v>
      </c>
      <c r="M5366">
        <v>27.333642000000001</v>
      </c>
      <c r="N5366">
        <v>35</v>
      </c>
      <c r="O5366">
        <v>3</v>
      </c>
      <c r="P5366">
        <v>1</v>
      </c>
      <c r="Q5366">
        <v>0</v>
      </c>
      <c r="R5366">
        <v>65.268800999999996</v>
      </c>
    </row>
    <row r="5367" spans="1:18" x14ac:dyDescent="0.25">
      <c r="A5367">
        <v>2021</v>
      </c>
      <c r="B5367" t="s">
        <v>4</v>
      </c>
      <c r="C5367" t="s">
        <v>36</v>
      </c>
      <c r="D5367" t="s">
        <v>3</v>
      </c>
      <c r="E5367" t="s">
        <v>66</v>
      </c>
      <c r="F5367">
        <v>105</v>
      </c>
      <c r="G5367" t="s">
        <v>62</v>
      </c>
      <c r="H5367">
        <v>33871.94</v>
      </c>
      <c r="I5367" t="s">
        <v>39</v>
      </c>
      <c r="J5367" t="s">
        <v>150</v>
      </c>
      <c r="K5367">
        <v>635</v>
      </c>
      <c r="L5367">
        <v>5.7948240000000002</v>
      </c>
      <c r="M5367">
        <v>6.2662009999999997</v>
      </c>
      <c r="N5367">
        <v>10</v>
      </c>
      <c r="O5367">
        <v>0</v>
      </c>
      <c r="P5367">
        <v>0</v>
      </c>
      <c r="Q5367">
        <v>0</v>
      </c>
      <c r="R5367">
        <v>19.177643</v>
      </c>
    </row>
    <row r="5368" spans="1:18" x14ac:dyDescent="0.25">
      <c r="A5368">
        <v>2021</v>
      </c>
      <c r="B5368" t="s">
        <v>4</v>
      </c>
      <c r="C5368" t="s">
        <v>36</v>
      </c>
      <c r="D5368" t="s">
        <v>3</v>
      </c>
      <c r="E5368" t="s">
        <v>44</v>
      </c>
      <c r="F5368">
        <v>168</v>
      </c>
      <c r="G5368">
        <v>67.213443999999996</v>
      </c>
      <c r="H5368">
        <v>3219.355</v>
      </c>
      <c r="I5368" t="s">
        <v>40</v>
      </c>
      <c r="J5368" t="s">
        <v>150</v>
      </c>
      <c r="K5368">
        <v>171</v>
      </c>
      <c r="L5368">
        <v>29.425729</v>
      </c>
      <c r="M5368">
        <v>33.059167000000002</v>
      </c>
      <c r="N5368">
        <v>35</v>
      </c>
      <c r="O5368">
        <v>0</v>
      </c>
      <c r="P5368">
        <v>2</v>
      </c>
      <c r="Q5368">
        <v>1</v>
      </c>
      <c r="R5368">
        <v>67.213443999999996</v>
      </c>
    </row>
    <row r="5369" spans="1:18" x14ac:dyDescent="0.25">
      <c r="A5369">
        <v>2021</v>
      </c>
      <c r="B5369" t="s">
        <v>4</v>
      </c>
      <c r="C5369" t="s">
        <v>36</v>
      </c>
      <c r="D5369" t="s">
        <v>3</v>
      </c>
      <c r="E5369" t="s">
        <v>66</v>
      </c>
      <c r="F5369">
        <v>97</v>
      </c>
      <c r="G5369" t="s">
        <v>62</v>
      </c>
      <c r="H5369">
        <v>36984.910000000003</v>
      </c>
      <c r="I5369" t="s">
        <v>40</v>
      </c>
      <c r="J5369" t="s">
        <v>150</v>
      </c>
      <c r="K5369">
        <v>728</v>
      </c>
      <c r="L5369">
        <v>6.7048300000000003</v>
      </c>
      <c r="M5369">
        <v>4.7571149999999998</v>
      </c>
      <c r="N5369">
        <v>7</v>
      </c>
      <c r="O5369">
        <v>2</v>
      </c>
      <c r="P5369">
        <v>0</v>
      </c>
      <c r="Q5369">
        <v>0</v>
      </c>
      <c r="R5369">
        <v>15.090119</v>
      </c>
    </row>
    <row r="5370" spans="1:18" x14ac:dyDescent="0.25">
      <c r="A5370">
        <v>2021</v>
      </c>
      <c r="B5370" t="s">
        <v>4</v>
      </c>
      <c r="C5370" t="s">
        <v>5</v>
      </c>
      <c r="D5370" t="s">
        <v>3</v>
      </c>
      <c r="E5370" t="s">
        <v>44</v>
      </c>
      <c r="F5370">
        <v>175</v>
      </c>
      <c r="G5370">
        <v>85.063379999999995</v>
      </c>
      <c r="H5370">
        <v>4014.7</v>
      </c>
      <c r="I5370" t="s">
        <v>39</v>
      </c>
      <c r="J5370" t="s">
        <v>150</v>
      </c>
      <c r="K5370">
        <v>176</v>
      </c>
      <c r="L5370">
        <v>34.534365000000001</v>
      </c>
      <c r="M5370">
        <v>33.762358999999996</v>
      </c>
      <c r="N5370">
        <v>41</v>
      </c>
      <c r="O5370">
        <v>3</v>
      </c>
      <c r="P5370">
        <v>1</v>
      </c>
      <c r="Q5370">
        <v>0</v>
      </c>
      <c r="R5370">
        <v>85.063379999999995</v>
      </c>
    </row>
    <row r="5371" spans="1:18" x14ac:dyDescent="0.25">
      <c r="A5371">
        <v>2021</v>
      </c>
      <c r="B5371" t="s">
        <v>4</v>
      </c>
      <c r="C5371" t="s">
        <v>5</v>
      </c>
      <c r="D5371" t="s">
        <v>3</v>
      </c>
      <c r="E5371" t="s">
        <v>66</v>
      </c>
      <c r="F5371">
        <v>69</v>
      </c>
      <c r="G5371" t="s">
        <v>62</v>
      </c>
      <c r="H5371">
        <v>36650.910000000003</v>
      </c>
      <c r="I5371" t="s">
        <v>39</v>
      </c>
      <c r="J5371" t="s">
        <v>150</v>
      </c>
      <c r="K5371">
        <v>401</v>
      </c>
      <c r="L5371">
        <v>3.1784150000000002</v>
      </c>
      <c r="M5371">
        <v>3.0032960000000002</v>
      </c>
      <c r="N5371">
        <v>9</v>
      </c>
      <c r="O5371">
        <v>0</v>
      </c>
      <c r="P5371">
        <v>1</v>
      </c>
      <c r="Q5371">
        <v>0</v>
      </c>
      <c r="R5371">
        <v>7.2677319999999996</v>
      </c>
    </row>
    <row r="5372" spans="1:18" x14ac:dyDescent="0.25">
      <c r="A5372">
        <v>2021</v>
      </c>
      <c r="B5372" t="s">
        <v>4</v>
      </c>
      <c r="C5372" t="s">
        <v>5</v>
      </c>
      <c r="D5372" t="s">
        <v>3</v>
      </c>
      <c r="E5372" t="s">
        <v>44</v>
      </c>
      <c r="F5372">
        <v>113</v>
      </c>
      <c r="G5372">
        <v>50.920628000000001</v>
      </c>
      <c r="H5372">
        <v>4017.61</v>
      </c>
      <c r="I5372" t="s">
        <v>40</v>
      </c>
      <c r="J5372" t="s">
        <v>150</v>
      </c>
      <c r="K5372">
        <v>116</v>
      </c>
      <c r="L5372">
        <v>21.933913</v>
      </c>
      <c r="M5372">
        <v>23.757256000000002</v>
      </c>
      <c r="N5372">
        <v>21</v>
      </c>
      <c r="O5372">
        <v>3</v>
      </c>
      <c r="P5372">
        <v>2</v>
      </c>
      <c r="Q5372">
        <v>0</v>
      </c>
      <c r="R5372">
        <v>50.920628000000001</v>
      </c>
    </row>
    <row r="5373" spans="1:18" x14ac:dyDescent="0.25">
      <c r="A5373">
        <v>2021</v>
      </c>
      <c r="B5373" t="s">
        <v>4</v>
      </c>
      <c r="C5373" t="s">
        <v>5</v>
      </c>
      <c r="D5373" t="s">
        <v>3</v>
      </c>
      <c r="E5373" t="s">
        <v>66</v>
      </c>
      <c r="F5373">
        <v>88</v>
      </c>
      <c r="G5373" t="s">
        <v>62</v>
      </c>
      <c r="H5373">
        <v>39737.97</v>
      </c>
      <c r="I5373" t="s">
        <v>40</v>
      </c>
      <c r="J5373" t="s">
        <v>150</v>
      </c>
      <c r="K5373">
        <v>590</v>
      </c>
      <c r="L5373">
        <v>9.8536760000000001</v>
      </c>
      <c r="M5373">
        <v>3.4564460000000001</v>
      </c>
      <c r="N5373">
        <v>6</v>
      </c>
      <c r="O5373">
        <v>2</v>
      </c>
      <c r="P5373">
        <v>2</v>
      </c>
      <c r="Q5373">
        <v>1</v>
      </c>
      <c r="R5373">
        <v>17.567505000000001</v>
      </c>
    </row>
    <row r="5374" spans="1:18" x14ac:dyDescent="0.25">
      <c r="A5374">
        <v>2021</v>
      </c>
      <c r="B5374" t="s">
        <v>4</v>
      </c>
      <c r="C5374" t="s">
        <v>13</v>
      </c>
      <c r="D5374" t="s">
        <v>3</v>
      </c>
      <c r="E5374" t="s">
        <v>44</v>
      </c>
      <c r="F5374">
        <v>85</v>
      </c>
      <c r="G5374">
        <v>36.295724999999997</v>
      </c>
      <c r="H5374">
        <v>3283</v>
      </c>
      <c r="I5374" t="s">
        <v>39</v>
      </c>
      <c r="J5374" t="s">
        <v>150</v>
      </c>
      <c r="K5374">
        <v>85</v>
      </c>
      <c r="L5374">
        <v>14.843458</v>
      </c>
      <c r="M5374">
        <v>18.338539000000001</v>
      </c>
      <c r="N5374">
        <v>17</v>
      </c>
      <c r="O5374">
        <v>0</v>
      </c>
      <c r="P5374">
        <v>1</v>
      </c>
      <c r="Q5374">
        <v>0</v>
      </c>
      <c r="R5374">
        <v>36.295724999999997</v>
      </c>
    </row>
    <row r="5375" spans="1:18" x14ac:dyDescent="0.25">
      <c r="A5375">
        <v>2021</v>
      </c>
      <c r="B5375" t="s">
        <v>4</v>
      </c>
      <c r="C5375" t="s">
        <v>13</v>
      </c>
      <c r="D5375" t="s">
        <v>3</v>
      </c>
      <c r="E5375" t="s">
        <v>66</v>
      </c>
      <c r="F5375">
        <v>51</v>
      </c>
      <c r="G5375" t="s">
        <v>62</v>
      </c>
      <c r="H5375">
        <v>34735.1</v>
      </c>
      <c r="I5375" t="s">
        <v>39</v>
      </c>
      <c r="J5375" t="s">
        <v>150</v>
      </c>
      <c r="K5375">
        <v>268</v>
      </c>
      <c r="L5375">
        <v>4.4456509999999998</v>
      </c>
      <c r="M5375">
        <v>2.569801</v>
      </c>
      <c r="N5375">
        <v>7</v>
      </c>
      <c r="O5375">
        <v>1</v>
      </c>
      <c r="P5375">
        <v>0</v>
      </c>
      <c r="Q5375">
        <v>0</v>
      </c>
      <c r="R5375">
        <v>9.6923080000000006</v>
      </c>
    </row>
    <row r="5376" spans="1:18" x14ac:dyDescent="0.25">
      <c r="A5376">
        <v>2021</v>
      </c>
      <c r="B5376" t="s">
        <v>4</v>
      </c>
      <c r="C5376" t="s">
        <v>13</v>
      </c>
      <c r="D5376" t="s">
        <v>3</v>
      </c>
      <c r="E5376" t="s">
        <v>44</v>
      </c>
      <c r="F5376">
        <v>89</v>
      </c>
      <c r="G5376">
        <v>33.162880999999999</v>
      </c>
      <c r="H5376">
        <v>3376.48</v>
      </c>
      <c r="I5376" t="s">
        <v>40</v>
      </c>
      <c r="J5376" t="s">
        <v>150</v>
      </c>
      <c r="K5376">
        <v>90</v>
      </c>
      <c r="L5376">
        <v>14.154363999999999</v>
      </c>
      <c r="M5376">
        <v>17.799697999999999</v>
      </c>
      <c r="N5376">
        <v>26</v>
      </c>
      <c r="O5376">
        <v>1</v>
      </c>
      <c r="P5376">
        <v>0</v>
      </c>
      <c r="Q5376">
        <v>0</v>
      </c>
      <c r="R5376">
        <v>33.162880999999999</v>
      </c>
    </row>
    <row r="5377" spans="1:18" x14ac:dyDescent="0.25">
      <c r="A5377">
        <v>2021</v>
      </c>
      <c r="B5377" t="s">
        <v>4</v>
      </c>
      <c r="C5377" t="s">
        <v>13</v>
      </c>
      <c r="D5377" t="s">
        <v>3</v>
      </c>
      <c r="E5377" t="s">
        <v>66</v>
      </c>
      <c r="F5377">
        <v>65</v>
      </c>
      <c r="G5377" t="s">
        <v>62</v>
      </c>
      <c r="H5377">
        <v>47139.05</v>
      </c>
      <c r="I5377" t="s">
        <v>40</v>
      </c>
      <c r="J5377" t="s">
        <v>150</v>
      </c>
      <c r="K5377">
        <v>451</v>
      </c>
      <c r="L5377">
        <v>6.2189779999999999</v>
      </c>
      <c r="M5377">
        <v>2.9566140000000001</v>
      </c>
      <c r="N5377">
        <v>5</v>
      </c>
      <c r="O5377">
        <v>0</v>
      </c>
      <c r="P5377">
        <v>1</v>
      </c>
      <c r="Q5377">
        <v>0</v>
      </c>
      <c r="R5377">
        <v>12.351648000000001</v>
      </c>
    </row>
    <row r="5378" spans="1:18" x14ac:dyDescent="0.25">
      <c r="A5378">
        <v>2021</v>
      </c>
      <c r="B5378" t="s">
        <v>4</v>
      </c>
      <c r="C5378" t="s">
        <v>37</v>
      </c>
      <c r="D5378" t="s">
        <v>3</v>
      </c>
      <c r="E5378" t="s">
        <v>44</v>
      </c>
      <c r="F5378">
        <v>1262</v>
      </c>
      <c r="G5378">
        <v>458.274001</v>
      </c>
      <c r="H5378">
        <v>3872.83</v>
      </c>
      <c r="I5378" t="s">
        <v>39</v>
      </c>
      <c r="J5378" t="s">
        <v>150</v>
      </c>
      <c r="K5378">
        <v>1279</v>
      </c>
      <c r="L5378">
        <v>217.04164</v>
      </c>
      <c r="M5378">
        <v>193.96937399999999</v>
      </c>
      <c r="N5378">
        <v>416</v>
      </c>
      <c r="O5378">
        <v>9</v>
      </c>
      <c r="P5378">
        <v>8</v>
      </c>
      <c r="Q5378">
        <v>1</v>
      </c>
      <c r="R5378">
        <v>458.274001</v>
      </c>
    </row>
    <row r="5379" spans="1:18" x14ac:dyDescent="0.25">
      <c r="A5379">
        <v>2021</v>
      </c>
      <c r="B5379" t="s">
        <v>4</v>
      </c>
      <c r="C5379" t="s">
        <v>37</v>
      </c>
      <c r="D5379" t="s">
        <v>3</v>
      </c>
      <c r="E5379" t="s">
        <v>66</v>
      </c>
      <c r="F5379">
        <v>858</v>
      </c>
      <c r="G5379" t="s">
        <v>62</v>
      </c>
      <c r="H5379">
        <v>38359.1</v>
      </c>
      <c r="I5379" t="s">
        <v>39</v>
      </c>
      <c r="J5379" t="s">
        <v>150</v>
      </c>
      <c r="K5379">
        <v>5303</v>
      </c>
      <c r="L5379">
        <v>69.135842999999994</v>
      </c>
      <c r="M5379">
        <v>46.717771999999997</v>
      </c>
      <c r="N5379">
        <v>115</v>
      </c>
      <c r="O5379">
        <v>16</v>
      </c>
      <c r="P5379">
        <v>5</v>
      </c>
      <c r="Q5379">
        <v>1</v>
      </c>
      <c r="R5379">
        <v>166.08032399999999</v>
      </c>
    </row>
    <row r="5380" spans="1:18" x14ac:dyDescent="0.25">
      <c r="A5380">
        <v>2021</v>
      </c>
      <c r="B5380" t="s">
        <v>4</v>
      </c>
      <c r="C5380" t="s">
        <v>37</v>
      </c>
      <c r="D5380" t="s">
        <v>3</v>
      </c>
      <c r="E5380" t="s">
        <v>44</v>
      </c>
      <c r="F5380">
        <v>1347</v>
      </c>
      <c r="G5380">
        <v>419.97561100000001</v>
      </c>
      <c r="H5380">
        <v>3614</v>
      </c>
      <c r="I5380" t="s">
        <v>40</v>
      </c>
      <c r="J5380" t="s">
        <v>150</v>
      </c>
      <c r="K5380">
        <v>1355</v>
      </c>
      <c r="L5380">
        <v>219.88598099999999</v>
      </c>
      <c r="M5380">
        <v>151.550487</v>
      </c>
      <c r="N5380">
        <v>393</v>
      </c>
      <c r="O5380">
        <v>20</v>
      </c>
      <c r="P5380">
        <v>25</v>
      </c>
      <c r="Q5380">
        <v>0</v>
      </c>
      <c r="R5380">
        <v>419.97561100000001</v>
      </c>
    </row>
    <row r="5381" spans="1:18" x14ac:dyDescent="0.25">
      <c r="A5381">
        <v>2021</v>
      </c>
      <c r="B5381" t="s">
        <v>4</v>
      </c>
      <c r="C5381" t="s">
        <v>37</v>
      </c>
      <c r="D5381" t="s">
        <v>3</v>
      </c>
      <c r="E5381" t="s">
        <v>66</v>
      </c>
      <c r="F5381">
        <v>1055</v>
      </c>
      <c r="G5381" t="s">
        <v>62</v>
      </c>
      <c r="H5381">
        <v>37204.46</v>
      </c>
      <c r="I5381" t="s">
        <v>40</v>
      </c>
      <c r="J5381" t="s">
        <v>150</v>
      </c>
      <c r="K5381">
        <v>6161</v>
      </c>
      <c r="L5381">
        <v>90.786188999999993</v>
      </c>
      <c r="M5381">
        <v>44.797533000000001</v>
      </c>
      <c r="N5381">
        <v>100</v>
      </c>
      <c r="O5381">
        <v>10</v>
      </c>
      <c r="P5381">
        <v>21</v>
      </c>
      <c r="Q5381">
        <v>0</v>
      </c>
      <c r="R5381">
        <v>188.288589</v>
      </c>
    </row>
    <row r="5382" spans="1:18" x14ac:dyDescent="0.25">
      <c r="A5382">
        <v>2021</v>
      </c>
      <c r="B5382" t="s">
        <v>4</v>
      </c>
      <c r="C5382" t="s">
        <v>36</v>
      </c>
      <c r="D5382" t="s">
        <v>3</v>
      </c>
      <c r="E5382" t="s">
        <v>44</v>
      </c>
      <c r="F5382">
        <v>501</v>
      </c>
      <c r="G5382">
        <v>241.05386300000001</v>
      </c>
      <c r="H5382">
        <v>3578.49</v>
      </c>
      <c r="I5382" t="s">
        <v>39</v>
      </c>
      <c r="J5382" t="s">
        <v>149</v>
      </c>
      <c r="K5382">
        <v>501</v>
      </c>
      <c r="L5382">
        <v>100.34604</v>
      </c>
      <c r="M5382">
        <v>114.47319400000001</v>
      </c>
      <c r="N5382">
        <v>94</v>
      </c>
      <c r="O5382">
        <v>2</v>
      </c>
      <c r="P5382">
        <v>0</v>
      </c>
      <c r="Q5382">
        <v>0</v>
      </c>
      <c r="R5382">
        <v>241.05386300000001</v>
      </c>
    </row>
    <row r="5383" spans="1:18" x14ac:dyDescent="0.25">
      <c r="A5383">
        <v>2021</v>
      </c>
      <c r="B5383" t="s">
        <v>4</v>
      </c>
      <c r="C5383" t="s">
        <v>36</v>
      </c>
      <c r="D5383" t="s">
        <v>3</v>
      </c>
      <c r="E5383" t="s">
        <v>66</v>
      </c>
      <c r="F5383">
        <v>148</v>
      </c>
      <c r="G5383" t="s">
        <v>62</v>
      </c>
      <c r="H5383">
        <v>43724.57</v>
      </c>
      <c r="I5383" t="s">
        <v>39</v>
      </c>
      <c r="J5383" t="s">
        <v>149</v>
      </c>
      <c r="K5383">
        <v>1194</v>
      </c>
      <c r="L5383">
        <v>14.277846</v>
      </c>
      <c r="M5383">
        <v>7.4072579999999997</v>
      </c>
      <c r="N5383">
        <v>12</v>
      </c>
      <c r="O5383">
        <v>9</v>
      </c>
      <c r="P5383">
        <v>1</v>
      </c>
      <c r="Q5383">
        <v>0</v>
      </c>
      <c r="R5383">
        <v>30.260774000000001</v>
      </c>
    </row>
    <row r="5384" spans="1:18" x14ac:dyDescent="0.25">
      <c r="A5384">
        <v>2021</v>
      </c>
      <c r="B5384" t="s">
        <v>4</v>
      </c>
      <c r="C5384" t="s">
        <v>36</v>
      </c>
      <c r="D5384" t="s">
        <v>3</v>
      </c>
      <c r="E5384" t="s">
        <v>44</v>
      </c>
      <c r="F5384">
        <v>502</v>
      </c>
      <c r="G5384">
        <v>230.538805</v>
      </c>
      <c r="H5384">
        <v>3450.2150000000001</v>
      </c>
      <c r="I5384" t="s">
        <v>40</v>
      </c>
      <c r="J5384" t="s">
        <v>149</v>
      </c>
      <c r="K5384">
        <v>503</v>
      </c>
      <c r="L5384">
        <v>98.137810999999999</v>
      </c>
      <c r="M5384">
        <v>107.17948699999999</v>
      </c>
      <c r="N5384">
        <v>91</v>
      </c>
      <c r="O5384">
        <v>5</v>
      </c>
      <c r="P5384">
        <v>3</v>
      </c>
      <c r="Q5384">
        <v>1</v>
      </c>
      <c r="R5384">
        <v>230.538805</v>
      </c>
    </row>
    <row r="5385" spans="1:18" x14ac:dyDescent="0.25">
      <c r="A5385">
        <v>2021</v>
      </c>
      <c r="B5385" t="s">
        <v>4</v>
      </c>
      <c r="C5385" t="s">
        <v>36</v>
      </c>
      <c r="D5385" t="s">
        <v>3</v>
      </c>
      <c r="E5385" t="s">
        <v>66</v>
      </c>
      <c r="F5385">
        <v>198</v>
      </c>
      <c r="G5385" t="s">
        <v>62</v>
      </c>
      <c r="H5385">
        <v>44554.06</v>
      </c>
      <c r="I5385" t="s">
        <v>40</v>
      </c>
      <c r="J5385" t="s">
        <v>149</v>
      </c>
      <c r="K5385">
        <v>1252</v>
      </c>
      <c r="L5385">
        <v>15.861212</v>
      </c>
      <c r="M5385">
        <v>8.1714479999999998</v>
      </c>
      <c r="N5385">
        <v>13</v>
      </c>
      <c r="O5385">
        <v>3</v>
      </c>
      <c r="P5385">
        <v>3</v>
      </c>
      <c r="Q5385">
        <v>0</v>
      </c>
      <c r="R5385">
        <v>31.606005</v>
      </c>
    </row>
    <row r="5386" spans="1:18" x14ac:dyDescent="0.25">
      <c r="A5386">
        <v>2021</v>
      </c>
      <c r="B5386" t="s">
        <v>4</v>
      </c>
      <c r="C5386" t="s">
        <v>5</v>
      </c>
      <c r="D5386" t="s">
        <v>3</v>
      </c>
      <c r="E5386" t="s">
        <v>44</v>
      </c>
      <c r="F5386">
        <v>457</v>
      </c>
      <c r="G5386">
        <v>204.375812</v>
      </c>
      <c r="H5386">
        <v>3687.7</v>
      </c>
      <c r="I5386" t="s">
        <v>39</v>
      </c>
      <c r="J5386" t="s">
        <v>149</v>
      </c>
      <c r="K5386">
        <v>457</v>
      </c>
      <c r="L5386">
        <v>92.861694999999997</v>
      </c>
      <c r="M5386">
        <v>90.386104000000003</v>
      </c>
      <c r="N5386">
        <v>87</v>
      </c>
      <c r="O5386">
        <v>6</v>
      </c>
      <c r="P5386">
        <v>0</v>
      </c>
      <c r="Q5386">
        <v>0</v>
      </c>
      <c r="R5386">
        <v>204.375812</v>
      </c>
    </row>
    <row r="5387" spans="1:18" x14ac:dyDescent="0.25">
      <c r="A5387">
        <v>2021</v>
      </c>
      <c r="B5387" t="s">
        <v>4</v>
      </c>
      <c r="C5387" t="s">
        <v>5</v>
      </c>
      <c r="D5387" t="s">
        <v>3</v>
      </c>
      <c r="E5387" t="s">
        <v>66</v>
      </c>
      <c r="F5387">
        <v>97</v>
      </c>
      <c r="G5387" t="s">
        <v>62</v>
      </c>
      <c r="H5387">
        <v>33744.86</v>
      </c>
      <c r="I5387" t="s">
        <v>39</v>
      </c>
      <c r="J5387" t="s">
        <v>149</v>
      </c>
      <c r="K5387">
        <v>593</v>
      </c>
      <c r="L5387">
        <v>7.0479209999999997</v>
      </c>
      <c r="M5387">
        <v>6.9442050000000002</v>
      </c>
      <c r="N5387">
        <v>8</v>
      </c>
      <c r="O5387">
        <v>4</v>
      </c>
      <c r="P5387">
        <v>0</v>
      </c>
      <c r="Q5387">
        <v>0</v>
      </c>
      <c r="R5387">
        <v>18.300225999999999</v>
      </c>
    </row>
    <row r="5388" spans="1:18" x14ac:dyDescent="0.25">
      <c r="A5388">
        <v>2021</v>
      </c>
      <c r="B5388" t="s">
        <v>4</v>
      </c>
      <c r="C5388" t="s">
        <v>5</v>
      </c>
      <c r="D5388" t="s">
        <v>3</v>
      </c>
      <c r="E5388" t="s">
        <v>44</v>
      </c>
      <c r="F5388">
        <v>412</v>
      </c>
      <c r="G5388">
        <v>165.148146</v>
      </c>
      <c r="H5388">
        <v>3443.25</v>
      </c>
      <c r="I5388" t="s">
        <v>40</v>
      </c>
      <c r="J5388" t="s">
        <v>149</v>
      </c>
      <c r="K5388">
        <v>412</v>
      </c>
      <c r="L5388">
        <v>74.732557999999997</v>
      </c>
      <c r="M5388">
        <v>74.659064999999998</v>
      </c>
      <c r="N5388">
        <v>82</v>
      </c>
      <c r="O5388">
        <v>3</v>
      </c>
      <c r="P5388">
        <v>1</v>
      </c>
      <c r="Q5388">
        <v>1</v>
      </c>
      <c r="R5388">
        <v>165.148146</v>
      </c>
    </row>
    <row r="5389" spans="1:18" x14ac:dyDescent="0.25">
      <c r="A5389">
        <v>2021</v>
      </c>
      <c r="B5389" t="s">
        <v>4</v>
      </c>
      <c r="C5389" t="s">
        <v>5</v>
      </c>
      <c r="D5389" t="s">
        <v>3</v>
      </c>
      <c r="E5389" t="s">
        <v>66</v>
      </c>
      <c r="F5389">
        <v>134</v>
      </c>
      <c r="G5389" t="s">
        <v>62</v>
      </c>
      <c r="H5389">
        <v>35768.445</v>
      </c>
      <c r="I5389" t="s">
        <v>40</v>
      </c>
      <c r="J5389" t="s">
        <v>149</v>
      </c>
      <c r="K5389">
        <v>765</v>
      </c>
      <c r="L5389">
        <v>7.1078299999999999</v>
      </c>
      <c r="M5389">
        <v>4.2454520000000002</v>
      </c>
      <c r="N5389">
        <v>7</v>
      </c>
      <c r="O5389">
        <v>0</v>
      </c>
      <c r="P5389">
        <v>0</v>
      </c>
      <c r="Q5389">
        <v>1</v>
      </c>
      <c r="R5389">
        <v>15.17923</v>
      </c>
    </row>
    <row r="5390" spans="1:18" x14ac:dyDescent="0.25">
      <c r="A5390">
        <v>2021</v>
      </c>
      <c r="B5390" t="s">
        <v>4</v>
      </c>
      <c r="C5390" t="s">
        <v>13</v>
      </c>
      <c r="D5390" t="s">
        <v>3</v>
      </c>
      <c r="E5390" t="s">
        <v>44</v>
      </c>
      <c r="F5390">
        <v>250</v>
      </c>
      <c r="G5390">
        <v>85.676113999999998</v>
      </c>
      <c r="H5390">
        <v>3600.1</v>
      </c>
      <c r="I5390" t="s">
        <v>39</v>
      </c>
      <c r="J5390" t="s">
        <v>149</v>
      </c>
      <c r="K5390">
        <v>250</v>
      </c>
      <c r="L5390">
        <v>38.400461999999997</v>
      </c>
      <c r="M5390">
        <v>39.337274000000001</v>
      </c>
      <c r="N5390">
        <v>70</v>
      </c>
      <c r="O5390">
        <v>9</v>
      </c>
      <c r="P5390">
        <v>0</v>
      </c>
      <c r="Q5390">
        <v>0</v>
      </c>
      <c r="R5390">
        <v>85.676113999999998</v>
      </c>
    </row>
    <row r="5391" spans="1:18" x14ac:dyDescent="0.25">
      <c r="A5391">
        <v>2021</v>
      </c>
      <c r="B5391" t="s">
        <v>4</v>
      </c>
      <c r="C5391" t="s">
        <v>13</v>
      </c>
      <c r="D5391" t="s">
        <v>3</v>
      </c>
      <c r="E5391" t="s">
        <v>66</v>
      </c>
      <c r="F5391">
        <v>56</v>
      </c>
      <c r="G5391" t="s">
        <v>62</v>
      </c>
      <c r="H5391">
        <v>41936.504999999997</v>
      </c>
      <c r="I5391" t="s">
        <v>39</v>
      </c>
      <c r="J5391" t="s">
        <v>149</v>
      </c>
      <c r="K5391">
        <v>341</v>
      </c>
      <c r="L5391">
        <v>4.3855389999999996</v>
      </c>
      <c r="M5391">
        <v>3.4543789999999999</v>
      </c>
      <c r="N5391">
        <v>9</v>
      </c>
      <c r="O5391">
        <v>2</v>
      </c>
      <c r="P5391">
        <v>0</v>
      </c>
      <c r="Q5391">
        <v>0</v>
      </c>
      <c r="R5391">
        <v>10.820513</v>
      </c>
    </row>
    <row r="5392" spans="1:18" x14ac:dyDescent="0.25">
      <c r="A5392">
        <v>2021</v>
      </c>
      <c r="B5392" t="s">
        <v>4</v>
      </c>
      <c r="C5392" t="s">
        <v>13</v>
      </c>
      <c r="D5392" t="s">
        <v>3</v>
      </c>
      <c r="E5392" t="s">
        <v>44</v>
      </c>
      <c r="F5392">
        <v>234</v>
      </c>
      <c r="G5392">
        <v>90.459085000000002</v>
      </c>
      <c r="H5392">
        <v>3615.6550000000002</v>
      </c>
      <c r="I5392" t="s">
        <v>40</v>
      </c>
      <c r="J5392" t="s">
        <v>149</v>
      </c>
      <c r="K5392">
        <v>234</v>
      </c>
      <c r="L5392">
        <v>44.113111000000004</v>
      </c>
      <c r="M5392">
        <v>37.514003000000002</v>
      </c>
      <c r="N5392">
        <v>55</v>
      </c>
      <c r="O5392">
        <v>1</v>
      </c>
      <c r="P5392">
        <v>0</v>
      </c>
      <c r="Q5392">
        <v>0</v>
      </c>
      <c r="R5392">
        <v>90.459085000000002</v>
      </c>
    </row>
    <row r="5393" spans="1:18" x14ac:dyDescent="0.25">
      <c r="A5393">
        <v>2021</v>
      </c>
      <c r="B5393" t="s">
        <v>4</v>
      </c>
      <c r="C5393" t="s">
        <v>13</v>
      </c>
      <c r="D5393" t="s">
        <v>3</v>
      </c>
      <c r="E5393" t="s">
        <v>66</v>
      </c>
      <c r="F5393">
        <v>99</v>
      </c>
      <c r="G5393" t="s">
        <v>62</v>
      </c>
      <c r="H5393">
        <v>42965.75</v>
      </c>
      <c r="I5393" t="s">
        <v>40</v>
      </c>
      <c r="J5393" t="s">
        <v>149</v>
      </c>
      <c r="K5393">
        <v>606</v>
      </c>
      <c r="L5393">
        <v>4.9648589999999997</v>
      </c>
      <c r="M5393">
        <v>3.000248</v>
      </c>
      <c r="N5393">
        <v>7</v>
      </c>
      <c r="O5393">
        <v>0</v>
      </c>
      <c r="P5393">
        <v>0</v>
      </c>
      <c r="Q5393">
        <v>0</v>
      </c>
      <c r="R5393">
        <v>8.7589740000000003</v>
      </c>
    </row>
    <row r="5394" spans="1:18" x14ac:dyDescent="0.25">
      <c r="A5394">
        <v>2021</v>
      </c>
      <c r="B5394" t="s">
        <v>4</v>
      </c>
      <c r="C5394" t="s">
        <v>37</v>
      </c>
      <c r="D5394" t="s">
        <v>3</v>
      </c>
      <c r="E5394" t="s">
        <v>44</v>
      </c>
      <c r="F5394">
        <v>4217</v>
      </c>
      <c r="G5394">
        <v>1620.7761350000001</v>
      </c>
      <c r="H5394">
        <v>3781.63</v>
      </c>
      <c r="I5394" t="s">
        <v>39</v>
      </c>
      <c r="J5394" t="s">
        <v>149</v>
      </c>
      <c r="K5394">
        <v>14525</v>
      </c>
      <c r="L5394">
        <v>723.51454899999999</v>
      </c>
      <c r="M5394">
        <v>743.921514</v>
      </c>
      <c r="N5394">
        <v>1189</v>
      </c>
      <c r="O5394">
        <v>60</v>
      </c>
      <c r="P5394">
        <v>7</v>
      </c>
      <c r="Q5394">
        <v>3</v>
      </c>
      <c r="R5394">
        <v>1620.7761350000001</v>
      </c>
    </row>
    <row r="5395" spans="1:18" x14ac:dyDescent="0.25">
      <c r="A5395">
        <v>2021</v>
      </c>
      <c r="B5395" t="s">
        <v>4</v>
      </c>
      <c r="C5395" t="s">
        <v>37</v>
      </c>
      <c r="D5395" t="s">
        <v>3</v>
      </c>
      <c r="E5395" t="s">
        <v>66</v>
      </c>
      <c r="F5395">
        <v>1263</v>
      </c>
      <c r="G5395" t="s">
        <v>62</v>
      </c>
      <c r="H5395">
        <v>37990.559999999998</v>
      </c>
      <c r="I5395" t="s">
        <v>39</v>
      </c>
      <c r="J5395" t="s">
        <v>149</v>
      </c>
      <c r="K5395">
        <v>7059</v>
      </c>
      <c r="L5395">
        <v>85.739543999999995</v>
      </c>
      <c r="M5395">
        <v>71.192115999999999</v>
      </c>
      <c r="N5395">
        <v>163</v>
      </c>
      <c r="O5395">
        <v>38</v>
      </c>
      <c r="P5395">
        <v>6</v>
      </c>
      <c r="Q5395">
        <v>0</v>
      </c>
      <c r="R5395">
        <v>210.273743</v>
      </c>
    </row>
    <row r="5396" spans="1:18" x14ac:dyDescent="0.25">
      <c r="A5396">
        <v>2021</v>
      </c>
      <c r="B5396" t="s">
        <v>4</v>
      </c>
      <c r="C5396" t="s">
        <v>37</v>
      </c>
      <c r="D5396" t="s">
        <v>3</v>
      </c>
      <c r="E5396" t="s">
        <v>44</v>
      </c>
      <c r="F5396">
        <v>4226</v>
      </c>
      <c r="G5396">
        <v>1471.2728320000001</v>
      </c>
      <c r="H5396">
        <v>3711.78</v>
      </c>
      <c r="I5396" t="s">
        <v>40</v>
      </c>
      <c r="J5396" t="s">
        <v>149</v>
      </c>
      <c r="K5396">
        <v>4232</v>
      </c>
      <c r="L5396">
        <v>694.74821799999995</v>
      </c>
      <c r="M5396">
        <v>629.56070599999998</v>
      </c>
      <c r="N5396">
        <v>1129</v>
      </c>
      <c r="O5396">
        <v>47</v>
      </c>
      <c r="P5396">
        <v>15</v>
      </c>
      <c r="Q5396">
        <v>2</v>
      </c>
      <c r="R5396">
        <v>1471.2728320000001</v>
      </c>
    </row>
    <row r="5397" spans="1:18" x14ac:dyDescent="0.25">
      <c r="A5397">
        <v>2021</v>
      </c>
      <c r="B5397" t="s">
        <v>4</v>
      </c>
      <c r="C5397" t="s">
        <v>37</v>
      </c>
      <c r="D5397" t="s">
        <v>3</v>
      </c>
      <c r="E5397" t="s">
        <v>66</v>
      </c>
      <c r="F5397">
        <v>1695</v>
      </c>
      <c r="G5397" t="s">
        <v>62</v>
      </c>
      <c r="H5397">
        <v>38803.11</v>
      </c>
      <c r="I5397" t="s">
        <v>40</v>
      </c>
      <c r="J5397" t="s">
        <v>149</v>
      </c>
      <c r="K5397">
        <v>9414</v>
      </c>
      <c r="L5397">
        <v>142.15949599999999</v>
      </c>
      <c r="M5397">
        <v>64.424560999999997</v>
      </c>
      <c r="N5397">
        <v>179</v>
      </c>
      <c r="O5397">
        <v>42</v>
      </c>
      <c r="P5397">
        <v>29</v>
      </c>
      <c r="Q5397">
        <v>0</v>
      </c>
      <c r="R5397">
        <v>288.379548</v>
      </c>
    </row>
    <row r="5398" spans="1:18" x14ac:dyDescent="0.25">
      <c r="A5398">
        <v>2021</v>
      </c>
      <c r="B5398" t="s">
        <v>4</v>
      </c>
      <c r="C5398" t="s">
        <v>36</v>
      </c>
      <c r="D5398" t="s">
        <v>3</v>
      </c>
      <c r="E5398" t="s">
        <v>44</v>
      </c>
      <c r="F5398">
        <v>99</v>
      </c>
      <c r="G5398">
        <v>43.570824000000002</v>
      </c>
      <c r="H5398">
        <v>3549.62</v>
      </c>
      <c r="I5398" t="s">
        <v>39</v>
      </c>
      <c r="J5398" t="s">
        <v>148</v>
      </c>
      <c r="K5398">
        <v>99</v>
      </c>
      <c r="L5398">
        <v>18.30105</v>
      </c>
      <c r="M5398">
        <v>20.976008</v>
      </c>
      <c r="N5398">
        <v>18</v>
      </c>
      <c r="O5398">
        <v>2</v>
      </c>
      <c r="P5398">
        <v>0</v>
      </c>
      <c r="Q5398">
        <v>0</v>
      </c>
      <c r="R5398">
        <v>43.570824000000002</v>
      </c>
    </row>
    <row r="5399" spans="1:18" x14ac:dyDescent="0.25">
      <c r="A5399">
        <v>2021</v>
      </c>
      <c r="B5399" t="s">
        <v>4</v>
      </c>
      <c r="C5399" t="s">
        <v>36</v>
      </c>
      <c r="D5399" t="s">
        <v>3</v>
      </c>
      <c r="E5399" t="s">
        <v>66</v>
      </c>
      <c r="F5399">
        <v>43</v>
      </c>
      <c r="G5399" t="s">
        <v>62</v>
      </c>
      <c r="H5399">
        <v>26639.32</v>
      </c>
      <c r="I5399" t="s">
        <v>39</v>
      </c>
      <c r="J5399" t="s">
        <v>148</v>
      </c>
      <c r="K5399">
        <v>242</v>
      </c>
      <c r="L5399">
        <v>3.1563460000000001</v>
      </c>
      <c r="M5399">
        <v>3.467282</v>
      </c>
      <c r="N5399">
        <v>1</v>
      </c>
      <c r="O5399">
        <v>1</v>
      </c>
      <c r="P5399">
        <v>0</v>
      </c>
      <c r="Q5399">
        <v>0</v>
      </c>
      <c r="R5399">
        <v>9.2307690000000004</v>
      </c>
    </row>
    <row r="5400" spans="1:18" x14ac:dyDescent="0.25">
      <c r="A5400">
        <v>2021</v>
      </c>
      <c r="B5400" t="s">
        <v>4</v>
      </c>
      <c r="C5400" t="s">
        <v>36</v>
      </c>
      <c r="D5400" t="s">
        <v>3</v>
      </c>
      <c r="E5400" t="s">
        <v>44</v>
      </c>
      <c r="F5400">
        <v>104</v>
      </c>
      <c r="G5400">
        <v>46.572508999999997</v>
      </c>
      <c r="H5400">
        <v>3590.9749999999999</v>
      </c>
      <c r="I5400" t="s">
        <v>40</v>
      </c>
      <c r="J5400" t="s">
        <v>148</v>
      </c>
      <c r="K5400">
        <v>104</v>
      </c>
      <c r="L5400">
        <v>22.409438999999999</v>
      </c>
      <c r="M5400">
        <v>21.408621</v>
      </c>
      <c r="N5400">
        <v>20</v>
      </c>
      <c r="O5400">
        <v>1</v>
      </c>
      <c r="P5400">
        <v>2</v>
      </c>
      <c r="Q5400">
        <v>0</v>
      </c>
      <c r="R5400">
        <v>46.572508999999997</v>
      </c>
    </row>
    <row r="5401" spans="1:18" x14ac:dyDescent="0.25">
      <c r="A5401">
        <v>2021</v>
      </c>
      <c r="B5401" t="s">
        <v>4</v>
      </c>
      <c r="C5401" t="s">
        <v>36</v>
      </c>
      <c r="D5401" t="s">
        <v>3</v>
      </c>
      <c r="E5401" t="s">
        <v>66</v>
      </c>
      <c r="F5401">
        <v>52</v>
      </c>
      <c r="G5401" t="s">
        <v>62</v>
      </c>
      <c r="H5401">
        <v>42711.404999999999</v>
      </c>
      <c r="I5401" t="s">
        <v>40</v>
      </c>
      <c r="J5401" t="s">
        <v>148</v>
      </c>
      <c r="K5401">
        <v>347</v>
      </c>
      <c r="L5401">
        <v>2.0596899999999998</v>
      </c>
      <c r="M5401">
        <v>1.9258059999999999</v>
      </c>
      <c r="N5401">
        <v>9</v>
      </c>
      <c r="O5401">
        <v>1</v>
      </c>
      <c r="P5401">
        <v>0</v>
      </c>
      <c r="Q5401">
        <v>0</v>
      </c>
      <c r="R5401">
        <v>7.9726499999999998</v>
      </c>
    </row>
    <row r="5402" spans="1:18" x14ac:dyDescent="0.25">
      <c r="A5402">
        <v>2021</v>
      </c>
      <c r="B5402" t="s">
        <v>4</v>
      </c>
      <c r="C5402" t="s">
        <v>5</v>
      </c>
      <c r="D5402" t="s">
        <v>3</v>
      </c>
      <c r="E5402" t="s">
        <v>44</v>
      </c>
      <c r="F5402">
        <v>63</v>
      </c>
      <c r="G5402">
        <v>29.078948</v>
      </c>
      <c r="H5402">
        <v>4108.33</v>
      </c>
      <c r="I5402" t="s">
        <v>39</v>
      </c>
      <c r="J5402" t="s">
        <v>148</v>
      </c>
      <c r="K5402">
        <v>63</v>
      </c>
      <c r="L5402">
        <v>14.166859000000001</v>
      </c>
      <c r="M5402">
        <v>11.970599999999999</v>
      </c>
      <c r="N5402">
        <v>15</v>
      </c>
      <c r="O5402">
        <v>3</v>
      </c>
      <c r="P5402">
        <v>0</v>
      </c>
      <c r="Q5402">
        <v>0</v>
      </c>
      <c r="R5402">
        <v>29.078948</v>
      </c>
    </row>
    <row r="5403" spans="1:18" x14ac:dyDescent="0.25">
      <c r="A5403">
        <v>2021</v>
      </c>
      <c r="B5403" t="s">
        <v>4</v>
      </c>
      <c r="C5403" t="s">
        <v>5</v>
      </c>
      <c r="D5403" t="s">
        <v>3</v>
      </c>
      <c r="E5403" t="s">
        <v>66</v>
      </c>
      <c r="F5403">
        <v>45</v>
      </c>
      <c r="G5403" t="s">
        <v>62</v>
      </c>
      <c r="H5403">
        <v>36470.230000000003</v>
      </c>
      <c r="I5403" t="s">
        <v>39</v>
      </c>
      <c r="J5403" t="s">
        <v>148</v>
      </c>
      <c r="K5403">
        <v>345</v>
      </c>
      <c r="L5403">
        <v>3.058217</v>
      </c>
      <c r="M5403">
        <v>5.1748089999999998</v>
      </c>
      <c r="N5403">
        <v>4</v>
      </c>
      <c r="O5403">
        <v>2</v>
      </c>
      <c r="P5403">
        <v>2</v>
      </c>
      <c r="Q5403">
        <v>0</v>
      </c>
      <c r="R5403">
        <v>10.392308</v>
      </c>
    </row>
    <row r="5404" spans="1:18" x14ac:dyDescent="0.25">
      <c r="A5404">
        <v>2021</v>
      </c>
      <c r="B5404" t="s">
        <v>4</v>
      </c>
      <c r="C5404" t="s">
        <v>5</v>
      </c>
      <c r="D5404" t="s">
        <v>3</v>
      </c>
      <c r="E5404" t="s">
        <v>44</v>
      </c>
      <c r="F5404">
        <v>75</v>
      </c>
      <c r="G5404">
        <v>26.483681000000001</v>
      </c>
      <c r="H5404">
        <v>3900.19</v>
      </c>
      <c r="I5404" t="s">
        <v>40</v>
      </c>
      <c r="J5404" t="s">
        <v>148</v>
      </c>
      <c r="K5404">
        <v>75</v>
      </c>
      <c r="L5404">
        <v>13.593444999999999</v>
      </c>
      <c r="M5404">
        <v>11.714238999999999</v>
      </c>
      <c r="N5404">
        <v>11</v>
      </c>
      <c r="O5404">
        <v>0</v>
      </c>
      <c r="P5404">
        <v>0</v>
      </c>
      <c r="Q5404">
        <v>0</v>
      </c>
      <c r="R5404">
        <v>26.483681000000001</v>
      </c>
    </row>
    <row r="5405" spans="1:18" x14ac:dyDescent="0.25">
      <c r="A5405">
        <v>2021</v>
      </c>
      <c r="B5405" t="s">
        <v>4</v>
      </c>
      <c r="C5405" t="s">
        <v>5</v>
      </c>
      <c r="D5405" t="s">
        <v>3</v>
      </c>
      <c r="E5405" t="s">
        <v>66</v>
      </c>
      <c r="F5405">
        <v>48</v>
      </c>
      <c r="G5405" t="s">
        <v>62</v>
      </c>
      <c r="H5405">
        <v>39591.065000000002</v>
      </c>
      <c r="I5405" t="s">
        <v>40</v>
      </c>
      <c r="J5405" t="s">
        <v>148</v>
      </c>
      <c r="K5405">
        <v>268</v>
      </c>
      <c r="L5405">
        <v>3.9608059999999998</v>
      </c>
      <c r="M5405">
        <v>1.4</v>
      </c>
      <c r="N5405">
        <v>3</v>
      </c>
      <c r="O5405">
        <v>0</v>
      </c>
      <c r="P5405">
        <v>0</v>
      </c>
      <c r="Q5405">
        <v>0</v>
      </c>
      <c r="R5405">
        <v>6.7179489999999999</v>
      </c>
    </row>
    <row r="5406" spans="1:18" x14ac:dyDescent="0.25">
      <c r="A5406">
        <v>2021</v>
      </c>
      <c r="B5406" t="s">
        <v>4</v>
      </c>
      <c r="C5406" t="s">
        <v>13</v>
      </c>
      <c r="D5406" t="s">
        <v>3</v>
      </c>
      <c r="E5406" t="s">
        <v>44</v>
      </c>
      <c r="F5406">
        <v>33</v>
      </c>
      <c r="G5406">
        <v>17.871267</v>
      </c>
      <c r="H5406">
        <v>5017</v>
      </c>
      <c r="I5406" t="s">
        <v>39</v>
      </c>
      <c r="J5406" t="s">
        <v>148</v>
      </c>
      <c r="K5406">
        <v>33</v>
      </c>
      <c r="L5406">
        <v>8.7400179999999992</v>
      </c>
      <c r="M5406">
        <v>7.3582679999999998</v>
      </c>
      <c r="N5406">
        <v>4</v>
      </c>
      <c r="O5406">
        <v>0</v>
      </c>
      <c r="P5406">
        <v>0</v>
      </c>
      <c r="Q5406">
        <v>0</v>
      </c>
      <c r="R5406">
        <v>17.871267</v>
      </c>
    </row>
    <row r="5407" spans="1:18" x14ac:dyDescent="0.25">
      <c r="A5407">
        <v>2021</v>
      </c>
      <c r="B5407" t="s">
        <v>4</v>
      </c>
      <c r="C5407" t="s">
        <v>13</v>
      </c>
      <c r="D5407" t="s">
        <v>3</v>
      </c>
      <c r="E5407" t="s">
        <v>66</v>
      </c>
      <c r="F5407">
        <v>18</v>
      </c>
      <c r="G5407" t="s">
        <v>62</v>
      </c>
      <c r="H5407">
        <v>30269.68</v>
      </c>
      <c r="I5407" t="s">
        <v>39</v>
      </c>
      <c r="J5407" t="s">
        <v>148</v>
      </c>
      <c r="K5407">
        <v>104</v>
      </c>
      <c r="L5407">
        <v>1.468078</v>
      </c>
      <c r="M5407">
        <v>2.0727850000000001</v>
      </c>
      <c r="N5407">
        <v>0</v>
      </c>
      <c r="O5407">
        <v>0</v>
      </c>
      <c r="P5407">
        <v>0</v>
      </c>
      <c r="Q5407">
        <v>0</v>
      </c>
      <c r="R5407">
        <v>4.964912</v>
      </c>
    </row>
    <row r="5408" spans="1:18" x14ac:dyDescent="0.25">
      <c r="A5408">
        <v>2021</v>
      </c>
      <c r="B5408" t="s">
        <v>4</v>
      </c>
      <c r="C5408" t="s">
        <v>13</v>
      </c>
      <c r="D5408" t="s">
        <v>3</v>
      </c>
      <c r="E5408" t="s">
        <v>44</v>
      </c>
      <c r="F5408">
        <v>40</v>
      </c>
      <c r="G5408">
        <v>17.790721000000001</v>
      </c>
      <c r="H5408">
        <v>3477.1550000000002</v>
      </c>
      <c r="I5408" t="s">
        <v>40</v>
      </c>
      <c r="J5408" t="s">
        <v>148</v>
      </c>
      <c r="K5408">
        <v>40</v>
      </c>
      <c r="L5408">
        <v>9.8983410000000003</v>
      </c>
      <c r="M5408">
        <v>6.6909450000000001</v>
      </c>
      <c r="N5408">
        <v>8</v>
      </c>
      <c r="O5408">
        <v>0</v>
      </c>
      <c r="P5408">
        <v>0</v>
      </c>
      <c r="Q5408">
        <v>0</v>
      </c>
      <c r="R5408">
        <v>17.790721000000001</v>
      </c>
    </row>
    <row r="5409" spans="1:18" x14ac:dyDescent="0.25">
      <c r="A5409">
        <v>2021</v>
      </c>
      <c r="B5409" t="s">
        <v>4</v>
      </c>
      <c r="C5409" t="s">
        <v>13</v>
      </c>
      <c r="D5409" t="s">
        <v>3</v>
      </c>
      <c r="E5409" t="s">
        <v>66</v>
      </c>
      <c r="F5409">
        <v>46</v>
      </c>
      <c r="G5409" t="s">
        <v>62</v>
      </c>
      <c r="H5409">
        <v>37383.269999999997</v>
      </c>
      <c r="I5409" t="s">
        <v>40</v>
      </c>
      <c r="J5409" t="s">
        <v>148</v>
      </c>
      <c r="K5409">
        <v>291</v>
      </c>
      <c r="L5409">
        <v>2.0150519999999998</v>
      </c>
      <c r="M5409">
        <v>3.3873449999999998</v>
      </c>
      <c r="N5409">
        <v>1</v>
      </c>
      <c r="O5409">
        <v>0</v>
      </c>
      <c r="P5409">
        <v>0</v>
      </c>
      <c r="Q5409">
        <v>0</v>
      </c>
      <c r="R5409">
        <v>7.3615380000000004</v>
      </c>
    </row>
    <row r="5410" spans="1:18" x14ac:dyDescent="0.25">
      <c r="A5410">
        <v>2021</v>
      </c>
      <c r="B5410" t="s">
        <v>4</v>
      </c>
      <c r="C5410" t="s">
        <v>37</v>
      </c>
      <c r="D5410" t="s">
        <v>3</v>
      </c>
      <c r="E5410" t="s">
        <v>44</v>
      </c>
      <c r="F5410">
        <v>650</v>
      </c>
      <c r="G5410">
        <v>250.796156</v>
      </c>
      <c r="H5410">
        <v>4181.1350000000002</v>
      </c>
      <c r="I5410" t="s">
        <v>39</v>
      </c>
      <c r="J5410" t="s">
        <v>148</v>
      </c>
      <c r="K5410">
        <v>651</v>
      </c>
      <c r="L5410">
        <v>121.83573800000001</v>
      </c>
      <c r="M5410">
        <v>106.95510400000001</v>
      </c>
      <c r="N5410">
        <v>158</v>
      </c>
      <c r="O5410">
        <v>9</v>
      </c>
      <c r="P5410">
        <v>1</v>
      </c>
      <c r="Q5410">
        <v>0</v>
      </c>
      <c r="R5410">
        <v>250.796156</v>
      </c>
    </row>
    <row r="5411" spans="1:18" x14ac:dyDescent="0.25">
      <c r="A5411">
        <v>2021</v>
      </c>
      <c r="B5411" t="s">
        <v>4</v>
      </c>
      <c r="C5411" t="s">
        <v>37</v>
      </c>
      <c r="D5411" t="s">
        <v>3</v>
      </c>
      <c r="E5411" t="s">
        <v>66</v>
      </c>
      <c r="F5411">
        <v>374</v>
      </c>
      <c r="G5411" t="s">
        <v>62</v>
      </c>
      <c r="H5411">
        <v>38126.555</v>
      </c>
      <c r="I5411" t="s">
        <v>39</v>
      </c>
      <c r="J5411" t="s">
        <v>148</v>
      </c>
      <c r="K5411">
        <v>2027</v>
      </c>
      <c r="L5411">
        <v>24.624288</v>
      </c>
      <c r="M5411">
        <v>22.076574000000001</v>
      </c>
      <c r="N5411">
        <v>56</v>
      </c>
      <c r="O5411">
        <v>4</v>
      </c>
      <c r="P5411">
        <v>2</v>
      </c>
      <c r="Q5411">
        <v>0</v>
      </c>
      <c r="R5411">
        <v>63.007731</v>
      </c>
    </row>
    <row r="5412" spans="1:18" x14ac:dyDescent="0.25">
      <c r="A5412">
        <v>2021</v>
      </c>
      <c r="B5412" t="s">
        <v>4</v>
      </c>
      <c r="C5412" t="s">
        <v>37</v>
      </c>
      <c r="D5412" t="s">
        <v>3</v>
      </c>
      <c r="E5412" t="s">
        <v>44</v>
      </c>
      <c r="F5412">
        <v>847</v>
      </c>
      <c r="G5412">
        <v>284.70285000000001</v>
      </c>
      <c r="H5412">
        <v>3536.2</v>
      </c>
      <c r="I5412" t="s">
        <v>40</v>
      </c>
      <c r="J5412" t="s">
        <v>148</v>
      </c>
      <c r="K5412">
        <v>849</v>
      </c>
      <c r="L5412">
        <v>153.791493</v>
      </c>
      <c r="M5412">
        <v>105.145408</v>
      </c>
      <c r="N5412">
        <v>193</v>
      </c>
      <c r="O5412">
        <v>4</v>
      </c>
      <c r="P5412">
        <v>9</v>
      </c>
      <c r="Q5412">
        <v>0</v>
      </c>
      <c r="R5412">
        <v>284.70285000000001</v>
      </c>
    </row>
    <row r="5413" spans="1:18" x14ac:dyDescent="0.25">
      <c r="A5413">
        <v>2021</v>
      </c>
      <c r="B5413" t="s">
        <v>4</v>
      </c>
      <c r="C5413" t="s">
        <v>37</v>
      </c>
      <c r="D5413" t="s">
        <v>3</v>
      </c>
      <c r="E5413" t="s">
        <v>66</v>
      </c>
      <c r="F5413">
        <v>548</v>
      </c>
      <c r="G5413" t="s">
        <v>62</v>
      </c>
      <c r="H5413">
        <v>39766.949999999997</v>
      </c>
      <c r="I5413" t="s">
        <v>40</v>
      </c>
      <c r="J5413" t="s">
        <v>148</v>
      </c>
      <c r="K5413">
        <v>3074</v>
      </c>
      <c r="L5413">
        <v>42.978574000000002</v>
      </c>
      <c r="M5413">
        <v>26.102716000000001</v>
      </c>
      <c r="N5413">
        <v>62</v>
      </c>
      <c r="O5413">
        <v>5</v>
      </c>
      <c r="P5413">
        <v>9</v>
      </c>
      <c r="Q5413">
        <v>0</v>
      </c>
      <c r="R5413">
        <v>88.775700999999998</v>
      </c>
    </row>
    <row r="5414" spans="1:18" x14ac:dyDescent="0.25">
      <c r="A5414">
        <v>2021</v>
      </c>
      <c r="B5414" t="s">
        <v>35</v>
      </c>
      <c r="C5414" t="s">
        <v>36</v>
      </c>
      <c r="D5414" t="s">
        <v>0</v>
      </c>
      <c r="E5414" t="s">
        <v>44</v>
      </c>
      <c r="F5414">
        <v>181</v>
      </c>
      <c r="G5414">
        <v>76.685312999999994</v>
      </c>
      <c r="H5414">
        <v>1789.09</v>
      </c>
      <c r="I5414" t="s">
        <v>39</v>
      </c>
      <c r="J5414" t="s">
        <v>150</v>
      </c>
      <c r="K5414">
        <v>181</v>
      </c>
      <c r="L5414">
        <v>30.478715000000001</v>
      </c>
      <c r="M5414">
        <v>39.940331</v>
      </c>
      <c r="N5414">
        <v>49</v>
      </c>
      <c r="O5414">
        <v>8</v>
      </c>
      <c r="P5414">
        <v>0</v>
      </c>
      <c r="Q5414">
        <v>0</v>
      </c>
      <c r="R5414">
        <v>76.685312999999994</v>
      </c>
    </row>
    <row r="5415" spans="1:18" x14ac:dyDescent="0.25">
      <c r="A5415">
        <v>2021</v>
      </c>
      <c r="B5415" t="s">
        <v>35</v>
      </c>
      <c r="C5415" t="s">
        <v>36</v>
      </c>
      <c r="D5415" t="s">
        <v>0</v>
      </c>
      <c r="E5415" t="s">
        <v>66</v>
      </c>
      <c r="F5415">
        <v>5</v>
      </c>
      <c r="G5415" t="s">
        <v>62</v>
      </c>
      <c r="H5415">
        <v>25503.98</v>
      </c>
      <c r="I5415" t="s">
        <v>39</v>
      </c>
      <c r="J5415" t="s">
        <v>150</v>
      </c>
      <c r="K5415">
        <v>15</v>
      </c>
      <c r="L5415">
        <v>0.35220099999999999</v>
      </c>
      <c r="M5415">
        <v>0</v>
      </c>
      <c r="N5415">
        <v>2</v>
      </c>
      <c r="O5415">
        <v>0</v>
      </c>
      <c r="P5415">
        <v>0</v>
      </c>
      <c r="Q5415">
        <v>0</v>
      </c>
      <c r="R5415">
        <v>1.3333330000000001</v>
      </c>
    </row>
    <row r="5416" spans="1:18" x14ac:dyDescent="0.25">
      <c r="A5416">
        <v>2021</v>
      </c>
      <c r="B5416" t="s">
        <v>35</v>
      </c>
      <c r="C5416" t="s">
        <v>36</v>
      </c>
      <c r="D5416" t="s">
        <v>0</v>
      </c>
      <c r="E5416" t="s">
        <v>44</v>
      </c>
      <c r="F5416">
        <v>204</v>
      </c>
      <c r="G5416">
        <v>69.872643999999994</v>
      </c>
      <c r="H5416">
        <v>1930.9</v>
      </c>
      <c r="I5416" t="s">
        <v>40</v>
      </c>
      <c r="J5416" t="s">
        <v>150</v>
      </c>
      <c r="K5416">
        <v>204</v>
      </c>
      <c r="L5416">
        <v>34.138705000000002</v>
      </c>
      <c r="M5416">
        <v>26.815804</v>
      </c>
      <c r="N5416">
        <v>76</v>
      </c>
      <c r="O5416">
        <v>2</v>
      </c>
      <c r="P5416">
        <v>0</v>
      </c>
      <c r="Q5416">
        <v>0</v>
      </c>
      <c r="R5416">
        <v>69.872643999999994</v>
      </c>
    </row>
    <row r="5417" spans="1:18" x14ac:dyDescent="0.25">
      <c r="A5417">
        <v>2021</v>
      </c>
      <c r="B5417" t="s">
        <v>35</v>
      </c>
      <c r="C5417" t="s">
        <v>36</v>
      </c>
      <c r="D5417" t="s">
        <v>0</v>
      </c>
      <c r="E5417" t="s">
        <v>66</v>
      </c>
      <c r="F5417">
        <v>2</v>
      </c>
      <c r="G5417" t="s">
        <v>62</v>
      </c>
      <c r="H5417">
        <v>22126.005000000001</v>
      </c>
      <c r="I5417" t="s">
        <v>40</v>
      </c>
      <c r="J5417" t="s">
        <v>150</v>
      </c>
      <c r="K5417">
        <v>5</v>
      </c>
      <c r="L5417">
        <v>0.75</v>
      </c>
      <c r="M5417">
        <v>0.25</v>
      </c>
      <c r="N5417">
        <v>0</v>
      </c>
      <c r="O5417">
        <v>0</v>
      </c>
      <c r="P5417">
        <v>0</v>
      </c>
      <c r="Q5417">
        <v>0</v>
      </c>
      <c r="R5417">
        <v>1</v>
      </c>
    </row>
    <row r="5418" spans="1:18" x14ac:dyDescent="0.25">
      <c r="A5418">
        <v>2021</v>
      </c>
      <c r="B5418" t="s">
        <v>35</v>
      </c>
      <c r="C5418" t="s">
        <v>5</v>
      </c>
      <c r="D5418" t="s">
        <v>0</v>
      </c>
      <c r="E5418" t="s">
        <v>44</v>
      </c>
      <c r="F5418">
        <v>617</v>
      </c>
      <c r="G5418">
        <v>288.89352500000001</v>
      </c>
      <c r="H5418">
        <v>2284.4499999999998</v>
      </c>
      <c r="I5418" t="s">
        <v>39</v>
      </c>
      <c r="J5418" t="s">
        <v>150</v>
      </c>
      <c r="K5418">
        <v>618</v>
      </c>
      <c r="L5418">
        <v>147.917282</v>
      </c>
      <c r="M5418">
        <v>114.348259</v>
      </c>
      <c r="N5418">
        <v>162</v>
      </c>
      <c r="O5418">
        <v>12</v>
      </c>
      <c r="P5418">
        <v>1</v>
      </c>
      <c r="Q5418">
        <v>0</v>
      </c>
      <c r="R5418">
        <v>288.89352500000001</v>
      </c>
    </row>
    <row r="5419" spans="1:18" x14ac:dyDescent="0.25">
      <c r="A5419">
        <v>2021</v>
      </c>
      <c r="B5419" t="s">
        <v>35</v>
      </c>
      <c r="C5419" t="s">
        <v>5</v>
      </c>
      <c r="D5419" t="s">
        <v>0</v>
      </c>
      <c r="E5419" t="s">
        <v>66</v>
      </c>
      <c r="F5419">
        <v>13</v>
      </c>
      <c r="G5419" t="s">
        <v>62</v>
      </c>
      <c r="H5419">
        <v>16547.38</v>
      </c>
      <c r="I5419" t="s">
        <v>39</v>
      </c>
      <c r="J5419" t="s">
        <v>150</v>
      </c>
      <c r="K5419">
        <v>26</v>
      </c>
      <c r="L5419">
        <v>2.6206469999999999</v>
      </c>
      <c r="M5419">
        <v>0.711538</v>
      </c>
      <c r="N5419">
        <v>0</v>
      </c>
      <c r="O5419">
        <v>1</v>
      </c>
      <c r="P5419">
        <v>0</v>
      </c>
      <c r="Q5419">
        <v>0</v>
      </c>
      <c r="R5419">
        <v>6</v>
      </c>
    </row>
    <row r="5420" spans="1:18" x14ac:dyDescent="0.25">
      <c r="A5420">
        <v>2021</v>
      </c>
      <c r="B5420" t="s">
        <v>35</v>
      </c>
      <c r="C5420" t="s">
        <v>5</v>
      </c>
      <c r="D5420" t="s">
        <v>0</v>
      </c>
      <c r="E5420" t="s">
        <v>44</v>
      </c>
      <c r="F5420">
        <v>671</v>
      </c>
      <c r="G5420">
        <v>300.52489800000001</v>
      </c>
      <c r="H5420">
        <v>2275.25</v>
      </c>
      <c r="I5420" t="s">
        <v>40</v>
      </c>
      <c r="J5420" t="s">
        <v>150</v>
      </c>
      <c r="K5420">
        <v>672</v>
      </c>
      <c r="L5420">
        <v>143.68834699999999</v>
      </c>
      <c r="M5420">
        <v>129.12576999999999</v>
      </c>
      <c r="N5420">
        <v>201</v>
      </c>
      <c r="O5420">
        <v>10</v>
      </c>
      <c r="P5420">
        <v>1</v>
      </c>
      <c r="Q5420">
        <v>0</v>
      </c>
      <c r="R5420">
        <v>300.52489800000001</v>
      </c>
    </row>
    <row r="5421" spans="1:18" x14ac:dyDescent="0.25">
      <c r="A5421">
        <v>2021</v>
      </c>
      <c r="B5421" t="s">
        <v>35</v>
      </c>
      <c r="C5421" t="s">
        <v>5</v>
      </c>
      <c r="D5421" t="s">
        <v>0</v>
      </c>
      <c r="E5421" t="s">
        <v>66</v>
      </c>
      <c r="F5421">
        <v>21</v>
      </c>
      <c r="G5421" t="s">
        <v>62</v>
      </c>
      <c r="H5421">
        <v>22755.8</v>
      </c>
      <c r="I5421" t="s">
        <v>40</v>
      </c>
      <c r="J5421" t="s">
        <v>150</v>
      </c>
      <c r="K5421">
        <v>50</v>
      </c>
      <c r="L5421">
        <v>0.45714300000000002</v>
      </c>
      <c r="M5421">
        <v>1.371429</v>
      </c>
      <c r="N5421">
        <v>7</v>
      </c>
      <c r="O5421">
        <v>0</v>
      </c>
      <c r="P5421">
        <v>0</v>
      </c>
      <c r="Q5421">
        <v>0</v>
      </c>
      <c r="R5421">
        <v>1.8285709999999999</v>
      </c>
    </row>
    <row r="5422" spans="1:18" x14ac:dyDescent="0.25">
      <c r="A5422">
        <v>2021</v>
      </c>
      <c r="B5422" t="s">
        <v>35</v>
      </c>
      <c r="C5422" t="s">
        <v>13</v>
      </c>
      <c r="D5422" t="s">
        <v>0</v>
      </c>
      <c r="E5422" t="s">
        <v>44</v>
      </c>
      <c r="F5422">
        <v>138</v>
      </c>
      <c r="G5422">
        <v>59.050401999999998</v>
      </c>
      <c r="H5422">
        <v>1854.84</v>
      </c>
      <c r="I5422" t="s">
        <v>39</v>
      </c>
      <c r="J5422" t="s">
        <v>150</v>
      </c>
      <c r="K5422">
        <v>140</v>
      </c>
      <c r="L5422">
        <v>31.666723999999999</v>
      </c>
      <c r="M5422">
        <v>23.878889999999998</v>
      </c>
      <c r="N5422">
        <v>38</v>
      </c>
      <c r="O5422">
        <v>4</v>
      </c>
      <c r="P5422">
        <v>0</v>
      </c>
      <c r="Q5422">
        <v>0</v>
      </c>
      <c r="R5422">
        <v>59.050401999999998</v>
      </c>
    </row>
    <row r="5423" spans="1:18" x14ac:dyDescent="0.25">
      <c r="A5423">
        <v>2021</v>
      </c>
      <c r="B5423" t="s">
        <v>35</v>
      </c>
      <c r="C5423" t="s">
        <v>13</v>
      </c>
      <c r="D5423" t="s">
        <v>0</v>
      </c>
      <c r="E5423" t="s">
        <v>66</v>
      </c>
      <c r="F5423">
        <v>3</v>
      </c>
      <c r="G5423" t="s">
        <v>62</v>
      </c>
      <c r="H5423">
        <v>11924</v>
      </c>
      <c r="I5423" t="s">
        <v>39</v>
      </c>
      <c r="J5423" t="s">
        <v>150</v>
      </c>
      <c r="K5423">
        <v>11</v>
      </c>
      <c r="L5423">
        <v>0</v>
      </c>
      <c r="M5423">
        <v>0</v>
      </c>
      <c r="N5423">
        <v>0</v>
      </c>
      <c r="O5423">
        <v>1</v>
      </c>
      <c r="P5423">
        <v>0</v>
      </c>
      <c r="Q5423">
        <v>0</v>
      </c>
      <c r="R5423">
        <v>0</v>
      </c>
    </row>
    <row r="5424" spans="1:18" x14ac:dyDescent="0.25">
      <c r="A5424">
        <v>2021</v>
      </c>
      <c r="B5424" t="s">
        <v>35</v>
      </c>
      <c r="C5424" t="s">
        <v>13</v>
      </c>
      <c r="D5424" t="s">
        <v>0</v>
      </c>
      <c r="E5424" t="s">
        <v>44</v>
      </c>
      <c r="F5424">
        <v>131</v>
      </c>
      <c r="G5424">
        <v>47.286320000000003</v>
      </c>
      <c r="H5424">
        <v>2043.22</v>
      </c>
      <c r="I5424" t="s">
        <v>40</v>
      </c>
      <c r="J5424" t="s">
        <v>150</v>
      </c>
      <c r="K5424">
        <v>131</v>
      </c>
      <c r="L5424">
        <v>22.257086000000001</v>
      </c>
      <c r="M5424">
        <v>23.083321000000002</v>
      </c>
      <c r="N5424">
        <v>51</v>
      </c>
      <c r="O5424">
        <v>2</v>
      </c>
      <c r="P5424">
        <v>0</v>
      </c>
      <c r="Q5424">
        <v>1</v>
      </c>
      <c r="R5424">
        <v>47.286320000000003</v>
      </c>
    </row>
    <row r="5425" spans="1:18" x14ac:dyDescent="0.25">
      <c r="A5425">
        <v>2021</v>
      </c>
      <c r="B5425" t="s">
        <v>35</v>
      </c>
      <c r="C5425" t="s">
        <v>13</v>
      </c>
      <c r="D5425" t="s">
        <v>0</v>
      </c>
      <c r="E5425" t="s">
        <v>66</v>
      </c>
      <c r="F5425">
        <v>1</v>
      </c>
      <c r="G5425" t="s">
        <v>62</v>
      </c>
      <c r="H5425">
        <v>8483.9</v>
      </c>
      <c r="I5425" t="s">
        <v>40</v>
      </c>
      <c r="J5425" t="s">
        <v>150</v>
      </c>
      <c r="K5425">
        <v>1</v>
      </c>
      <c r="L5425">
        <v>0</v>
      </c>
      <c r="M5425">
        <v>0</v>
      </c>
      <c r="N5425">
        <v>0</v>
      </c>
      <c r="O5425">
        <v>0</v>
      </c>
      <c r="P5425">
        <v>0</v>
      </c>
      <c r="Q5425">
        <v>0</v>
      </c>
      <c r="R5425">
        <v>0</v>
      </c>
    </row>
    <row r="5426" spans="1:18" x14ac:dyDescent="0.25">
      <c r="A5426">
        <v>2021</v>
      </c>
      <c r="B5426" t="s">
        <v>35</v>
      </c>
      <c r="C5426" t="s">
        <v>37</v>
      </c>
      <c r="D5426" t="s">
        <v>0</v>
      </c>
      <c r="E5426" t="s">
        <v>44</v>
      </c>
      <c r="F5426">
        <v>292</v>
      </c>
      <c r="G5426">
        <v>90.597573999999994</v>
      </c>
      <c r="H5426">
        <v>2048.4749999999999</v>
      </c>
      <c r="I5426" t="s">
        <v>39</v>
      </c>
      <c r="J5426" t="s">
        <v>150</v>
      </c>
      <c r="K5426">
        <v>295</v>
      </c>
      <c r="L5426">
        <v>45.024583999999997</v>
      </c>
      <c r="M5426">
        <v>37.046390000000002</v>
      </c>
      <c r="N5426">
        <v>131</v>
      </c>
      <c r="O5426">
        <v>19</v>
      </c>
      <c r="P5426">
        <v>1</v>
      </c>
      <c r="Q5426">
        <v>0</v>
      </c>
      <c r="R5426">
        <v>90.597573999999994</v>
      </c>
    </row>
    <row r="5427" spans="1:18" x14ac:dyDescent="0.25">
      <c r="A5427">
        <v>2021</v>
      </c>
      <c r="B5427" t="s">
        <v>35</v>
      </c>
      <c r="C5427" t="s">
        <v>37</v>
      </c>
      <c r="D5427" t="s">
        <v>0</v>
      </c>
      <c r="E5427" t="s">
        <v>66</v>
      </c>
      <c r="F5427">
        <v>16</v>
      </c>
      <c r="G5427" t="s">
        <v>62</v>
      </c>
      <c r="H5427">
        <v>22115.05</v>
      </c>
      <c r="I5427" t="s">
        <v>39</v>
      </c>
      <c r="J5427" t="s">
        <v>150</v>
      </c>
      <c r="K5427">
        <v>56</v>
      </c>
      <c r="L5427">
        <v>0.91925199999999996</v>
      </c>
      <c r="M5427">
        <v>0.89291100000000001</v>
      </c>
      <c r="N5427">
        <v>2</v>
      </c>
      <c r="O5427">
        <v>2</v>
      </c>
      <c r="P5427">
        <v>0</v>
      </c>
      <c r="Q5427">
        <v>0</v>
      </c>
      <c r="R5427">
        <v>2.803922</v>
      </c>
    </row>
    <row r="5428" spans="1:18" x14ac:dyDescent="0.25">
      <c r="A5428">
        <v>2021</v>
      </c>
      <c r="B5428" t="s">
        <v>35</v>
      </c>
      <c r="C5428" t="s">
        <v>37</v>
      </c>
      <c r="D5428" t="s">
        <v>0</v>
      </c>
      <c r="E5428" t="s">
        <v>44</v>
      </c>
      <c r="F5428">
        <v>291</v>
      </c>
      <c r="G5428">
        <v>95.945746</v>
      </c>
      <c r="H5428">
        <v>1983.22</v>
      </c>
      <c r="I5428" t="s">
        <v>40</v>
      </c>
      <c r="J5428" t="s">
        <v>150</v>
      </c>
      <c r="K5428">
        <v>291</v>
      </c>
      <c r="L5428">
        <v>43.958402999999997</v>
      </c>
      <c r="M5428">
        <v>43.946843999999999</v>
      </c>
      <c r="N5428">
        <v>144</v>
      </c>
      <c r="O5428">
        <v>3</v>
      </c>
      <c r="P5428">
        <v>0</v>
      </c>
      <c r="Q5428">
        <v>1</v>
      </c>
      <c r="R5428">
        <v>95.945746</v>
      </c>
    </row>
    <row r="5429" spans="1:18" x14ac:dyDescent="0.25">
      <c r="A5429">
        <v>2021</v>
      </c>
      <c r="B5429" t="s">
        <v>35</v>
      </c>
      <c r="C5429" t="s">
        <v>37</v>
      </c>
      <c r="D5429" t="s">
        <v>0</v>
      </c>
      <c r="E5429" t="s">
        <v>66</v>
      </c>
      <c r="F5429">
        <v>9</v>
      </c>
      <c r="G5429" t="s">
        <v>62</v>
      </c>
      <c r="H5429">
        <v>20032.64</v>
      </c>
      <c r="I5429" t="s">
        <v>40</v>
      </c>
      <c r="J5429" t="s">
        <v>150</v>
      </c>
      <c r="K5429">
        <v>22</v>
      </c>
      <c r="L5429">
        <v>0</v>
      </c>
      <c r="M5429">
        <v>1</v>
      </c>
      <c r="N5429">
        <v>2</v>
      </c>
      <c r="O5429">
        <v>1</v>
      </c>
      <c r="P5429">
        <v>0</v>
      </c>
      <c r="Q5429">
        <v>0</v>
      </c>
      <c r="R5429">
        <v>1</v>
      </c>
    </row>
    <row r="5430" spans="1:18" x14ac:dyDescent="0.25">
      <c r="A5430">
        <v>2021</v>
      </c>
      <c r="B5430" t="s">
        <v>35</v>
      </c>
      <c r="C5430" t="s">
        <v>36</v>
      </c>
      <c r="D5430" t="s">
        <v>0</v>
      </c>
      <c r="E5430" t="s">
        <v>44</v>
      </c>
      <c r="F5430">
        <v>288</v>
      </c>
      <c r="G5430">
        <v>125.504752</v>
      </c>
      <c r="H5430">
        <v>1909.17</v>
      </c>
      <c r="I5430" t="s">
        <v>39</v>
      </c>
      <c r="J5430" t="s">
        <v>149</v>
      </c>
      <c r="K5430">
        <v>291</v>
      </c>
      <c r="L5430">
        <v>56.770767999999997</v>
      </c>
      <c r="M5430">
        <v>54.817618000000003</v>
      </c>
      <c r="N5430">
        <v>65</v>
      </c>
      <c r="O5430">
        <v>12</v>
      </c>
      <c r="P5430">
        <v>0</v>
      </c>
      <c r="Q5430">
        <v>0</v>
      </c>
      <c r="R5430">
        <v>125.504752</v>
      </c>
    </row>
    <row r="5431" spans="1:18" x14ac:dyDescent="0.25">
      <c r="A5431">
        <v>2021</v>
      </c>
      <c r="B5431" t="s">
        <v>35</v>
      </c>
      <c r="C5431" t="s">
        <v>36</v>
      </c>
      <c r="D5431" t="s">
        <v>0</v>
      </c>
      <c r="E5431" t="s">
        <v>66</v>
      </c>
      <c r="F5431">
        <v>4</v>
      </c>
      <c r="G5431" t="s">
        <v>62</v>
      </c>
      <c r="H5431">
        <v>16267.38</v>
      </c>
      <c r="I5431" t="s">
        <v>39</v>
      </c>
      <c r="J5431" t="s">
        <v>149</v>
      </c>
      <c r="K5431">
        <v>7</v>
      </c>
      <c r="L5431">
        <v>0.33333299999999999</v>
      </c>
      <c r="M5431">
        <v>0</v>
      </c>
      <c r="N5431">
        <v>0</v>
      </c>
      <c r="O5431">
        <v>2</v>
      </c>
      <c r="P5431">
        <v>0</v>
      </c>
      <c r="Q5431">
        <v>0</v>
      </c>
      <c r="R5431">
        <v>0.33333299999999999</v>
      </c>
    </row>
    <row r="5432" spans="1:18" x14ac:dyDescent="0.25">
      <c r="A5432">
        <v>2021</v>
      </c>
      <c r="B5432" t="s">
        <v>35</v>
      </c>
      <c r="C5432" t="s">
        <v>36</v>
      </c>
      <c r="D5432" t="s">
        <v>0</v>
      </c>
      <c r="E5432" t="s">
        <v>44</v>
      </c>
      <c r="F5432">
        <v>285</v>
      </c>
      <c r="G5432">
        <v>108.53509699999999</v>
      </c>
      <c r="H5432">
        <v>1835.7</v>
      </c>
      <c r="I5432" t="s">
        <v>40</v>
      </c>
      <c r="J5432" t="s">
        <v>149</v>
      </c>
      <c r="K5432">
        <v>285</v>
      </c>
      <c r="L5432">
        <v>48.239750999999998</v>
      </c>
      <c r="M5432">
        <v>47.069988000000002</v>
      </c>
      <c r="N5432">
        <v>91</v>
      </c>
      <c r="O5432">
        <v>6</v>
      </c>
      <c r="P5432">
        <v>0</v>
      </c>
      <c r="Q5432">
        <v>1</v>
      </c>
      <c r="R5432">
        <v>108.53509699999999</v>
      </c>
    </row>
    <row r="5433" spans="1:18" x14ac:dyDescent="0.25">
      <c r="A5433">
        <v>2021</v>
      </c>
      <c r="B5433" t="s">
        <v>35</v>
      </c>
      <c r="C5433" t="s">
        <v>36</v>
      </c>
      <c r="D5433" t="s">
        <v>0</v>
      </c>
      <c r="E5433" t="s">
        <v>66</v>
      </c>
      <c r="F5433">
        <v>7</v>
      </c>
      <c r="G5433" t="s">
        <v>62</v>
      </c>
      <c r="H5433">
        <v>26907.279999999999</v>
      </c>
      <c r="I5433" t="s">
        <v>40</v>
      </c>
      <c r="J5433" t="s">
        <v>149</v>
      </c>
      <c r="K5433">
        <v>25</v>
      </c>
      <c r="L5433">
        <v>0.68553500000000001</v>
      </c>
      <c r="M5433">
        <v>0.5</v>
      </c>
      <c r="N5433">
        <v>1</v>
      </c>
      <c r="O5433">
        <v>0</v>
      </c>
      <c r="P5433">
        <v>0</v>
      </c>
      <c r="Q5433">
        <v>0</v>
      </c>
      <c r="R5433">
        <v>2.1666669999999999</v>
      </c>
    </row>
    <row r="5434" spans="1:18" x14ac:dyDescent="0.25">
      <c r="A5434">
        <v>2021</v>
      </c>
      <c r="B5434" t="s">
        <v>35</v>
      </c>
      <c r="C5434" t="s">
        <v>5</v>
      </c>
      <c r="D5434" t="s">
        <v>0</v>
      </c>
      <c r="E5434" t="s">
        <v>44</v>
      </c>
      <c r="F5434">
        <v>859</v>
      </c>
      <c r="G5434">
        <v>392.62094000000002</v>
      </c>
      <c r="H5434">
        <v>2184.29</v>
      </c>
      <c r="I5434" t="s">
        <v>39</v>
      </c>
      <c r="J5434" t="s">
        <v>149</v>
      </c>
      <c r="K5434">
        <v>903</v>
      </c>
      <c r="L5434">
        <v>191.4365</v>
      </c>
      <c r="M5434">
        <v>166.62008800000001</v>
      </c>
      <c r="N5434">
        <v>202</v>
      </c>
      <c r="O5434">
        <v>29</v>
      </c>
      <c r="P5434">
        <v>0</v>
      </c>
      <c r="Q5434">
        <v>2</v>
      </c>
      <c r="R5434">
        <v>392.62094000000002</v>
      </c>
    </row>
    <row r="5435" spans="1:18" x14ac:dyDescent="0.25">
      <c r="A5435">
        <v>2021</v>
      </c>
      <c r="B5435" t="s">
        <v>35</v>
      </c>
      <c r="C5435" t="s">
        <v>5</v>
      </c>
      <c r="D5435" t="s">
        <v>0</v>
      </c>
      <c r="E5435" t="s">
        <v>66</v>
      </c>
      <c r="F5435">
        <v>13</v>
      </c>
      <c r="G5435" t="s">
        <v>62</v>
      </c>
      <c r="H5435">
        <v>26548.43</v>
      </c>
      <c r="I5435" t="s">
        <v>39</v>
      </c>
      <c r="J5435" t="s">
        <v>149</v>
      </c>
      <c r="K5435">
        <v>84</v>
      </c>
      <c r="L5435">
        <v>1.492305</v>
      </c>
      <c r="M5435">
        <v>0.66666700000000001</v>
      </c>
      <c r="N5435">
        <v>1</v>
      </c>
      <c r="O5435">
        <v>2</v>
      </c>
      <c r="P5435">
        <v>0</v>
      </c>
      <c r="Q5435">
        <v>0</v>
      </c>
      <c r="R5435">
        <v>3.6697250000000001</v>
      </c>
    </row>
    <row r="5436" spans="1:18" x14ac:dyDescent="0.25">
      <c r="A5436">
        <v>2021</v>
      </c>
      <c r="B5436" t="s">
        <v>35</v>
      </c>
      <c r="C5436" t="s">
        <v>5</v>
      </c>
      <c r="D5436" t="s">
        <v>0</v>
      </c>
      <c r="E5436" t="s">
        <v>44</v>
      </c>
      <c r="F5436">
        <v>905</v>
      </c>
      <c r="G5436">
        <v>392.94380999999998</v>
      </c>
      <c r="H5436">
        <v>2061.1999999999998</v>
      </c>
      <c r="I5436" t="s">
        <v>40</v>
      </c>
      <c r="J5436" t="s">
        <v>149</v>
      </c>
      <c r="K5436">
        <v>918</v>
      </c>
      <c r="L5436">
        <v>193.89401799999999</v>
      </c>
      <c r="M5436">
        <v>160.30684500000001</v>
      </c>
      <c r="N5436">
        <v>249</v>
      </c>
      <c r="O5436">
        <v>14</v>
      </c>
      <c r="P5436">
        <v>1</v>
      </c>
      <c r="Q5436">
        <v>2</v>
      </c>
      <c r="R5436">
        <v>392.94380999999998</v>
      </c>
    </row>
    <row r="5437" spans="1:18" x14ac:dyDescent="0.25">
      <c r="A5437">
        <v>2021</v>
      </c>
      <c r="B5437" t="s">
        <v>35</v>
      </c>
      <c r="C5437" t="s">
        <v>5</v>
      </c>
      <c r="D5437" t="s">
        <v>0</v>
      </c>
      <c r="E5437" t="s">
        <v>66</v>
      </c>
      <c r="F5437">
        <v>9</v>
      </c>
      <c r="G5437" t="s">
        <v>62</v>
      </c>
      <c r="H5437">
        <v>22505.97</v>
      </c>
      <c r="I5437" t="s">
        <v>40</v>
      </c>
      <c r="J5437" t="s">
        <v>149</v>
      </c>
      <c r="K5437">
        <v>38</v>
      </c>
      <c r="L5437">
        <v>1.3428119999999999</v>
      </c>
      <c r="M5437">
        <v>0.5</v>
      </c>
      <c r="N5437">
        <v>2</v>
      </c>
      <c r="O5437">
        <v>0</v>
      </c>
      <c r="P5437">
        <v>0</v>
      </c>
      <c r="Q5437">
        <v>0</v>
      </c>
      <c r="R5437">
        <v>3.5</v>
      </c>
    </row>
    <row r="5438" spans="1:18" x14ac:dyDescent="0.25">
      <c r="A5438">
        <v>2021</v>
      </c>
      <c r="B5438" t="s">
        <v>35</v>
      </c>
      <c r="C5438" t="s">
        <v>5</v>
      </c>
      <c r="D5438" t="s">
        <v>0</v>
      </c>
      <c r="E5438" t="s">
        <v>65</v>
      </c>
      <c r="F5438">
        <v>1</v>
      </c>
      <c r="G5438" t="s">
        <v>62</v>
      </c>
      <c r="H5438">
        <v>9311.9500000000007</v>
      </c>
      <c r="I5438" t="s">
        <v>40</v>
      </c>
      <c r="J5438" t="s">
        <v>149</v>
      </c>
      <c r="K5438">
        <v>2</v>
      </c>
      <c r="L5438" t="s">
        <v>62</v>
      </c>
      <c r="M5438" t="s">
        <v>62</v>
      </c>
      <c r="N5438" t="s">
        <v>62</v>
      </c>
      <c r="O5438" t="s">
        <v>62</v>
      </c>
      <c r="P5438" t="s">
        <v>62</v>
      </c>
      <c r="Q5438" t="s">
        <v>62</v>
      </c>
      <c r="R5438" t="s">
        <v>62</v>
      </c>
    </row>
    <row r="5439" spans="1:18" x14ac:dyDescent="0.25">
      <c r="A5439">
        <v>2021</v>
      </c>
      <c r="B5439" t="s">
        <v>35</v>
      </c>
      <c r="C5439" t="s">
        <v>13</v>
      </c>
      <c r="D5439" t="s">
        <v>0</v>
      </c>
      <c r="E5439" t="s">
        <v>44</v>
      </c>
      <c r="F5439">
        <v>188</v>
      </c>
      <c r="G5439">
        <v>74.385305000000002</v>
      </c>
      <c r="H5439">
        <v>1797.98</v>
      </c>
      <c r="I5439" t="s">
        <v>39</v>
      </c>
      <c r="J5439" t="s">
        <v>149</v>
      </c>
      <c r="K5439">
        <v>188</v>
      </c>
      <c r="L5439">
        <v>36.490119</v>
      </c>
      <c r="M5439">
        <v>30.000540000000001</v>
      </c>
      <c r="N5439">
        <v>58</v>
      </c>
      <c r="O5439">
        <v>7</v>
      </c>
      <c r="P5439">
        <v>1</v>
      </c>
      <c r="Q5439">
        <v>0</v>
      </c>
      <c r="R5439">
        <v>74.385305000000002</v>
      </c>
    </row>
    <row r="5440" spans="1:18" x14ac:dyDescent="0.25">
      <c r="A5440">
        <v>2021</v>
      </c>
      <c r="B5440" t="s">
        <v>35</v>
      </c>
      <c r="C5440" t="s">
        <v>13</v>
      </c>
      <c r="D5440" t="s">
        <v>0</v>
      </c>
      <c r="E5440" t="s">
        <v>66</v>
      </c>
      <c r="F5440">
        <v>8</v>
      </c>
      <c r="G5440" t="s">
        <v>62</v>
      </c>
      <c r="H5440">
        <v>23142.134999999998</v>
      </c>
      <c r="I5440" t="s">
        <v>39</v>
      </c>
      <c r="J5440" t="s">
        <v>149</v>
      </c>
      <c r="K5440">
        <v>35</v>
      </c>
      <c r="L5440">
        <v>1.1117250000000001</v>
      </c>
      <c r="M5440">
        <v>0.8</v>
      </c>
      <c r="N5440">
        <v>0</v>
      </c>
      <c r="O5440">
        <v>1</v>
      </c>
      <c r="P5440">
        <v>1</v>
      </c>
      <c r="Q5440">
        <v>0</v>
      </c>
      <c r="R5440">
        <v>4</v>
      </c>
    </row>
    <row r="5441" spans="1:18" x14ac:dyDescent="0.25">
      <c r="A5441">
        <v>2021</v>
      </c>
      <c r="B5441" t="s">
        <v>35</v>
      </c>
      <c r="C5441" t="s">
        <v>13</v>
      </c>
      <c r="D5441" t="s">
        <v>0</v>
      </c>
      <c r="E5441" t="s">
        <v>44</v>
      </c>
      <c r="F5441">
        <v>191</v>
      </c>
      <c r="G5441">
        <v>80.097316000000006</v>
      </c>
      <c r="H5441">
        <v>1966.23</v>
      </c>
      <c r="I5441" t="s">
        <v>40</v>
      </c>
      <c r="J5441" t="s">
        <v>149</v>
      </c>
      <c r="K5441">
        <v>196</v>
      </c>
      <c r="L5441">
        <v>42.859242000000002</v>
      </c>
      <c r="M5441">
        <v>29.116295999999998</v>
      </c>
      <c r="N5441">
        <v>72</v>
      </c>
      <c r="O5441">
        <v>2</v>
      </c>
      <c r="P5441">
        <v>0</v>
      </c>
      <c r="Q5441">
        <v>0</v>
      </c>
      <c r="R5441">
        <v>80.097316000000006</v>
      </c>
    </row>
    <row r="5442" spans="1:18" x14ac:dyDescent="0.25">
      <c r="A5442">
        <v>2021</v>
      </c>
      <c r="B5442" t="s">
        <v>35</v>
      </c>
      <c r="C5442" t="s">
        <v>13</v>
      </c>
      <c r="D5442" t="s">
        <v>0</v>
      </c>
      <c r="E5442" t="s">
        <v>66</v>
      </c>
      <c r="F5442">
        <v>7</v>
      </c>
      <c r="G5442" t="s">
        <v>62</v>
      </c>
      <c r="H5442">
        <v>19943.759999999998</v>
      </c>
      <c r="I5442" t="s">
        <v>40</v>
      </c>
      <c r="J5442" t="s">
        <v>149</v>
      </c>
      <c r="K5442">
        <v>27</v>
      </c>
      <c r="L5442">
        <v>0</v>
      </c>
      <c r="M5442">
        <v>2</v>
      </c>
      <c r="N5442">
        <v>1</v>
      </c>
      <c r="O5442">
        <v>1</v>
      </c>
      <c r="P5442">
        <v>0</v>
      </c>
      <c r="Q5442">
        <v>0</v>
      </c>
      <c r="R5442">
        <v>3</v>
      </c>
    </row>
    <row r="5443" spans="1:18" x14ac:dyDescent="0.25">
      <c r="A5443">
        <v>2021</v>
      </c>
      <c r="B5443" t="s">
        <v>35</v>
      </c>
      <c r="C5443" t="s">
        <v>13</v>
      </c>
      <c r="D5443" t="s">
        <v>0</v>
      </c>
      <c r="E5443" t="s">
        <v>65</v>
      </c>
      <c r="F5443">
        <v>2</v>
      </c>
      <c r="G5443" t="s">
        <v>62</v>
      </c>
      <c r="H5443">
        <v>12593.584999999999</v>
      </c>
      <c r="I5443" t="s">
        <v>40</v>
      </c>
      <c r="J5443" t="s">
        <v>149</v>
      </c>
      <c r="K5443">
        <v>4</v>
      </c>
      <c r="L5443" t="s">
        <v>62</v>
      </c>
      <c r="M5443" t="s">
        <v>62</v>
      </c>
      <c r="N5443" t="s">
        <v>62</v>
      </c>
      <c r="O5443" t="s">
        <v>62</v>
      </c>
      <c r="P5443" t="s">
        <v>62</v>
      </c>
      <c r="Q5443" t="s">
        <v>62</v>
      </c>
      <c r="R5443" t="s">
        <v>62</v>
      </c>
    </row>
    <row r="5444" spans="1:18" x14ac:dyDescent="0.25">
      <c r="A5444">
        <v>2021</v>
      </c>
      <c r="B5444" t="s">
        <v>35</v>
      </c>
      <c r="C5444" t="s">
        <v>13</v>
      </c>
      <c r="D5444" t="s">
        <v>0</v>
      </c>
      <c r="E5444" t="s">
        <v>44</v>
      </c>
      <c r="F5444">
        <v>1</v>
      </c>
      <c r="G5444">
        <v>0</v>
      </c>
      <c r="H5444">
        <v>17712.95</v>
      </c>
      <c r="I5444" t="s">
        <v>41</v>
      </c>
      <c r="J5444" t="s">
        <v>149</v>
      </c>
      <c r="K5444">
        <v>1</v>
      </c>
      <c r="L5444">
        <v>0</v>
      </c>
      <c r="M5444">
        <v>0</v>
      </c>
      <c r="N5444">
        <v>1</v>
      </c>
      <c r="O5444">
        <v>0</v>
      </c>
      <c r="P5444">
        <v>0</v>
      </c>
      <c r="Q5444">
        <v>0</v>
      </c>
      <c r="R5444">
        <v>0</v>
      </c>
    </row>
    <row r="5445" spans="1:18" x14ac:dyDescent="0.25">
      <c r="A5445">
        <v>2021</v>
      </c>
      <c r="B5445" t="s">
        <v>35</v>
      </c>
      <c r="C5445" t="s">
        <v>37</v>
      </c>
      <c r="D5445" t="s">
        <v>0</v>
      </c>
      <c r="E5445" t="s">
        <v>44</v>
      </c>
      <c r="F5445">
        <v>424</v>
      </c>
      <c r="G5445">
        <v>144.246487</v>
      </c>
      <c r="H5445">
        <v>2065.7600000000002</v>
      </c>
      <c r="I5445" t="s">
        <v>39</v>
      </c>
      <c r="J5445" t="s">
        <v>149</v>
      </c>
      <c r="K5445">
        <v>428</v>
      </c>
      <c r="L5445">
        <v>63.920755999999997</v>
      </c>
      <c r="M5445">
        <v>67.057967000000005</v>
      </c>
      <c r="N5445">
        <v>172</v>
      </c>
      <c r="O5445">
        <v>17</v>
      </c>
      <c r="P5445">
        <v>1</v>
      </c>
      <c r="Q5445">
        <v>0</v>
      </c>
      <c r="R5445">
        <v>144.246487</v>
      </c>
    </row>
    <row r="5446" spans="1:18" x14ac:dyDescent="0.25">
      <c r="A5446">
        <v>2021</v>
      </c>
      <c r="B5446" t="s">
        <v>35</v>
      </c>
      <c r="C5446" t="s">
        <v>37</v>
      </c>
      <c r="D5446" t="s">
        <v>0</v>
      </c>
      <c r="E5446" t="s">
        <v>66</v>
      </c>
      <c r="F5446">
        <v>17</v>
      </c>
      <c r="G5446" t="s">
        <v>62</v>
      </c>
      <c r="H5446">
        <v>17231.919999999998</v>
      </c>
      <c r="I5446" t="s">
        <v>39</v>
      </c>
      <c r="J5446" t="s">
        <v>149</v>
      </c>
      <c r="K5446">
        <v>77</v>
      </c>
      <c r="L5446">
        <v>3.9687100000000002</v>
      </c>
      <c r="M5446">
        <v>1.381373</v>
      </c>
      <c r="N5446">
        <v>0</v>
      </c>
      <c r="O5446">
        <v>2</v>
      </c>
      <c r="P5446">
        <v>0</v>
      </c>
      <c r="Q5446">
        <v>0</v>
      </c>
      <c r="R5446">
        <v>9.9346910000000008</v>
      </c>
    </row>
    <row r="5447" spans="1:18" x14ac:dyDescent="0.25">
      <c r="A5447">
        <v>2021</v>
      </c>
      <c r="B5447" t="s">
        <v>35</v>
      </c>
      <c r="C5447" t="s">
        <v>37</v>
      </c>
      <c r="D5447" t="s">
        <v>0</v>
      </c>
      <c r="E5447" t="s">
        <v>44</v>
      </c>
      <c r="F5447">
        <v>470</v>
      </c>
      <c r="G5447">
        <v>127.258262</v>
      </c>
      <c r="H5447">
        <v>1978.66</v>
      </c>
      <c r="I5447" t="s">
        <v>40</v>
      </c>
      <c r="J5447" t="s">
        <v>149</v>
      </c>
      <c r="K5447">
        <v>470</v>
      </c>
      <c r="L5447">
        <v>63.735242999999997</v>
      </c>
      <c r="M5447">
        <v>58.490757000000002</v>
      </c>
      <c r="N5447">
        <v>250</v>
      </c>
      <c r="O5447">
        <v>19</v>
      </c>
      <c r="P5447">
        <v>0</v>
      </c>
      <c r="Q5447">
        <v>1</v>
      </c>
      <c r="R5447">
        <v>127.258262</v>
      </c>
    </row>
    <row r="5448" spans="1:18" x14ac:dyDescent="0.25">
      <c r="A5448">
        <v>2021</v>
      </c>
      <c r="B5448" t="s">
        <v>35</v>
      </c>
      <c r="C5448" t="s">
        <v>37</v>
      </c>
      <c r="D5448" t="s">
        <v>0</v>
      </c>
      <c r="E5448" t="s">
        <v>66</v>
      </c>
      <c r="F5448">
        <v>20</v>
      </c>
      <c r="G5448" t="s">
        <v>62</v>
      </c>
      <c r="H5448">
        <v>29861.174999999999</v>
      </c>
      <c r="I5448" t="s">
        <v>40</v>
      </c>
      <c r="J5448" t="s">
        <v>149</v>
      </c>
      <c r="K5448">
        <v>80</v>
      </c>
      <c r="L5448">
        <v>2.4713159999999998</v>
      </c>
      <c r="M5448">
        <v>1.621429</v>
      </c>
      <c r="N5448">
        <v>1</v>
      </c>
      <c r="O5448">
        <v>0</v>
      </c>
      <c r="P5448">
        <v>0</v>
      </c>
      <c r="Q5448">
        <v>0</v>
      </c>
      <c r="R5448">
        <v>7.8285710000000002</v>
      </c>
    </row>
    <row r="5449" spans="1:18" x14ac:dyDescent="0.25">
      <c r="A5449">
        <v>2021</v>
      </c>
      <c r="B5449" t="s">
        <v>35</v>
      </c>
      <c r="C5449" t="s">
        <v>36</v>
      </c>
      <c r="D5449" t="s">
        <v>0</v>
      </c>
      <c r="E5449" t="s">
        <v>44</v>
      </c>
      <c r="F5449">
        <v>60</v>
      </c>
      <c r="G5449">
        <v>29.863889</v>
      </c>
      <c r="H5449">
        <v>1966.23</v>
      </c>
      <c r="I5449" t="s">
        <v>39</v>
      </c>
      <c r="J5449" t="s">
        <v>148</v>
      </c>
      <c r="K5449">
        <v>62</v>
      </c>
      <c r="L5449">
        <v>14.645885</v>
      </c>
      <c r="M5449">
        <v>10.480862999999999</v>
      </c>
      <c r="N5449">
        <v>15</v>
      </c>
      <c r="O5449">
        <v>2</v>
      </c>
      <c r="P5449">
        <v>0</v>
      </c>
      <c r="Q5449">
        <v>0</v>
      </c>
      <c r="R5449">
        <v>29.863889</v>
      </c>
    </row>
    <row r="5450" spans="1:18" x14ac:dyDescent="0.25">
      <c r="A5450">
        <v>2021</v>
      </c>
      <c r="B5450" t="s">
        <v>35</v>
      </c>
      <c r="C5450" t="s">
        <v>36</v>
      </c>
      <c r="D5450" t="s">
        <v>0</v>
      </c>
      <c r="E5450" t="s">
        <v>66</v>
      </c>
      <c r="F5450">
        <v>5</v>
      </c>
      <c r="G5450" t="s">
        <v>62</v>
      </c>
      <c r="H5450">
        <v>20972.21</v>
      </c>
      <c r="I5450" t="s">
        <v>39</v>
      </c>
      <c r="J5450" t="s">
        <v>148</v>
      </c>
      <c r="K5450">
        <v>15</v>
      </c>
      <c r="L5450">
        <v>0.33333299999999999</v>
      </c>
      <c r="M5450">
        <v>0</v>
      </c>
      <c r="N5450">
        <v>2</v>
      </c>
      <c r="O5450">
        <v>1</v>
      </c>
      <c r="P5450">
        <v>0</v>
      </c>
      <c r="Q5450">
        <v>0</v>
      </c>
      <c r="R5450">
        <v>0.33333299999999999</v>
      </c>
    </row>
    <row r="5451" spans="1:18" x14ac:dyDescent="0.25">
      <c r="A5451">
        <v>2021</v>
      </c>
      <c r="B5451" t="s">
        <v>35</v>
      </c>
      <c r="C5451" t="s">
        <v>36</v>
      </c>
      <c r="D5451" t="s">
        <v>0</v>
      </c>
      <c r="E5451" t="s">
        <v>44</v>
      </c>
      <c r="F5451">
        <v>56</v>
      </c>
      <c r="G5451">
        <v>31.008227999999999</v>
      </c>
      <c r="H5451">
        <v>2047.4649999999999</v>
      </c>
      <c r="I5451" t="s">
        <v>40</v>
      </c>
      <c r="J5451" t="s">
        <v>148</v>
      </c>
      <c r="K5451">
        <v>56</v>
      </c>
      <c r="L5451">
        <v>16.033494000000001</v>
      </c>
      <c r="M5451">
        <v>8.4723000000000006</v>
      </c>
      <c r="N5451">
        <v>12</v>
      </c>
      <c r="O5451">
        <v>0</v>
      </c>
      <c r="P5451">
        <v>0</v>
      </c>
      <c r="Q5451">
        <v>0</v>
      </c>
      <c r="R5451">
        <v>31.008227999999999</v>
      </c>
    </row>
    <row r="5452" spans="1:18" x14ac:dyDescent="0.25">
      <c r="A5452">
        <v>2021</v>
      </c>
      <c r="B5452" t="s">
        <v>35</v>
      </c>
      <c r="C5452" t="s">
        <v>36</v>
      </c>
      <c r="D5452" t="s">
        <v>0</v>
      </c>
      <c r="E5452" t="s">
        <v>66</v>
      </c>
      <c r="F5452">
        <v>7</v>
      </c>
      <c r="G5452" t="s">
        <v>62</v>
      </c>
      <c r="H5452">
        <v>13650.16</v>
      </c>
      <c r="I5452" t="s">
        <v>40</v>
      </c>
      <c r="J5452" t="s">
        <v>148</v>
      </c>
      <c r="K5452">
        <v>17</v>
      </c>
      <c r="L5452">
        <v>0.44047599999999998</v>
      </c>
      <c r="M5452">
        <v>0.238095</v>
      </c>
      <c r="N5452">
        <v>0</v>
      </c>
      <c r="O5452">
        <v>1</v>
      </c>
      <c r="P5452">
        <v>0</v>
      </c>
      <c r="Q5452">
        <v>0</v>
      </c>
      <c r="R5452">
        <v>1.428571</v>
      </c>
    </row>
    <row r="5453" spans="1:18" x14ac:dyDescent="0.25">
      <c r="A5453">
        <v>2021</v>
      </c>
      <c r="B5453" t="s">
        <v>35</v>
      </c>
      <c r="C5453" t="s">
        <v>5</v>
      </c>
      <c r="D5453" t="s">
        <v>0</v>
      </c>
      <c r="E5453" t="s">
        <v>44</v>
      </c>
      <c r="F5453">
        <v>234</v>
      </c>
      <c r="G5453">
        <v>120.01389</v>
      </c>
      <c r="H5453">
        <v>2254.17</v>
      </c>
      <c r="I5453" t="s">
        <v>39</v>
      </c>
      <c r="J5453" t="s">
        <v>148</v>
      </c>
      <c r="K5453">
        <v>235</v>
      </c>
      <c r="L5453">
        <v>64.016347999999994</v>
      </c>
      <c r="M5453">
        <v>40.960109000000003</v>
      </c>
      <c r="N5453">
        <v>26</v>
      </c>
      <c r="O5453">
        <v>6</v>
      </c>
      <c r="P5453">
        <v>0</v>
      </c>
      <c r="Q5453">
        <v>0</v>
      </c>
      <c r="R5453">
        <v>120.01389</v>
      </c>
    </row>
    <row r="5454" spans="1:18" x14ac:dyDescent="0.25">
      <c r="A5454">
        <v>2021</v>
      </c>
      <c r="B5454" t="s">
        <v>35</v>
      </c>
      <c r="C5454" t="s">
        <v>5</v>
      </c>
      <c r="D5454" t="s">
        <v>0</v>
      </c>
      <c r="E5454" t="s">
        <v>66</v>
      </c>
      <c r="F5454">
        <v>11</v>
      </c>
      <c r="G5454" t="s">
        <v>62</v>
      </c>
      <c r="H5454">
        <v>18636.759999999998</v>
      </c>
      <c r="I5454" t="s">
        <v>39</v>
      </c>
      <c r="J5454" t="s">
        <v>148</v>
      </c>
      <c r="K5454">
        <v>25</v>
      </c>
      <c r="L5454">
        <v>0.82258100000000001</v>
      </c>
      <c r="M5454">
        <v>0</v>
      </c>
      <c r="N5454">
        <v>5</v>
      </c>
      <c r="O5454">
        <v>0</v>
      </c>
      <c r="P5454">
        <v>0</v>
      </c>
      <c r="Q5454">
        <v>0</v>
      </c>
      <c r="R5454">
        <v>1</v>
      </c>
    </row>
    <row r="5455" spans="1:18" x14ac:dyDescent="0.25">
      <c r="A5455">
        <v>2021</v>
      </c>
      <c r="B5455" t="s">
        <v>35</v>
      </c>
      <c r="C5455" t="s">
        <v>5</v>
      </c>
      <c r="D5455" t="s">
        <v>0</v>
      </c>
      <c r="E5455" t="s">
        <v>44</v>
      </c>
      <c r="F5455">
        <v>226</v>
      </c>
      <c r="G5455">
        <v>124.169425</v>
      </c>
      <c r="H5455">
        <v>2538.2049999999999</v>
      </c>
      <c r="I5455" t="s">
        <v>40</v>
      </c>
      <c r="J5455" t="s">
        <v>148</v>
      </c>
      <c r="K5455">
        <v>226</v>
      </c>
      <c r="L5455">
        <v>58.645218999999997</v>
      </c>
      <c r="M5455">
        <v>57.579675999999999</v>
      </c>
      <c r="N5455">
        <v>30</v>
      </c>
      <c r="O5455">
        <v>3</v>
      </c>
      <c r="P5455">
        <v>2</v>
      </c>
      <c r="Q5455">
        <v>1</v>
      </c>
      <c r="R5455">
        <v>124.169425</v>
      </c>
    </row>
    <row r="5456" spans="1:18" x14ac:dyDescent="0.25">
      <c r="A5456">
        <v>2021</v>
      </c>
      <c r="B5456" t="s">
        <v>35</v>
      </c>
      <c r="C5456" t="s">
        <v>5</v>
      </c>
      <c r="D5456" t="s">
        <v>0</v>
      </c>
      <c r="E5456" t="s">
        <v>66</v>
      </c>
      <c r="F5456">
        <v>7</v>
      </c>
      <c r="G5456" t="s">
        <v>62</v>
      </c>
      <c r="H5456">
        <v>14196.69</v>
      </c>
      <c r="I5456" t="s">
        <v>40</v>
      </c>
      <c r="J5456" t="s">
        <v>148</v>
      </c>
      <c r="K5456">
        <v>9</v>
      </c>
      <c r="L5456">
        <v>0.54761899999999997</v>
      </c>
      <c r="M5456">
        <v>0.98809499999999995</v>
      </c>
      <c r="N5456">
        <v>4</v>
      </c>
      <c r="O5456">
        <v>0</v>
      </c>
      <c r="P5456">
        <v>0</v>
      </c>
      <c r="Q5456">
        <v>0</v>
      </c>
      <c r="R5456">
        <v>1.535714</v>
      </c>
    </row>
    <row r="5457" spans="1:18" x14ac:dyDescent="0.25">
      <c r="A5457">
        <v>2021</v>
      </c>
      <c r="B5457" t="s">
        <v>35</v>
      </c>
      <c r="C5457" t="s">
        <v>13</v>
      </c>
      <c r="D5457" t="s">
        <v>0</v>
      </c>
      <c r="E5457" t="s">
        <v>44</v>
      </c>
      <c r="F5457">
        <v>32</v>
      </c>
      <c r="G5457">
        <v>17.317435</v>
      </c>
      <c r="H5457">
        <v>1927.15</v>
      </c>
      <c r="I5457" t="s">
        <v>39</v>
      </c>
      <c r="J5457" t="s">
        <v>148</v>
      </c>
      <c r="K5457">
        <v>32</v>
      </c>
      <c r="L5457">
        <v>8.3967679999999998</v>
      </c>
      <c r="M5457">
        <v>7.561534</v>
      </c>
      <c r="N5457">
        <v>4</v>
      </c>
      <c r="O5457">
        <v>0</v>
      </c>
      <c r="P5457">
        <v>0</v>
      </c>
      <c r="Q5457">
        <v>0</v>
      </c>
      <c r="R5457">
        <v>17.317435</v>
      </c>
    </row>
    <row r="5458" spans="1:18" x14ac:dyDescent="0.25">
      <c r="A5458">
        <v>2021</v>
      </c>
      <c r="B5458" t="s">
        <v>35</v>
      </c>
      <c r="C5458" t="s">
        <v>13</v>
      </c>
      <c r="D5458" t="s">
        <v>0</v>
      </c>
      <c r="E5458" t="s">
        <v>66</v>
      </c>
      <c r="F5458">
        <v>3</v>
      </c>
      <c r="G5458" t="s">
        <v>62</v>
      </c>
      <c r="H5458">
        <v>26539.41</v>
      </c>
      <c r="I5458" t="s">
        <v>39</v>
      </c>
      <c r="J5458" t="s">
        <v>148</v>
      </c>
      <c r="K5458">
        <v>27</v>
      </c>
      <c r="L5458">
        <v>0</v>
      </c>
      <c r="M5458">
        <v>0</v>
      </c>
      <c r="N5458">
        <v>1</v>
      </c>
      <c r="O5458">
        <v>0</v>
      </c>
      <c r="P5458">
        <v>0</v>
      </c>
      <c r="Q5458">
        <v>0</v>
      </c>
      <c r="R5458">
        <v>0</v>
      </c>
    </row>
    <row r="5459" spans="1:18" x14ac:dyDescent="0.25">
      <c r="A5459">
        <v>2021</v>
      </c>
      <c r="B5459" t="s">
        <v>35</v>
      </c>
      <c r="C5459" t="s">
        <v>13</v>
      </c>
      <c r="D5459" t="s">
        <v>0</v>
      </c>
      <c r="E5459" t="s">
        <v>44</v>
      </c>
      <c r="F5459">
        <v>47</v>
      </c>
      <c r="G5459">
        <v>23.887626000000001</v>
      </c>
      <c r="H5459">
        <v>1987.47</v>
      </c>
      <c r="I5459" t="s">
        <v>40</v>
      </c>
      <c r="J5459" t="s">
        <v>148</v>
      </c>
      <c r="K5459">
        <v>47</v>
      </c>
      <c r="L5459">
        <v>13.123049</v>
      </c>
      <c r="M5459">
        <v>6.9016000000000002</v>
      </c>
      <c r="N5459">
        <v>8</v>
      </c>
      <c r="O5459">
        <v>0</v>
      </c>
      <c r="P5459">
        <v>2</v>
      </c>
      <c r="Q5459">
        <v>0</v>
      </c>
      <c r="R5459">
        <v>23.887626000000001</v>
      </c>
    </row>
    <row r="5460" spans="1:18" x14ac:dyDescent="0.25">
      <c r="A5460">
        <v>2021</v>
      </c>
      <c r="B5460" t="s">
        <v>35</v>
      </c>
      <c r="C5460" t="s">
        <v>13</v>
      </c>
      <c r="D5460" t="s">
        <v>0</v>
      </c>
      <c r="E5460" t="s">
        <v>66</v>
      </c>
      <c r="F5460">
        <v>3</v>
      </c>
      <c r="G5460" t="s">
        <v>62</v>
      </c>
      <c r="H5460">
        <v>15029.2</v>
      </c>
      <c r="I5460" t="s">
        <v>40</v>
      </c>
      <c r="J5460" t="s">
        <v>148</v>
      </c>
      <c r="K5460">
        <v>3</v>
      </c>
      <c r="L5460">
        <v>1.8867999999999999E-2</v>
      </c>
      <c r="M5460">
        <v>0</v>
      </c>
      <c r="N5460">
        <v>0</v>
      </c>
      <c r="O5460">
        <v>0</v>
      </c>
      <c r="P5460">
        <v>0</v>
      </c>
      <c r="Q5460">
        <v>0</v>
      </c>
      <c r="R5460">
        <v>1</v>
      </c>
    </row>
    <row r="5461" spans="1:18" x14ac:dyDescent="0.25">
      <c r="A5461">
        <v>2021</v>
      </c>
      <c r="B5461" t="s">
        <v>35</v>
      </c>
      <c r="C5461" t="s">
        <v>37</v>
      </c>
      <c r="D5461" t="s">
        <v>0</v>
      </c>
      <c r="E5461" t="s">
        <v>44</v>
      </c>
      <c r="F5461">
        <v>84</v>
      </c>
      <c r="G5461">
        <v>37.904045000000004</v>
      </c>
      <c r="H5461">
        <v>1902.41</v>
      </c>
      <c r="I5461" t="s">
        <v>39</v>
      </c>
      <c r="J5461" t="s">
        <v>148</v>
      </c>
      <c r="K5461">
        <v>88</v>
      </c>
      <c r="L5461">
        <v>19.614260000000002</v>
      </c>
      <c r="M5461">
        <v>13.542020000000001</v>
      </c>
      <c r="N5461">
        <v>20</v>
      </c>
      <c r="O5461">
        <v>3</v>
      </c>
      <c r="P5461">
        <v>1</v>
      </c>
      <c r="Q5461">
        <v>0</v>
      </c>
      <c r="R5461">
        <v>37.904045000000004</v>
      </c>
    </row>
    <row r="5462" spans="1:18" x14ac:dyDescent="0.25">
      <c r="A5462">
        <v>2021</v>
      </c>
      <c r="B5462" t="s">
        <v>35</v>
      </c>
      <c r="C5462" t="s">
        <v>37</v>
      </c>
      <c r="D5462" t="s">
        <v>0</v>
      </c>
      <c r="E5462" t="s">
        <v>66</v>
      </c>
      <c r="F5462">
        <v>7</v>
      </c>
      <c r="G5462" t="s">
        <v>62</v>
      </c>
      <c r="H5462">
        <v>16083.48</v>
      </c>
      <c r="I5462" t="s">
        <v>39</v>
      </c>
      <c r="J5462" t="s">
        <v>148</v>
      </c>
      <c r="K5462">
        <v>8</v>
      </c>
      <c r="L5462">
        <v>1.8867999999999999E-2</v>
      </c>
      <c r="M5462">
        <v>0.5</v>
      </c>
      <c r="N5462">
        <v>0</v>
      </c>
      <c r="O5462">
        <v>0</v>
      </c>
      <c r="P5462">
        <v>0</v>
      </c>
      <c r="Q5462">
        <v>0</v>
      </c>
      <c r="R5462">
        <v>2.5</v>
      </c>
    </row>
    <row r="5463" spans="1:18" x14ac:dyDescent="0.25">
      <c r="A5463">
        <v>2021</v>
      </c>
      <c r="B5463" t="s">
        <v>35</v>
      </c>
      <c r="C5463" t="s">
        <v>37</v>
      </c>
      <c r="D5463" t="s">
        <v>0</v>
      </c>
      <c r="E5463" t="s">
        <v>44</v>
      </c>
      <c r="F5463">
        <v>96</v>
      </c>
      <c r="G5463">
        <v>46.993372999999998</v>
      </c>
      <c r="H5463">
        <v>1993.155</v>
      </c>
      <c r="I5463" t="s">
        <v>40</v>
      </c>
      <c r="J5463" t="s">
        <v>148</v>
      </c>
      <c r="K5463">
        <v>96</v>
      </c>
      <c r="L5463">
        <v>22.249191</v>
      </c>
      <c r="M5463">
        <v>21.048952</v>
      </c>
      <c r="N5463">
        <v>18</v>
      </c>
      <c r="O5463">
        <v>1</v>
      </c>
      <c r="P5463">
        <v>0</v>
      </c>
      <c r="Q5463">
        <v>0</v>
      </c>
      <c r="R5463">
        <v>46.993372999999998</v>
      </c>
    </row>
    <row r="5464" spans="1:18" x14ac:dyDescent="0.25">
      <c r="A5464">
        <v>2021</v>
      </c>
      <c r="B5464" t="s">
        <v>35</v>
      </c>
      <c r="C5464" t="s">
        <v>37</v>
      </c>
      <c r="D5464" t="s">
        <v>0</v>
      </c>
      <c r="E5464" t="s">
        <v>66</v>
      </c>
      <c r="F5464">
        <v>7</v>
      </c>
      <c r="G5464" t="s">
        <v>62</v>
      </c>
      <c r="H5464">
        <v>12852.51</v>
      </c>
      <c r="I5464" t="s">
        <v>40</v>
      </c>
      <c r="J5464" t="s">
        <v>148</v>
      </c>
      <c r="K5464">
        <v>23</v>
      </c>
      <c r="L5464">
        <v>1.8867999999999999E-2</v>
      </c>
      <c r="M5464">
        <v>0</v>
      </c>
      <c r="N5464">
        <v>2</v>
      </c>
      <c r="O5464">
        <v>1</v>
      </c>
      <c r="P5464">
        <v>0</v>
      </c>
      <c r="Q5464">
        <v>0</v>
      </c>
      <c r="R5464">
        <v>1</v>
      </c>
    </row>
    <row r="5465" spans="1:18" x14ac:dyDescent="0.25">
      <c r="A5465">
        <v>2021</v>
      </c>
      <c r="B5465" t="s">
        <v>35</v>
      </c>
      <c r="C5465" t="s">
        <v>36</v>
      </c>
      <c r="D5465" t="s">
        <v>1</v>
      </c>
      <c r="E5465" t="s">
        <v>44</v>
      </c>
      <c r="F5465">
        <v>1018</v>
      </c>
      <c r="G5465">
        <v>419.84708499999999</v>
      </c>
      <c r="H5465">
        <v>3036.5250000000001</v>
      </c>
      <c r="I5465" t="s">
        <v>39</v>
      </c>
      <c r="J5465" t="s">
        <v>150</v>
      </c>
      <c r="K5465">
        <v>1024</v>
      </c>
      <c r="L5465">
        <v>205.226125</v>
      </c>
      <c r="M5465">
        <v>175.86192700000001</v>
      </c>
      <c r="N5465">
        <v>222</v>
      </c>
      <c r="O5465">
        <v>26</v>
      </c>
      <c r="P5465">
        <v>15</v>
      </c>
      <c r="Q5465">
        <v>12</v>
      </c>
      <c r="R5465">
        <v>419.84708499999999</v>
      </c>
    </row>
    <row r="5466" spans="1:18" x14ac:dyDescent="0.25">
      <c r="A5466">
        <v>2021</v>
      </c>
      <c r="B5466" t="s">
        <v>35</v>
      </c>
      <c r="C5466" t="s">
        <v>36</v>
      </c>
      <c r="D5466" t="s">
        <v>1</v>
      </c>
      <c r="E5466" t="s">
        <v>66</v>
      </c>
      <c r="F5466">
        <v>43</v>
      </c>
      <c r="G5466" t="s">
        <v>62</v>
      </c>
      <c r="H5466">
        <v>23698.799999999999</v>
      </c>
      <c r="I5466" t="s">
        <v>39</v>
      </c>
      <c r="J5466" t="s">
        <v>150</v>
      </c>
      <c r="K5466">
        <v>161</v>
      </c>
      <c r="L5466">
        <v>5.4064959999999997</v>
      </c>
      <c r="M5466">
        <v>2.459578</v>
      </c>
      <c r="N5466">
        <v>3</v>
      </c>
      <c r="O5466">
        <v>6</v>
      </c>
      <c r="P5466">
        <v>1</v>
      </c>
      <c r="Q5466">
        <v>0</v>
      </c>
      <c r="R5466">
        <v>11.285251000000001</v>
      </c>
    </row>
    <row r="5467" spans="1:18" x14ac:dyDescent="0.25">
      <c r="A5467">
        <v>2021</v>
      </c>
      <c r="B5467" t="s">
        <v>35</v>
      </c>
      <c r="C5467" t="s">
        <v>36</v>
      </c>
      <c r="D5467" t="s">
        <v>1</v>
      </c>
      <c r="E5467" t="s">
        <v>44</v>
      </c>
      <c r="F5467">
        <v>1578</v>
      </c>
      <c r="G5467">
        <v>552.54737799999998</v>
      </c>
      <c r="H5467">
        <v>2642.92</v>
      </c>
      <c r="I5467" t="s">
        <v>40</v>
      </c>
      <c r="J5467" t="s">
        <v>150</v>
      </c>
      <c r="K5467">
        <v>1603</v>
      </c>
      <c r="L5467">
        <v>239.79532599999999</v>
      </c>
      <c r="M5467">
        <v>250.42913899999999</v>
      </c>
      <c r="N5467">
        <v>462</v>
      </c>
      <c r="O5467">
        <v>55</v>
      </c>
      <c r="P5467">
        <v>59</v>
      </c>
      <c r="Q5467">
        <v>51</v>
      </c>
      <c r="R5467">
        <v>552.54737799999998</v>
      </c>
    </row>
    <row r="5468" spans="1:18" x14ac:dyDescent="0.25">
      <c r="A5468">
        <v>2021</v>
      </c>
      <c r="B5468" t="s">
        <v>35</v>
      </c>
      <c r="C5468" t="s">
        <v>36</v>
      </c>
      <c r="D5468" t="s">
        <v>1</v>
      </c>
      <c r="E5468" t="s">
        <v>66</v>
      </c>
      <c r="F5468">
        <v>69</v>
      </c>
      <c r="G5468" t="s">
        <v>62</v>
      </c>
      <c r="H5468">
        <v>27349.03</v>
      </c>
      <c r="I5468" t="s">
        <v>40</v>
      </c>
      <c r="J5468" t="s">
        <v>150</v>
      </c>
      <c r="K5468">
        <v>299</v>
      </c>
      <c r="L5468">
        <v>3.059094</v>
      </c>
      <c r="M5468">
        <v>6.4902309999999996</v>
      </c>
      <c r="N5468">
        <v>14</v>
      </c>
      <c r="O5468">
        <v>9</v>
      </c>
      <c r="P5468">
        <v>2</v>
      </c>
      <c r="Q5468">
        <v>1</v>
      </c>
      <c r="R5468">
        <v>12.797435999999999</v>
      </c>
    </row>
    <row r="5469" spans="1:18" x14ac:dyDescent="0.25">
      <c r="A5469">
        <v>2021</v>
      </c>
      <c r="B5469" t="s">
        <v>35</v>
      </c>
      <c r="C5469" t="s">
        <v>5</v>
      </c>
      <c r="D5469" t="s">
        <v>1</v>
      </c>
      <c r="E5469" t="s">
        <v>44</v>
      </c>
      <c r="F5469">
        <v>2962</v>
      </c>
      <c r="G5469">
        <v>1317.8093280000001</v>
      </c>
      <c r="H5469">
        <v>3462.26</v>
      </c>
      <c r="I5469" t="s">
        <v>39</v>
      </c>
      <c r="J5469" t="s">
        <v>150</v>
      </c>
      <c r="K5469">
        <v>2974</v>
      </c>
      <c r="L5469">
        <v>679.45072800000003</v>
      </c>
      <c r="M5469">
        <v>505.56676499999998</v>
      </c>
      <c r="N5469">
        <v>482</v>
      </c>
      <c r="O5469">
        <v>60</v>
      </c>
      <c r="P5469">
        <v>26</v>
      </c>
      <c r="Q5469">
        <v>10</v>
      </c>
      <c r="R5469">
        <v>1317.8093280000001</v>
      </c>
    </row>
    <row r="5470" spans="1:18" x14ac:dyDescent="0.25">
      <c r="A5470">
        <v>2021</v>
      </c>
      <c r="B5470" t="s">
        <v>35</v>
      </c>
      <c r="C5470" t="s">
        <v>5</v>
      </c>
      <c r="D5470" t="s">
        <v>1</v>
      </c>
      <c r="E5470" t="s">
        <v>66</v>
      </c>
      <c r="F5470">
        <v>145</v>
      </c>
      <c r="G5470" t="s">
        <v>62</v>
      </c>
      <c r="H5470">
        <v>25895.58</v>
      </c>
      <c r="I5470" t="s">
        <v>39</v>
      </c>
      <c r="J5470" t="s">
        <v>150</v>
      </c>
      <c r="K5470">
        <v>621</v>
      </c>
      <c r="L5470">
        <v>13.088163</v>
      </c>
      <c r="M5470">
        <v>10.245887</v>
      </c>
      <c r="N5470">
        <v>9</v>
      </c>
      <c r="O5470">
        <v>11</v>
      </c>
      <c r="P5470">
        <v>2</v>
      </c>
      <c r="Q5470">
        <v>2</v>
      </c>
      <c r="R5470">
        <v>32.762388000000001</v>
      </c>
    </row>
    <row r="5471" spans="1:18" x14ac:dyDescent="0.25">
      <c r="A5471">
        <v>2021</v>
      </c>
      <c r="B5471" t="s">
        <v>35</v>
      </c>
      <c r="C5471" t="s">
        <v>5</v>
      </c>
      <c r="D5471" t="s">
        <v>1</v>
      </c>
      <c r="E5471" t="s">
        <v>44</v>
      </c>
      <c r="F5471">
        <v>4058</v>
      </c>
      <c r="G5471">
        <v>1370.1128679999999</v>
      </c>
      <c r="H5471">
        <v>2909.47</v>
      </c>
      <c r="I5471" t="s">
        <v>40</v>
      </c>
      <c r="J5471" t="s">
        <v>150</v>
      </c>
      <c r="K5471">
        <v>4060</v>
      </c>
      <c r="L5471">
        <v>694.72682899999995</v>
      </c>
      <c r="M5471">
        <v>551.81569100000002</v>
      </c>
      <c r="N5471">
        <v>1134</v>
      </c>
      <c r="O5471">
        <v>85</v>
      </c>
      <c r="P5471">
        <v>398</v>
      </c>
      <c r="Q5471">
        <v>51</v>
      </c>
      <c r="R5471">
        <v>1370.1128679999999</v>
      </c>
    </row>
    <row r="5472" spans="1:18" x14ac:dyDescent="0.25">
      <c r="A5472">
        <v>2021</v>
      </c>
      <c r="B5472" t="s">
        <v>35</v>
      </c>
      <c r="C5472" t="s">
        <v>5</v>
      </c>
      <c r="D5472" t="s">
        <v>1</v>
      </c>
      <c r="E5472" t="s">
        <v>66</v>
      </c>
      <c r="F5472">
        <v>249</v>
      </c>
      <c r="G5472" t="s">
        <v>62</v>
      </c>
      <c r="H5472">
        <v>32493.05</v>
      </c>
      <c r="I5472" t="s">
        <v>40</v>
      </c>
      <c r="J5472" t="s">
        <v>150</v>
      </c>
      <c r="K5472">
        <v>1195</v>
      </c>
      <c r="L5472">
        <v>17.354327999999999</v>
      </c>
      <c r="M5472">
        <v>10.204718</v>
      </c>
      <c r="N5472">
        <v>40</v>
      </c>
      <c r="O5472">
        <v>4</v>
      </c>
      <c r="P5472">
        <v>27</v>
      </c>
      <c r="Q5472">
        <v>0</v>
      </c>
      <c r="R5472">
        <v>39.603569</v>
      </c>
    </row>
    <row r="5473" spans="1:18" x14ac:dyDescent="0.25">
      <c r="A5473">
        <v>2021</v>
      </c>
      <c r="B5473" t="s">
        <v>35</v>
      </c>
      <c r="C5473" t="s">
        <v>13</v>
      </c>
      <c r="D5473" t="s">
        <v>1</v>
      </c>
      <c r="E5473" t="s">
        <v>44</v>
      </c>
      <c r="F5473">
        <v>463</v>
      </c>
      <c r="G5473">
        <v>180.56208100000001</v>
      </c>
      <c r="H5473">
        <v>2948.75</v>
      </c>
      <c r="I5473" t="s">
        <v>39</v>
      </c>
      <c r="J5473" t="s">
        <v>150</v>
      </c>
      <c r="K5473">
        <v>463</v>
      </c>
      <c r="L5473">
        <v>85.620051000000004</v>
      </c>
      <c r="M5473">
        <v>77.510058000000001</v>
      </c>
      <c r="N5473">
        <v>110</v>
      </c>
      <c r="O5473">
        <v>19</v>
      </c>
      <c r="P5473">
        <v>8</v>
      </c>
      <c r="Q5473">
        <v>3</v>
      </c>
      <c r="R5473">
        <v>180.56208100000001</v>
      </c>
    </row>
    <row r="5474" spans="1:18" x14ac:dyDescent="0.25">
      <c r="A5474">
        <v>2021</v>
      </c>
      <c r="B5474" t="s">
        <v>35</v>
      </c>
      <c r="C5474" t="s">
        <v>13</v>
      </c>
      <c r="D5474" t="s">
        <v>1</v>
      </c>
      <c r="E5474" t="s">
        <v>66</v>
      </c>
      <c r="F5474">
        <v>32</v>
      </c>
      <c r="G5474" t="s">
        <v>62</v>
      </c>
      <c r="H5474">
        <v>28411.294999999998</v>
      </c>
      <c r="I5474" t="s">
        <v>39</v>
      </c>
      <c r="J5474" t="s">
        <v>150</v>
      </c>
      <c r="K5474">
        <v>194</v>
      </c>
      <c r="L5474">
        <v>2.4133140000000002</v>
      </c>
      <c r="M5474">
        <v>3.3829829999999999</v>
      </c>
      <c r="N5474">
        <v>3</v>
      </c>
      <c r="O5474">
        <v>4</v>
      </c>
      <c r="P5474">
        <v>1</v>
      </c>
      <c r="Q5474">
        <v>0</v>
      </c>
      <c r="R5474">
        <v>9.2991600000000005</v>
      </c>
    </row>
    <row r="5475" spans="1:18" x14ac:dyDescent="0.25">
      <c r="A5475">
        <v>2021</v>
      </c>
      <c r="B5475" t="s">
        <v>35</v>
      </c>
      <c r="C5475" t="s">
        <v>13</v>
      </c>
      <c r="D5475" t="s">
        <v>1</v>
      </c>
      <c r="E5475" t="s">
        <v>44</v>
      </c>
      <c r="F5475">
        <v>655</v>
      </c>
      <c r="G5475">
        <v>193.43559400000001</v>
      </c>
      <c r="H5475">
        <v>2900</v>
      </c>
      <c r="I5475" t="s">
        <v>40</v>
      </c>
      <c r="J5475" t="s">
        <v>150</v>
      </c>
      <c r="K5475">
        <v>657</v>
      </c>
      <c r="L5475">
        <v>102.43847700000001</v>
      </c>
      <c r="M5475">
        <v>77.832212999999996</v>
      </c>
      <c r="N5475">
        <v>208</v>
      </c>
      <c r="O5475">
        <v>23</v>
      </c>
      <c r="P5475">
        <v>43</v>
      </c>
      <c r="Q5475">
        <v>8</v>
      </c>
      <c r="R5475">
        <v>193.43559400000001</v>
      </c>
    </row>
    <row r="5476" spans="1:18" x14ac:dyDescent="0.25">
      <c r="A5476">
        <v>2021</v>
      </c>
      <c r="B5476" t="s">
        <v>35</v>
      </c>
      <c r="C5476" t="s">
        <v>13</v>
      </c>
      <c r="D5476" t="s">
        <v>1</v>
      </c>
      <c r="E5476" t="s">
        <v>66</v>
      </c>
      <c r="F5476">
        <v>40</v>
      </c>
      <c r="G5476" t="s">
        <v>62</v>
      </c>
      <c r="H5476">
        <v>31019.645</v>
      </c>
      <c r="I5476" t="s">
        <v>40</v>
      </c>
      <c r="J5476" t="s">
        <v>150</v>
      </c>
      <c r="K5476">
        <v>157</v>
      </c>
      <c r="L5476">
        <v>0.64335699999999996</v>
      </c>
      <c r="M5476">
        <v>1.2727269999999999</v>
      </c>
      <c r="N5476">
        <v>11</v>
      </c>
      <c r="O5476">
        <v>7</v>
      </c>
      <c r="P5476">
        <v>0</v>
      </c>
      <c r="Q5476">
        <v>0</v>
      </c>
      <c r="R5476">
        <v>1.9160839999999999</v>
      </c>
    </row>
    <row r="5477" spans="1:18" x14ac:dyDescent="0.25">
      <c r="A5477">
        <v>2021</v>
      </c>
      <c r="B5477" t="s">
        <v>35</v>
      </c>
      <c r="C5477" t="s">
        <v>13</v>
      </c>
      <c r="D5477" t="s">
        <v>1</v>
      </c>
      <c r="E5477" t="s">
        <v>44</v>
      </c>
      <c r="F5477">
        <v>2</v>
      </c>
      <c r="G5477">
        <v>0</v>
      </c>
      <c r="H5477">
        <v>3598.61</v>
      </c>
      <c r="I5477" t="s">
        <v>41</v>
      </c>
      <c r="J5477" t="s">
        <v>150</v>
      </c>
      <c r="K5477">
        <v>2</v>
      </c>
      <c r="L5477">
        <v>0</v>
      </c>
      <c r="M5477">
        <v>0</v>
      </c>
      <c r="N5477">
        <v>0</v>
      </c>
      <c r="O5477">
        <v>0</v>
      </c>
      <c r="P5477">
        <v>0</v>
      </c>
      <c r="Q5477">
        <v>0</v>
      </c>
      <c r="R5477">
        <v>0</v>
      </c>
    </row>
    <row r="5478" spans="1:18" x14ac:dyDescent="0.25">
      <c r="A5478">
        <v>2021</v>
      </c>
      <c r="B5478" t="s">
        <v>35</v>
      </c>
      <c r="C5478" t="s">
        <v>37</v>
      </c>
      <c r="D5478" t="s">
        <v>1</v>
      </c>
      <c r="E5478" t="s">
        <v>44</v>
      </c>
      <c r="F5478">
        <v>1385</v>
      </c>
      <c r="G5478">
        <v>510.15498500000001</v>
      </c>
      <c r="H5478">
        <v>2697.43</v>
      </c>
      <c r="I5478" t="s">
        <v>39</v>
      </c>
      <c r="J5478" t="s">
        <v>150</v>
      </c>
      <c r="K5478">
        <v>1389</v>
      </c>
      <c r="L5478">
        <v>242.77979500000001</v>
      </c>
      <c r="M5478">
        <v>216.072914</v>
      </c>
      <c r="N5478">
        <v>417</v>
      </c>
      <c r="O5478">
        <v>49</v>
      </c>
      <c r="P5478">
        <v>46</v>
      </c>
      <c r="Q5478">
        <v>8</v>
      </c>
      <c r="R5478">
        <v>510.15498500000001</v>
      </c>
    </row>
    <row r="5479" spans="1:18" x14ac:dyDescent="0.25">
      <c r="A5479">
        <v>2021</v>
      </c>
      <c r="B5479" t="s">
        <v>35</v>
      </c>
      <c r="C5479" t="s">
        <v>37</v>
      </c>
      <c r="D5479" t="s">
        <v>1</v>
      </c>
      <c r="E5479" t="s">
        <v>66</v>
      </c>
      <c r="F5479">
        <v>114</v>
      </c>
      <c r="G5479" t="s">
        <v>62</v>
      </c>
      <c r="H5479">
        <v>27893.63</v>
      </c>
      <c r="I5479" t="s">
        <v>39</v>
      </c>
      <c r="J5479" t="s">
        <v>150</v>
      </c>
      <c r="K5479">
        <v>417</v>
      </c>
      <c r="L5479">
        <v>9.9703599999999994</v>
      </c>
      <c r="M5479">
        <v>3.8986049999999999</v>
      </c>
      <c r="N5479">
        <v>13</v>
      </c>
      <c r="O5479">
        <v>14</v>
      </c>
      <c r="P5479">
        <v>1</v>
      </c>
      <c r="Q5479">
        <v>1</v>
      </c>
      <c r="R5479">
        <v>20.682746999999999</v>
      </c>
    </row>
    <row r="5480" spans="1:18" x14ac:dyDescent="0.25">
      <c r="A5480">
        <v>2021</v>
      </c>
      <c r="B5480" t="s">
        <v>35</v>
      </c>
      <c r="C5480" t="s">
        <v>37</v>
      </c>
      <c r="D5480" t="s">
        <v>1</v>
      </c>
      <c r="E5480" t="s">
        <v>44</v>
      </c>
      <c r="F5480">
        <v>1908</v>
      </c>
      <c r="G5480">
        <v>565.65337199999999</v>
      </c>
      <c r="H5480">
        <v>2544.31</v>
      </c>
      <c r="I5480" t="s">
        <v>40</v>
      </c>
      <c r="J5480" t="s">
        <v>150</v>
      </c>
      <c r="K5480">
        <v>1912</v>
      </c>
      <c r="L5480">
        <v>296.323892</v>
      </c>
      <c r="M5480">
        <v>216.85955899999999</v>
      </c>
      <c r="N5480">
        <v>684</v>
      </c>
      <c r="O5480">
        <v>73</v>
      </c>
      <c r="P5480">
        <v>105</v>
      </c>
      <c r="Q5480">
        <v>50</v>
      </c>
      <c r="R5480">
        <v>565.65337199999999</v>
      </c>
    </row>
    <row r="5481" spans="1:18" x14ac:dyDescent="0.25">
      <c r="A5481">
        <v>2021</v>
      </c>
      <c r="B5481" t="s">
        <v>35</v>
      </c>
      <c r="C5481" t="s">
        <v>37</v>
      </c>
      <c r="D5481" t="s">
        <v>1</v>
      </c>
      <c r="E5481" t="s">
        <v>66</v>
      </c>
      <c r="F5481">
        <v>154</v>
      </c>
      <c r="G5481" t="s">
        <v>62</v>
      </c>
      <c r="H5481">
        <v>25435.81</v>
      </c>
      <c r="I5481" t="s">
        <v>40</v>
      </c>
      <c r="J5481" t="s">
        <v>150</v>
      </c>
      <c r="K5481">
        <v>640</v>
      </c>
      <c r="L5481">
        <v>8.4823450000000005</v>
      </c>
      <c r="M5481">
        <v>5.4076890000000004</v>
      </c>
      <c r="N5481">
        <v>27</v>
      </c>
      <c r="O5481">
        <v>25</v>
      </c>
      <c r="P5481">
        <v>9</v>
      </c>
      <c r="Q5481">
        <v>2</v>
      </c>
      <c r="R5481">
        <v>18.951476</v>
      </c>
    </row>
    <row r="5482" spans="1:18" x14ac:dyDescent="0.25">
      <c r="A5482">
        <v>2021</v>
      </c>
      <c r="B5482" t="s">
        <v>35</v>
      </c>
      <c r="C5482" t="s">
        <v>36</v>
      </c>
      <c r="D5482" t="s">
        <v>1</v>
      </c>
      <c r="E5482" t="s">
        <v>44</v>
      </c>
      <c r="F5482">
        <v>2136</v>
      </c>
      <c r="G5482">
        <v>949.43915200000004</v>
      </c>
      <c r="H5482">
        <v>2937.5450000000001</v>
      </c>
      <c r="I5482" t="s">
        <v>39</v>
      </c>
      <c r="J5482" t="s">
        <v>149</v>
      </c>
      <c r="K5482">
        <v>2140</v>
      </c>
      <c r="L5482">
        <v>440.43307099999998</v>
      </c>
      <c r="M5482">
        <v>425.84128900000002</v>
      </c>
      <c r="N5482">
        <v>384</v>
      </c>
      <c r="O5482">
        <v>42</v>
      </c>
      <c r="P5482">
        <v>13</v>
      </c>
      <c r="Q5482">
        <v>8</v>
      </c>
      <c r="R5482">
        <v>949.43915200000004</v>
      </c>
    </row>
    <row r="5483" spans="1:18" x14ac:dyDescent="0.25">
      <c r="A5483">
        <v>2021</v>
      </c>
      <c r="B5483" t="s">
        <v>35</v>
      </c>
      <c r="C5483" t="s">
        <v>36</v>
      </c>
      <c r="D5483" t="s">
        <v>1</v>
      </c>
      <c r="E5483" t="s">
        <v>66</v>
      </c>
      <c r="F5483">
        <v>85</v>
      </c>
      <c r="G5483" t="s">
        <v>62</v>
      </c>
      <c r="H5483">
        <v>28375.34</v>
      </c>
      <c r="I5483" t="s">
        <v>39</v>
      </c>
      <c r="J5483" t="s">
        <v>149</v>
      </c>
      <c r="K5483">
        <v>395</v>
      </c>
      <c r="L5483">
        <v>8.1751020000000008</v>
      </c>
      <c r="M5483">
        <v>4.1824190000000003</v>
      </c>
      <c r="N5483">
        <v>5</v>
      </c>
      <c r="O5483">
        <v>13</v>
      </c>
      <c r="P5483">
        <v>1</v>
      </c>
      <c r="Q5483">
        <v>2</v>
      </c>
      <c r="R5483">
        <v>18.511194</v>
      </c>
    </row>
    <row r="5484" spans="1:18" x14ac:dyDescent="0.25">
      <c r="A5484">
        <v>2021</v>
      </c>
      <c r="B5484" t="s">
        <v>35</v>
      </c>
      <c r="C5484" t="s">
        <v>36</v>
      </c>
      <c r="D5484" t="s">
        <v>1</v>
      </c>
      <c r="E5484" t="s">
        <v>44</v>
      </c>
      <c r="F5484">
        <v>2937</v>
      </c>
      <c r="G5484">
        <v>1203.0093569999999</v>
      </c>
      <c r="H5484">
        <v>2536.5500000000002</v>
      </c>
      <c r="I5484" t="s">
        <v>40</v>
      </c>
      <c r="J5484" t="s">
        <v>149</v>
      </c>
      <c r="K5484">
        <v>2940</v>
      </c>
      <c r="L5484">
        <v>526.10131200000001</v>
      </c>
      <c r="M5484">
        <v>569.50109999999995</v>
      </c>
      <c r="N5484">
        <v>770</v>
      </c>
      <c r="O5484">
        <v>63</v>
      </c>
      <c r="P5484">
        <v>54</v>
      </c>
      <c r="Q5484">
        <v>48</v>
      </c>
      <c r="R5484">
        <v>1203.0093569999999</v>
      </c>
    </row>
    <row r="5485" spans="1:18" x14ac:dyDescent="0.25">
      <c r="A5485">
        <v>2021</v>
      </c>
      <c r="B5485" t="s">
        <v>35</v>
      </c>
      <c r="C5485" t="s">
        <v>36</v>
      </c>
      <c r="D5485" t="s">
        <v>1</v>
      </c>
      <c r="E5485" t="s">
        <v>66</v>
      </c>
      <c r="F5485">
        <v>129</v>
      </c>
      <c r="G5485" t="s">
        <v>62</v>
      </c>
      <c r="H5485">
        <v>25001.08</v>
      </c>
      <c r="I5485" t="s">
        <v>40</v>
      </c>
      <c r="J5485" t="s">
        <v>149</v>
      </c>
      <c r="K5485">
        <v>540</v>
      </c>
      <c r="L5485">
        <v>5.0713429999999997</v>
      </c>
      <c r="M5485">
        <v>4.6160379999999996</v>
      </c>
      <c r="N5485">
        <v>14</v>
      </c>
      <c r="O5485">
        <v>28</v>
      </c>
      <c r="P5485">
        <v>2</v>
      </c>
      <c r="Q5485">
        <v>7</v>
      </c>
      <c r="R5485">
        <v>19.578413000000001</v>
      </c>
    </row>
    <row r="5486" spans="1:18" x14ac:dyDescent="0.25">
      <c r="A5486">
        <v>2021</v>
      </c>
      <c r="B5486" t="s">
        <v>35</v>
      </c>
      <c r="C5486" t="s">
        <v>5</v>
      </c>
      <c r="D5486" t="s">
        <v>1</v>
      </c>
      <c r="E5486" t="s">
        <v>44</v>
      </c>
      <c r="F5486">
        <v>5386</v>
      </c>
      <c r="G5486">
        <v>2423.7891380000001</v>
      </c>
      <c r="H5486">
        <v>3418.0749999999998</v>
      </c>
      <c r="I5486" t="s">
        <v>39</v>
      </c>
      <c r="J5486" t="s">
        <v>149</v>
      </c>
      <c r="K5486">
        <v>5393</v>
      </c>
      <c r="L5486">
        <v>1152.331414</v>
      </c>
      <c r="M5486">
        <v>1057.08241</v>
      </c>
      <c r="N5486">
        <v>817</v>
      </c>
      <c r="O5486">
        <v>85</v>
      </c>
      <c r="P5486">
        <v>20</v>
      </c>
      <c r="Q5486">
        <v>13</v>
      </c>
      <c r="R5486">
        <v>2423.7891380000001</v>
      </c>
    </row>
    <row r="5487" spans="1:18" x14ac:dyDescent="0.25">
      <c r="A5487">
        <v>2021</v>
      </c>
      <c r="B5487" t="s">
        <v>35</v>
      </c>
      <c r="C5487" t="s">
        <v>5</v>
      </c>
      <c r="D5487" t="s">
        <v>1</v>
      </c>
      <c r="E5487" t="s">
        <v>66</v>
      </c>
      <c r="F5487">
        <v>188</v>
      </c>
      <c r="G5487" t="s">
        <v>62</v>
      </c>
      <c r="H5487">
        <v>27992.485000000001</v>
      </c>
      <c r="I5487" t="s">
        <v>39</v>
      </c>
      <c r="J5487" t="s">
        <v>149</v>
      </c>
      <c r="K5487">
        <v>742</v>
      </c>
      <c r="L5487">
        <v>10.981306999999999</v>
      </c>
      <c r="M5487">
        <v>12.676923</v>
      </c>
      <c r="N5487">
        <v>15</v>
      </c>
      <c r="O5487">
        <v>17</v>
      </c>
      <c r="P5487">
        <v>1</v>
      </c>
      <c r="Q5487">
        <v>0</v>
      </c>
      <c r="R5487">
        <v>34.777681999999999</v>
      </c>
    </row>
    <row r="5488" spans="1:18" x14ac:dyDescent="0.25">
      <c r="A5488">
        <v>2021</v>
      </c>
      <c r="B5488" t="s">
        <v>35</v>
      </c>
      <c r="C5488" t="s">
        <v>5</v>
      </c>
      <c r="D5488" t="s">
        <v>1</v>
      </c>
      <c r="E5488" t="s">
        <v>44</v>
      </c>
      <c r="F5488">
        <v>7394</v>
      </c>
      <c r="G5488">
        <v>2755.743939</v>
      </c>
      <c r="H5488">
        <v>2785.0149999999999</v>
      </c>
      <c r="I5488" t="s">
        <v>40</v>
      </c>
      <c r="J5488" t="s">
        <v>149</v>
      </c>
      <c r="K5488">
        <v>7408</v>
      </c>
      <c r="L5488">
        <v>1324.349215</v>
      </c>
      <c r="M5488">
        <v>1219.439441</v>
      </c>
      <c r="N5488">
        <v>1972</v>
      </c>
      <c r="O5488">
        <v>135</v>
      </c>
      <c r="P5488">
        <v>533</v>
      </c>
      <c r="Q5488">
        <v>53</v>
      </c>
      <c r="R5488">
        <v>2755.743939</v>
      </c>
    </row>
    <row r="5489" spans="1:18" x14ac:dyDescent="0.25">
      <c r="A5489">
        <v>2021</v>
      </c>
      <c r="B5489" t="s">
        <v>35</v>
      </c>
      <c r="C5489" t="s">
        <v>5</v>
      </c>
      <c r="D5489" t="s">
        <v>1</v>
      </c>
      <c r="E5489" t="s">
        <v>66</v>
      </c>
      <c r="F5489">
        <v>384</v>
      </c>
      <c r="G5489" t="s">
        <v>62</v>
      </c>
      <c r="H5489">
        <v>28520.6</v>
      </c>
      <c r="I5489" t="s">
        <v>40</v>
      </c>
      <c r="J5489" t="s">
        <v>149</v>
      </c>
      <c r="K5489">
        <v>2001</v>
      </c>
      <c r="L5489">
        <v>21.795968999999999</v>
      </c>
      <c r="M5489">
        <v>14.84796</v>
      </c>
      <c r="N5489">
        <v>46</v>
      </c>
      <c r="O5489">
        <v>23</v>
      </c>
      <c r="P5489">
        <v>47</v>
      </c>
      <c r="Q5489">
        <v>4</v>
      </c>
      <c r="R5489">
        <v>55.692694000000003</v>
      </c>
    </row>
    <row r="5490" spans="1:18" x14ac:dyDescent="0.25">
      <c r="A5490">
        <v>2021</v>
      </c>
      <c r="B5490" t="s">
        <v>35</v>
      </c>
      <c r="C5490" t="s">
        <v>5</v>
      </c>
      <c r="D5490" t="s">
        <v>1</v>
      </c>
      <c r="E5490" t="s">
        <v>44</v>
      </c>
      <c r="F5490">
        <v>1</v>
      </c>
      <c r="G5490">
        <v>0</v>
      </c>
      <c r="H5490">
        <v>2226.1</v>
      </c>
      <c r="I5490" t="s">
        <v>41</v>
      </c>
      <c r="J5490" t="s">
        <v>149</v>
      </c>
      <c r="K5490">
        <v>1</v>
      </c>
      <c r="L5490">
        <v>0</v>
      </c>
      <c r="M5490">
        <v>0</v>
      </c>
      <c r="N5490">
        <v>1</v>
      </c>
      <c r="O5490">
        <v>0</v>
      </c>
      <c r="P5490">
        <v>0</v>
      </c>
      <c r="Q5490">
        <v>0</v>
      </c>
      <c r="R5490">
        <v>0</v>
      </c>
    </row>
    <row r="5491" spans="1:18" x14ac:dyDescent="0.25">
      <c r="A5491">
        <v>2021</v>
      </c>
      <c r="B5491" t="s">
        <v>35</v>
      </c>
      <c r="C5491" t="s">
        <v>13</v>
      </c>
      <c r="D5491" t="s">
        <v>1</v>
      </c>
      <c r="E5491" t="s">
        <v>44</v>
      </c>
      <c r="F5491">
        <v>915</v>
      </c>
      <c r="G5491">
        <v>381.54331000000002</v>
      </c>
      <c r="H5491">
        <v>3086</v>
      </c>
      <c r="I5491" t="s">
        <v>39</v>
      </c>
      <c r="J5491" t="s">
        <v>149</v>
      </c>
      <c r="K5491">
        <v>921</v>
      </c>
      <c r="L5491">
        <v>187.07934700000001</v>
      </c>
      <c r="M5491">
        <v>164.09671499999999</v>
      </c>
      <c r="N5491">
        <v>154</v>
      </c>
      <c r="O5491">
        <v>25</v>
      </c>
      <c r="P5491">
        <v>5</v>
      </c>
      <c r="Q5491">
        <v>6</v>
      </c>
      <c r="R5491">
        <v>381.54331000000002</v>
      </c>
    </row>
    <row r="5492" spans="1:18" x14ac:dyDescent="0.25">
      <c r="A5492">
        <v>2021</v>
      </c>
      <c r="B5492" t="s">
        <v>35</v>
      </c>
      <c r="C5492" t="s">
        <v>13</v>
      </c>
      <c r="D5492" t="s">
        <v>1</v>
      </c>
      <c r="E5492" t="s">
        <v>66</v>
      </c>
      <c r="F5492">
        <v>34</v>
      </c>
      <c r="G5492" t="s">
        <v>62</v>
      </c>
      <c r="H5492">
        <v>30710.665000000001</v>
      </c>
      <c r="I5492" t="s">
        <v>39</v>
      </c>
      <c r="J5492" t="s">
        <v>149</v>
      </c>
      <c r="K5492">
        <v>150</v>
      </c>
      <c r="L5492">
        <v>0.64963700000000002</v>
      </c>
      <c r="M5492">
        <v>0.73333300000000001</v>
      </c>
      <c r="N5492">
        <v>4</v>
      </c>
      <c r="O5492">
        <v>8</v>
      </c>
      <c r="P5492">
        <v>0</v>
      </c>
      <c r="Q5492">
        <v>1</v>
      </c>
      <c r="R5492">
        <v>3.0307689999999998</v>
      </c>
    </row>
    <row r="5493" spans="1:18" x14ac:dyDescent="0.25">
      <c r="A5493">
        <v>2021</v>
      </c>
      <c r="B5493" t="s">
        <v>35</v>
      </c>
      <c r="C5493" t="s">
        <v>13</v>
      </c>
      <c r="D5493" t="s">
        <v>1</v>
      </c>
      <c r="E5493" t="s">
        <v>44</v>
      </c>
      <c r="F5493">
        <v>1103</v>
      </c>
      <c r="G5493">
        <v>384.83351099999999</v>
      </c>
      <c r="H5493">
        <v>2623.05</v>
      </c>
      <c r="I5493" t="s">
        <v>40</v>
      </c>
      <c r="J5493" t="s">
        <v>149</v>
      </c>
      <c r="K5493">
        <v>1105</v>
      </c>
      <c r="L5493">
        <v>193.118053</v>
      </c>
      <c r="M5493">
        <v>164.886616</v>
      </c>
      <c r="N5493">
        <v>324</v>
      </c>
      <c r="O5493">
        <v>22</v>
      </c>
      <c r="P5493">
        <v>38</v>
      </c>
      <c r="Q5493">
        <v>20</v>
      </c>
      <c r="R5493">
        <v>384.83351099999999</v>
      </c>
    </row>
    <row r="5494" spans="1:18" x14ac:dyDescent="0.25">
      <c r="A5494">
        <v>2021</v>
      </c>
      <c r="B5494" t="s">
        <v>35</v>
      </c>
      <c r="C5494" t="s">
        <v>13</v>
      </c>
      <c r="D5494" t="s">
        <v>1</v>
      </c>
      <c r="E5494" t="s">
        <v>66</v>
      </c>
      <c r="F5494">
        <v>41</v>
      </c>
      <c r="G5494" t="s">
        <v>62</v>
      </c>
      <c r="H5494">
        <v>24755.39</v>
      </c>
      <c r="I5494" t="s">
        <v>40</v>
      </c>
      <c r="J5494" t="s">
        <v>149</v>
      </c>
      <c r="K5494">
        <v>170</v>
      </c>
      <c r="L5494">
        <v>1.534964</v>
      </c>
      <c r="M5494">
        <v>1.7323360000000001</v>
      </c>
      <c r="N5494">
        <v>6</v>
      </c>
      <c r="O5494">
        <v>9</v>
      </c>
      <c r="P5494">
        <v>1</v>
      </c>
      <c r="Q5494">
        <v>0</v>
      </c>
      <c r="R5494">
        <v>7</v>
      </c>
    </row>
    <row r="5495" spans="1:18" x14ac:dyDescent="0.25">
      <c r="A5495">
        <v>2021</v>
      </c>
      <c r="B5495" t="s">
        <v>35</v>
      </c>
      <c r="C5495" t="s">
        <v>37</v>
      </c>
      <c r="D5495" t="s">
        <v>1</v>
      </c>
      <c r="E5495" t="s">
        <v>44</v>
      </c>
      <c r="F5495">
        <v>2646</v>
      </c>
      <c r="G5495">
        <v>1073.128991</v>
      </c>
      <c r="H5495">
        <v>2873.03</v>
      </c>
      <c r="I5495" t="s">
        <v>39</v>
      </c>
      <c r="J5495" t="s">
        <v>149</v>
      </c>
      <c r="K5495">
        <v>2658</v>
      </c>
      <c r="L5495">
        <v>486.08432599999998</v>
      </c>
      <c r="M5495">
        <v>490.92530900000003</v>
      </c>
      <c r="N5495">
        <v>641</v>
      </c>
      <c r="O5495">
        <v>104</v>
      </c>
      <c r="P5495">
        <v>26</v>
      </c>
      <c r="Q5495">
        <v>23</v>
      </c>
      <c r="R5495">
        <v>1073.128991</v>
      </c>
    </row>
    <row r="5496" spans="1:18" x14ac:dyDescent="0.25">
      <c r="A5496">
        <v>2021</v>
      </c>
      <c r="B5496" t="s">
        <v>35</v>
      </c>
      <c r="C5496" t="s">
        <v>37</v>
      </c>
      <c r="D5496" t="s">
        <v>1</v>
      </c>
      <c r="E5496" t="s">
        <v>66</v>
      </c>
      <c r="F5496">
        <v>118</v>
      </c>
      <c r="G5496" t="s">
        <v>62</v>
      </c>
      <c r="H5496">
        <v>24384.65</v>
      </c>
      <c r="I5496" t="s">
        <v>39</v>
      </c>
      <c r="J5496" t="s">
        <v>149</v>
      </c>
      <c r="K5496">
        <v>464</v>
      </c>
      <c r="L5496">
        <v>10.363326000000001</v>
      </c>
      <c r="M5496">
        <v>6.810727</v>
      </c>
      <c r="N5496">
        <v>9</v>
      </c>
      <c r="O5496">
        <v>26</v>
      </c>
      <c r="P5496">
        <v>4</v>
      </c>
      <c r="Q5496">
        <v>2</v>
      </c>
      <c r="R5496">
        <v>21.198035000000001</v>
      </c>
    </row>
    <row r="5497" spans="1:18" x14ac:dyDescent="0.25">
      <c r="A5497">
        <v>2021</v>
      </c>
      <c r="B5497" t="s">
        <v>35</v>
      </c>
      <c r="C5497" t="s">
        <v>37</v>
      </c>
      <c r="D5497" t="s">
        <v>1</v>
      </c>
      <c r="E5497" t="s">
        <v>44</v>
      </c>
      <c r="F5497">
        <v>3658</v>
      </c>
      <c r="G5497">
        <v>1224.0884189999999</v>
      </c>
      <c r="H5497">
        <v>2601.64</v>
      </c>
      <c r="I5497" t="s">
        <v>40</v>
      </c>
      <c r="J5497" t="s">
        <v>149</v>
      </c>
      <c r="K5497">
        <v>3661</v>
      </c>
      <c r="L5497">
        <v>601.47649200000001</v>
      </c>
      <c r="M5497">
        <v>511.492931</v>
      </c>
      <c r="N5497">
        <v>1210</v>
      </c>
      <c r="O5497">
        <v>105</v>
      </c>
      <c r="P5497">
        <v>78</v>
      </c>
      <c r="Q5497">
        <v>58</v>
      </c>
      <c r="R5497">
        <v>1224.0884189999999</v>
      </c>
    </row>
    <row r="5498" spans="1:18" x14ac:dyDescent="0.25">
      <c r="A5498">
        <v>2021</v>
      </c>
      <c r="B5498" t="s">
        <v>35</v>
      </c>
      <c r="C5498" t="s">
        <v>37</v>
      </c>
      <c r="D5498" t="s">
        <v>1</v>
      </c>
      <c r="E5498" t="s">
        <v>66</v>
      </c>
      <c r="F5498">
        <v>209</v>
      </c>
      <c r="G5498" t="s">
        <v>62</v>
      </c>
      <c r="H5498">
        <v>23864.19</v>
      </c>
      <c r="I5498" t="s">
        <v>40</v>
      </c>
      <c r="J5498" t="s">
        <v>149</v>
      </c>
      <c r="K5498">
        <v>829</v>
      </c>
      <c r="L5498">
        <v>9.6691090000000006</v>
      </c>
      <c r="M5498">
        <v>4.2123460000000001</v>
      </c>
      <c r="N5498">
        <v>23</v>
      </c>
      <c r="O5498">
        <v>42</v>
      </c>
      <c r="P5498">
        <v>15</v>
      </c>
      <c r="Q5498">
        <v>3</v>
      </c>
      <c r="R5498">
        <v>27.513173999999999</v>
      </c>
    </row>
    <row r="5499" spans="1:18" x14ac:dyDescent="0.25">
      <c r="A5499">
        <v>2021</v>
      </c>
      <c r="B5499" t="s">
        <v>35</v>
      </c>
      <c r="C5499" t="s">
        <v>36</v>
      </c>
      <c r="D5499" t="s">
        <v>1</v>
      </c>
      <c r="E5499" t="s">
        <v>44</v>
      </c>
      <c r="F5499">
        <v>571</v>
      </c>
      <c r="G5499">
        <v>237.25266999999999</v>
      </c>
      <c r="H5499">
        <v>3113.78</v>
      </c>
      <c r="I5499" t="s">
        <v>39</v>
      </c>
      <c r="J5499" t="s">
        <v>148</v>
      </c>
      <c r="K5499">
        <v>574</v>
      </c>
      <c r="L5499">
        <v>117.957488</v>
      </c>
      <c r="M5499">
        <v>98.911535999999998</v>
      </c>
      <c r="N5499">
        <v>104</v>
      </c>
      <c r="O5499">
        <v>18</v>
      </c>
      <c r="P5499">
        <v>16</v>
      </c>
      <c r="Q5499">
        <v>7</v>
      </c>
      <c r="R5499">
        <v>237.25266999999999</v>
      </c>
    </row>
    <row r="5500" spans="1:18" x14ac:dyDescent="0.25">
      <c r="A5500">
        <v>2021</v>
      </c>
      <c r="B5500" t="s">
        <v>35</v>
      </c>
      <c r="C5500" t="s">
        <v>36</v>
      </c>
      <c r="D5500" t="s">
        <v>1</v>
      </c>
      <c r="E5500" t="s">
        <v>66</v>
      </c>
      <c r="F5500">
        <v>48</v>
      </c>
      <c r="G5500" t="s">
        <v>62</v>
      </c>
      <c r="H5500">
        <v>24253.1</v>
      </c>
      <c r="I5500" t="s">
        <v>39</v>
      </c>
      <c r="J5500" t="s">
        <v>148</v>
      </c>
      <c r="K5500">
        <v>170</v>
      </c>
      <c r="L5500">
        <v>2.6401300000000001</v>
      </c>
      <c r="M5500">
        <v>1.870287</v>
      </c>
      <c r="N5500">
        <v>6</v>
      </c>
      <c r="O5500">
        <v>2</v>
      </c>
      <c r="P5500">
        <v>3</v>
      </c>
      <c r="Q5500">
        <v>0</v>
      </c>
      <c r="R5500">
        <v>7.3107090000000001</v>
      </c>
    </row>
    <row r="5501" spans="1:18" x14ac:dyDescent="0.25">
      <c r="A5501">
        <v>2021</v>
      </c>
      <c r="B5501" t="s">
        <v>35</v>
      </c>
      <c r="C5501" t="s">
        <v>36</v>
      </c>
      <c r="D5501" t="s">
        <v>1</v>
      </c>
      <c r="E5501" t="s">
        <v>44</v>
      </c>
      <c r="F5501">
        <v>1037</v>
      </c>
      <c r="G5501">
        <v>392.79495100000003</v>
      </c>
      <c r="H5501">
        <v>2726.74</v>
      </c>
      <c r="I5501" t="s">
        <v>40</v>
      </c>
      <c r="J5501" t="s">
        <v>148</v>
      </c>
      <c r="K5501">
        <v>1040</v>
      </c>
      <c r="L5501">
        <v>175.732439</v>
      </c>
      <c r="M5501">
        <v>153.18596099999999</v>
      </c>
      <c r="N5501">
        <v>268</v>
      </c>
      <c r="O5501">
        <v>36</v>
      </c>
      <c r="P5501">
        <v>39</v>
      </c>
      <c r="Q5501">
        <v>28</v>
      </c>
      <c r="R5501">
        <v>392.79495100000003</v>
      </c>
    </row>
    <row r="5502" spans="1:18" x14ac:dyDescent="0.25">
      <c r="A5502">
        <v>2021</v>
      </c>
      <c r="B5502" t="s">
        <v>35</v>
      </c>
      <c r="C5502" t="s">
        <v>36</v>
      </c>
      <c r="D5502" t="s">
        <v>1</v>
      </c>
      <c r="E5502" t="s">
        <v>66</v>
      </c>
      <c r="F5502">
        <v>43</v>
      </c>
      <c r="G5502" t="s">
        <v>62</v>
      </c>
      <c r="H5502">
        <v>25245.040000000001</v>
      </c>
      <c r="I5502" t="s">
        <v>40</v>
      </c>
      <c r="J5502" t="s">
        <v>148</v>
      </c>
      <c r="K5502">
        <v>162</v>
      </c>
      <c r="L5502">
        <v>6.5932599999999999</v>
      </c>
      <c r="M5502">
        <v>2.0603980000000002</v>
      </c>
      <c r="N5502">
        <v>9</v>
      </c>
      <c r="O5502">
        <v>5</v>
      </c>
      <c r="P5502">
        <v>2</v>
      </c>
      <c r="Q5502">
        <v>0</v>
      </c>
      <c r="R5502">
        <v>12.725173</v>
      </c>
    </row>
    <row r="5503" spans="1:18" x14ac:dyDescent="0.25">
      <c r="A5503">
        <v>2021</v>
      </c>
      <c r="B5503" t="s">
        <v>35</v>
      </c>
      <c r="C5503" t="s">
        <v>5</v>
      </c>
      <c r="D5503" t="s">
        <v>1</v>
      </c>
      <c r="E5503" t="s">
        <v>44</v>
      </c>
      <c r="F5503">
        <v>1408</v>
      </c>
      <c r="G5503">
        <v>604.17737999999997</v>
      </c>
      <c r="H5503">
        <v>3707.52</v>
      </c>
      <c r="I5503" t="s">
        <v>39</v>
      </c>
      <c r="J5503" t="s">
        <v>148</v>
      </c>
      <c r="K5503">
        <v>1408</v>
      </c>
      <c r="L5503">
        <v>310.08435300000002</v>
      </c>
      <c r="M5503">
        <v>232.037229</v>
      </c>
      <c r="N5503">
        <v>196</v>
      </c>
      <c r="O5503">
        <v>36</v>
      </c>
      <c r="P5503">
        <v>37</v>
      </c>
      <c r="Q5503">
        <v>11</v>
      </c>
      <c r="R5503">
        <v>604.17737999999997</v>
      </c>
    </row>
    <row r="5504" spans="1:18" x14ac:dyDescent="0.25">
      <c r="A5504">
        <v>2021</v>
      </c>
      <c r="B5504" t="s">
        <v>35</v>
      </c>
      <c r="C5504" t="s">
        <v>5</v>
      </c>
      <c r="D5504" t="s">
        <v>1</v>
      </c>
      <c r="E5504" t="s">
        <v>66</v>
      </c>
      <c r="F5504">
        <v>110</v>
      </c>
      <c r="G5504" t="s">
        <v>62</v>
      </c>
      <c r="H5504">
        <v>29333.825000000001</v>
      </c>
      <c r="I5504" t="s">
        <v>39</v>
      </c>
      <c r="J5504" t="s">
        <v>148</v>
      </c>
      <c r="K5504">
        <v>349</v>
      </c>
      <c r="L5504">
        <v>8.1455669999999998</v>
      </c>
      <c r="M5504">
        <v>4.3130240000000004</v>
      </c>
      <c r="N5504">
        <v>10</v>
      </c>
      <c r="O5504">
        <v>4</v>
      </c>
      <c r="P5504">
        <v>1</v>
      </c>
      <c r="Q5504">
        <v>0</v>
      </c>
      <c r="R5504">
        <v>19.464317999999999</v>
      </c>
    </row>
    <row r="5505" spans="1:18" x14ac:dyDescent="0.25">
      <c r="A5505">
        <v>2021</v>
      </c>
      <c r="B5505" t="s">
        <v>35</v>
      </c>
      <c r="C5505" t="s">
        <v>5</v>
      </c>
      <c r="D5505" t="s">
        <v>1</v>
      </c>
      <c r="E5505" t="s">
        <v>44</v>
      </c>
      <c r="F5505">
        <v>2193</v>
      </c>
      <c r="G5505">
        <v>710.81676200000004</v>
      </c>
      <c r="H5505">
        <v>3194.2</v>
      </c>
      <c r="I5505" t="s">
        <v>40</v>
      </c>
      <c r="J5505" t="s">
        <v>148</v>
      </c>
      <c r="K5505">
        <v>2195</v>
      </c>
      <c r="L5505">
        <v>368.73365699999999</v>
      </c>
      <c r="M5505">
        <v>272.23242699999997</v>
      </c>
      <c r="N5505">
        <v>538</v>
      </c>
      <c r="O5505">
        <v>50</v>
      </c>
      <c r="P5505">
        <v>278</v>
      </c>
      <c r="Q5505">
        <v>41</v>
      </c>
      <c r="R5505">
        <v>710.81676200000004</v>
      </c>
    </row>
    <row r="5506" spans="1:18" x14ac:dyDescent="0.25">
      <c r="A5506">
        <v>2021</v>
      </c>
      <c r="B5506" t="s">
        <v>35</v>
      </c>
      <c r="C5506" t="s">
        <v>5</v>
      </c>
      <c r="D5506" t="s">
        <v>1</v>
      </c>
      <c r="E5506" t="s">
        <v>66</v>
      </c>
      <c r="F5506">
        <v>245</v>
      </c>
      <c r="G5506" t="s">
        <v>62</v>
      </c>
      <c r="H5506">
        <v>26851.22</v>
      </c>
      <c r="I5506" t="s">
        <v>40</v>
      </c>
      <c r="J5506" t="s">
        <v>148</v>
      </c>
      <c r="K5506">
        <v>842</v>
      </c>
      <c r="L5506">
        <v>13.323091</v>
      </c>
      <c r="M5506">
        <v>6.8749750000000001</v>
      </c>
      <c r="N5506">
        <v>40</v>
      </c>
      <c r="O5506">
        <v>2</v>
      </c>
      <c r="P5506">
        <v>42</v>
      </c>
      <c r="Q5506">
        <v>0</v>
      </c>
      <c r="R5506">
        <v>29.540306999999999</v>
      </c>
    </row>
    <row r="5507" spans="1:18" x14ac:dyDescent="0.25">
      <c r="A5507">
        <v>2021</v>
      </c>
      <c r="B5507" t="s">
        <v>35</v>
      </c>
      <c r="C5507" t="s">
        <v>13</v>
      </c>
      <c r="D5507" t="s">
        <v>1</v>
      </c>
      <c r="E5507" t="s">
        <v>44</v>
      </c>
      <c r="F5507">
        <v>236</v>
      </c>
      <c r="G5507">
        <v>83.143921000000006</v>
      </c>
      <c r="H5507">
        <v>3122.1550000000002</v>
      </c>
      <c r="I5507" t="s">
        <v>39</v>
      </c>
      <c r="J5507" t="s">
        <v>148</v>
      </c>
      <c r="K5507">
        <v>236</v>
      </c>
      <c r="L5507">
        <v>44.183788999999997</v>
      </c>
      <c r="M5507">
        <v>31.881518</v>
      </c>
      <c r="N5507">
        <v>43</v>
      </c>
      <c r="O5507">
        <v>10</v>
      </c>
      <c r="P5507">
        <v>17</v>
      </c>
      <c r="Q5507">
        <v>2</v>
      </c>
      <c r="R5507">
        <v>83.143921000000006</v>
      </c>
    </row>
    <row r="5508" spans="1:18" x14ac:dyDescent="0.25">
      <c r="A5508">
        <v>2021</v>
      </c>
      <c r="B5508" t="s">
        <v>35</v>
      </c>
      <c r="C5508" t="s">
        <v>13</v>
      </c>
      <c r="D5508" t="s">
        <v>1</v>
      </c>
      <c r="E5508" t="s">
        <v>66</v>
      </c>
      <c r="F5508">
        <v>30</v>
      </c>
      <c r="G5508" t="s">
        <v>62</v>
      </c>
      <c r="H5508">
        <v>26145.599999999999</v>
      </c>
      <c r="I5508" t="s">
        <v>39</v>
      </c>
      <c r="J5508" t="s">
        <v>148</v>
      </c>
      <c r="K5508">
        <v>128</v>
      </c>
      <c r="L5508">
        <v>0.58296999999999999</v>
      </c>
      <c r="M5508">
        <v>0</v>
      </c>
      <c r="N5508">
        <v>5</v>
      </c>
      <c r="O5508">
        <v>0</v>
      </c>
      <c r="P5508">
        <v>0</v>
      </c>
      <c r="Q5508">
        <v>0</v>
      </c>
      <c r="R5508">
        <v>2.5641029999999998</v>
      </c>
    </row>
    <row r="5509" spans="1:18" x14ac:dyDescent="0.25">
      <c r="A5509">
        <v>2021</v>
      </c>
      <c r="B5509" t="s">
        <v>35</v>
      </c>
      <c r="C5509" t="s">
        <v>13</v>
      </c>
      <c r="D5509" t="s">
        <v>1</v>
      </c>
      <c r="E5509" t="s">
        <v>44</v>
      </c>
      <c r="F5509">
        <v>337</v>
      </c>
      <c r="G5509">
        <v>108.497794</v>
      </c>
      <c r="H5509">
        <v>3103.92</v>
      </c>
      <c r="I5509" t="s">
        <v>40</v>
      </c>
      <c r="J5509" t="s">
        <v>148</v>
      </c>
      <c r="K5509">
        <v>338</v>
      </c>
      <c r="L5509">
        <v>51.719177000000002</v>
      </c>
      <c r="M5509">
        <v>46.657774000000003</v>
      </c>
      <c r="N5509">
        <v>75</v>
      </c>
      <c r="O5509">
        <v>17</v>
      </c>
      <c r="P5509">
        <v>44</v>
      </c>
      <c r="Q5509">
        <v>7</v>
      </c>
      <c r="R5509">
        <v>108.497794</v>
      </c>
    </row>
    <row r="5510" spans="1:18" x14ac:dyDescent="0.25">
      <c r="A5510">
        <v>2021</v>
      </c>
      <c r="B5510" t="s">
        <v>35</v>
      </c>
      <c r="C5510" t="s">
        <v>13</v>
      </c>
      <c r="D5510" t="s">
        <v>1</v>
      </c>
      <c r="E5510" t="s">
        <v>66</v>
      </c>
      <c r="F5510">
        <v>23</v>
      </c>
      <c r="G5510" t="s">
        <v>62</v>
      </c>
      <c r="H5510">
        <v>31592.48</v>
      </c>
      <c r="I5510" t="s">
        <v>40</v>
      </c>
      <c r="J5510" t="s">
        <v>148</v>
      </c>
      <c r="K5510">
        <v>51</v>
      </c>
      <c r="L5510">
        <v>0.17741899999999999</v>
      </c>
      <c r="M5510">
        <v>0.61290299999999998</v>
      </c>
      <c r="N5510">
        <v>6</v>
      </c>
      <c r="O5510">
        <v>0</v>
      </c>
      <c r="P5510">
        <v>0</v>
      </c>
      <c r="Q5510">
        <v>1</v>
      </c>
      <c r="R5510">
        <v>1</v>
      </c>
    </row>
    <row r="5511" spans="1:18" x14ac:dyDescent="0.25">
      <c r="A5511">
        <v>2021</v>
      </c>
      <c r="B5511" t="s">
        <v>35</v>
      </c>
      <c r="C5511" t="s">
        <v>37</v>
      </c>
      <c r="D5511" t="s">
        <v>1</v>
      </c>
      <c r="E5511" t="s">
        <v>44</v>
      </c>
      <c r="F5511">
        <v>639</v>
      </c>
      <c r="G5511">
        <v>222.92076399999999</v>
      </c>
      <c r="H5511">
        <v>3158.32</v>
      </c>
      <c r="I5511" t="s">
        <v>39</v>
      </c>
      <c r="J5511" t="s">
        <v>148</v>
      </c>
      <c r="K5511">
        <v>641</v>
      </c>
      <c r="L5511">
        <v>113.67299</v>
      </c>
      <c r="M5511">
        <v>82.482354999999998</v>
      </c>
      <c r="N5511">
        <v>165</v>
      </c>
      <c r="O5511">
        <v>29</v>
      </c>
      <c r="P5511">
        <v>37</v>
      </c>
      <c r="Q5511">
        <v>10</v>
      </c>
      <c r="R5511">
        <v>222.92076399999999</v>
      </c>
    </row>
    <row r="5512" spans="1:18" x14ac:dyDescent="0.25">
      <c r="A5512">
        <v>2021</v>
      </c>
      <c r="B5512" t="s">
        <v>35</v>
      </c>
      <c r="C5512" t="s">
        <v>37</v>
      </c>
      <c r="D5512" t="s">
        <v>1</v>
      </c>
      <c r="E5512" t="s">
        <v>66</v>
      </c>
      <c r="F5512">
        <v>62</v>
      </c>
      <c r="G5512" t="s">
        <v>62</v>
      </c>
      <c r="H5512">
        <v>24425.71</v>
      </c>
      <c r="I5512" t="s">
        <v>39</v>
      </c>
      <c r="J5512" t="s">
        <v>148</v>
      </c>
      <c r="K5512">
        <v>197</v>
      </c>
      <c r="L5512">
        <v>7.0774470000000003</v>
      </c>
      <c r="M5512">
        <v>2.9997739999999999</v>
      </c>
      <c r="N5512">
        <v>7</v>
      </c>
      <c r="O5512">
        <v>4</v>
      </c>
      <c r="P5512">
        <v>1</v>
      </c>
      <c r="Q5512">
        <v>0</v>
      </c>
      <c r="R5512">
        <v>11.330083999999999</v>
      </c>
    </row>
    <row r="5513" spans="1:18" x14ac:dyDescent="0.25">
      <c r="A5513">
        <v>2021</v>
      </c>
      <c r="B5513" t="s">
        <v>35</v>
      </c>
      <c r="C5513" t="s">
        <v>37</v>
      </c>
      <c r="D5513" t="s">
        <v>1</v>
      </c>
      <c r="E5513" t="s">
        <v>44</v>
      </c>
      <c r="F5513">
        <v>1050</v>
      </c>
      <c r="G5513">
        <v>291.98379799999998</v>
      </c>
      <c r="H5513">
        <v>2900.8649999999998</v>
      </c>
      <c r="I5513" t="s">
        <v>40</v>
      </c>
      <c r="J5513" t="s">
        <v>148</v>
      </c>
      <c r="K5513">
        <v>1052</v>
      </c>
      <c r="L5513">
        <v>159.95737299999999</v>
      </c>
      <c r="M5513">
        <v>97.126878000000005</v>
      </c>
      <c r="N5513">
        <v>301</v>
      </c>
      <c r="O5513">
        <v>44</v>
      </c>
      <c r="P5513">
        <v>99</v>
      </c>
      <c r="Q5513">
        <v>25</v>
      </c>
      <c r="R5513">
        <v>291.98379799999998</v>
      </c>
    </row>
    <row r="5514" spans="1:18" x14ac:dyDescent="0.25">
      <c r="A5514">
        <v>2021</v>
      </c>
      <c r="B5514" t="s">
        <v>35</v>
      </c>
      <c r="C5514" t="s">
        <v>37</v>
      </c>
      <c r="D5514" t="s">
        <v>1</v>
      </c>
      <c r="E5514" t="s">
        <v>66</v>
      </c>
      <c r="F5514">
        <v>100</v>
      </c>
      <c r="G5514" t="s">
        <v>62</v>
      </c>
      <c r="H5514">
        <v>24621.41</v>
      </c>
      <c r="I5514" t="s">
        <v>40</v>
      </c>
      <c r="J5514" t="s">
        <v>148</v>
      </c>
      <c r="K5514">
        <v>330</v>
      </c>
      <c r="L5514">
        <v>9.1756539999999998</v>
      </c>
      <c r="M5514">
        <v>1.9367479999999999</v>
      </c>
      <c r="N5514">
        <v>24</v>
      </c>
      <c r="O5514">
        <v>4</v>
      </c>
      <c r="P5514">
        <v>11</v>
      </c>
      <c r="Q5514">
        <v>1</v>
      </c>
      <c r="R5514">
        <v>14.067731999999999</v>
      </c>
    </row>
    <row r="5515" spans="1:18" x14ac:dyDescent="0.25">
      <c r="A5515">
        <v>2021</v>
      </c>
      <c r="B5515" t="s">
        <v>35</v>
      </c>
      <c r="C5515" t="s">
        <v>36</v>
      </c>
      <c r="D5515" t="s">
        <v>2</v>
      </c>
      <c r="E5515" t="s">
        <v>44</v>
      </c>
      <c r="F5515">
        <v>396</v>
      </c>
      <c r="G5515">
        <v>182.51319100000001</v>
      </c>
      <c r="H5515">
        <v>3092.56</v>
      </c>
      <c r="I5515" t="s">
        <v>39</v>
      </c>
      <c r="J5515" t="s">
        <v>150</v>
      </c>
      <c r="K5515">
        <v>396</v>
      </c>
      <c r="L5515">
        <v>88.696871000000002</v>
      </c>
      <c r="M5515">
        <v>75.199813000000006</v>
      </c>
      <c r="N5515">
        <v>72</v>
      </c>
      <c r="O5515">
        <v>4</v>
      </c>
      <c r="P5515">
        <v>10</v>
      </c>
      <c r="Q5515">
        <v>1</v>
      </c>
      <c r="R5515">
        <v>182.51319100000001</v>
      </c>
    </row>
    <row r="5516" spans="1:18" x14ac:dyDescent="0.25">
      <c r="A5516">
        <v>2021</v>
      </c>
      <c r="B5516" t="s">
        <v>35</v>
      </c>
      <c r="C5516" t="s">
        <v>36</v>
      </c>
      <c r="D5516" t="s">
        <v>2</v>
      </c>
      <c r="E5516" t="s">
        <v>66</v>
      </c>
      <c r="F5516">
        <v>51</v>
      </c>
      <c r="G5516" t="s">
        <v>62</v>
      </c>
      <c r="H5516">
        <v>35296.19</v>
      </c>
      <c r="I5516" t="s">
        <v>39</v>
      </c>
      <c r="J5516" t="s">
        <v>150</v>
      </c>
      <c r="K5516">
        <v>284</v>
      </c>
      <c r="L5516">
        <v>2.2159659999999999</v>
      </c>
      <c r="M5516">
        <v>2.5714290000000002</v>
      </c>
      <c r="N5516">
        <v>1</v>
      </c>
      <c r="O5516">
        <v>0</v>
      </c>
      <c r="P5516">
        <v>0</v>
      </c>
      <c r="Q5516">
        <v>0</v>
      </c>
      <c r="R5516">
        <v>6.2873950000000001</v>
      </c>
    </row>
    <row r="5517" spans="1:18" x14ac:dyDescent="0.25">
      <c r="A5517">
        <v>2021</v>
      </c>
      <c r="B5517" t="s">
        <v>35</v>
      </c>
      <c r="C5517" t="s">
        <v>36</v>
      </c>
      <c r="D5517" t="s">
        <v>2</v>
      </c>
      <c r="E5517" t="s">
        <v>44</v>
      </c>
      <c r="F5517">
        <v>490</v>
      </c>
      <c r="G5517">
        <v>176.56780000000001</v>
      </c>
      <c r="H5517">
        <v>2839.6849999999999</v>
      </c>
      <c r="I5517" t="s">
        <v>40</v>
      </c>
      <c r="J5517" t="s">
        <v>150</v>
      </c>
      <c r="K5517">
        <v>491</v>
      </c>
      <c r="L5517">
        <v>76.743448000000001</v>
      </c>
      <c r="M5517">
        <v>81.135536999999999</v>
      </c>
      <c r="N5517">
        <v>125</v>
      </c>
      <c r="O5517">
        <v>6</v>
      </c>
      <c r="P5517">
        <v>36</v>
      </c>
      <c r="Q5517">
        <v>17</v>
      </c>
      <c r="R5517">
        <v>176.56780000000001</v>
      </c>
    </row>
    <row r="5518" spans="1:18" x14ac:dyDescent="0.25">
      <c r="A5518">
        <v>2021</v>
      </c>
      <c r="B5518" t="s">
        <v>35</v>
      </c>
      <c r="C5518" t="s">
        <v>36</v>
      </c>
      <c r="D5518" t="s">
        <v>2</v>
      </c>
      <c r="E5518" t="s">
        <v>66</v>
      </c>
      <c r="F5518">
        <v>80</v>
      </c>
      <c r="G5518" t="s">
        <v>62</v>
      </c>
      <c r="H5518">
        <v>28497.83</v>
      </c>
      <c r="I5518" t="s">
        <v>40</v>
      </c>
      <c r="J5518" t="s">
        <v>150</v>
      </c>
      <c r="K5518">
        <v>350</v>
      </c>
      <c r="L5518">
        <v>2.2784970000000002</v>
      </c>
      <c r="M5518">
        <v>1.651732</v>
      </c>
      <c r="N5518">
        <v>9</v>
      </c>
      <c r="O5518">
        <v>0</v>
      </c>
      <c r="P5518">
        <v>4</v>
      </c>
      <c r="Q5518">
        <v>0</v>
      </c>
      <c r="R5518">
        <v>6.6829179999999999</v>
      </c>
    </row>
    <row r="5519" spans="1:18" x14ac:dyDescent="0.25">
      <c r="A5519">
        <v>2021</v>
      </c>
      <c r="B5519" t="s">
        <v>35</v>
      </c>
      <c r="C5519" t="s">
        <v>5</v>
      </c>
      <c r="D5519" t="s">
        <v>2</v>
      </c>
      <c r="E5519" t="s">
        <v>44</v>
      </c>
      <c r="F5519">
        <v>840</v>
      </c>
      <c r="G5519">
        <v>389.75761899999998</v>
      </c>
      <c r="H5519">
        <v>3576.0450000000001</v>
      </c>
      <c r="I5519" t="s">
        <v>39</v>
      </c>
      <c r="J5519" t="s">
        <v>150</v>
      </c>
      <c r="K5519">
        <v>840</v>
      </c>
      <c r="L5519">
        <v>182.241184</v>
      </c>
      <c r="M5519">
        <v>164.968189</v>
      </c>
      <c r="N5519">
        <v>152</v>
      </c>
      <c r="O5519">
        <v>12</v>
      </c>
      <c r="P5519">
        <v>6</v>
      </c>
      <c r="Q5519">
        <v>2</v>
      </c>
      <c r="R5519">
        <v>389.75761899999998</v>
      </c>
    </row>
    <row r="5520" spans="1:18" x14ac:dyDescent="0.25">
      <c r="A5520">
        <v>2021</v>
      </c>
      <c r="B5520" t="s">
        <v>35</v>
      </c>
      <c r="C5520" t="s">
        <v>5</v>
      </c>
      <c r="D5520" t="s">
        <v>2</v>
      </c>
      <c r="E5520" t="s">
        <v>66</v>
      </c>
      <c r="F5520">
        <v>91</v>
      </c>
      <c r="G5520" t="s">
        <v>62</v>
      </c>
      <c r="H5520">
        <v>32860.85</v>
      </c>
      <c r="I5520" t="s">
        <v>39</v>
      </c>
      <c r="J5520" t="s">
        <v>150</v>
      </c>
      <c r="K5520">
        <v>460</v>
      </c>
      <c r="L5520">
        <v>4.490456</v>
      </c>
      <c r="M5520">
        <v>3.0467240000000002</v>
      </c>
      <c r="N5520">
        <v>6</v>
      </c>
      <c r="O5520">
        <v>4</v>
      </c>
      <c r="P5520">
        <v>0</v>
      </c>
      <c r="Q5520">
        <v>0</v>
      </c>
      <c r="R5520">
        <v>15.120513000000001</v>
      </c>
    </row>
    <row r="5521" spans="1:18" x14ac:dyDescent="0.25">
      <c r="A5521">
        <v>2021</v>
      </c>
      <c r="B5521" t="s">
        <v>35</v>
      </c>
      <c r="C5521" t="s">
        <v>5</v>
      </c>
      <c r="D5521" t="s">
        <v>2</v>
      </c>
      <c r="E5521" t="s">
        <v>44</v>
      </c>
      <c r="F5521">
        <v>1231</v>
      </c>
      <c r="G5521">
        <v>409.80346300000002</v>
      </c>
      <c r="H5521">
        <v>3081.28</v>
      </c>
      <c r="I5521" t="s">
        <v>40</v>
      </c>
      <c r="J5521" t="s">
        <v>150</v>
      </c>
      <c r="K5521">
        <v>1235</v>
      </c>
      <c r="L5521">
        <v>188.97075000000001</v>
      </c>
      <c r="M5521">
        <v>172.376394</v>
      </c>
      <c r="N5521">
        <v>272</v>
      </c>
      <c r="O5521">
        <v>8</v>
      </c>
      <c r="P5521">
        <v>245</v>
      </c>
      <c r="Q5521">
        <v>3</v>
      </c>
      <c r="R5521">
        <v>409.80346300000002</v>
      </c>
    </row>
    <row r="5522" spans="1:18" x14ac:dyDescent="0.25">
      <c r="A5522">
        <v>2021</v>
      </c>
      <c r="B5522" t="s">
        <v>35</v>
      </c>
      <c r="C5522" t="s">
        <v>5</v>
      </c>
      <c r="D5522" t="s">
        <v>2</v>
      </c>
      <c r="E5522" t="s">
        <v>66</v>
      </c>
      <c r="F5522">
        <v>207</v>
      </c>
      <c r="G5522" t="s">
        <v>62</v>
      </c>
      <c r="H5522">
        <v>38272.74</v>
      </c>
      <c r="I5522" t="s">
        <v>40</v>
      </c>
      <c r="J5522" t="s">
        <v>150</v>
      </c>
      <c r="K5522">
        <v>1437</v>
      </c>
      <c r="L5522">
        <v>10.984527</v>
      </c>
      <c r="M5522">
        <v>7.0955219999999999</v>
      </c>
      <c r="N5522">
        <v>27</v>
      </c>
      <c r="O5522">
        <v>3</v>
      </c>
      <c r="P5522">
        <v>13</v>
      </c>
      <c r="Q5522">
        <v>0</v>
      </c>
      <c r="R5522">
        <v>27.871821000000001</v>
      </c>
    </row>
    <row r="5523" spans="1:18" x14ac:dyDescent="0.25">
      <c r="A5523">
        <v>2021</v>
      </c>
      <c r="B5523" t="s">
        <v>35</v>
      </c>
      <c r="C5523" t="s">
        <v>13</v>
      </c>
      <c r="D5523" t="s">
        <v>2</v>
      </c>
      <c r="E5523" t="s">
        <v>44</v>
      </c>
      <c r="F5523">
        <v>171</v>
      </c>
      <c r="G5523">
        <v>74.089408000000006</v>
      </c>
      <c r="H5523">
        <v>3142.96</v>
      </c>
      <c r="I5523" t="s">
        <v>39</v>
      </c>
      <c r="J5523" t="s">
        <v>150</v>
      </c>
      <c r="K5523">
        <v>171</v>
      </c>
      <c r="L5523">
        <v>32.922286999999997</v>
      </c>
      <c r="M5523">
        <v>31.639811000000002</v>
      </c>
      <c r="N5523">
        <v>24</v>
      </c>
      <c r="O5523">
        <v>5</v>
      </c>
      <c r="P5523">
        <v>5</v>
      </c>
      <c r="Q5523">
        <v>2</v>
      </c>
      <c r="R5523">
        <v>74.089408000000006</v>
      </c>
    </row>
    <row r="5524" spans="1:18" x14ac:dyDescent="0.25">
      <c r="A5524">
        <v>2021</v>
      </c>
      <c r="B5524" t="s">
        <v>35</v>
      </c>
      <c r="C5524" t="s">
        <v>13</v>
      </c>
      <c r="D5524" t="s">
        <v>2</v>
      </c>
      <c r="E5524" t="s">
        <v>66</v>
      </c>
      <c r="F5524">
        <v>26</v>
      </c>
      <c r="G5524" t="s">
        <v>62</v>
      </c>
      <c r="H5524">
        <v>34980.805</v>
      </c>
      <c r="I5524" t="s">
        <v>39</v>
      </c>
      <c r="J5524" t="s">
        <v>150</v>
      </c>
      <c r="K5524">
        <v>155</v>
      </c>
      <c r="L5524">
        <v>3.2416489999999998</v>
      </c>
      <c r="M5524">
        <v>0.711538</v>
      </c>
      <c r="N5524">
        <v>1</v>
      </c>
      <c r="O5524">
        <v>0</v>
      </c>
      <c r="P5524">
        <v>0</v>
      </c>
      <c r="Q5524">
        <v>0</v>
      </c>
      <c r="R5524">
        <v>6.5802860000000001</v>
      </c>
    </row>
    <row r="5525" spans="1:18" x14ac:dyDescent="0.25">
      <c r="A5525">
        <v>2021</v>
      </c>
      <c r="B5525" t="s">
        <v>35</v>
      </c>
      <c r="C5525" t="s">
        <v>13</v>
      </c>
      <c r="D5525" t="s">
        <v>2</v>
      </c>
      <c r="E5525" t="s">
        <v>44</v>
      </c>
      <c r="F5525">
        <v>214</v>
      </c>
      <c r="G5525">
        <v>70.092039</v>
      </c>
      <c r="H5525">
        <v>3331.27</v>
      </c>
      <c r="I5525" t="s">
        <v>40</v>
      </c>
      <c r="J5525" t="s">
        <v>150</v>
      </c>
      <c r="K5525">
        <v>214</v>
      </c>
      <c r="L5525">
        <v>31.996093999999999</v>
      </c>
      <c r="M5525">
        <v>27.844633000000002</v>
      </c>
      <c r="N5525">
        <v>56</v>
      </c>
      <c r="O5525">
        <v>1</v>
      </c>
      <c r="P5525">
        <v>15</v>
      </c>
      <c r="Q5525">
        <v>0</v>
      </c>
      <c r="R5525">
        <v>70.092039</v>
      </c>
    </row>
    <row r="5526" spans="1:18" x14ac:dyDescent="0.25">
      <c r="A5526">
        <v>2021</v>
      </c>
      <c r="B5526" t="s">
        <v>35</v>
      </c>
      <c r="C5526" t="s">
        <v>13</v>
      </c>
      <c r="D5526" t="s">
        <v>2</v>
      </c>
      <c r="E5526" t="s">
        <v>66</v>
      </c>
      <c r="F5526">
        <v>41</v>
      </c>
      <c r="G5526" t="s">
        <v>62</v>
      </c>
      <c r="H5526">
        <v>31810.91</v>
      </c>
      <c r="I5526" t="s">
        <v>40</v>
      </c>
      <c r="J5526" t="s">
        <v>150</v>
      </c>
      <c r="K5526">
        <v>178</v>
      </c>
      <c r="L5526">
        <v>2.3564319999999999</v>
      </c>
      <c r="M5526">
        <v>2.6929110000000001</v>
      </c>
      <c r="N5526">
        <v>7</v>
      </c>
      <c r="O5526">
        <v>1</v>
      </c>
      <c r="P5526">
        <v>1</v>
      </c>
      <c r="Q5526">
        <v>0</v>
      </c>
      <c r="R5526">
        <v>5.9577679999999997</v>
      </c>
    </row>
    <row r="5527" spans="1:18" x14ac:dyDescent="0.25">
      <c r="A5527">
        <v>2021</v>
      </c>
      <c r="B5527" t="s">
        <v>35</v>
      </c>
      <c r="C5527" t="s">
        <v>37</v>
      </c>
      <c r="D5527" t="s">
        <v>2</v>
      </c>
      <c r="E5527" t="s">
        <v>44</v>
      </c>
      <c r="F5527">
        <v>581</v>
      </c>
      <c r="G5527">
        <v>205.39261300000001</v>
      </c>
      <c r="H5527">
        <v>2959.28</v>
      </c>
      <c r="I5527" t="s">
        <v>39</v>
      </c>
      <c r="J5527" t="s">
        <v>150</v>
      </c>
      <c r="K5527">
        <v>583</v>
      </c>
      <c r="L5527">
        <v>89.340661999999995</v>
      </c>
      <c r="M5527">
        <v>95.462596000000005</v>
      </c>
      <c r="N5527">
        <v>157</v>
      </c>
      <c r="O5527">
        <v>14</v>
      </c>
      <c r="P5527">
        <v>22</v>
      </c>
      <c r="Q5527">
        <v>7</v>
      </c>
      <c r="R5527">
        <v>205.39261300000001</v>
      </c>
    </row>
    <row r="5528" spans="1:18" x14ac:dyDescent="0.25">
      <c r="A5528">
        <v>2021</v>
      </c>
      <c r="B5528" t="s">
        <v>35</v>
      </c>
      <c r="C5528" t="s">
        <v>37</v>
      </c>
      <c r="D5528" t="s">
        <v>2</v>
      </c>
      <c r="E5528" t="s">
        <v>66</v>
      </c>
      <c r="F5528">
        <v>126</v>
      </c>
      <c r="G5528" t="s">
        <v>62</v>
      </c>
      <c r="H5528">
        <v>32954.275000000001</v>
      </c>
      <c r="I5528" t="s">
        <v>39</v>
      </c>
      <c r="J5528" t="s">
        <v>150</v>
      </c>
      <c r="K5528">
        <v>799</v>
      </c>
      <c r="L5528">
        <v>11.08961</v>
      </c>
      <c r="M5528">
        <v>5.6047469999999997</v>
      </c>
      <c r="N5528">
        <v>15</v>
      </c>
      <c r="O5528">
        <v>2</v>
      </c>
      <c r="P5528">
        <v>6</v>
      </c>
      <c r="Q5528">
        <v>0</v>
      </c>
      <c r="R5528">
        <v>25.604406999999998</v>
      </c>
    </row>
    <row r="5529" spans="1:18" x14ac:dyDescent="0.25">
      <c r="A5529">
        <v>2021</v>
      </c>
      <c r="B5529" t="s">
        <v>35</v>
      </c>
      <c r="C5529" t="s">
        <v>37</v>
      </c>
      <c r="D5529" t="s">
        <v>2</v>
      </c>
      <c r="E5529" t="s">
        <v>44</v>
      </c>
      <c r="F5529">
        <v>818</v>
      </c>
      <c r="G5529">
        <v>247.834946</v>
      </c>
      <c r="H5529">
        <v>2982</v>
      </c>
      <c r="I5529" t="s">
        <v>40</v>
      </c>
      <c r="J5529" t="s">
        <v>150</v>
      </c>
      <c r="K5529">
        <v>823</v>
      </c>
      <c r="L5529">
        <v>120.629255</v>
      </c>
      <c r="M5529">
        <v>93.832695000000001</v>
      </c>
      <c r="N5529">
        <v>239</v>
      </c>
      <c r="O5529">
        <v>21</v>
      </c>
      <c r="P5529">
        <v>94</v>
      </c>
      <c r="Q5529">
        <v>5</v>
      </c>
      <c r="R5529">
        <v>247.834946</v>
      </c>
    </row>
    <row r="5530" spans="1:18" x14ac:dyDescent="0.25">
      <c r="A5530">
        <v>2021</v>
      </c>
      <c r="B5530" t="s">
        <v>35</v>
      </c>
      <c r="C5530" t="s">
        <v>37</v>
      </c>
      <c r="D5530" t="s">
        <v>2</v>
      </c>
      <c r="E5530" t="s">
        <v>66</v>
      </c>
      <c r="F5530">
        <v>208</v>
      </c>
      <c r="G5530" t="s">
        <v>62</v>
      </c>
      <c r="H5530">
        <v>33092.32</v>
      </c>
      <c r="I5530" t="s">
        <v>40</v>
      </c>
      <c r="J5530" t="s">
        <v>150</v>
      </c>
      <c r="K5530">
        <v>1249</v>
      </c>
      <c r="L5530">
        <v>18.201318000000001</v>
      </c>
      <c r="M5530">
        <v>5.9834189999999996</v>
      </c>
      <c r="N5530">
        <v>15</v>
      </c>
      <c r="O5530">
        <v>7</v>
      </c>
      <c r="P5530">
        <v>17</v>
      </c>
      <c r="Q5530">
        <v>0</v>
      </c>
      <c r="R5530">
        <v>36.757244</v>
      </c>
    </row>
    <row r="5531" spans="1:18" x14ac:dyDescent="0.25">
      <c r="A5531">
        <v>2021</v>
      </c>
      <c r="B5531" t="s">
        <v>35</v>
      </c>
      <c r="C5531" t="s">
        <v>36</v>
      </c>
      <c r="D5531" t="s">
        <v>2</v>
      </c>
      <c r="E5531" t="s">
        <v>44</v>
      </c>
      <c r="F5531">
        <v>1008</v>
      </c>
      <c r="G5531">
        <v>520.45652500000006</v>
      </c>
      <c r="H5531">
        <v>3287.355</v>
      </c>
      <c r="I5531" t="s">
        <v>39</v>
      </c>
      <c r="J5531" t="s">
        <v>149</v>
      </c>
      <c r="K5531">
        <v>1012</v>
      </c>
      <c r="L5531">
        <v>227.306273</v>
      </c>
      <c r="M5531">
        <v>242.67879400000001</v>
      </c>
      <c r="N5531">
        <v>155</v>
      </c>
      <c r="O5531">
        <v>17</v>
      </c>
      <c r="P5531">
        <v>5</v>
      </c>
      <c r="Q5531">
        <v>2</v>
      </c>
      <c r="R5531">
        <v>520.45652500000006</v>
      </c>
    </row>
    <row r="5532" spans="1:18" x14ac:dyDescent="0.25">
      <c r="A5532">
        <v>2021</v>
      </c>
      <c r="B5532" t="s">
        <v>35</v>
      </c>
      <c r="C5532" t="s">
        <v>36</v>
      </c>
      <c r="D5532" t="s">
        <v>2</v>
      </c>
      <c r="E5532" t="s">
        <v>66</v>
      </c>
      <c r="F5532">
        <v>127</v>
      </c>
      <c r="G5532" t="s">
        <v>62</v>
      </c>
      <c r="H5532">
        <v>36386.44</v>
      </c>
      <c r="I5532" t="s">
        <v>39</v>
      </c>
      <c r="J5532" t="s">
        <v>149</v>
      </c>
      <c r="K5532">
        <v>982</v>
      </c>
      <c r="L5532">
        <v>5.5912819999999996</v>
      </c>
      <c r="M5532">
        <v>6.9082439999999998</v>
      </c>
      <c r="N5532">
        <v>7</v>
      </c>
      <c r="O5532">
        <v>11</v>
      </c>
      <c r="P5532">
        <v>1</v>
      </c>
      <c r="Q5532">
        <v>1</v>
      </c>
      <c r="R5532">
        <v>17.016283999999999</v>
      </c>
    </row>
    <row r="5533" spans="1:18" x14ac:dyDescent="0.25">
      <c r="A5533">
        <v>2021</v>
      </c>
      <c r="B5533" t="s">
        <v>35</v>
      </c>
      <c r="C5533" t="s">
        <v>36</v>
      </c>
      <c r="D5533" t="s">
        <v>2</v>
      </c>
      <c r="E5533" t="s">
        <v>44</v>
      </c>
      <c r="F5533">
        <v>1077</v>
      </c>
      <c r="G5533">
        <v>469.53163699999999</v>
      </c>
      <c r="H5533">
        <v>2993.81</v>
      </c>
      <c r="I5533" t="s">
        <v>40</v>
      </c>
      <c r="J5533" t="s">
        <v>149</v>
      </c>
      <c r="K5533">
        <v>1078</v>
      </c>
      <c r="L5533">
        <v>194.18328700000001</v>
      </c>
      <c r="M5533">
        <v>215.92676499999999</v>
      </c>
      <c r="N5533">
        <v>223</v>
      </c>
      <c r="O5533">
        <v>9</v>
      </c>
      <c r="P5533">
        <v>37</v>
      </c>
      <c r="Q5533">
        <v>13</v>
      </c>
      <c r="R5533">
        <v>469.53163699999999</v>
      </c>
    </row>
    <row r="5534" spans="1:18" x14ac:dyDescent="0.25">
      <c r="A5534">
        <v>2021</v>
      </c>
      <c r="B5534" t="s">
        <v>35</v>
      </c>
      <c r="C5534" t="s">
        <v>36</v>
      </c>
      <c r="D5534" t="s">
        <v>2</v>
      </c>
      <c r="E5534" t="s">
        <v>66</v>
      </c>
      <c r="F5534">
        <v>122</v>
      </c>
      <c r="G5534" t="s">
        <v>62</v>
      </c>
      <c r="H5534">
        <v>38284.834999999999</v>
      </c>
      <c r="I5534" t="s">
        <v>40</v>
      </c>
      <c r="J5534" t="s">
        <v>149</v>
      </c>
      <c r="K5534">
        <v>702</v>
      </c>
      <c r="L5534">
        <v>7.0459059999999996</v>
      </c>
      <c r="M5534">
        <v>9.8035099999999993</v>
      </c>
      <c r="N5534">
        <v>6</v>
      </c>
      <c r="O5534">
        <v>3</v>
      </c>
      <c r="P5534">
        <v>2</v>
      </c>
      <c r="Q5534">
        <v>1</v>
      </c>
      <c r="R5534">
        <v>24.841768999999999</v>
      </c>
    </row>
    <row r="5535" spans="1:18" x14ac:dyDescent="0.25">
      <c r="A5535">
        <v>2021</v>
      </c>
      <c r="B5535" t="s">
        <v>35</v>
      </c>
      <c r="C5535" t="s">
        <v>5</v>
      </c>
      <c r="D5535" t="s">
        <v>2</v>
      </c>
      <c r="E5535" t="s">
        <v>44</v>
      </c>
      <c r="F5535">
        <v>2023</v>
      </c>
      <c r="G5535">
        <v>956.17017499999997</v>
      </c>
      <c r="H5535">
        <v>3558.85</v>
      </c>
      <c r="I5535" t="s">
        <v>39</v>
      </c>
      <c r="J5535" t="s">
        <v>149</v>
      </c>
      <c r="K5535">
        <v>2033</v>
      </c>
      <c r="L5535">
        <v>415.53143799999998</v>
      </c>
      <c r="M5535">
        <v>452.91463299999998</v>
      </c>
      <c r="N5535">
        <v>317</v>
      </c>
      <c r="O5535">
        <v>31</v>
      </c>
      <c r="P5535">
        <v>10</v>
      </c>
      <c r="Q5535">
        <v>3</v>
      </c>
      <c r="R5535">
        <v>956.17017499999997</v>
      </c>
    </row>
    <row r="5536" spans="1:18" x14ac:dyDescent="0.25">
      <c r="A5536">
        <v>2021</v>
      </c>
      <c r="B5536" t="s">
        <v>35</v>
      </c>
      <c r="C5536" t="s">
        <v>5</v>
      </c>
      <c r="D5536" t="s">
        <v>2</v>
      </c>
      <c r="E5536" t="s">
        <v>66</v>
      </c>
      <c r="F5536">
        <v>117</v>
      </c>
      <c r="G5536" t="s">
        <v>62</v>
      </c>
      <c r="H5536">
        <v>33847</v>
      </c>
      <c r="I5536" t="s">
        <v>39</v>
      </c>
      <c r="J5536" t="s">
        <v>149</v>
      </c>
      <c r="K5536">
        <v>610</v>
      </c>
      <c r="L5536">
        <v>6.3018229999999997</v>
      </c>
      <c r="M5536">
        <v>5.3088930000000003</v>
      </c>
      <c r="N5536">
        <v>7</v>
      </c>
      <c r="O5536">
        <v>6</v>
      </c>
      <c r="P5536">
        <v>0</v>
      </c>
      <c r="Q5536">
        <v>0</v>
      </c>
      <c r="R5536">
        <v>17.166938999999999</v>
      </c>
    </row>
    <row r="5537" spans="1:18" x14ac:dyDescent="0.25">
      <c r="A5537">
        <v>2021</v>
      </c>
      <c r="B5537" t="s">
        <v>35</v>
      </c>
      <c r="C5537" t="s">
        <v>5</v>
      </c>
      <c r="D5537" t="s">
        <v>2</v>
      </c>
      <c r="E5537" t="s">
        <v>44</v>
      </c>
      <c r="F5537">
        <v>2835</v>
      </c>
      <c r="G5537">
        <v>1066.9052690000001</v>
      </c>
      <c r="H5537">
        <v>3124.3</v>
      </c>
      <c r="I5537" t="s">
        <v>40</v>
      </c>
      <c r="J5537" t="s">
        <v>149</v>
      </c>
      <c r="K5537">
        <v>2837</v>
      </c>
      <c r="L5537">
        <v>466.19170600000001</v>
      </c>
      <c r="M5537">
        <v>479.35470199999997</v>
      </c>
      <c r="N5537">
        <v>558</v>
      </c>
      <c r="O5537">
        <v>22</v>
      </c>
      <c r="P5537">
        <v>356</v>
      </c>
      <c r="Q5537">
        <v>16</v>
      </c>
      <c r="R5537">
        <v>1066.9052690000001</v>
      </c>
    </row>
    <row r="5538" spans="1:18" x14ac:dyDescent="0.25">
      <c r="A5538">
        <v>2021</v>
      </c>
      <c r="B5538" t="s">
        <v>35</v>
      </c>
      <c r="C5538" t="s">
        <v>5</v>
      </c>
      <c r="D5538" t="s">
        <v>2</v>
      </c>
      <c r="E5538" t="s">
        <v>66</v>
      </c>
      <c r="F5538">
        <v>263</v>
      </c>
      <c r="G5538" t="s">
        <v>62</v>
      </c>
      <c r="H5538">
        <v>40625.019999999997</v>
      </c>
      <c r="I5538" t="s">
        <v>40</v>
      </c>
      <c r="J5538" t="s">
        <v>149</v>
      </c>
      <c r="K5538">
        <v>1594</v>
      </c>
      <c r="L5538">
        <v>19.260907</v>
      </c>
      <c r="M5538">
        <v>7.7256400000000003</v>
      </c>
      <c r="N5538">
        <v>21</v>
      </c>
      <c r="O5538">
        <v>2</v>
      </c>
      <c r="P5538">
        <v>16</v>
      </c>
      <c r="Q5538">
        <v>0</v>
      </c>
      <c r="R5538">
        <v>36.465001999999998</v>
      </c>
    </row>
    <row r="5539" spans="1:18" x14ac:dyDescent="0.25">
      <c r="A5539">
        <v>2021</v>
      </c>
      <c r="B5539" t="s">
        <v>35</v>
      </c>
      <c r="C5539" t="s">
        <v>13</v>
      </c>
      <c r="D5539" t="s">
        <v>2</v>
      </c>
      <c r="E5539" t="s">
        <v>44</v>
      </c>
      <c r="F5539">
        <v>381</v>
      </c>
      <c r="G5539">
        <v>171.699186</v>
      </c>
      <c r="H5539">
        <v>3349.98</v>
      </c>
      <c r="I5539" t="s">
        <v>39</v>
      </c>
      <c r="J5539" t="s">
        <v>149</v>
      </c>
      <c r="K5539">
        <v>381</v>
      </c>
      <c r="L5539">
        <v>69.140652000000003</v>
      </c>
      <c r="M5539">
        <v>88.074261000000007</v>
      </c>
      <c r="N5539">
        <v>72</v>
      </c>
      <c r="O5539">
        <v>6</v>
      </c>
      <c r="P5539">
        <v>9</v>
      </c>
      <c r="Q5539">
        <v>0</v>
      </c>
      <c r="R5539">
        <v>171.699186</v>
      </c>
    </row>
    <row r="5540" spans="1:18" x14ac:dyDescent="0.25">
      <c r="A5540">
        <v>2021</v>
      </c>
      <c r="B5540" t="s">
        <v>35</v>
      </c>
      <c r="C5540" t="s">
        <v>13</v>
      </c>
      <c r="D5540" t="s">
        <v>2</v>
      </c>
      <c r="E5540" t="s">
        <v>66</v>
      </c>
      <c r="F5540">
        <v>29</v>
      </c>
      <c r="G5540" t="s">
        <v>62</v>
      </c>
      <c r="H5540">
        <v>30915.24</v>
      </c>
      <c r="I5540" t="s">
        <v>39</v>
      </c>
      <c r="J5540" t="s">
        <v>149</v>
      </c>
      <c r="K5540">
        <v>131</v>
      </c>
      <c r="L5540">
        <v>0.81637700000000002</v>
      </c>
      <c r="M5540">
        <v>2.5591400000000002</v>
      </c>
      <c r="N5540">
        <v>3</v>
      </c>
      <c r="O5540">
        <v>2</v>
      </c>
      <c r="P5540">
        <v>0</v>
      </c>
      <c r="Q5540">
        <v>0</v>
      </c>
      <c r="R5540">
        <v>4.461538</v>
      </c>
    </row>
    <row r="5541" spans="1:18" x14ac:dyDescent="0.25">
      <c r="A5541">
        <v>2021</v>
      </c>
      <c r="B5541" t="s">
        <v>35</v>
      </c>
      <c r="C5541" t="s">
        <v>13</v>
      </c>
      <c r="D5541" t="s">
        <v>2</v>
      </c>
      <c r="E5541" t="s">
        <v>44</v>
      </c>
      <c r="F5541">
        <v>448</v>
      </c>
      <c r="G5541">
        <v>143.29024699999999</v>
      </c>
      <c r="H5541">
        <v>3294.54</v>
      </c>
      <c r="I5541" t="s">
        <v>40</v>
      </c>
      <c r="J5541" t="s">
        <v>149</v>
      </c>
      <c r="K5541">
        <v>448</v>
      </c>
      <c r="L5541">
        <v>69.550036000000006</v>
      </c>
      <c r="M5541">
        <v>56.4163</v>
      </c>
      <c r="N5541">
        <v>129</v>
      </c>
      <c r="O5541">
        <v>9</v>
      </c>
      <c r="P5541">
        <v>25</v>
      </c>
      <c r="Q5541">
        <v>2</v>
      </c>
      <c r="R5541">
        <v>143.29024699999999</v>
      </c>
    </row>
    <row r="5542" spans="1:18" x14ac:dyDescent="0.25">
      <c r="A5542">
        <v>2021</v>
      </c>
      <c r="B5542" t="s">
        <v>35</v>
      </c>
      <c r="C5542" t="s">
        <v>13</v>
      </c>
      <c r="D5542" t="s">
        <v>2</v>
      </c>
      <c r="E5542" t="s">
        <v>66</v>
      </c>
      <c r="F5542">
        <v>62</v>
      </c>
      <c r="G5542" t="s">
        <v>62</v>
      </c>
      <c r="H5542">
        <v>32671.185000000001</v>
      </c>
      <c r="I5542" t="s">
        <v>40</v>
      </c>
      <c r="J5542" t="s">
        <v>149</v>
      </c>
      <c r="K5542">
        <v>345</v>
      </c>
      <c r="L5542">
        <v>2.2639100000000001</v>
      </c>
      <c r="M5542">
        <v>3.7818179999999999</v>
      </c>
      <c r="N5542">
        <v>6</v>
      </c>
      <c r="O5542">
        <v>3</v>
      </c>
      <c r="P5542">
        <v>3</v>
      </c>
      <c r="Q5542">
        <v>0</v>
      </c>
      <c r="R5542">
        <v>7.343756</v>
      </c>
    </row>
    <row r="5543" spans="1:18" x14ac:dyDescent="0.25">
      <c r="A5543">
        <v>2021</v>
      </c>
      <c r="B5543" t="s">
        <v>35</v>
      </c>
      <c r="C5543" t="s">
        <v>37</v>
      </c>
      <c r="D5543" t="s">
        <v>2</v>
      </c>
      <c r="E5543" t="s">
        <v>44</v>
      </c>
      <c r="F5543">
        <v>1668</v>
      </c>
      <c r="G5543">
        <v>696.03692799999999</v>
      </c>
      <c r="H5543">
        <v>3090.89</v>
      </c>
      <c r="I5543" t="s">
        <v>39</v>
      </c>
      <c r="J5543" t="s">
        <v>149</v>
      </c>
      <c r="K5543">
        <v>1670</v>
      </c>
      <c r="L5543">
        <v>314.459768</v>
      </c>
      <c r="M5543">
        <v>318.734512</v>
      </c>
      <c r="N5543">
        <v>402</v>
      </c>
      <c r="O5543">
        <v>29</v>
      </c>
      <c r="P5543">
        <v>26</v>
      </c>
      <c r="Q5543">
        <v>0</v>
      </c>
      <c r="R5543">
        <v>696.03692799999999</v>
      </c>
    </row>
    <row r="5544" spans="1:18" x14ac:dyDescent="0.25">
      <c r="A5544">
        <v>2021</v>
      </c>
      <c r="B5544" t="s">
        <v>35</v>
      </c>
      <c r="C5544" t="s">
        <v>37</v>
      </c>
      <c r="D5544" t="s">
        <v>2</v>
      </c>
      <c r="E5544" t="s">
        <v>66</v>
      </c>
      <c r="F5544">
        <v>192</v>
      </c>
      <c r="G5544" t="s">
        <v>62</v>
      </c>
      <c r="H5544">
        <v>31461.29</v>
      </c>
      <c r="I5544" t="s">
        <v>39</v>
      </c>
      <c r="J5544" t="s">
        <v>149</v>
      </c>
      <c r="K5544">
        <v>1056</v>
      </c>
      <c r="L5544">
        <v>14.345946</v>
      </c>
      <c r="M5544">
        <v>12.324505</v>
      </c>
      <c r="N5544">
        <v>18</v>
      </c>
      <c r="O5544">
        <v>12</v>
      </c>
      <c r="P5544">
        <v>15</v>
      </c>
      <c r="Q5544">
        <v>0</v>
      </c>
      <c r="R5544">
        <v>34.667256000000002</v>
      </c>
    </row>
    <row r="5545" spans="1:18" x14ac:dyDescent="0.25">
      <c r="A5545">
        <v>2021</v>
      </c>
      <c r="B5545" t="s">
        <v>35</v>
      </c>
      <c r="C5545" t="s">
        <v>37</v>
      </c>
      <c r="D5545" t="s">
        <v>2</v>
      </c>
      <c r="E5545" t="s">
        <v>44</v>
      </c>
      <c r="F5545">
        <v>2122</v>
      </c>
      <c r="G5545">
        <v>770.62310300000001</v>
      </c>
      <c r="H5545">
        <v>2988.4050000000002</v>
      </c>
      <c r="I5545" t="s">
        <v>40</v>
      </c>
      <c r="J5545" t="s">
        <v>149</v>
      </c>
      <c r="K5545">
        <v>2129</v>
      </c>
      <c r="L5545">
        <v>380.16243900000001</v>
      </c>
      <c r="M5545">
        <v>303.42353800000001</v>
      </c>
      <c r="N5545">
        <v>569</v>
      </c>
      <c r="O5545">
        <v>36</v>
      </c>
      <c r="P5545">
        <v>92</v>
      </c>
      <c r="Q5545">
        <v>13</v>
      </c>
      <c r="R5545">
        <v>770.62310300000001</v>
      </c>
    </row>
    <row r="5546" spans="1:18" x14ac:dyDescent="0.25">
      <c r="A5546">
        <v>2021</v>
      </c>
      <c r="B5546" t="s">
        <v>35</v>
      </c>
      <c r="C5546" t="s">
        <v>37</v>
      </c>
      <c r="D5546" t="s">
        <v>2</v>
      </c>
      <c r="E5546" t="s">
        <v>66</v>
      </c>
      <c r="F5546">
        <v>335</v>
      </c>
      <c r="G5546" t="s">
        <v>62</v>
      </c>
      <c r="H5546">
        <v>32831.550000000003</v>
      </c>
      <c r="I5546" t="s">
        <v>40</v>
      </c>
      <c r="J5546" t="s">
        <v>149</v>
      </c>
      <c r="K5546">
        <v>1683</v>
      </c>
      <c r="L5546">
        <v>25.134143000000002</v>
      </c>
      <c r="M5546">
        <v>14.076879</v>
      </c>
      <c r="N5546">
        <v>25</v>
      </c>
      <c r="O5546">
        <v>11</v>
      </c>
      <c r="P5546">
        <v>22</v>
      </c>
      <c r="Q5546">
        <v>0</v>
      </c>
      <c r="R5546">
        <v>59.513167000000003</v>
      </c>
    </row>
    <row r="5547" spans="1:18" x14ac:dyDescent="0.25">
      <c r="A5547">
        <v>2021</v>
      </c>
      <c r="B5547" t="s">
        <v>35</v>
      </c>
      <c r="C5547" t="s">
        <v>37</v>
      </c>
      <c r="D5547" t="s">
        <v>2</v>
      </c>
      <c r="E5547" t="s">
        <v>44</v>
      </c>
      <c r="F5547">
        <v>1</v>
      </c>
      <c r="G5547" t="s">
        <v>62</v>
      </c>
      <c r="H5547">
        <v>1479.99</v>
      </c>
      <c r="I5547" t="s">
        <v>41</v>
      </c>
      <c r="J5547" t="s">
        <v>149</v>
      </c>
      <c r="K5547">
        <v>1</v>
      </c>
      <c r="L5547" t="s">
        <v>62</v>
      </c>
      <c r="M5547" t="s">
        <v>62</v>
      </c>
      <c r="N5547" t="s">
        <v>62</v>
      </c>
      <c r="O5547" t="s">
        <v>62</v>
      </c>
      <c r="P5547" t="s">
        <v>62</v>
      </c>
      <c r="Q5547" t="s">
        <v>62</v>
      </c>
      <c r="R5547" t="s">
        <v>62</v>
      </c>
    </row>
    <row r="5548" spans="1:18" x14ac:dyDescent="0.25">
      <c r="A5548">
        <v>2021</v>
      </c>
      <c r="B5548" t="s">
        <v>35</v>
      </c>
      <c r="C5548" t="s">
        <v>36</v>
      </c>
      <c r="D5548" t="s">
        <v>2</v>
      </c>
      <c r="E5548" t="s">
        <v>44</v>
      </c>
      <c r="F5548">
        <v>193</v>
      </c>
      <c r="G5548">
        <v>85.183053999999998</v>
      </c>
      <c r="H5548">
        <v>3402.09</v>
      </c>
      <c r="I5548" t="s">
        <v>39</v>
      </c>
      <c r="J5548" t="s">
        <v>148</v>
      </c>
      <c r="K5548">
        <v>195</v>
      </c>
      <c r="L5548">
        <v>38.614587</v>
      </c>
      <c r="M5548">
        <v>38.428654000000002</v>
      </c>
      <c r="N5548">
        <v>35</v>
      </c>
      <c r="O5548">
        <v>14</v>
      </c>
      <c r="P5548">
        <v>2</v>
      </c>
      <c r="Q5548">
        <v>1</v>
      </c>
      <c r="R5548">
        <v>85.183053999999998</v>
      </c>
    </row>
    <row r="5549" spans="1:18" x14ac:dyDescent="0.25">
      <c r="A5549">
        <v>2021</v>
      </c>
      <c r="B5549" t="s">
        <v>35</v>
      </c>
      <c r="C5549" t="s">
        <v>36</v>
      </c>
      <c r="D5549" t="s">
        <v>2</v>
      </c>
      <c r="E5549" t="s">
        <v>66</v>
      </c>
      <c r="F5549">
        <v>45</v>
      </c>
      <c r="G5549" t="s">
        <v>62</v>
      </c>
      <c r="H5549">
        <v>32114.78</v>
      </c>
      <c r="I5549" t="s">
        <v>39</v>
      </c>
      <c r="J5549" t="s">
        <v>148</v>
      </c>
      <c r="K5549">
        <v>232</v>
      </c>
      <c r="L5549">
        <v>1.5459830000000001</v>
      </c>
      <c r="M5549">
        <v>1.8289949999999999</v>
      </c>
      <c r="N5549">
        <v>8</v>
      </c>
      <c r="O5549">
        <v>1</v>
      </c>
      <c r="P5549">
        <v>0</v>
      </c>
      <c r="Q5549">
        <v>0</v>
      </c>
      <c r="R5549">
        <v>5.6167360000000004</v>
      </c>
    </row>
    <row r="5550" spans="1:18" x14ac:dyDescent="0.25">
      <c r="A5550">
        <v>2021</v>
      </c>
      <c r="B5550" t="s">
        <v>35</v>
      </c>
      <c r="C5550" t="s">
        <v>36</v>
      </c>
      <c r="D5550" t="s">
        <v>2</v>
      </c>
      <c r="E5550" t="s">
        <v>44</v>
      </c>
      <c r="F5550">
        <v>314</v>
      </c>
      <c r="G5550">
        <v>128.86168499999999</v>
      </c>
      <c r="H5550">
        <v>2971.145</v>
      </c>
      <c r="I5550" t="s">
        <v>40</v>
      </c>
      <c r="J5550" t="s">
        <v>148</v>
      </c>
      <c r="K5550">
        <v>314</v>
      </c>
      <c r="L5550">
        <v>53.031652000000001</v>
      </c>
      <c r="M5550">
        <v>58.653737999999997</v>
      </c>
      <c r="N5550">
        <v>73</v>
      </c>
      <c r="O5550">
        <v>11</v>
      </c>
      <c r="P5550">
        <v>10</v>
      </c>
      <c r="Q5550">
        <v>12</v>
      </c>
      <c r="R5550">
        <v>128.86168499999999</v>
      </c>
    </row>
    <row r="5551" spans="1:18" x14ac:dyDescent="0.25">
      <c r="A5551">
        <v>2021</v>
      </c>
      <c r="B5551" t="s">
        <v>35</v>
      </c>
      <c r="C5551" t="s">
        <v>36</v>
      </c>
      <c r="D5551" t="s">
        <v>2</v>
      </c>
      <c r="E5551" t="s">
        <v>66</v>
      </c>
      <c r="F5551">
        <v>51</v>
      </c>
      <c r="G5551" t="s">
        <v>62</v>
      </c>
      <c r="H5551">
        <v>29854.66</v>
      </c>
      <c r="I5551" t="s">
        <v>40</v>
      </c>
      <c r="J5551" t="s">
        <v>148</v>
      </c>
      <c r="K5551">
        <v>305</v>
      </c>
      <c r="L5551">
        <v>3.666579</v>
      </c>
      <c r="M5551">
        <v>1.825806</v>
      </c>
      <c r="N5551">
        <v>3</v>
      </c>
      <c r="O5551">
        <v>0</v>
      </c>
      <c r="P5551">
        <v>1</v>
      </c>
      <c r="Q5551">
        <v>0</v>
      </c>
      <c r="R5551">
        <v>9.9620320000000007</v>
      </c>
    </row>
    <row r="5552" spans="1:18" x14ac:dyDescent="0.25">
      <c r="A5552">
        <v>2021</v>
      </c>
      <c r="B5552" t="s">
        <v>35</v>
      </c>
      <c r="C5552" t="s">
        <v>5</v>
      </c>
      <c r="D5552" t="s">
        <v>2</v>
      </c>
      <c r="E5552" t="s">
        <v>44</v>
      </c>
      <c r="F5552">
        <v>366</v>
      </c>
      <c r="G5552">
        <v>161.00425300000001</v>
      </c>
      <c r="H5552">
        <v>3758.4949999999999</v>
      </c>
      <c r="I5552" t="s">
        <v>39</v>
      </c>
      <c r="J5552" t="s">
        <v>148</v>
      </c>
      <c r="K5552">
        <v>366</v>
      </c>
      <c r="L5552">
        <v>68.618540999999993</v>
      </c>
      <c r="M5552">
        <v>69.370251999999994</v>
      </c>
      <c r="N5552">
        <v>48</v>
      </c>
      <c r="O5552">
        <v>10</v>
      </c>
      <c r="P5552">
        <v>7</v>
      </c>
      <c r="Q5552">
        <v>1</v>
      </c>
      <c r="R5552">
        <v>161.00425300000001</v>
      </c>
    </row>
    <row r="5553" spans="1:18" x14ac:dyDescent="0.25">
      <c r="A5553">
        <v>2021</v>
      </c>
      <c r="B5553" t="s">
        <v>35</v>
      </c>
      <c r="C5553" t="s">
        <v>5</v>
      </c>
      <c r="D5553" t="s">
        <v>2</v>
      </c>
      <c r="E5553" t="s">
        <v>66</v>
      </c>
      <c r="F5553">
        <v>66</v>
      </c>
      <c r="G5553" t="s">
        <v>62</v>
      </c>
      <c r="H5553">
        <v>27861.77</v>
      </c>
      <c r="I5553" t="s">
        <v>39</v>
      </c>
      <c r="J5553" t="s">
        <v>148</v>
      </c>
      <c r="K5553">
        <v>250</v>
      </c>
      <c r="L5553">
        <v>3.4558309999999999</v>
      </c>
      <c r="M5553">
        <v>3.9389639999999999</v>
      </c>
      <c r="N5553">
        <v>5</v>
      </c>
      <c r="O5553">
        <v>2</v>
      </c>
      <c r="P5553">
        <v>0</v>
      </c>
      <c r="Q5553">
        <v>1</v>
      </c>
      <c r="R5553">
        <v>9.4378050000000009</v>
      </c>
    </row>
    <row r="5554" spans="1:18" x14ac:dyDescent="0.25">
      <c r="A5554">
        <v>2021</v>
      </c>
      <c r="B5554" t="s">
        <v>35</v>
      </c>
      <c r="C5554" t="s">
        <v>5</v>
      </c>
      <c r="D5554" t="s">
        <v>2</v>
      </c>
      <c r="E5554" t="s">
        <v>44</v>
      </c>
      <c r="F5554">
        <v>624</v>
      </c>
      <c r="G5554">
        <v>228.77581499999999</v>
      </c>
      <c r="H5554">
        <v>3272.44</v>
      </c>
      <c r="I5554" t="s">
        <v>40</v>
      </c>
      <c r="J5554" t="s">
        <v>148</v>
      </c>
      <c r="K5554">
        <v>624</v>
      </c>
      <c r="L5554">
        <v>114.232544</v>
      </c>
      <c r="M5554">
        <v>92.548655999999994</v>
      </c>
      <c r="N5554">
        <v>105</v>
      </c>
      <c r="O5554">
        <v>5</v>
      </c>
      <c r="P5554">
        <v>93</v>
      </c>
      <c r="Q5554">
        <v>2</v>
      </c>
      <c r="R5554">
        <v>228.77581499999999</v>
      </c>
    </row>
    <row r="5555" spans="1:18" x14ac:dyDescent="0.25">
      <c r="A5555">
        <v>2021</v>
      </c>
      <c r="B5555" t="s">
        <v>35</v>
      </c>
      <c r="C5555" t="s">
        <v>5</v>
      </c>
      <c r="D5555" t="s">
        <v>2</v>
      </c>
      <c r="E5555" t="s">
        <v>66</v>
      </c>
      <c r="F5555">
        <v>135</v>
      </c>
      <c r="G5555" t="s">
        <v>62</v>
      </c>
      <c r="H5555">
        <v>35872.75</v>
      </c>
      <c r="I5555" t="s">
        <v>40</v>
      </c>
      <c r="J5555" t="s">
        <v>148</v>
      </c>
      <c r="K5555">
        <v>668</v>
      </c>
      <c r="L5555">
        <v>10.011763</v>
      </c>
      <c r="M5555">
        <v>6.2546330000000001</v>
      </c>
      <c r="N5555">
        <v>14</v>
      </c>
      <c r="O5555">
        <v>1</v>
      </c>
      <c r="P5555">
        <v>21</v>
      </c>
      <c r="Q5555">
        <v>0</v>
      </c>
      <c r="R5555">
        <v>22.129245999999998</v>
      </c>
    </row>
    <row r="5556" spans="1:18" x14ac:dyDescent="0.25">
      <c r="A5556">
        <v>2021</v>
      </c>
      <c r="B5556" t="s">
        <v>35</v>
      </c>
      <c r="C5556" t="s">
        <v>13</v>
      </c>
      <c r="D5556" t="s">
        <v>2</v>
      </c>
      <c r="E5556" t="s">
        <v>44</v>
      </c>
      <c r="F5556">
        <v>70</v>
      </c>
      <c r="G5556">
        <v>33.182884999999999</v>
      </c>
      <c r="H5556">
        <v>3698.2849999999999</v>
      </c>
      <c r="I5556" t="s">
        <v>39</v>
      </c>
      <c r="J5556" t="s">
        <v>148</v>
      </c>
      <c r="K5556">
        <v>70</v>
      </c>
      <c r="L5556">
        <v>14.852356</v>
      </c>
      <c r="M5556">
        <v>15.676978</v>
      </c>
      <c r="N5556">
        <v>11</v>
      </c>
      <c r="O5556">
        <v>4</v>
      </c>
      <c r="P5556">
        <v>1</v>
      </c>
      <c r="Q5556">
        <v>0</v>
      </c>
      <c r="R5556">
        <v>33.182884999999999</v>
      </c>
    </row>
    <row r="5557" spans="1:18" x14ac:dyDescent="0.25">
      <c r="A5557">
        <v>2021</v>
      </c>
      <c r="B5557" t="s">
        <v>35</v>
      </c>
      <c r="C5557" t="s">
        <v>13</v>
      </c>
      <c r="D5557" t="s">
        <v>2</v>
      </c>
      <c r="E5557" t="s">
        <v>66</v>
      </c>
      <c r="F5557">
        <v>17</v>
      </c>
      <c r="G5557" t="s">
        <v>62</v>
      </c>
      <c r="H5557">
        <v>30856.19</v>
      </c>
      <c r="I5557" t="s">
        <v>39</v>
      </c>
      <c r="J5557" t="s">
        <v>148</v>
      </c>
      <c r="K5557">
        <v>51</v>
      </c>
      <c r="L5557">
        <v>1.3333330000000001</v>
      </c>
      <c r="M5557">
        <v>0</v>
      </c>
      <c r="N5557">
        <v>2</v>
      </c>
      <c r="O5557">
        <v>0</v>
      </c>
      <c r="P5557">
        <v>0</v>
      </c>
      <c r="Q5557">
        <v>0</v>
      </c>
      <c r="R5557">
        <v>2.3333330000000001</v>
      </c>
    </row>
    <row r="5558" spans="1:18" x14ac:dyDescent="0.25">
      <c r="A5558">
        <v>2021</v>
      </c>
      <c r="B5558" t="s">
        <v>35</v>
      </c>
      <c r="C5558" t="s">
        <v>13</v>
      </c>
      <c r="D5558" t="s">
        <v>2</v>
      </c>
      <c r="E5558" t="s">
        <v>44</v>
      </c>
      <c r="F5558">
        <v>91</v>
      </c>
      <c r="G5558">
        <v>28.980861999999998</v>
      </c>
      <c r="H5558">
        <v>2884.9</v>
      </c>
      <c r="I5558" t="s">
        <v>40</v>
      </c>
      <c r="J5558" t="s">
        <v>148</v>
      </c>
      <c r="K5558">
        <v>91</v>
      </c>
      <c r="L5558">
        <v>13.002454999999999</v>
      </c>
      <c r="M5558">
        <v>13.495694</v>
      </c>
      <c r="N5558">
        <v>21</v>
      </c>
      <c r="O5558">
        <v>1</v>
      </c>
      <c r="P5558">
        <v>6</v>
      </c>
      <c r="Q5558">
        <v>0</v>
      </c>
      <c r="R5558">
        <v>28.980861999999998</v>
      </c>
    </row>
    <row r="5559" spans="1:18" x14ac:dyDescent="0.25">
      <c r="A5559">
        <v>2021</v>
      </c>
      <c r="B5559" t="s">
        <v>35</v>
      </c>
      <c r="C5559" t="s">
        <v>13</v>
      </c>
      <c r="D5559" t="s">
        <v>2</v>
      </c>
      <c r="E5559" t="s">
        <v>66</v>
      </c>
      <c r="F5559">
        <v>20</v>
      </c>
      <c r="G5559" t="s">
        <v>62</v>
      </c>
      <c r="H5559">
        <v>44400.72</v>
      </c>
      <c r="I5559" t="s">
        <v>40</v>
      </c>
      <c r="J5559" t="s">
        <v>148</v>
      </c>
      <c r="K5559">
        <v>100</v>
      </c>
      <c r="L5559">
        <v>1.248273</v>
      </c>
      <c r="M5559">
        <v>0.36531999999999998</v>
      </c>
      <c r="N5559">
        <v>3</v>
      </c>
      <c r="O5559">
        <v>0</v>
      </c>
      <c r="P5559">
        <v>1</v>
      </c>
      <c r="Q5559">
        <v>0</v>
      </c>
      <c r="R5559">
        <v>3.2402600000000001</v>
      </c>
    </row>
    <row r="5560" spans="1:18" x14ac:dyDescent="0.25">
      <c r="A5560">
        <v>2021</v>
      </c>
      <c r="B5560" t="s">
        <v>35</v>
      </c>
      <c r="C5560" t="s">
        <v>13</v>
      </c>
      <c r="D5560" t="s">
        <v>2</v>
      </c>
      <c r="E5560" t="s">
        <v>44</v>
      </c>
      <c r="F5560">
        <v>1</v>
      </c>
      <c r="G5560">
        <v>0.92307700000000004</v>
      </c>
      <c r="H5560">
        <v>5150</v>
      </c>
      <c r="I5560" t="s">
        <v>38</v>
      </c>
      <c r="J5560" t="s">
        <v>148</v>
      </c>
      <c r="K5560">
        <v>1</v>
      </c>
      <c r="L5560">
        <v>0.30769200000000002</v>
      </c>
      <c r="M5560">
        <v>0.61538499999999996</v>
      </c>
      <c r="N5560">
        <v>0</v>
      </c>
      <c r="O5560">
        <v>0</v>
      </c>
      <c r="P5560">
        <v>0</v>
      </c>
      <c r="Q5560">
        <v>0</v>
      </c>
      <c r="R5560">
        <v>0.92307700000000004</v>
      </c>
    </row>
    <row r="5561" spans="1:18" x14ac:dyDescent="0.25">
      <c r="A5561">
        <v>2021</v>
      </c>
      <c r="B5561" t="s">
        <v>35</v>
      </c>
      <c r="C5561" t="s">
        <v>37</v>
      </c>
      <c r="D5561" t="s">
        <v>2</v>
      </c>
      <c r="E5561" t="s">
        <v>44</v>
      </c>
      <c r="F5561">
        <v>298</v>
      </c>
      <c r="G5561">
        <v>116.24328</v>
      </c>
      <c r="H5561">
        <v>3351.4050000000002</v>
      </c>
      <c r="I5561" t="s">
        <v>39</v>
      </c>
      <c r="J5561" t="s">
        <v>148</v>
      </c>
      <c r="K5561">
        <v>298</v>
      </c>
      <c r="L5561">
        <v>61.613104999999997</v>
      </c>
      <c r="M5561">
        <v>43.242488000000002</v>
      </c>
      <c r="N5561">
        <v>62</v>
      </c>
      <c r="O5561">
        <v>4</v>
      </c>
      <c r="P5561">
        <v>9</v>
      </c>
      <c r="Q5561">
        <v>0</v>
      </c>
      <c r="R5561">
        <v>116.24328</v>
      </c>
    </row>
    <row r="5562" spans="1:18" x14ac:dyDescent="0.25">
      <c r="A5562">
        <v>2021</v>
      </c>
      <c r="B5562" t="s">
        <v>35</v>
      </c>
      <c r="C5562" t="s">
        <v>37</v>
      </c>
      <c r="D5562" t="s">
        <v>2</v>
      </c>
      <c r="E5562" t="s">
        <v>66</v>
      </c>
      <c r="F5562">
        <v>70</v>
      </c>
      <c r="G5562" t="s">
        <v>62</v>
      </c>
      <c r="H5562">
        <v>32102.76</v>
      </c>
      <c r="I5562" t="s">
        <v>39</v>
      </c>
      <c r="J5562" t="s">
        <v>148</v>
      </c>
      <c r="K5562">
        <v>316</v>
      </c>
      <c r="L5562">
        <v>3.436636</v>
      </c>
      <c r="M5562">
        <v>1.7125539999999999</v>
      </c>
      <c r="N5562">
        <v>6</v>
      </c>
      <c r="O5562">
        <v>3</v>
      </c>
      <c r="P5562">
        <v>7</v>
      </c>
      <c r="Q5562">
        <v>0</v>
      </c>
      <c r="R5562">
        <v>10.065856</v>
      </c>
    </row>
    <row r="5563" spans="1:18" x14ac:dyDescent="0.25">
      <c r="A5563">
        <v>2021</v>
      </c>
      <c r="B5563" t="s">
        <v>35</v>
      </c>
      <c r="C5563" t="s">
        <v>37</v>
      </c>
      <c r="D5563" t="s">
        <v>2</v>
      </c>
      <c r="E5563" t="s">
        <v>44</v>
      </c>
      <c r="F5563">
        <v>480</v>
      </c>
      <c r="G5563">
        <v>152.26678799999999</v>
      </c>
      <c r="H5563">
        <v>3280.88</v>
      </c>
      <c r="I5563" t="s">
        <v>40</v>
      </c>
      <c r="J5563" t="s">
        <v>148</v>
      </c>
      <c r="K5563">
        <v>480</v>
      </c>
      <c r="L5563">
        <v>80.648847000000004</v>
      </c>
      <c r="M5563">
        <v>49.902030000000003</v>
      </c>
      <c r="N5563">
        <v>121</v>
      </c>
      <c r="O5563">
        <v>15</v>
      </c>
      <c r="P5563">
        <v>28</v>
      </c>
      <c r="Q5563">
        <v>7</v>
      </c>
      <c r="R5563">
        <v>152.26678799999999</v>
      </c>
    </row>
    <row r="5564" spans="1:18" x14ac:dyDescent="0.25">
      <c r="A5564">
        <v>2021</v>
      </c>
      <c r="B5564" t="s">
        <v>35</v>
      </c>
      <c r="C5564" t="s">
        <v>37</v>
      </c>
      <c r="D5564" t="s">
        <v>2</v>
      </c>
      <c r="E5564" t="s">
        <v>66</v>
      </c>
      <c r="F5564">
        <v>112</v>
      </c>
      <c r="G5564" t="s">
        <v>62</v>
      </c>
      <c r="H5564">
        <v>28657.05</v>
      </c>
      <c r="I5564" t="s">
        <v>40</v>
      </c>
      <c r="J5564" t="s">
        <v>148</v>
      </c>
      <c r="K5564">
        <v>535</v>
      </c>
      <c r="L5564">
        <v>7.7460310000000003</v>
      </c>
      <c r="M5564">
        <v>4.2595070000000002</v>
      </c>
      <c r="N5564">
        <v>11</v>
      </c>
      <c r="O5564">
        <v>1</v>
      </c>
      <c r="P5564">
        <v>8</v>
      </c>
      <c r="Q5564">
        <v>0</v>
      </c>
      <c r="R5564">
        <v>19.351776000000001</v>
      </c>
    </row>
    <row r="5565" spans="1:18" x14ac:dyDescent="0.25">
      <c r="A5565">
        <v>2021</v>
      </c>
      <c r="B5565" t="s">
        <v>35</v>
      </c>
      <c r="C5565" t="s">
        <v>13</v>
      </c>
      <c r="D5565" t="s">
        <v>3</v>
      </c>
      <c r="E5565" t="s">
        <v>44</v>
      </c>
      <c r="F5565">
        <v>1</v>
      </c>
      <c r="G5565" t="s">
        <v>62</v>
      </c>
      <c r="H5565">
        <v>486.62</v>
      </c>
      <c r="I5565" t="s">
        <v>39</v>
      </c>
      <c r="J5565" t="s">
        <v>62</v>
      </c>
      <c r="K5565">
        <v>1</v>
      </c>
      <c r="L5565" t="s">
        <v>62</v>
      </c>
      <c r="M5565" t="s">
        <v>62</v>
      </c>
      <c r="N5565" t="s">
        <v>62</v>
      </c>
      <c r="O5565" t="s">
        <v>62</v>
      </c>
      <c r="P5565" t="s">
        <v>62</v>
      </c>
      <c r="Q5565" t="s">
        <v>62</v>
      </c>
      <c r="R5565" t="s">
        <v>62</v>
      </c>
    </row>
    <row r="5566" spans="1:18" x14ac:dyDescent="0.25">
      <c r="A5566">
        <v>2021</v>
      </c>
      <c r="B5566" t="s">
        <v>35</v>
      </c>
      <c r="C5566" t="s">
        <v>36</v>
      </c>
      <c r="D5566" t="s">
        <v>3</v>
      </c>
      <c r="E5566" t="s">
        <v>44</v>
      </c>
      <c r="F5566">
        <v>59</v>
      </c>
      <c r="G5566">
        <v>28.274905</v>
      </c>
      <c r="H5566">
        <v>3997.25</v>
      </c>
      <c r="I5566" t="s">
        <v>39</v>
      </c>
      <c r="J5566" t="s">
        <v>150</v>
      </c>
      <c r="K5566">
        <v>60</v>
      </c>
      <c r="L5566">
        <v>12.172685</v>
      </c>
      <c r="M5566">
        <v>10.962236000000001</v>
      </c>
      <c r="N5566">
        <v>8</v>
      </c>
      <c r="O5566">
        <v>0</v>
      </c>
      <c r="P5566">
        <v>0</v>
      </c>
      <c r="Q5566">
        <v>0</v>
      </c>
      <c r="R5566">
        <v>28.274905</v>
      </c>
    </row>
    <row r="5567" spans="1:18" x14ac:dyDescent="0.25">
      <c r="A5567">
        <v>2021</v>
      </c>
      <c r="B5567" t="s">
        <v>35</v>
      </c>
      <c r="C5567" t="s">
        <v>36</v>
      </c>
      <c r="D5567" t="s">
        <v>3</v>
      </c>
      <c r="E5567" t="s">
        <v>66</v>
      </c>
      <c r="F5567">
        <v>31</v>
      </c>
      <c r="G5567" t="s">
        <v>62</v>
      </c>
      <c r="H5567">
        <v>56923.22</v>
      </c>
      <c r="I5567" t="s">
        <v>39</v>
      </c>
      <c r="J5567" t="s">
        <v>150</v>
      </c>
      <c r="K5567">
        <v>287</v>
      </c>
      <c r="L5567">
        <v>2.1629040000000002</v>
      </c>
      <c r="M5567">
        <v>1.970629</v>
      </c>
      <c r="N5567">
        <v>4</v>
      </c>
      <c r="O5567">
        <v>0</v>
      </c>
      <c r="P5567">
        <v>0</v>
      </c>
      <c r="Q5567">
        <v>0</v>
      </c>
      <c r="R5567">
        <v>4.298368</v>
      </c>
    </row>
    <row r="5568" spans="1:18" x14ac:dyDescent="0.25">
      <c r="A5568">
        <v>2021</v>
      </c>
      <c r="B5568" t="s">
        <v>35</v>
      </c>
      <c r="C5568" t="s">
        <v>36</v>
      </c>
      <c r="D5568" t="s">
        <v>3</v>
      </c>
      <c r="E5568" t="s">
        <v>44</v>
      </c>
      <c r="F5568">
        <v>61</v>
      </c>
      <c r="G5568">
        <v>27.032412999999998</v>
      </c>
      <c r="H5568">
        <v>3294.53</v>
      </c>
      <c r="I5568" t="s">
        <v>40</v>
      </c>
      <c r="J5568" t="s">
        <v>150</v>
      </c>
      <c r="K5568">
        <v>61</v>
      </c>
      <c r="L5568">
        <v>10.733712000000001</v>
      </c>
      <c r="M5568">
        <v>11.014887999999999</v>
      </c>
      <c r="N5568">
        <v>12</v>
      </c>
      <c r="O5568">
        <v>1</v>
      </c>
      <c r="P5568">
        <v>1</v>
      </c>
      <c r="Q5568">
        <v>2</v>
      </c>
      <c r="R5568">
        <v>27.032412999999998</v>
      </c>
    </row>
    <row r="5569" spans="1:18" x14ac:dyDescent="0.25">
      <c r="A5569">
        <v>2021</v>
      </c>
      <c r="B5569" t="s">
        <v>35</v>
      </c>
      <c r="C5569" t="s">
        <v>36</v>
      </c>
      <c r="D5569" t="s">
        <v>3</v>
      </c>
      <c r="E5569" t="s">
        <v>66</v>
      </c>
      <c r="F5569">
        <v>28</v>
      </c>
      <c r="G5569" t="s">
        <v>62</v>
      </c>
      <c r="H5569">
        <v>42475.584999999999</v>
      </c>
      <c r="I5569" t="s">
        <v>40</v>
      </c>
      <c r="J5569" t="s">
        <v>150</v>
      </c>
      <c r="K5569">
        <v>188</v>
      </c>
      <c r="L5569">
        <v>1.811682</v>
      </c>
      <c r="M5569">
        <v>1.225806</v>
      </c>
      <c r="N5569">
        <v>4</v>
      </c>
      <c r="O5569">
        <v>0</v>
      </c>
      <c r="P5569">
        <v>1</v>
      </c>
      <c r="Q5569">
        <v>0</v>
      </c>
      <c r="R5569">
        <v>4.461538</v>
      </c>
    </row>
    <row r="5570" spans="1:18" x14ac:dyDescent="0.25">
      <c r="A5570">
        <v>2021</v>
      </c>
      <c r="B5570" t="s">
        <v>35</v>
      </c>
      <c r="C5570" t="s">
        <v>5</v>
      </c>
      <c r="D5570" t="s">
        <v>3</v>
      </c>
      <c r="E5570" t="s">
        <v>44</v>
      </c>
      <c r="F5570">
        <v>139</v>
      </c>
      <c r="G5570">
        <v>65.024373999999995</v>
      </c>
      <c r="H5570">
        <v>4510.57</v>
      </c>
      <c r="I5570" t="s">
        <v>39</v>
      </c>
      <c r="J5570" t="s">
        <v>150</v>
      </c>
      <c r="K5570">
        <v>139</v>
      </c>
      <c r="L5570">
        <v>24.105989999999998</v>
      </c>
      <c r="M5570">
        <v>33.809083999999999</v>
      </c>
      <c r="N5570">
        <v>26</v>
      </c>
      <c r="O5570">
        <v>3</v>
      </c>
      <c r="P5570">
        <v>0</v>
      </c>
      <c r="Q5570">
        <v>0</v>
      </c>
      <c r="R5570">
        <v>65.024373999999995</v>
      </c>
    </row>
    <row r="5571" spans="1:18" x14ac:dyDescent="0.25">
      <c r="A5571">
        <v>2021</v>
      </c>
      <c r="B5571" t="s">
        <v>35</v>
      </c>
      <c r="C5571" t="s">
        <v>5</v>
      </c>
      <c r="D5571" t="s">
        <v>3</v>
      </c>
      <c r="E5571" t="s">
        <v>66</v>
      </c>
      <c r="F5571">
        <v>38</v>
      </c>
      <c r="G5571" t="s">
        <v>62</v>
      </c>
      <c r="H5571">
        <v>38157.96</v>
      </c>
      <c r="I5571" t="s">
        <v>39</v>
      </c>
      <c r="J5571" t="s">
        <v>150</v>
      </c>
      <c r="K5571">
        <v>456</v>
      </c>
      <c r="L5571">
        <v>4.0088800000000004</v>
      </c>
      <c r="M5571">
        <v>1.8670340000000001</v>
      </c>
      <c r="N5571">
        <v>5</v>
      </c>
      <c r="O5571">
        <v>0</v>
      </c>
      <c r="P5571">
        <v>0</v>
      </c>
      <c r="Q5571">
        <v>0</v>
      </c>
      <c r="R5571">
        <v>8.2504270000000002</v>
      </c>
    </row>
    <row r="5572" spans="1:18" x14ac:dyDescent="0.25">
      <c r="A5572">
        <v>2021</v>
      </c>
      <c r="B5572" t="s">
        <v>35</v>
      </c>
      <c r="C5572" t="s">
        <v>5</v>
      </c>
      <c r="D5572" t="s">
        <v>3</v>
      </c>
      <c r="E5572" t="s">
        <v>44</v>
      </c>
      <c r="F5572">
        <v>124</v>
      </c>
      <c r="G5572">
        <v>44.489852999999997</v>
      </c>
      <c r="H5572">
        <v>3582.105</v>
      </c>
      <c r="I5572" t="s">
        <v>40</v>
      </c>
      <c r="J5572" t="s">
        <v>150</v>
      </c>
      <c r="K5572">
        <v>124</v>
      </c>
      <c r="L5572">
        <v>21.200966000000001</v>
      </c>
      <c r="M5572">
        <v>14.879607999999999</v>
      </c>
      <c r="N5572">
        <v>21</v>
      </c>
      <c r="O5572">
        <v>1</v>
      </c>
      <c r="P5572">
        <v>14</v>
      </c>
      <c r="Q5572">
        <v>0</v>
      </c>
      <c r="R5572">
        <v>44.489852999999997</v>
      </c>
    </row>
    <row r="5573" spans="1:18" x14ac:dyDescent="0.25">
      <c r="A5573">
        <v>2021</v>
      </c>
      <c r="B5573" t="s">
        <v>35</v>
      </c>
      <c r="C5573" t="s">
        <v>5</v>
      </c>
      <c r="D5573" t="s">
        <v>3</v>
      </c>
      <c r="E5573" t="s">
        <v>66</v>
      </c>
      <c r="F5573">
        <v>28</v>
      </c>
      <c r="G5573" t="s">
        <v>62</v>
      </c>
      <c r="H5573">
        <v>38795.67</v>
      </c>
      <c r="I5573" t="s">
        <v>40</v>
      </c>
      <c r="J5573" t="s">
        <v>150</v>
      </c>
      <c r="K5573">
        <v>143</v>
      </c>
      <c r="L5573">
        <v>0.75113099999999999</v>
      </c>
      <c r="M5573">
        <v>0</v>
      </c>
      <c r="N5573">
        <v>2</v>
      </c>
      <c r="O5573">
        <v>0</v>
      </c>
      <c r="P5573">
        <v>0</v>
      </c>
      <c r="Q5573">
        <v>0</v>
      </c>
      <c r="R5573">
        <v>0.75113099999999999</v>
      </c>
    </row>
    <row r="5574" spans="1:18" x14ac:dyDescent="0.25">
      <c r="A5574">
        <v>2021</v>
      </c>
      <c r="B5574" t="s">
        <v>35</v>
      </c>
      <c r="C5574" t="s">
        <v>13</v>
      </c>
      <c r="D5574" t="s">
        <v>3</v>
      </c>
      <c r="E5574" t="s">
        <v>44</v>
      </c>
      <c r="F5574">
        <v>57</v>
      </c>
      <c r="G5574">
        <v>21.67305</v>
      </c>
      <c r="H5574">
        <v>5107.3100000000004</v>
      </c>
      <c r="I5574" t="s">
        <v>39</v>
      </c>
      <c r="J5574" t="s">
        <v>150</v>
      </c>
      <c r="K5574">
        <v>57</v>
      </c>
      <c r="L5574">
        <v>6.7567659999999998</v>
      </c>
      <c r="M5574">
        <v>12.854684000000001</v>
      </c>
      <c r="N5574">
        <v>13</v>
      </c>
      <c r="O5574">
        <v>0</v>
      </c>
      <c r="P5574">
        <v>0</v>
      </c>
      <c r="Q5574">
        <v>0</v>
      </c>
      <c r="R5574">
        <v>21.67305</v>
      </c>
    </row>
    <row r="5575" spans="1:18" x14ac:dyDescent="0.25">
      <c r="A5575">
        <v>2021</v>
      </c>
      <c r="B5575" t="s">
        <v>35</v>
      </c>
      <c r="C5575" t="s">
        <v>13</v>
      </c>
      <c r="D5575" t="s">
        <v>3</v>
      </c>
      <c r="E5575" t="s">
        <v>66</v>
      </c>
      <c r="F5575">
        <v>17</v>
      </c>
      <c r="G5575" t="s">
        <v>62</v>
      </c>
      <c r="H5575">
        <v>29623.31</v>
      </c>
      <c r="I5575" t="s">
        <v>39</v>
      </c>
      <c r="J5575" t="s">
        <v>150</v>
      </c>
      <c r="K5575">
        <v>76</v>
      </c>
      <c r="L5575">
        <v>0.90781400000000001</v>
      </c>
      <c r="M5575">
        <v>0.461538</v>
      </c>
      <c r="N5575">
        <v>1</v>
      </c>
      <c r="O5575">
        <v>2</v>
      </c>
      <c r="P5575">
        <v>0</v>
      </c>
      <c r="Q5575">
        <v>0</v>
      </c>
      <c r="R5575">
        <v>1.611111</v>
      </c>
    </row>
    <row r="5576" spans="1:18" x14ac:dyDescent="0.25">
      <c r="A5576">
        <v>2021</v>
      </c>
      <c r="B5576" t="s">
        <v>35</v>
      </c>
      <c r="C5576" t="s">
        <v>13</v>
      </c>
      <c r="D5576" t="s">
        <v>3</v>
      </c>
      <c r="E5576" t="s">
        <v>44</v>
      </c>
      <c r="F5576">
        <v>54</v>
      </c>
      <c r="G5576">
        <v>16.703711999999999</v>
      </c>
      <c r="H5576">
        <v>2593.2249999999999</v>
      </c>
      <c r="I5576" t="s">
        <v>40</v>
      </c>
      <c r="J5576" t="s">
        <v>150</v>
      </c>
      <c r="K5576">
        <v>54</v>
      </c>
      <c r="L5576">
        <v>9.2201979999999999</v>
      </c>
      <c r="M5576">
        <v>6.7070160000000003</v>
      </c>
      <c r="N5576">
        <v>10</v>
      </c>
      <c r="O5576">
        <v>0</v>
      </c>
      <c r="P5576">
        <v>8</v>
      </c>
      <c r="Q5576">
        <v>1</v>
      </c>
      <c r="R5576">
        <v>16.703711999999999</v>
      </c>
    </row>
    <row r="5577" spans="1:18" x14ac:dyDescent="0.25">
      <c r="A5577">
        <v>2021</v>
      </c>
      <c r="B5577" t="s">
        <v>35</v>
      </c>
      <c r="C5577" t="s">
        <v>13</v>
      </c>
      <c r="D5577" t="s">
        <v>3</v>
      </c>
      <c r="E5577" t="s">
        <v>66</v>
      </c>
      <c r="F5577">
        <v>18</v>
      </c>
      <c r="G5577" t="s">
        <v>62</v>
      </c>
      <c r="H5577">
        <v>37403.53</v>
      </c>
      <c r="I5577" t="s">
        <v>40</v>
      </c>
      <c r="J5577" t="s">
        <v>150</v>
      </c>
      <c r="K5577">
        <v>125</v>
      </c>
      <c r="L5577">
        <v>0</v>
      </c>
      <c r="M5577">
        <v>0</v>
      </c>
      <c r="N5577">
        <v>3</v>
      </c>
      <c r="O5577">
        <v>0</v>
      </c>
      <c r="P5577">
        <v>0</v>
      </c>
      <c r="Q5577">
        <v>0</v>
      </c>
      <c r="R5577">
        <v>0</v>
      </c>
    </row>
    <row r="5578" spans="1:18" x14ac:dyDescent="0.25">
      <c r="A5578">
        <v>2021</v>
      </c>
      <c r="B5578" t="s">
        <v>35</v>
      </c>
      <c r="C5578" t="s">
        <v>37</v>
      </c>
      <c r="D5578" t="s">
        <v>3</v>
      </c>
      <c r="E5578" t="s">
        <v>44</v>
      </c>
      <c r="F5578">
        <v>93</v>
      </c>
      <c r="G5578">
        <v>29.619311</v>
      </c>
      <c r="H5578">
        <v>3126.18</v>
      </c>
      <c r="I5578" t="s">
        <v>39</v>
      </c>
      <c r="J5578" t="s">
        <v>150</v>
      </c>
      <c r="K5578">
        <v>93</v>
      </c>
      <c r="L5578">
        <v>16.860385999999998</v>
      </c>
      <c r="M5578">
        <v>10.393689999999999</v>
      </c>
      <c r="N5578">
        <v>29</v>
      </c>
      <c r="O5578">
        <v>1</v>
      </c>
      <c r="P5578">
        <v>0</v>
      </c>
      <c r="Q5578">
        <v>1</v>
      </c>
      <c r="R5578">
        <v>29.619311</v>
      </c>
    </row>
    <row r="5579" spans="1:18" x14ac:dyDescent="0.25">
      <c r="A5579">
        <v>2021</v>
      </c>
      <c r="B5579" t="s">
        <v>35</v>
      </c>
      <c r="C5579" t="s">
        <v>37</v>
      </c>
      <c r="D5579" t="s">
        <v>3</v>
      </c>
      <c r="E5579" t="s">
        <v>66</v>
      </c>
      <c r="F5579">
        <v>50</v>
      </c>
      <c r="G5579" t="s">
        <v>62</v>
      </c>
      <c r="H5579">
        <v>40419.35</v>
      </c>
      <c r="I5579" t="s">
        <v>39</v>
      </c>
      <c r="J5579" t="s">
        <v>150</v>
      </c>
      <c r="K5579">
        <v>286</v>
      </c>
      <c r="L5579">
        <v>1.5226299999999999</v>
      </c>
      <c r="M5579">
        <v>1.446237</v>
      </c>
      <c r="N5579">
        <v>8</v>
      </c>
      <c r="O5579">
        <v>0</v>
      </c>
      <c r="P5579">
        <v>0</v>
      </c>
      <c r="Q5579">
        <v>0</v>
      </c>
      <c r="R5579">
        <v>4.8052109999999999</v>
      </c>
    </row>
    <row r="5580" spans="1:18" x14ac:dyDescent="0.25">
      <c r="A5580">
        <v>2021</v>
      </c>
      <c r="B5580" t="s">
        <v>35</v>
      </c>
      <c r="C5580" t="s">
        <v>37</v>
      </c>
      <c r="D5580" t="s">
        <v>3</v>
      </c>
      <c r="E5580" t="s">
        <v>44</v>
      </c>
      <c r="F5580">
        <v>119</v>
      </c>
      <c r="G5580">
        <v>34.387953000000003</v>
      </c>
      <c r="H5580">
        <v>3486.75</v>
      </c>
      <c r="I5580" t="s">
        <v>40</v>
      </c>
      <c r="J5580" t="s">
        <v>150</v>
      </c>
      <c r="K5580">
        <v>119</v>
      </c>
      <c r="L5580">
        <v>13.413311999999999</v>
      </c>
      <c r="M5580">
        <v>16.183147999999999</v>
      </c>
      <c r="N5580">
        <v>38</v>
      </c>
      <c r="O5580">
        <v>3</v>
      </c>
      <c r="P5580">
        <v>8</v>
      </c>
      <c r="Q5580">
        <v>1</v>
      </c>
      <c r="R5580">
        <v>34.387953000000003</v>
      </c>
    </row>
    <row r="5581" spans="1:18" x14ac:dyDescent="0.25">
      <c r="A5581">
        <v>2021</v>
      </c>
      <c r="B5581" t="s">
        <v>35</v>
      </c>
      <c r="C5581" t="s">
        <v>37</v>
      </c>
      <c r="D5581" t="s">
        <v>3</v>
      </c>
      <c r="E5581" t="s">
        <v>66</v>
      </c>
      <c r="F5581">
        <v>55</v>
      </c>
      <c r="G5581" t="s">
        <v>62</v>
      </c>
      <c r="H5581">
        <v>43364.33</v>
      </c>
      <c r="I5581" t="s">
        <v>40</v>
      </c>
      <c r="J5581" t="s">
        <v>150</v>
      </c>
      <c r="K5581">
        <v>332</v>
      </c>
      <c r="L5581">
        <v>3.3945759999999998</v>
      </c>
      <c r="M5581">
        <v>2.1670340000000001</v>
      </c>
      <c r="N5581">
        <v>8</v>
      </c>
      <c r="O5581">
        <v>0</v>
      </c>
      <c r="P5581">
        <v>2</v>
      </c>
      <c r="Q5581">
        <v>0</v>
      </c>
      <c r="R5581">
        <v>7.3557689999999996</v>
      </c>
    </row>
    <row r="5582" spans="1:18" x14ac:dyDescent="0.25">
      <c r="A5582">
        <v>2021</v>
      </c>
      <c r="B5582" t="s">
        <v>35</v>
      </c>
      <c r="C5582" t="s">
        <v>36</v>
      </c>
      <c r="D5582" t="s">
        <v>3</v>
      </c>
      <c r="E5582" t="s">
        <v>44</v>
      </c>
      <c r="F5582">
        <v>171</v>
      </c>
      <c r="G5582">
        <v>85.120611999999994</v>
      </c>
      <c r="H5582">
        <v>3970.3</v>
      </c>
      <c r="I5582" t="s">
        <v>39</v>
      </c>
      <c r="J5582" t="s">
        <v>149</v>
      </c>
      <c r="K5582">
        <v>172</v>
      </c>
      <c r="L5582">
        <v>29.443724</v>
      </c>
      <c r="M5582">
        <v>47.587814000000002</v>
      </c>
      <c r="N5582">
        <v>27</v>
      </c>
      <c r="O5582">
        <v>5</v>
      </c>
      <c r="P5582">
        <v>0</v>
      </c>
      <c r="Q5582">
        <v>0</v>
      </c>
      <c r="R5582">
        <v>85.120611999999994</v>
      </c>
    </row>
    <row r="5583" spans="1:18" x14ac:dyDescent="0.25">
      <c r="A5583">
        <v>2021</v>
      </c>
      <c r="B5583" t="s">
        <v>35</v>
      </c>
      <c r="C5583" t="s">
        <v>36</v>
      </c>
      <c r="D5583" t="s">
        <v>3</v>
      </c>
      <c r="E5583" t="s">
        <v>66</v>
      </c>
      <c r="F5583">
        <v>29</v>
      </c>
      <c r="G5583" t="s">
        <v>62</v>
      </c>
      <c r="H5583">
        <v>39055.97</v>
      </c>
      <c r="I5583" t="s">
        <v>39</v>
      </c>
      <c r="J5583" t="s">
        <v>149</v>
      </c>
      <c r="K5583">
        <v>362</v>
      </c>
      <c r="L5583">
        <v>3.6529600000000002</v>
      </c>
      <c r="M5583">
        <v>1.2442759999999999</v>
      </c>
      <c r="N5583">
        <v>4</v>
      </c>
      <c r="O5583">
        <v>1</v>
      </c>
      <c r="P5583">
        <v>0</v>
      </c>
      <c r="Q5583">
        <v>0</v>
      </c>
      <c r="R5583">
        <v>5.8569129999999996</v>
      </c>
    </row>
    <row r="5584" spans="1:18" x14ac:dyDescent="0.25">
      <c r="A5584">
        <v>2021</v>
      </c>
      <c r="B5584" t="s">
        <v>35</v>
      </c>
      <c r="C5584" t="s">
        <v>36</v>
      </c>
      <c r="D5584" t="s">
        <v>3</v>
      </c>
      <c r="E5584" t="s">
        <v>44</v>
      </c>
      <c r="F5584">
        <v>175</v>
      </c>
      <c r="G5584">
        <v>84.180041000000003</v>
      </c>
      <c r="H5584">
        <v>3491.18</v>
      </c>
      <c r="I5584" t="s">
        <v>40</v>
      </c>
      <c r="J5584" t="s">
        <v>149</v>
      </c>
      <c r="K5584">
        <v>175</v>
      </c>
      <c r="L5584">
        <v>34.112290000000002</v>
      </c>
      <c r="M5584">
        <v>38.334958</v>
      </c>
      <c r="N5584">
        <v>21</v>
      </c>
      <c r="O5584">
        <v>1</v>
      </c>
      <c r="P5584">
        <v>4</v>
      </c>
      <c r="Q5584">
        <v>0</v>
      </c>
      <c r="R5584">
        <v>84.180041000000003</v>
      </c>
    </row>
    <row r="5585" spans="1:18" x14ac:dyDescent="0.25">
      <c r="A5585">
        <v>2021</v>
      </c>
      <c r="B5585" t="s">
        <v>35</v>
      </c>
      <c r="C5585" t="s">
        <v>36</v>
      </c>
      <c r="D5585" t="s">
        <v>3</v>
      </c>
      <c r="E5585" t="s">
        <v>66</v>
      </c>
      <c r="F5585">
        <v>39</v>
      </c>
      <c r="G5585" t="s">
        <v>62</v>
      </c>
      <c r="H5585">
        <v>45487.5</v>
      </c>
      <c r="I5585" t="s">
        <v>40</v>
      </c>
      <c r="J5585" t="s">
        <v>149</v>
      </c>
      <c r="K5585">
        <v>410</v>
      </c>
      <c r="L5585">
        <v>2.8084769999999999</v>
      </c>
      <c r="M5585">
        <v>2.225806</v>
      </c>
      <c r="N5585">
        <v>3</v>
      </c>
      <c r="O5585">
        <v>0</v>
      </c>
      <c r="P5585">
        <v>0</v>
      </c>
      <c r="Q5585">
        <v>0</v>
      </c>
      <c r="R5585">
        <v>7.125</v>
      </c>
    </row>
    <row r="5586" spans="1:18" x14ac:dyDescent="0.25">
      <c r="A5586">
        <v>2021</v>
      </c>
      <c r="B5586" t="s">
        <v>35</v>
      </c>
      <c r="C5586" t="s">
        <v>5</v>
      </c>
      <c r="D5586" t="s">
        <v>3</v>
      </c>
      <c r="E5586" t="s">
        <v>44</v>
      </c>
      <c r="F5586">
        <v>404</v>
      </c>
      <c r="G5586">
        <v>193.43623199999999</v>
      </c>
      <c r="H5586">
        <v>3718.85</v>
      </c>
      <c r="I5586" t="s">
        <v>39</v>
      </c>
      <c r="J5586" t="s">
        <v>149</v>
      </c>
      <c r="K5586">
        <v>404</v>
      </c>
      <c r="L5586">
        <v>77.611839000000003</v>
      </c>
      <c r="M5586">
        <v>87.403947000000002</v>
      </c>
      <c r="N5586">
        <v>67</v>
      </c>
      <c r="O5586">
        <v>9</v>
      </c>
      <c r="P5586">
        <v>0</v>
      </c>
      <c r="Q5586">
        <v>0</v>
      </c>
      <c r="R5586">
        <v>193.43623199999999</v>
      </c>
    </row>
    <row r="5587" spans="1:18" x14ac:dyDescent="0.25">
      <c r="A5587">
        <v>2021</v>
      </c>
      <c r="B5587" t="s">
        <v>35</v>
      </c>
      <c r="C5587" t="s">
        <v>5</v>
      </c>
      <c r="D5587" t="s">
        <v>3</v>
      </c>
      <c r="E5587" t="s">
        <v>66</v>
      </c>
      <c r="F5587">
        <v>70</v>
      </c>
      <c r="G5587" t="s">
        <v>62</v>
      </c>
      <c r="H5587">
        <v>29396.334999999999</v>
      </c>
      <c r="I5587" t="s">
        <v>39</v>
      </c>
      <c r="J5587" t="s">
        <v>149</v>
      </c>
      <c r="K5587">
        <v>356</v>
      </c>
      <c r="L5587">
        <v>4.8966580000000004</v>
      </c>
      <c r="M5587">
        <v>2.441595</v>
      </c>
      <c r="N5587">
        <v>6</v>
      </c>
      <c r="O5587">
        <v>1</v>
      </c>
      <c r="P5587">
        <v>0</v>
      </c>
      <c r="Q5587">
        <v>0</v>
      </c>
      <c r="R5587">
        <v>13.326465000000001</v>
      </c>
    </row>
    <row r="5588" spans="1:18" x14ac:dyDescent="0.25">
      <c r="A5588">
        <v>2021</v>
      </c>
      <c r="B5588" t="s">
        <v>35</v>
      </c>
      <c r="C5588" t="s">
        <v>5</v>
      </c>
      <c r="D5588" t="s">
        <v>3</v>
      </c>
      <c r="E5588" t="s">
        <v>44</v>
      </c>
      <c r="F5588">
        <v>335</v>
      </c>
      <c r="G5588">
        <v>147.634942</v>
      </c>
      <c r="H5588">
        <v>3424.54</v>
      </c>
      <c r="I5588" t="s">
        <v>40</v>
      </c>
      <c r="J5588" t="s">
        <v>149</v>
      </c>
      <c r="K5588">
        <v>344</v>
      </c>
      <c r="L5588">
        <v>72.462222999999994</v>
      </c>
      <c r="M5588">
        <v>59.013029000000003</v>
      </c>
      <c r="N5588">
        <v>59</v>
      </c>
      <c r="O5588">
        <v>3</v>
      </c>
      <c r="P5588">
        <v>13</v>
      </c>
      <c r="Q5588">
        <v>2</v>
      </c>
      <c r="R5588">
        <v>147.634942</v>
      </c>
    </row>
    <row r="5589" spans="1:18" x14ac:dyDescent="0.25">
      <c r="A5589">
        <v>2021</v>
      </c>
      <c r="B5589" t="s">
        <v>35</v>
      </c>
      <c r="C5589" t="s">
        <v>5</v>
      </c>
      <c r="D5589" t="s">
        <v>3</v>
      </c>
      <c r="E5589" t="s">
        <v>66</v>
      </c>
      <c r="F5589">
        <v>37</v>
      </c>
      <c r="G5589" t="s">
        <v>62</v>
      </c>
      <c r="H5589">
        <v>44900.91</v>
      </c>
      <c r="I5589" t="s">
        <v>40</v>
      </c>
      <c r="J5589" t="s">
        <v>149</v>
      </c>
      <c r="K5589">
        <v>292</v>
      </c>
      <c r="L5589">
        <v>2.5309499999999998</v>
      </c>
      <c r="M5589">
        <v>2.2359800000000001</v>
      </c>
      <c r="N5589">
        <v>0</v>
      </c>
      <c r="O5589">
        <v>1</v>
      </c>
      <c r="P5589">
        <v>1</v>
      </c>
      <c r="Q5589">
        <v>0</v>
      </c>
      <c r="R5589">
        <v>6.1267899999999997</v>
      </c>
    </row>
    <row r="5590" spans="1:18" x14ac:dyDescent="0.25">
      <c r="A5590">
        <v>2021</v>
      </c>
      <c r="B5590" t="s">
        <v>35</v>
      </c>
      <c r="C5590" t="s">
        <v>13</v>
      </c>
      <c r="D5590" t="s">
        <v>3</v>
      </c>
      <c r="E5590" t="s">
        <v>44</v>
      </c>
      <c r="F5590">
        <v>143</v>
      </c>
      <c r="G5590">
        <v>60.896768000000002</v>
      </c>
      <c r="H5590">
        <v>3808.05</v>
      </c>
      <c r="I5590" t="s">
        <v>39</v>
      </c>
      <c r="J5590" t="s">
        <v>149</v>
      </c>
      <c r="K5590">
        <v>144</v>
      </c>
      <c r="L5590">
        <v>22.339967999999999</v>
      </c>
      <c r="M5590">
        <v>32.239823999999999</v>
      </c>
      <c r="N5590">
        <v>22</v>
      </c>
      <c r="O5590">
        <v>3</v>
      </c>
      <c r="P5590">
        <v>1</v>
      </c>
      <c r="Q5590">
        <v>1</v>
      </c>
      <c r="R5590">
        <v>60.896768000000002</v>
      </c>
    </row>
    <row r="5591" spans="1:18" x14ac:dyDescent="0.25">
      <c r="A5591">
        <v>2021</v>
      </c>
      <c r="B5591" t="s">
        <v>35</v>
      </c>
      <c r="C5591" t="s">
        <v>13</v>
      </c>
      <c r="D5591" t="s">
        <v>3</v>
      </c>
      <c r="E5591" t="s">
        <v>66</v>
      </c>
      <c r="F5591">
        <v>21</v>
      </c>
      <c r="G5591" t="s">
        <v>62</v>
      </c>
      <c r="H5591">
        <v>33194.58</v>
      </c>
      <c r="I5591" t="s">
        <v>39</v>
      </c>
      <c r="J5591" t="s">
        <v>149</v>
      </c>
      <c r="K5591">
        <v>104</v>
      </c>
      <c r="L5591">
        <v>1.3500529999999999</v>
      </c>
      <c r="M5591">
        <v>1.5615380000000001</v>
      </c>
      <c r="N5591">
        <v>2</v>
      </c>
      <c r="O5591">
        <v>0</v>
      </c>
      <c r="P5591">
        <v>0</v>
      </c>
      <c r="Q5591">
        <v>0</v>
      </c>
      <c r="R5591">
        <v>3.3307690000000001</v>
      </c>
    </row>
    <row r="5592" spans="1:18" x14ac:dyDescent="0.25">
      <c r="A5592">
        <v>2021</v>
      </c>
      <c r="B5592" t="s">
        <v>35</v>
      </c>
      <c r="C5592" t="s">
        <v>13</v>
      </c>
      <c r="D5592" t="s">
        <v>3</v>
      </c>
      <c r="E5592" t="s">
        <v>44</v>
      </c>
      <c r="F5592">
        <v>113</v>
      </c>
      <c r="G5592">
        <v>31.375843</v>
      </c>
      <c r="H5592">
        <v>2880.97</v>
      </c>
      <c r="I5592" t="s">
        <v>40</v>
      </c>
      <c r="J5592" t="s">
        <v>149</v>
      </c>
      <c r="K5592">
        <v>113</v>
      </c>
      <c r="L5592">
        <v>13.731030000000001</v>
      </c>
      <c r="M5592">
        <v>15.559259000000001</v>
      </c>
      <c r="N5592">
        <v>24</v>
      </c>
      <c r="O5592">
        <v>1</v>
      </c>
      <c r="P5592">
        <v>12</v>
      </c>
      <c r="Q5592">
        <v>1</v>
      </c>
      <c r="R5592">
        <v>31.375843</v>
      </c>
    </row>
    <row r="5593" spans="1:18" x14ac:dyDescent="0.25">
      <c r="A5593">
        <v>2021</v>
      </c>
      <c r="B5593" t="s">
        <v>35</v>
      </c>
      <c r="C5593" t="s">
        <v>13</v>
      </c>
      <c r="D5593" t="s">
        <v>3</v>
      </c>
      <c r="E5593" t="s">
        <v>66</v>
      </c>
      <c r="F5593">
        <v>19</v>
      </c>
      <c r="G5593" t="s">
        <v>62</v>
      </c>
      <c r="H5593">
        <v>39771.07</v>
      </c>
      <c r="I5593" t="s">
        <v>40</v>
      </c>
      <c r="J5593" t="s">
        <v>149</v>
      </c>
      <c r="K5593">
        <v>123</v>
      </c>
      <c r="L5593">
        <v>1.2779160000000001</v>
      </c>
      <c r="M5593">
        <v>1.725806</v>
      </c>
      <c r="N5593">
        <v>0</v>
      </c>
      <c r="O5593">
        <v>0</v>
      </c>
      <c r="P5593">
        <v>0</v>
      </c>
      <c r="Q5593">
        <v>0</v>
      </c>
      <c r="R5593">
        <v>3.4230770000000001</v>
      </c>
    </row>
    <row r="5594" spans="1:18" x14ac:dyDescent="0.25">
      <c r="A5594">
        <v>2021</v>
      </c>
      <c r="B5594" t="s">
        <v>35</v>
      </c>
      <c r="C5594" t="s">
        <v>13</v>
      </c>
      <c r="D5594" t="s">
        <v>3</v>
      </c>
      <c r="E5594" t="s">
        <v>44</v>
      </c>
      <c r="F5594">
        <v>1</v>
      </c>
      <c r="G5594">
        <v>0</v>
      </c>
      <c r="H5594">
        <v>0</v>
      </c>
      <c r="I5594" t="s">
        <v>41</v>
      </c>
      <c r="J5594" t="s">
        <v>149</v>
      </c>
      <c r="K5594">
        <v>1</v>
      </c>
      <c r="L5594">
        <v>0</v>
      </c>
      <c r="M5594">
        <v>0</v>
      </c>
      <c r="N5594">
        <v>0</v>
      </c>
      <c r="O5594">
        <v>0</v>
      </c>
      <c r="P5594">
        <v>0</v>
      </c>
      <c r="Q5594">
        <v>0</v>
      </c>
      <c r="R5594">
        <v>0</v>
      </c>
    </row>
    <row r="5595" spans="1:18" x14ac:dyDescent="0.25">
      <c r="A5595">
        <v>2021</v>
      </c>
      <c r="B5595" t="s">
        <v>35</v>
      </c>
      <c r="C5595" t="s">
        <v>37</v>
      </c>
      <c r="D5595" t="s">
        <v>3</v>
      </c>
      <c r="E5595" t="s">
        <v>44</v>
      </c>
      <c r="F5595">
        <v>321</v>
      </c>
      <c r="G5595">
        <v>109.08165200000001</v>
      </c>
      <c r="H5595">
        <v>4000.46</v>
      </c>
      <c r="I5595" t="s">
        <v>39</v>
      </c>
      <c r="J5595" t="s">
        <v>149</v>
      </c>
      <c r="K5595">
        <v>322</v>
      </c>
      <c r="L5595">
        <v>45.928356000000001</v>
      </c>
      <c r="M5595">
        <v>53.895290000000003</v>
      </c>
      <c r="N5595">
        <v>98</v>
      </c>
      <c r="O5595">
        <v>8</v>
      </c>
      <c r="P5595">
        <v>3</v>
      </c>
      <c r="Q5595">
        <v>0</v>
      </c>
      <c r="R5595">
        <v>109.08165200000001</v>
      </c>
    </row>
    <row r="5596" spans="1:18" x14ac:dyDescent="0.25">
      <c r="A5596">
        <v>2021</v>
      </c>
      <c r="B5596" t="s">
        <v>35</v>
      </c>
      <c r="C5596" t="s">
        <v>37</v>
      </c>
      <c r="D5596" t="s">
        <v>3</v>
      </c>
      <c r="E5596" t="s">
        <v>66</v>
      </c>
      <c r="F5596">
        <v>61</v>
      </c>
      <c r="G5596" t="s">
        <v>62</v>
      </c>
      <c r="H5596">
        <v>40501.72</v>
      </c>
      <c r="I5596" t="s">
        <v>39</v>
      </c>
      <c r="J5596" t="s">
        <v>149</v>
      </c>
      <c r="K5596">
        <v>403</v>
      </c>
      <c r="L5596">
        <v>2.4041779999999999</v>
      </c>
      <c r="M5596">
        <v>1.498534</v>
      </c>
      <c r="N5596">
        <v>14</v>
      </c>
      <c r="O5596">
        <v>3</v>
      </c>
      <c r="P5596">
        <v>0</v>
      </c>
      <c r="Q5596">
        <v>0</v>
      </c>
      <c r="R5596">
        <v>4.3220669999999997</v>
      </c>
    </row>
    <row r="5597" spans="1:18" x14ac:dyDescent="0.25">
      <c r="A5597">
        <v>2021</v>
      </c>
      <c r="B5597" t="s">
        <v>35</v>
      </c>
      <c r="C5597" t="s">
        <v>37</v>
      </c>
      <c r="D5597" t="s">
        <v>3</v>
      </c>
      <c r="E5597" t="s">
        <v>44</v>
      </c>
      <c r="F5597">
        <v>367</v>
      </c>
      <c r="G5597">
        <v>133.712187</v>
      </c>
      <c r="H5597">
        <v>3439.26</v>
      </c>
      <c r="I5597" t="s">
        <v>40</v>
      </c>
      <c r="J5597" t="s">
        <v>149</v>
      </c>
      <c r="K5597">
        <v>367</v>
      </c>
      <c r="L5597">
        <v>56.708423000000003</v>
      </c>
      <c r="M5597">
        <v>62.845886</v>
      </c>
      <c r="N5597">
        <v>98</v>
      </c>
      <c r="O5597">
        <v>4</v>
      </c>
      <c r="P5597">
        <v>9</v>
      </c>
      <c r="Q5597">
        <v>1</v>
      </c>
      <c r="R5597">
        <v>133.712187</v>
      </c>
    </row>
    <row r="5598" spans="1:18" x14ac:dyDescent="0.25">
      <c r="A5598">
        <v>2021</v>
      </c>
      <c r="B5598" t="s">
        <v>35</v>
      </c>
      <c r="C5598" t="s">
        <v>37</v>
      </c>
      <c r="D5598" t="s">
        <v>3</v>
      </c>
      <c r="E5598" t="s">
        <v>66</v>
      </c>
      <c r="F5598">
        <v>96</v>
      </c>
      <c r="G5598" t="s">
        <v>62</v>
      </c>
      <c r="H5598">
        <v>32267.974999999999</v>
      </c>
      <c r="I5598" t="s">
        <v>40</v>
      </c>
      <c r="J5598" t="s">
        <v>149</v>
      </c>
      <c r="K5598">
        <v>570</v>
      </c>
      <c r="L5598">
        <v>8.6523459999999996</v>
      </c>
      <c r="M5598">
        <v>3.7278600000000002</v>
      </c>
      <c r="N5598">
        <v>14</v>
      </c>
      <c r="O5598">
        <v>3</v>
      </c>
      <c r="P5598">
        <v>3</v>
      </c>
      <c r="Q5598">
        <v>0</v>
      </c>
      <c r="R5598">
        <v>19.352136999999999</v>
      </c>
    </row>
    <row r="5599" spans="1:18" x14ac:dyDescent="0.25">
      <c r="A5599">
        <v>2021</v>
      </c>
      <c r="B5599" t="s">
        <v>35</v>
      </c>
      <c r="C5599" t="s">
        <v>36</v>
      </c>
      <c r="D5599" t="s">
        <v>3</v>
      </c>
      <c r="E5599" t="s">
        <v>44</v>
      </c>
      <c r="F5599">
        <v>42</v>
      </c>
      <c r="G5599">
        <v>22.291370000000001</v>
      </c>
      <c r="H5599">
        <v>4178.7250000000004</v>
      </c>
      <c r="I5599" t="s">
        <v>39</v>
      </c>
      <c r="J5599" t="s">
        <v>148</v>
      </c>
      <c r="K5599">
        <v>42</v>
      </c>
      <c r="L5599">
        <v>9.1053149999999992</v>
      </c>
      <c r="M5599">
        <v>8.4225300000000001</v>
      </c>
      <c r="N5599">
        <v>5</v>
      </c>
      <c r="O5599">
        <v>0</v>
      </c>
      <c r="P5599">
        <v>1</v>
      </c>
      <c r="Q5599">
        <v>1</v>
      </c>
      <c r="R5599">
        <v>22.291370000000001</v>
      </c>
    </row>
    <row r="5600" spans="1:18" x14ac:dyDescent="0.25">
      <c r="A5600">
        <v>2021</v>
      </c>
      <c r="B5600" t="s">
        <v>35</v>
      </c>
      <c r="C5600" t="s">
        <v>36</v>
      </c>
      <c r="D5600" t="s">
        <v>3</v>
      </c>
      <c r="E5600" t="s">
        <v>66</v>
      </c>
      <c r="F5600">
        <v>12</v>
      </c>
      <c r="G5600" t="s">
        <v>62</v>
      </c>
      <c r="H5600">
        <v>51531.98</v>
      </c>
      <c r="I5600" t="s">
        <v>39</v>
      </c>
      <c r="J5600" t="s">
        <v>148</v>
      </c>
      <c r="K5600">
        <v>95</v>
      </c>
      <c r="L5600">
        <v>2.1450550000000002</v>
      </c>
      <c r="M5600">
        <v>0.74285699999999999</v>
      </c>
      <c r="N5600">
        <v>1</v>
      </c>
      <c r="O5600">
        <v>1</v>
      </c>
      <c r="P5600">
        <v>0</v>
      </c>
      <c r="Q5600">
        <v>0</v>
      </c>
      <c r="R5600">
        <v>2.887912</v>
      </c>
    </row>
    <row r="5601" spans="1:18" x14ac:dyDescent="0.25">
      <c r="A5601">
        <v>2021</v>
      </c>
      <c r="B5601" t="s">
        <v>35</v>
      </c>
      <c r="C5601" t="s">
        <v>36</v>
      </c>
      <c r="D5601" t="s">
        <v>3</v>
      </c>
      <c r="E5601" t="s">
        <v>44</v>
      </c>
      <c r="F5601">
        <v>50</v>
      </c>
      <c r="G5601">
        <v>22.534030000000001</v>
      </c>
      <c r="H5601">
        <v>2682.34</v>
      </c>
      <c r="I5601" t="s">
        <v>40</v>
      </c>
      <c r="J5601" t="s">
        <v>148</v>
      </c>
      <c r="K5601">
        <v>50</v>
      </c>
      <c r="L5601">
        <v>12.156409</v>
      </c>
      <c r="M5601">
        <v>8.301247</v>
      </c>
      <c r="N5601">
        <v>5</v>
      </c>
      <c r="O5601">
        <v>3</v>
      </c>
      <c r="P5601">
        <v>2</v>
      </c>
      <c r="Q5601">
        <v>0</v>
      </c>
      <c r="R5601">
        <v>22.534030000000001</v>
      </c>
    </row>
    <row r="5602" spans="1:18" x14ac:dyDescent="0.25">
      <c r="A5602">
        <v>2021</v>
      </c>
      <c r="B5602" t="s">
        <v>35</v>
      </c>
      <c r="C5602" t="s">
        <v>36</v>
      </c>
      <c r="D5602" t="s">
        <v>3</v>
      </c>
      <c r="E5602" t="s">
        <v>66</v>
      </c>
      <c r="F5602">
        <v>13</v>
      </c>
      <c r="G5602" t="s">
        <v>62</v>
      </c>
      <c r="H5602">
        <v>33984.379999999997</v>
      </c>
      <c r="I5602" t="s">
        <v>40</v>
      </c>
      <c r="J5602" t="s">
        <v>148</v>
      </c>
      <c r="K5602">
        <v>63</v>
      </c>
      <c r="L5602">
        <v>0.68959300000000001</v>
      </c>
      <c r="M5602">
        <v>0</v>
      </c>
      <c r="N5602">
        <v>2</v>
      </c>
      <c r="O5602">
        <v>0</v>
      </c>
      <c r="P5602">
        <v>0</v>
      </c>
      <c r="Q5602">
        <v>0</v>
      </c>
      <c r="R5602">
        <v>0.68959300000000001</v>
      </c>
    </row>
    <row r="5603" spans="1:18" x14ac:dyDescent="0.25">
      <c r="A5603">
        <v>2021</v>
      </c>
      <c r="B5603" t="s">
        <v>35</v>
      </c>
      <c r="C5603" t="s">
        <v>5</v>
      </c>
      <c r="D5603" t="s">
        <v>3</v>
      </c>
      <c r="E5603" t="s">
        <v>44</v>
      </c>
      <c r="F5603">
        <v>43</v>
      </c>
      <c r="G5603">
        <v>19.161397000000001</v>
      </c>
      <c r="H5603">
        <v>4809.22</v>
      </c>
      <c r="I5603" t="s">
        <v>39</v>
      </c>
      <c r="J5603" t="s">
        <v>148</v>
      </c>
      <c r="K5603">
        <v>43</v>
      </c>
      <c r="L5603">
        <v>8.4688280000000002</v>
      </c>
      <c r="M5603">
        <v>8.1408670000000001</v>
      </c>
      <c r="N5603">
        <v>6</v>
      </c>
      <c r="O5603">
        <v>1</v>
      </c>
      <c r="P5603">
        <v>1</v>
      </c>
      <c r="Q5603">
        <v>0</v>
      </c>
      <c r="R5603">
        <v>19.161397000000001</v>
      </c>
    </row>
    <row r="5604" spans="1:18" x14ac:dyDescent="0.25">
      <c r="A5604">
        <v>2021</v>
      </c>
      <c r="B5604" t="s">
        <v>35</v>
      </c>
      <c r="C5604" t="s">
        <v>5</v>
      </c>
      <c r="D5604" t="s">
        <v>3</v>
      </c>
      <c r="E5604" t="s">
        <v>66</v>
      </c>
      <c r="F5604">
        <v>27</v>
      </c>
      <c r="G5604" t="s">
        <v>62</v>
      </c>
      <c r="H5604">
        <v>36079.01</v>
      </c>
      <c r="I5604" t="s">
        <v>39</v>
      </c>
      <c r="J5604" t="s">
        <v>148</v>
      </c>
      <c r="K5604">
        <v>191</v>
      </c>
      <c r="L5604">
        <v>0.46741899999999997</v>
      </c>
      <c r="M5604">
        <v>1.612903</v>
      </c>
      <c r="N5604">
        <v>4</v>
      </c>
      <c r="O5604">
        <v>0</v>
      </c>
      <c r="P5604">
        <v>0</v>
      </c>
      <c r="Q5604">
        <v>0</v>
      </c>
      <c r="R5604">
        <v>4</v>
      </c>
    </row>
    <row r="5605" spans="1:18" x14ac:dyDescent="0.25">
      <c r="A5605">
        <v>2021</v>
      </c>
      <c r="B5605" t="s">
        <v>35</v>
      </c>
      <c r="C5605" t="s">
        <v>5</v>
      </c>
      <c r="D5605" t="s">
        <v>3</v>
      </c>
      <c r="E5605" t="s">
        <v>44</v>
      </c>
      <c r="F5605">
        <v>49</v>
      </c>
      <c r="G5605">
        <v>15.628368</v>
      </c>
      <c r="H5605">
        <v>3299.71</v>
      </c>
      <c r="I5605" t="s">
        <v>40</v>
      </c>
      <c r="J5605" t="s">
        <v>148</v>
      </c>
      <c r="K5605">
        <v>49</v>
      </c>
      <c r="L5605">
        <v>9.2069910000000004</v>
      </c>
      <c r="M5605">
        <v>4.9973280000000004</v>
      </c>
      <c r="N5605">
        <v>6</v>
      </c>
      <c r="O5605">
        <v>0</v>
      </c>
      <c r="P5605">
        <v>8</v>
      </c>
      <c r="Q5605">
        <v>0</v>
      </c>
      <c r="R5605">
        <v>15.628368</v>
      </c>
    </row>
    <row r="5606" spans="1:18" x14ac:dyDescent="0.25">
      <c r="A5606">
        <v>2021</v>
      </c>
      <c r="B5606" t="s">
        <v>35</v>
      </c>
      <c r="C5606" t="s">
        <v>5</v>
      </c>
      <c r="D5606" t="s">
        <v>3</v>
      </c>
      <c r="E5606" t="s">
        <v>66</v>
      </c>
      <c r="F5606">
        <v>32</v>
      </c>
      <c r="G5606" t="s">
        <v>62</v>
      </c>
      <c r="H5606">
        <v>34096.79</v>
      </c>
      <c r="I5606" t="s">
        <v>40</v>
      </c>
      <c r="J5606" t="s">
        <v>148</v>
      </c>
      <c r="K5606">
        <v>178</v>
      </c>
      <c r="L5606">
        <v>0.83408700000000002</v>
      </c>
      <c r="M5606">
        <v>1.098039</v>
      </c>
      <c r="N5606">
        <v>7</v>
      </c>
      <c r="O5606">
        <v>0</v>
      </c>
      <c r="P5606">
        <v>0</v>
      </c>
      <c r="Q5606">
        <v>0</v>
      </c>
      <c r="R5606">
        <v>1.9321269999999999</v>
      </c>
    </row>
    <row r="5607" spans="1:18" x14ac:dyDescent="0.25">
      <c r="A5607">
        <v>2021</v>
      </c>
      <c r="B5607" t="s">
        <v>35</v>
      </c>
      <c r="C5607" t="s">
        <v>13</v>
      </c>
      <c r="D5607" t="s">
        <v>3</v>
      </c>
      <c r="E5607" t="s">
        <v>44</v>
      </c>
      <c r="F5607">
        <v>15</v>
      </c>
      <c r="G5607">
        <v>8.6891569999999998</v>
      </c>
      <c r="H5607">
        <v>3774.14</v>
      </c>
      <c r="I5607" t="s">
        <v>39</v>
      </c>
      <c r="J5607" t="s">
        <v>148</v>
      </c>
      <c r="K5607">
        <v>15</v>
      </c>
      <c r="L5607">
        <v>2.4252120000000001</v>
      </c>
      <c r="M5607">
        <v>3.4276</v>
      </c>
      <c r="N5607">
        <v>3</v>
      </c>
      <c r="O5607">
        <v>0</v>
      </c>
      <c r="P5607">
        <v>0</v>
      </c>
      <c r="Q5607">
        <v>0</v>
      </c>
      <c r="R5607">
        <v>8.6891569999999998</v>
      </c>
    </row>
    <row r="5608" spans="1:18" x14ac:dyDescent="0.25">
      <c r="A5608">
        <v>2021</v>
      </c>
      <c r="B5608" t="s">
        <v>35</v>
      </c>
      <c r="C5608" t="s">
        <v>13</v>
      </c>
      <c r="D5608" t="s">
        <v>3</v>
      </c>
      <c r="E5608" t="s">
        <v>66</v>
      </c>
      <c r="F5608">
        <v>5</v>
      </c>
      <c r="G5608" t="s">
        <v>62</v>
      </c>
      <c r="H5608">
        <v>30257.86</v>
      </c>
      <c r="I5608" t="s">
        <v>39</v>
      </c>
      <c r="J5608" t="s">
        <v>148</v>
      </c>
      <c r="K5608">
        <v>10</v>
      </c>
      <c r="L5608">
        <v>0.24074100000000001</v>
      </c>
      <c r="M5608">
        <v>9.2592999999999995E-2</v>
      </c>
      <c r="N5608">
        <v>0</v>
      </c>
      <c r="O5608">
        <v>0</v>
      </c>
      <c r="P5608">
        <v>0</v>
      </c>
      <c r="Q5608">
        <v>0</v>
      </c>
      <c r="R5608">
        <v>1</v>
      </c>
    </row>
    <row r="5609" spans="1:18" x14ac:dyDescent="0.25">
      <c r="A5609">
        <v>2021</v>
      </c>
      <c r="B5609" t="s">
        <v>35</v>
      </c>
      <c r="C5609" t="s">
        <v>13</v>
      </c>
      <c r="D5609" t="s">
        <v>3</v>
      </c>
      <c r="E5609" t="s">
        <v>44</v>
      </c>
      <c r="F5609">
        <v>33</v>
      </c>
      <c r="G5609">
        <v>7.7887719999999998</v>
      </c>
      <c r="H5609">
        <v>3495.43</v>
      </c>
      <c r="I5609" t="s">
        <v>40</v>
      </c>
      <c r="J5609" t="s">
        <v>148</v>
      </c>
      <c r="K5609">
        <v>33</v>
      </c>
      <c r="L5609">
        <v>3.2391909999999999</v>
      </c>
      <c r="M5609">
        <v>2.5442049999999998</v>
      </c>
      <c r="N5609">
        <v>8</v>
      </c>
      <c r="O5609">
        <v>0</v>
      </c>
      <c r="P5609">
        <v>2</v>
      </c>
      <c r="Q5609">
        <v>0</v>
      </c>
      <c r="R5609">
        <v>7.7887719999999998</v>
      </c>
    </row>
    <row r="5610" spans="1:18" x14ac:dyDescent="0.25">
      <c r="A5610">
        <v>2021</v>
      </c>
      <c r="B5610" t="s">
        <v>35</v>
      </c>
      <c r="C5610" t="s">
        <v>13</v>
      </c>
      <c r="D5610" t="s">
        <v>3</v>
      </c>
      <c r="E5610" t="s">
        <v>66</v>
      </c>
      <c r="F5610">
        <v>13</v>
      </c>
      <c r="G5610" t="s">
        <v>62</v>
      </c>
      <c r="H5610">
        <v>31429.27</v>
      </c>
      <c r="I5610" t="s">
        <v>40</v>
      </c>
      <c r="J5610" t="s">
        <v>148</v>
      </c>
      <c r="K5610">
        <v>41</v>
      </c>
      <c r="L5610">
        <v>1.51339</v>
      </c>
      <c r="M5610">
        <v>0.29259299999999999</v>
      </c>
      <c r="N5610">
        <v>1</v>
      </c>
      <c r="O5610">
        <v>0</v>
      </c>
      <c r="P5610">
        <v>1</v>
      </c>
      <c r="Q5610">
        <v>0</v>
      </c>
      <c r="R5610">
        <v>2.4726499999999998</v>
      </c>
    </row>
    <row r="5611" spans="1:18" x14ac:dyDescent="0.25">
      <c r="A5611">
        <v>2021</v>
      </c>
      <c r="B5611" t="s">
        <v>35</v>
      </c>
      <c r="C5611" t="s">
        <v>37</v>
      </c>
      <c r="D5611" t="s">
        <v>3</v>
      </c>
      <c r="E5611" t="s">
        <v>44</v>
      </c>
      <c r="F5611">
        <v>50</v>
      </c>
      <c r="G5611">
        <v>16.177157000000001</v>
      </c>
      <c r="H5611">
        <v>3952.94</v>
      </c>
      <c r="I5611" t="s">
        <v>39</v>
      </c>
      <c r="J5611" t="s">
        <v>148</v>
      </c>
      <c r="K5611">
        <v>50</v>
      </c>
      <c r="L5611">
        <v>7.1135919999999997</v>
      </c>
      <c r="M5611">
        <v>7.8781790000000003</v>
      </c>
      <c r="N5611">
        <v>13</v>
      </c>
      <c r="O5611">
        <v>1</v>
      </c>
      <c r="P5611">
        <v>1</v>
      </c>
      <c r="Q5611">
        <v>0</v>
      </c>
      <c r="R5611">
        <v>16.177157000000001</v>
      </c>
    </row>
    <row r="5612" spans="1:18" x14ac:dyDescent="0.25">
      <c r="A5612">
        <v>2021</v>
      </c>
      <c r="B5612" t="s">
        <v>35</v>
      </c>
      <c r="C5612" t="s">
        <v>37</v>
      </c>
      <c r="D5612" t="s">
        <v>3</v>
      </c>
      <c r="E5612" t="s">
        <v>66</v>
      </c>
      <c r="F5612">
        <v>27</v>
      </c>
      <c r="G5612" t="s">
        <v>62</v>
      </c>
      <c r="H5612">
        <v>45866.2</v>
      </c>
      <c r="I5612" t="s">
        <v>39</v>
      </c>
      <c r="J5612" t="s">
        <v>148</v>
      </c>
      <c r="K5612">
        <v>213</v>
      </c>
      <c r="L5612">
        <v>0.93772900000000003</v>
      </c>
      <c r="M5612">
        <v>0.461538</v>
      </c>
      <c r="N5612">
        <v>6</v>
      </c>
      <c r="O5612">
        <v>3</v>
      </c>
      <c r="P5612">
        <v>0</v>
      </c>
      <c r="Q5612">
        <v>0</v>
      </c>
      <c r="R5612">
        <v>2.230769</v>
      </c>
    </row>
    <row r="5613" spans="1:18" x14ac:dyDescent="0.25">
      <c r="A5613">
        <v>2021</v>
      </c>
      <c r="B5613" t="s">
        <v>35</v>
      </c>
      <c r="C5613" t="s">
        <v>37</v>
      </c>
      <c r="D5613" t="s">
        <v>3</v>
      </c>
      <c r="E5613" t="s">
        <v>44</v>
      </c>
      <c r="F5613">
        <v>66</v>
      </c>
      <c r="G5613">
        <v>21.698391000000001</v>
      </c>
      <c r="H5613">
        <v>3528.6350000000002</v>
      </c>
      <c r="I5613" t="s">
        <v>40</v>
      </c>
      <c r="J5613" t="s">
        <v>148</v>
      </c>
      <c r="K5613">
        <v>67</v>
      </c>
      <c r="L5613">
        <v>11.153726000000001</v>
      </c>
      <c r="M5613">
        <v>9.4950119999999991</v>
      </c>
      <c r="N5613">
        <v>13</v>
      </c>
      <c r="O5613">
        <v>1</v>
      </c>
      <c r="P5613">
        <v>0</v>
      </c>
      <c r="Q5613">
        <v>0</v>
      </c>
      <c r="R5613">
        <v>21.698391000000001</v>
      </c>
    </row>
    <row r="5614" spans="1:18" x14ac:dyDescent="0.25">
      <c r="A5614">
        <v>2021</v>
      </c>
      <c r="B5614" t="s">
        <v>35</v>
      </c>
      <c r="C5614" t="s">
        <v>37</v>
      </c>
      <c r="D5614" t="s">
        <v>3</v>
      </c>
      <c r="E5614" t="s">
        <v>66</v>
      </c>
      <c r="F5614">
        <v>25</v>
      </c>
      <c r="G5614" t="s">
        <v>62</v>
      </c>
      <c r="H5614">
        <v>27793.01</v>
      </c>
      <c r="I5614" t="s">
        <v>40</v>
      </c>
      <c r="J5614" t="s">
        <v>148</v>
      </c>
      <c r="K5614">
        <v>154</v>
      </c>
      <c r="L5614">
        <v>0.40818900000000002</v>
      </c>
      <c r="M5614">
        <v>1.2795700000000001</v>
      </c>
      <c r="N5614">
        <v>2</v>
      </c>
      <c r="O5614">
        <v>0</v>
      </c>
      <c r="P5614">
        <v>1</v>
      </c>
      <c r="Q5614">
        <v>0</v>
      </c>
      <c r="R5614">
        <v>1.8974359999999999</v>
      </c>
    </row>
  </sheetData>
  <phoneticPr fontId="16" type="noConversion"/>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1077-F663-4B43-8C34-6FCE9104E599}">
  <sheetPr>
    <tabColor theme="0" tint="-0.34998626667073579"/>
    <pageSetUpPr autoPageBreaks="0"/>
  </sheetPr>
  <dimension ref="A1:Z48"/>
  <sheetViews>
    <sheetView showRowColHeaders="0" zoomScale="140" zoomScaleNormal="140" workbookViewId="0"/>
  </sheetViews>
  <sheetFormatPr defaultColWidth="8.85546875" defaultRowHeight="15" x14ac:dyDescent="0.25"/>
  <cols>
    <col min="1" max="1" width="1.28515625" style="7" customWidth="1"/>
    <col min="2" max="24" width="8.85546875" style="4"/>
    <col min="25" max="25" width="3.42578125" style="4" customWidth="1"/>
    <col min="26" max="16384" width="8.85546875" style="4"/>
  </cols>
  <sheetData>
    <row r="1" spans="2:26" s="7" customFormat="1" ht="4.9000000000000004" customHeight="1" x14ac:dyDescent="0.25">
      <c r="Z1" s="4"/>
    </row>
    <row r="2" spans="2:26" ht="28.15" customHeight="1" x14ac:dyDescent="0.25">
      <c r="B2" s="93" t="s">
        <v>79</v>
      </c>
      <c r="C2" s="93"/>
      <c r="D2" s="93"/>
      <c r="E2" s="93"/>
      <c r="F2" s="93"/>
      <c r="G2" s="93"/>
      <c r="H2" s="93"/>
      <c r="I2" s="93"/>
      <c r="J2" s="93"/>
      <c r="K2" s="93"/>
      <c r="L2" s="93"/>
      <c r="M2" s="93"/>
      <c r="N2" s="93"/>
      <c r="O2" s="31"/>
      <c r="P2" s="31"/>
      <c r="Q2" s="14"/>
      <c r="R2" s="14"/>
      <c r="S2" s="14"/>
      <c r="T2" s="14"/>
      <c r="U2" s="14"/>
      <c r="V2" s="14"/>
      <c r="W2" s="14"/>
      <c r="X2" s="14" t="s">
        <v>12</v>
      </c>
      <c r="Y2" s="14"/>
      <c r="Z2" s="23"/>
    </row>
    <row r="3" spans="2:26" ht="24.6" customHeight="1" x14ac:dyDescent="0.5">
      <c r="B3" s="15" t="s">
        <v>12</v>
      </c>
      <c r="C3" s="15"/>
      <c r="D3" s="15"/>
      <c r="E3" s="15"/>
      <c r="F3" s="15"/>
      <c r="G3" s="32" t="str">
        <f>'3'!C1</f>
        <v>65+</v>
      </c>
      <c r="H3" s="32"/>
      <c r="I3" s="32"/>
      <c r="J3" s="32"/>
      <c r="K3" s="32"/>
      <c r="L3" s="32"/>
      <c r="M3" s="15"/>
      <c r="N3" s="15"/>
      <c r="O3" s="15"/>
      <c r="P3" s="15"/>
      <c r="Q3" s="14"/>
      <c r="R3" s="14"/>
      <c r="S3" s="14"/>
      <c r="T3" s="14"/>
      <c r="U3" s="14"/>
      <c r="V3" s="14"/>
      <c r="W3" s="14"/>
      <c r="X3" s="14"/>
      <c r="Y3" s="14"/>
      <c r="Z3" s="23"/>
    </row>
    <row r="4" spans="2:26" ht="5.45" customHeight="1" x14ac:dyDescent="0.25">
      <c r="B4" s="7"/>
      <c r="C4" s="7"/>
      <c r="D4" s="7"/>
      <c r="E4" s="7"/>
      <c r="F4" s="7"/>
      <c r="G4" s="7"/>
      <c r="H4" s="7"/>
      <c r="I4" s="7"/>
      <c r="J4" s="7"/>
      <c r="K4" s="7"/>
      <c r="L4" s="7"/>
      <c r="M4" s="7"/>
      <c r="N4" s="7"/>
      <c r="O4" s="7"/>
      <c r="P4" s="7"/>
      <c r="Q4" s="7"/>
      <c r="R4" s="7"/>
      <c r="S4" s="7"/>
      <c r="T4" s="7"/>
      <c r="U4" s="7"/>
      <c r="V4" s="7"/>
      <c r="W4" s="7"/>
      <c r="X4" s="7"/>
      <c r="Y4" s="7"/>
    </row>
    <row r="5" spans="2:26" x14ac:dyDescent="0.25">
      <c r="B5" s="7"/>
      <c r="C5" s="7"/>
      <c r="D5" s="7"/>
      <c r="E5" s="7"/>
      <c r="F5" s="7"/>
      <c r="G5" s="7"/>
      <c r="H5" s="7"/>
      <c r="I5" s="7"/>
      <c r="J5" s="7"/>
      <c r="K5" s="7"/>
      <c r="L5" s="7"/>
      <c r="M5" s="7"/>
      <c r="N5" s="7"/>
      <c r="O5" s="7"/>
      <c r="P5" s="7"/>
      <c r="Q5" s="7"/>
      <c r="R5" s="7"/>
      <c r="S5" s="7"/>
      <c r="T5" s="7"/>
      <c r="U5" s="7"/>
      <c r="V5" s="7"/>
      <c r="W5" s="7"/>
      <c r="X5" s="7"/>
      <c r="Y5" s="7"/>
    </row>
    <row r="6" spans="2:26" x14ac:dyDescent="0.25">
      <c r="B6" s="7"/>
      <c r="C6" s="7"/>
      <c r="D6" s="7"/>
      <c r="E6" s="7"/>
      <c r="F6" s="7"/>
      <c r="G6" s="7"/>
      <c r="H6" s="7"/>
      <c r="I6" s="7"/>
      <c r="J6" s="7"/>
      <c r="K6" s="7"/>
      <c r="L6" s="7"/>
      <c r="M6" s="7"/>
      <c r="N6" s="7"/>
      <c r="O6" s="7"/>
      <c r="P6" s="7"/>
      <c r="Q6" s="7"/>
      <c r="R6" s="7"/>
      <c r="S6" s="7"/>
      <c r="T6" s="7"/>
      <c r="U6" s="7"/>
      <c r="V6" s="7"/>
      <c r="W6" s="7"/>
      <c r="X6" s="7"/>
      <c r="Y6" s="7"/>
    </row>
    <row r="7" spans="2:26" x14ac:dyDescent="0.25">
      <c r="B7" s="7"/>
      <c r="C7" s="7"/>
      <c r="D7" s="7"/>
      <c r="E7" s="7"/>
      <c r="F7" s="7"/>
      <c r="G7" s="7"/>
      <c r="H7" s="7"/>
      <c r="I7" s="7"/>
      <c r="J7" s="7"/>
      <c r="K7" s="7"/>
      <c r="L7" s="7"/>
      <c r="M7" s="7"/>
      <c r="N7" s="7"/>
      <c r="O7" s="7"/>
      <c r="P7" s="7"/>
      <c r="Q7" s="7"/>
      <c r="R7" s="7"/>
      <c r="S7" s="7"/>
      <c r="T7" s="7"/>
      <c r="U7" s="7"/>
      <c r="V7" s="7"/>
      <c r="W7" s="7"/>
      <c r="X7" s="7"/>
      <c r="Y7" s="7"/>
    </row>
    <row r="8" spans="2:26" x14ac:dyDescent="0.25">
      <c r="B8" s="7"/>
      <c r="C8" s="7"/>
      <c r="D8" s="7"/>
      <c r="E8" s="7"/>
      <c r="F8" s="7"/>
      <c r="G8" s="7"/>
      <c r="H8" s="7"/>
      <c r="I8" s="7"/>
      <c r="J8" s="7"/>
      <c r="K8" s="7"/>
      <c r="L8" s="7"/>
      <c r="M8" s="7"/>
      <c r="N8" s="7"/>
      <c r="O8" s="7"/>
      <c r="P8" s="7"/>
      <c r="Q8" s="7"/>
      <c r="R8" s="7"/>
      <c r="S8" s="7"/>
      <c r="T8" s="7"/>
      <c r="U8" s="7"/>
      <c r="V8" s="7"/>
      <c r="W8" s="7"/>
      <c r="X8" s="7"/>
      <c r="Y8" s="7"/>
    </row>
    <row r="9" spans="2:26" x14ac:dyDescent="0.25">
      <c r="B9" s="7"/>
      <c r="C9" s="7"/>
      <c r="D9" s="7"/>
      <c r="E9" s="7"/>
      <c r="F9" s="7"/>
      <c r="G9" s="7"/>
      <c r="H9" s="7"/>
      <c r="I9" s="7"/>
      <c r="J9" s="7"/>
      <c r="K9" s="7"/>
      <c r="L9" s="7"/>
      <c r="M9" s="7"/>
      <c r="N9" s="7"/>
      <c r="O9" s="7"/>
      <c r="P9" s="7"/>
      <c r="Q9" s="7"/>
      <c r="R9" s="7"/>
      <c r="S9" s="7"/>
      <c r="T9" s="7"/>
      <c r="U9" s="7"/>
      <c r="V9" s="7"/>
      <c r="W9" s="7"/>
      <c r="X9" s="7"/>
      <c r="Y9" s="7"/>
    </row>
    <row r="10" spans="2:26" x14ac:dyDescent="0.25">
      <c r="B10" s="7"/>
      <c r="C10" s="7"/>
      <c r="D10" s="7"/>
      <c r="E10" s="7"/>
      <c r="F10" s="7"/>
      <c r="G10" s="7"/>
      <c r="H10" s="7"/>
      <c r="I10" s="7"/>
      <c r="J10" s="7"/>
      <c r="K10" s="7"/>
      <c r="L10" s="7"/>
      <c r="M10" s="7"/>
      <c r="N10" s="7"/>
      <c r="O10" s="7"/>
      <c r="P10" s="7"/>
      <c r="Q10" s="7"/>
      <c r="R10" s="7"/>
      <c r="S10" s="7"/>
      <c r="T10" s="7"/>
      <c r="U10" s="7" t="s">
        <v>12</v>
      </c>
      <c r="V10" s="7"/>
      <c r="W10" s="7"/>
      <c r="X10" s="7"/>
      <c r="Y10" s="7"/>
    </row>
    <row r="11" spans="2:26" x14ac:dyDescent="0.25">
      <c r="B11" s="7"/>
      <c r="C11" s="7"/>
      <c r="D11" s="7"/>
      <c r="E11" s="7"/>
      <c r="F11" s="7"/>
      <c r="G11" s="7"/>
      <c r="H11" s="7"/>
      <c r="I11" s="7"/>
      <c r="J11" s="7"/>
      <c r="K11" s="7"/>
      <c r="L11" s="7"/>
      <c r="M11" s="7"/>
      <c r="N11" s="7"/>
      <c r="O11" s="7"/>
      <c r="P11" s="7"/>
      <c r="Q11" s="7"/>
      <c r="R11" s="7"/>
      <c r="S11" s="7"/>
      <c r="T11" s="7"/>
      <c r="U11" s="7"/>
      <c r="V11" s="7"/>
      <c r="W11" s="7"/>
      <c r="X11" s="7"/>
      <c r="Y11" s="7"/>
    </row>
    <row r="12" spans="2:26" x14ac:dyDescent="0.25">
      <c r="B12" s="7"/>
      <c r="C12" s="7"/>
      <c r="D12" s="7"/>
      <c r="E12" s="7"/>
      <c r="F12" s="7"/>
      <c r="G12" s="7"/>
      <c r="H12" s="7"/>
      <c r="I12" s="7"/>
      <c r="J12" s="7"/>
      <c r="K12" s="7"/>
      <c r="L12" s="7"/>
      <c r="M12" s="7"/>
      <c r="N12" s="7"/>
      <c r="O12" s="7"/>
      <c r="P12" s="7"/>
      <c r="Q12" s="7"/>
      <c r="R12" s="7"/>
      <c r="S12" s="7"/>
      <c r="T12" s="7"/>
      <c r="U12" s="7"/>
      <c r="V12" s="7"/>
      <c r="W12" s="7"/>
      <c r="X12" s="7"/>
      <c r="Y12" s="7"/>
    </row>
    <row r="13" spans="2:26" x14ac:dyDescent="0.25">
      <c r="B13" s="7"/>
      <c r="C13" s="7"/>
      <c r="D13" s="7"/>
      <c r="E13" s="7"/>
      <c r="F13" s="7"/>
      <c r="G13" s="7"/>
      <c r="H13" s="7"/>
      <c r="I13" s="7"/>
      <c r="J13" s="7"/>
      <c r="K13" s="7"/>
      <c r="L13" s="7"/>
      <c r="M13" s="7"/>
      <c r="N13" s="7"/>
      <c r="O13" s="7"/>
      <c r="P13" s="7"/>
      <c r="Q13" s="7"/>
      <c r="R13" s="7"/>
      <c r="S13" s="7"/>
      <c r="T13" s="7"/>
      <c r="U13" s="7"/>
      <c r="V13" s="7"/>
      <c r="W13" s="7"/>
      <c r="X13" s="7"/>
      <c r="Y13" s="7"/>
    </row>
    <row r="14" spans="2:26" x14ac:dyDescent="0.25">
      <c r="B14" s="7"/>
      <c r="C14" s="7"/>
      <c r="D14" s="7"/>
      <c r="E14" s="7"/>
      <c r="F14" s="7"/>
      <c r="G14" s="7"/>
      <c r="H14" s="7"/>
      <c r="I14" s="7"/>
      <c r="J14" s="7"/>
      <c r="K14" s="7"/>
      <c r="L14" s="7"/>
      <c r="M14" s="7"/>
      <c r="N14" s="7"/>
      <c r="O14" s="7"/>
      <c r="P14" s="7"/>
      <c r="Q14" s="7"/>
      <c r="R14" s="7"/>
      <c r="S14" s="7"/>
      <c r="T14" s="7"/>
      <c r="U14" s="7"/>
      <c r="V14" s="7"/>
      <c r="W14" s="7"/>
      <c r="X14" s="7"/>
      <c r="Y14" s="7"/>
    </row>
    <row r="15" spans="2:26" x14ac:dyDescent="0.25">
      <c r="B15" s="7"/>
      <c r="C15" s="7"/>
      <c r="D15" s="7"/>
      <c r="E15" s="7"/>
      <c r="F15" s="7"/>
      <c r="G15" s="7"/>
      <c r="H15" s="7"/>
      <c r="I15" s="7"/>
      <c r="J15" s="7"/>
      <c r="K15" s="7"/>
      <c r="L15" s="7"/>
      <c r="M15" s="7"/>
      <c r="N15" s="7"/>
      <c r="O15" s="7"/>
      <c r="P15" s="7"/>
      <c r="Q15" s="7"/>
      <c r="R15" s="7"/>
      <c r="S15" s="7"/>
      <c r="T15" s="7"/>
      <c r="U15" s="7"/>
      <c r="V15" s="7"/>
      <c r="W15" s="7"/>
      <c r="X15" s="7"/>
      <c r="Y15" s="7"/>
    </row>
    <row r="16" spans="2:26" x14ac:dyDescent="0.25">
      <c r="B16" s="7"/>
      <c r="C16" s="7"/>
      <c r="D16" s="7"/>
      <c r="E16" s="7"/>
      <c r="F16" s="7"/>
      <c r="G16" s="7"/>
      <c r="H16" s="7"/>
      <c r="I16" s="7"/>
      <c r="J16" s="7"/>
      <c r="K16" s="7"/>
      <c r="L16" s="7"/>
      <c r="M16" s="7"/>
      <c r="N16" s="7"/>
      <c r="O16" s="7"/>
      <c r="P16" s="7"/>
      <c r="Q16" s="7"/>
      <c r="R16" s="7"/>
      <c r="S16" s="7"/>
      <c r="T16" s="7"/>
      <c r="U16" s="7"/>
      <c r="V16" s="7"/>
      <c r="W16" s="7"/>
      <c r="X16" s="7"/>
      <c r="Y16" s="7"/>
    </row>
    <row r="17" spans="2:25" x14ac:dyDescent="0.25">
      <c r="B17" s="7"/>
      <c r="C17" s="7"/>
      <c r="D17" s="7"/>
      <c r="E17" s="7"/>
      <c r="F17" s="7"/>
      <c r="G17" s="7"/>
      <c r="H17" s="7"/>
      <c r="I17" s="7"/>
      <c r="J17" s="7"/>
      <c r="K17" s="7"/>
      <c r="L17" s="7"/>
      <c r="M17" s="7"/>
      <c r="N17" s="7"/>
      <c r="O17" s="7"/>
      <c r="P17" s="7"/>
      <c r="Q17" s="7"/>
      <c r="R17" s="7"/>
      <c r="S17" s="7"/>
      <c r="T17" s="7"/>
      <c r="U17" s="7"/>
      <c r="V17" s="7"/>
      <c r="W17" s="7"/>
      <c r="X17" s="7"/>
      <c r="Y17" s="7"/>
    </row>
    <row r="18" spans="2:25" x14ac:dyDescent="0.25">
      <c r="B18" s="7"/>
      <c r="C18" s="7"/>
      <c r="D18" s="7"/>
      <c r="E18" s="7"/>
      <c r="F18" s="7"/>
      <c r="G18" s="7"/>
      <c r="H18" s="7"/>
      <c r="I18" s="7"/>
      <c r="J18" s="7"/>
      <c r="K18" s="7"/>
      <c r="L18" s="7"/>
      <c r="M18" s="7"/>
      <c r="N18" s="7"/>
      <c r="O18" s="7"/>
      <c r="P18" s="7"/>
      <c r="Q18" s="7"/>
      <c r="R18" s="7"/>
      <c r="S18" s="7"/>
      <c r="T18" s="7"/>
      <c r="U18" s="7"/>
      <c r="V18" s="7"/>
      <c r="W18" s="7"/>
      <c r="X18" s="7"/>
      <c r="Y18" s="7"/>
    </row>
    <row r="19" spans="2:25" x14ac:dyDescent="0.25">
      <c r="B19" s="7"/>
      <c r="C19" s="7"/>
      <c r="D19" s="7"/>
      <c r="E19" s="7"/>
      <c r="F19" s="7"/>
      <c r="G19" s="7"/>
      <c r="H19" s="7"/>
      <c r="I19" s="7"/>
      <c r="J19" s="7"/>
      <c r="K19" s="7"/>
      <c r="L19" s="7"/>
      <c r="M19" s="7"/>
      <c r="N19" s="7"/>
      <c r="O19" s="7"/>
      <c r="P19" s="7"/>
      <c r="Q19" s="7"/>
      <c r="R19" s="7"/>
      <c r="S19" s="7"/>
      <c r="T19" s="7"/>
      <c r="U19" s="7"/>
      <c r="V19" s="7"/>
      <c r="W19" s="7"/>
      <c r="X19" s="7"/>
      <c r="Y19" s="7"/>
    </row>
    <row r="20" spans="2:25" x14ac:dyDescent="0.25">
      <c r="B20" s="7"/>
      <c r="C20" s="7"/>
      <c r="D20" s="7"/>
      <c r="E20" s="7"/>
      <c r="F20" s="7"/>
      <c r="G20" s="7"/>
      <c r="H20" s="7"/>
      <c r="I20" s="7"/>
      <c r="J20" s="7"/>
      <c r="K20" s="7"/>
      <c r="L20" s="7"/>
      <c r="M20" s="7"/>
      <c r="N20" s="7"/>
      <c r="O20" s="7"/>
      <c r="P20" s="7"/>
      <c r="Q20" s="7"/>
      <c r="R20" s="7"/>
      <c r="S20" s="7"/>
      <c r="T20" s="7"/>
      <c r="U20" s="7"/>
      <c r="V20" s="7"/>
      <c r="W20" s="7"/>
      <c r="X20" s="7"/>
      <c r="Y20" s="7"/>
    </row>
    <row r="21" spans="2:25" x14ac:dyDescent="0.25">
      <c r="B21" s="7"/>
      <c r="C21" s="7"/>
      <c r="D21" s="7"/>
      <c r="E21" s="7"/>
      <c r="F21" s="7"/>
      <c r="G21" s="7"/>
      <c r="H21" s="7"/>
      <c r="I21" s="7"/>
      <c r="J21" s="7"/>
      <c r="K21" s="7"/>
      <c r="L21" s="7"/>
      <c r="M21" s="7"/>
      <c r="N21" s="7"/>
      <c r="O21" s="7"/>
      <c r="P21" s="7"/>
      <c r="Q21" s="7"/>
      <c r="R21" s="7"/>
      <c r="S21" s="7"/>
      <c r="T21" s="7"/>
      <c r="U21" s="7"/>
      <c r="V21" s="7"/>
      <c r="W21" s="7"/>
      <c r="X21" s="7"/>
      <c r="Y21" s="7"/>
    </row>
    <row r="22" spans="2:25" x14ac:dyDescent="0.25">
      <c r="B22" s="7"/>
      <c r="C22" s="7"/>
      <c r="D22" s="7"/>
      <c r="E22" s="7"/>
      <c r="F22" s="7"/>
      <c r="G22" s="7"/>
      <c r="H22" s="7"/>
      <c r="I22" s="7"/>
      <c r="J22" s="7"/>
      <c r="K22" s="7"/>
      <c r="L22" s="7"/>
      <c r="M22" s="7"/>
      <c r="N22" s="7"/>
      <c r="O22" s="7"/>
      <c r="P22" s="7"/>
      <c r="Q22" s="7"/>
      <c r="R22" s="7"/>
      <c r="S22" s="7"/>
      <c r="T22" s="7"/>
      <c r="U22" s="7"/>
      <c r="V22" s="7"/>
      <c r="W22" s="7"/>
      <c r="X22" s="7"/>
      <c r="Y22" s="7"/>
    </row>
    <row r="23" spans="2:25" x14ac:dyDescent="0.25">
      <c r="B23" s="7"/>
      <c r="C23" s="7"/>
      <c r="D23" s="7"/>
      <c r="E23" s="7"/>
      <c r="F23" s="7"/>
      <c r="G23" s="7"/>
      <c r="H23" s="7"/>
      <c r="I23" s="7"/>
      <c r="J23" s="7"/>
      <c r="K23" s="7"/>
      <c r="L23" s="7"/>
      <c r="M23" s="7"/>
      <c r="N23" s="7"/>
      <c r="O23" s="7"/>
      <c r="P23" s="7"/>
      <c r="Q23" s="7"/>
      <c r="R23" s="7"/>
      <c r="S23" s="7"/>
      <c r="T23" s="7"/>
      <c r="U23" s="7"/>
      <c r="V23" s="7"/>
      <c r="W23" s="7"/>
      <c r="X23" s="7"/>
      <c r="Y23" s="7"/>
    </row>
    <row r="24" spans="2:25" x14ac:dyDescent="0.25">
      <c r="B24" s="7"/>
      <c r="C24" s="7"/>
      <c r="D24" s="7"/>
      <c r="E24" s="7"/>
      <c r="F24" s="7"/>
      <c r="G24" s="7"/>
      <c r="H24" s="7"/>
      <c r="I24" s="7"/>
      <c r="J24" s="7"/>
      <c r="K24" s="7"/>
      <c r="L24" s="7"/>
      <c r="M24" s="7"/>
      <c r="N24" s="7"/>
      <c r="O24" s="7"/>
      <c r="P24" s="7"/>
      <c r="Q24" s="7"/>
      <c r="R24" s="7"/>
      <c r="S24" s="7"/>
      <c r="T24" s="7"/>
      <c r="U24" s="7"/>
      <c r="V24" s="7"/>
      <c r="W24" s="7"/>
      <c r="X24" s="7"/>
      <c r="Y24" s="7"/>
    </row>
    <row r="25" spans="2:25" x14ac:dyDescent="0.25">
      <c r="B25" s="7"/>
      <c r="C25" s="7"/>
      <c r="D25" s="7"/>
      <c r="E25" s="7"/>
      <c r="F25" s="7"/>
      <c r="G25" s="7"/>
      <c r="H25" s="7"/>
      <c r="I25" s="7"/>
      <c r="J25" s="7"/>
      <c r="K25" s="7"/>
      <c r="L25" s="7"/>
      <c r="M25" s="7"/>
      <c r="N25" s="7"/>
      <c r="O25" s="7"/>
      <c r="P25" s="7"/>
      <c r="Q25" s="7"/>
      <c r="R25" s="7"/>
      <c r="S25" s="7"/>
      <c r="T25" s="7"/>
      <c r="U25" s="7"/>
      <c r="V25" s="7"/>
      <c r="W25" s="7"/>
      <c r="X25" s="7"/>
      <c r="Y25" s="7"/>
    </row>
    <row r="26" spans="2:25" x14ac:dyDescent="0.25">
      <c r="B26" s="7"/>
      <c r="C26" s="7"/>
      <c r="D26" s="7"/>
      <c r="E26" s="7"/>
      <c r="F26" s="7"/>
      <c r="G26" s="7"/>
      <c r="H26" s="7"/>
      <c r="I26" s="7"/>
      <c r="J26" s="7"/>
      <c r="K26" s="7"/>
      <c r="L26" s="7"/>
      <c r="M26" s="7"/>
      <c r="N26" s="7"/>
      <c r="O26" s="7"/>
      <c r="P26" s="7"/>
      <c r="Q26" s="7"/>
      <c r="R26" s="7"/>
      <c r="S26" s="7"/>
      <c r="T26" s="7"/>
      <c r="U26" s="7"/>
      <c r="V26" s="7"/>
      <c r="W26" s="7"/>
      <c r="X26" s="7"/>
      <c r="Y26" s="7"/>
    </row>
    <row r="27" spans="2:25" x14ac:dyDescent="0.25">
      <c r="B27" s="7"/>
      <c r="C27" s="7"/>
      <c r="D27" s="7"/>
      <c r="E27" s="7"/>
      <c r="F27" s="7"/>
      <c r="G27" s="7"/>
      <c r="H27" s="7"/>
      <c r="I27" s="7"/>
      <c r="J27" s="7"/>
      <c r="K27" s="7"/>
      <c r="L27" s="7"/>
      <c r="M27" s="7"/>
      <c r="N27" s="7"/>
      <c r="O27" s="7"/>
      <c r="P27" s="7"/>
      <c r="Q27" s="7"/>
      <c r="R27" s="7"/>
      <c r="S27" s="7"/>
      <c r="T27" s="7"/>
      <c r="U27" s="7"/>
      <c r="V27" s="7"/>
      <c r="W27" s="7"/>
      <c r="X27" s="7"/>
      <c r="Y27" s="7"/>
    </row>
    <row r="28" spans="2:25" x14ac:dyDescent="0.25">
      <c r="B28" s="7"/>
      <c r="C28" s="7"/>
      <c r="D28" s="7"/>
      <c r="E28" s="7"/>
      <c r="F28" s="7"/>
      <c r="G28" s="7"/>
      <c r="H28" s="7"/>
      <c r="I28" s="7"/>
      <c r="J28" s="7"/>
      <c r="K28" s="7"/>
      <c r="L28" s="7"/>
      <c r="M28" s="7"/>
      <c r="N28" s="7"/>
      <c r="O28" s="7"/>
      <c r="P28" s="7"/>
      <c r="Q28" s="7"/>
      <c r="R28" s="7"/>
      <c r="S28" s="7"/>
      <c r="T28" s="7"/>
      <c r="U28" s="7"/>
      <c r="V28" s="7"/>
      <c r="W28" s="7"/>
      <c r="X28" s="7"/>
      <c r="Y28" s="7"/>
    </row>
    <row r="29" spans="2:25" x14ac:dyDescent="0.25">
      <c r="B29" s="7"/>
      <c r="C29" s="7"/>
      <c r="D29" s="7"/>
      <c r="E29" s="7"/>
      <c r="F29" s="7"/>
      <c r="G29" s="7"/>
      <c r="H29" s="7"/>
      <c r="I29" s="7"/>
      <c r="J29" s="7"/>
      <c r="K29" s="7"/>
      <c r="L29" s="7"/>
      <c r="M29" s="7"/>
      <c r="N29" s="7"/>
      <c r="O29" s="7"/>
      <c r="P29" s="7"/>
      <c r="Q29" s="7"/>
      <c r="R29" s="7"/>
      <c r="S29" s="7"/>
      <c r="T29" s="7"/>
      <c r="U29" s="7"/>
      <c r="V29" s="7"/>
      <c r="W29" s="7"/>
      <c r="X29" s="7"/>
      <c r="Y29" s="7"/>
    </row>
    <row r="30" spans="2:25" x14ac:dyDescent="0.25">
      <c r="B30" s="7"/>
      <c r="C30" s="7"/>
      <c r="D30" s="7"/>
      <c r="E30" s="7"/>
      <c r="F30" s="7"/>
      <c r="G30" s="7"/>
      <c r="H30" s="7"/>
      <c r="I30" s="7"/>
      <c r="J30" s="7"/>
      <c r="K30" s="7"/>
      <c r="L30" s="7"/>
      <c r="M30" s="7"/>
      <c r="N30" s="7"/>
      <c r="O30" s="7"/>
      <c r="P30" s="7"/>
      <c r="Q30" s="7"/>
      <c r="R30" s="7"/>
      <c r="S30" s="7"/>
      <c r="T30" s="7"/>
      <c r="U30" s="7"/>
      <c r="V30" s="7"/>
      <c r="W30" s="7"/>
      <c r="X30" s="7"/>
      <c r="Y30" s="7"/>
    </row>
    <row r="31" spans="2:25" x14ac:dyDescent="0.25">
      <c r="B31" s="7"/>
      <c r="C31" s="7"/>
      <c r="D31" s="7"/>
      <c r="E31" s="7"/>
      <c r="F31" s="7"/>
      <c r="G31" s="7"/>
      <c r="H31" s="7"/>
      <c r="I31" s="7"/>
      <c r="J31" s="7"/>
      <c r="K31" s="7"/>
      <c r="L31" s="7"/>
      <c r="M31" s="7"/>
      <c r="N31" s="7"/>
      <c r="O31" s="7"/>
      <c r="P31" s="7"/>
      <c r="Q31" s="7"/>
      <c r="R31" s="7"/>
      <c r="S31" s="7"/>
      <c r="T31" s="7"/>
      <c r="U31" s="7"/>
      <c r="V31" s="7"/>
      <c r="W31" s="7"/>
      <c r="X31" s="7"/>
      <c r="Y31" s="7"/>
    </row>
    <row r="32" spans="2:25" x14ac:dyDescent="0.25">
      <c r="B32" s="7"/>
      <c r="C32" s="7"/>
      <c r="D32" s="7"/>
      <c r="E32" s="7"/>
      <c r="F32" s="7"/>
      <c r="G32" s="7"/>
      <c r="H32" s="7"/>
      <c r="I32" s="7"/>
      <c r="J32" s="7"/>
      <c r="K32" s="7"/>
      <c r="L32" s="7"/>
      <c r="M32" s="7"/>
      <c r="N32" s="7"/>
      <c r="O32" s="7"/>
      <c r="P32" s="7"/>
      <c r="Q32" s="7"/>
      <c r="R32" s="7"/>
      <c r="S32" s="7"/>
      <c r="T32" s="7"/>
      <c r="U32" s="7"/>
      <c r="V32" s="7"/>
      <c r="W32" s="7"/>
      <c r="X32" s="7"/>
      <c r="Y32" s="7"/>
    </row>
    <row r="33" spans="2:25" x14ac:dyDescent="0.25">
      <c r="B33" s="7"/>
      <c r="C33" s="7"/>
      <c r="D33" s="7"/>
      <c r="E33" s="7"/>
      <c r="F33" s="7"/>
      <c r="G33" s="7"/>
      <c r="H33" s="7"/>
      <c r="I33" s="7"/>
      <c r="J33" s="7"/>
      <c r="K33" s="7"/>
      <c r="L33" s="7"/>
      <c r="M33" s="7"/>
      <c r="N33" s="7"/>
      <c r="O33" s="7"/>
      <c r="P33" s="7"/>
      <c r="Q33" s="7"/>
      <c r="R33" s="7"/>
      <c r="S33" s="7"/>
      <c r="T33" s="7"/>
      <c r="U33" s="7"/>
      <c r="V33" s="7"/>
      <c r="W33" s="7"/>
      <c r="X33" s="7"/>
      <c r="Y33" s="7"/>
    </row>
    <row r="34" spans="2:25" x14ac:dyDescent="0.25">
      <c r="B34" s="7"/>
      <c r="C34" s="7"/>
      <c r="D34" s="7"/>
      <c r="E34" s="7"/>
      <c r="F34" s="7"/>
      <c r="G34" s="7"/>
      <c r="H34" s="7"/>
      <c r="I34" s="7"/>
      <c r="J34" s="7"/>
      <c r="K34" s="7"/>
      <c r="L34" s="7"/>
      <c r="M34" s="7"/>
      <c r="N34" s="7"/>
      <c r="O34" s="7"/>
      <c r="P34" s="7"/>
      <c r="Q34" s="7"/>
      <c r="R34" s="7"/>
      <c r="S34" s="7"/>
      <c r="T34" s="7"/>
      <c r="U34" s="7"/>
      <c r="V34" s="7"/>
      <c r="W34" s="7"/>
      <c r="X34" s="7"/>
      <c r="Y34" s="7"/>
    </row>
    <row r="35" spans="2:25" x14ac:dyDescent="0.25">
      <c r="B35" s="7"/>
      <c r="C35" s="7"/>
      <c r="D35" s="7"/>
      <c r="E35" s="7"/>
      <c r="F35" s="7"/>
      <c r="G35" s="7"/>
      <c r="H35" s="7"/>
      <c r="I35" s="7"/>
      <c r="J35" s="7"/>
      <c r="K35" s="7"/>
      <c r="L35" s="7"/>
      <c r="M35" s="7"/>
      <c r="N35" s="7"/>
      <c r="O35" s="7"/>
      <c r="P35" s="7"/>
      <c r="Q35" s="7"/>
      <c r="R35" s="7"/>
      <c r="S35" s="7"/>
      <c r="T35" s="7"/>
      <c r="U35" s="7"/>
      <c r="V35" s="7"/>
      <c r="W35" s="7"/>
      <c r="X35" s="7"/>
      <c r="Y35" s="7"/>
    </row>
    <row r="36" spans="2:25" x14ac:dyDescent="0.25">
      <c r="B36" s="7"/>
      <c r="C36" s="7"/>
      <c r="D36" s="7"/>
      <c r="E36" s="7"/>
      <c r="F36" s="7"/>
      <c r="G36" s="7"/>
      <c r="H36" s="7"/>
      <c r="I36" s="7"/>
      <c r="J36" s="7"/>
      <c r="K36" s="7"/>
      <c r="L36" s="7"/>
      <c r="M36" s="7"/>
      <c r="N36" s="7"/>
      <c r="O36" s="7"/>
      <c r="P36" s="7"/>
      <c r="Q36" s="7"/>
      <c r="R36" s="7"/>
      <c r="S36" s="7"/>
      <c r="T36" s="7"/>
      <c r="U36" s="7"/>
      <c r="V36" s="7"/>
      <c r="W36" s="7"/>
      <c r="X36" s="7"/>
      <c r="Y36" s="7"/>
    </row>
    <row r="37" spans="2:25" x14ac:dyDescent="0.25">
      <c r="B37" s="7"/>
      <c r="C37" s="7"/>
      <c r="D37" s="7"/>
      <c r="E37" s="7"/>
      <c r="F37" s="7"/>
      <c r="G37" s="7"/>
      <c r="H37" s="7"/>
      <c r="I37" s="7"/>
      <c r="J37" s="7"/>
      <c r="K37" s="7"/>
      <c r="L37" s="7"/>
      <c r="M37" s="7"/>
      <c r="N37" s="7"/>
      <c r="O37" s="7"/>
      <c r="P37" s="7"/>
      <c r="Q37" s="7"/>
      <c r="R37" s="7"/>
      <c r="S37" s="7"/>
      <c r="T37" s="7"/>
      <c r="U37" s="7"/>
      <c r="V37" s="7"/>
      <c r="W37" s="7"/>
      <c r="X37" s="7"/>
      <c r="Y37" s="7"/>
    </row>
    <row r="38" spans="2:25" x14ac:dyDescent="0.25">
      <c r="B38" s="7"/>
      <c r="C38" s="7"/>
      <c r="D38" s="7"/>
      <c r="E38" s="7"/>
      <c r="F38" s="7"/>
      <c r="G38" s="7"/>
      <c r="H38" s="7"/>
      <c r="I38" s="7"/>
      <c r="J38" s="7"/>
      <c r="Q38" s="7"/>
      <c r="R38" s="7"/>
      <c r="S38" s="7"/>
      <c r="T38" s="7"/>
      <c r="U38" s="7"/>
      <c r="V38" s="7"/>
      <c r="W38" s="7"/>
      <c r="X38" s="7"/>
      <c r="Y38" s="7"/>
    </row>
    <row r="39" spans="2:25" x14ac:dyDescent="0.25">
      <c r="B39" s="7"/>
      <c r="C39" s="7"/>
      <c r="D39" s="7"/>
      <c r="E39" s="7"/>
      <c r="F39" s="7"/>
      <c r="G39" s="7"/>
      <c r="H39" s="7"/>
      <c r="I39" s="7"/>
      <c r="J39" s="7"/>
      <c r="L39" s="90" t="s">
        <v>32</v>
      </c>
      <c r="M39" s="90"/>
      <c r="N39" s="68" t="s">
        <v>142</v>
      </c>
      <c r="O39" s="68"/>
      <c r="Q39" s="7"/>
      <c r="R39" s="7"/>
      <c r="S39" s="7"/>
      <c r="T39" s="7"/>
      <c r="U39" s="7"/>
      <c r="V39" s="7"/>
      <c r="W39" s="7"/>
      <c r="X39" s="7"/>
      <c r="Y39" s="7"/>
    </row>
    <row r="40" spans="2:25" x14ac:dyDescent="0.25">
      <c r="B40" s="7"/>
      <c r="C40" s="7"/>
      <c r="D40" s="7"/>
      <c r="E40" s="7"/>
      <c r="F40" s="7"/>
      <c r="G40" s="7"/>
      <c r="H40" s="7"/>
      <c r="I40" s="7"/>
      <c r="J40" s="7"/>
      <c r="Q40" s="7"/>
      <c r="R40" s="7"/>
      <c r="S40" s="7"/>
      <c r="T40" s="7"/>
      <c r="U40" s="7"/>
      <c r="V40" s="7"/>
      <c r="W40" s="7"/>
      <c r="X40" s="7"/>
      <c r="Y40" s="7"/>
    </row>
    <row r="41" spans="2:25" x14ac:dyDescent="0.25">
      <c r="B41" s="7"/>
      <c r="C41" s="7"/>
      <c r="D41" s="7"/>
      <c r="E41" s="7"/>
      <c r="F41" s="7"/>
      <c r="G41" s="7"/>
      <c r="H41" s="7"/>
      <c r="I41" s="7"/>
      <c r="J41" s="7"/>
      <c r="Q41" s="7"/>
      <c r="R41" s="7"/>
      <c r="S41" s="7"/>
      <c r="T41" s="7"/>
      <c r="U41" s="7"/>
      <c r="V41" s="7"/>
      <c r="W41" s="7"/>
      <c r="X41" s="7"/>
      <c r="Y41" s="7"/>
    </row>
    <row r="42" spans="2:25" x14ac:dyDescent="0.25">
      <c r="B42" s="7"/>
      <c r="C42" s="7"/>
      <c r="D42" s="7"/>
      <c r="E42" s="7"/>
      <c r="F42" s="7"/>
      <c r="G42" s="7"/>
      <c r="H42" s="7"/>
      <c r="I42" s="7"/>
      <c r="J42" s="7"/>
      <c r="Q42" s="7"/>
      <c r="R42" s="7"/>
      <c r="S42" s="7"/>
      <c r="T42" s="7"/>
      <c r="U42" s="7"/>
      <c r="V42" s="7"/>
      <c r="W42" s="7"/>
      <c r="X42" s="7"/>
      <c r="Y42" s="7"/>
    </row>
    <row r="43" spans="2:25" x14ac:dyDescent="0.25">
      <c r="B43" s="7"/>
      <c r="C43" s="7"/>
      <c r="D43" s="7"/>
      <c r="E43" s="7"/>
      <c r="F43" s="7"/>
      <c r="G43" s="7"/>
      <c r="H43" s="7"/>
      <c r="I43" s="7"/>
      <c r="J43" s="7"/>
      <c r="K43" s="7"/>
      <c r="L43" s="7"/>
      <c r="M43" s="7"/>
      <c r="N43" s="7"/>
      <c r="O43" s="7"/>
      <c r="P43" s="7"/>
      <c r="Q43" s="7"/>
      <c r="R43" s="7"/>
      <c r="S43" s="7"/>
      <c r="T43" s="7"/>
      <c r="U43" s="7"/>
      <c r="V43" s="7"/>
      <c r="W43" s="7"/>
      <c r="X43" s="7"/>
      <c r="Y43" s="7"/>
    </row>
    <row r="44" spans="2:25" x14ac:dyDescent="0.25">
      <c r="B44" s="7"/>
      <c r="C44" s="7"/>
      <c r="D44" s="7"/>
      <c r="E44" s="7"/>
      <c r="F44" s="7"/>
      <c r="G44" s="7"/>
      <c r="H44" s="7"/>
      <c r="I44" s="7"/>
      <c r="J44" s="7"/>
      <c r="K44" s="7"/>
      <c r="L44" s="7"/>
      <c r="M44" s="7"/>
      <c r="N44" s="7"/>
      <c r="O44" s="7"/>
      <c r="P44" s="7"/>
      <c r="Q44" s="7"/>
      <c r="R44" s="7"/>
      <c r="S44" s="7"/>
      <c r="T44" s="7"/>
      <c r="U44" s="7"/>
      <c r="V44" s="7"/>
      <c r="W44" s="7"/>
      <c r="X44" s="7"/>
      <c r="Y44" s="7"/>
    </row>
    <row r="45" spans="2:25" x14ac:dyDescent="0.25">
      <c r="B45" s="7"/>
      <c r="C45" s="7"/>
      <c r="D45" s="7"/>
      <c r="E45" s="7"/>
      <c r="F45" s="7"/>
      <c r="G45" s="7"/>
      <c r="H45" s="7"/>
      <c r="I45" s="7"/>
      <c r="J45" s="7"/>
      <c r="K45" s="7"/>
      <c r="L45" s="7"/>
      <c r="M45" s="7"/>
      <c r="N45" s="7"/>
      <c r="O45" s="7"/>
      <c r="P45" s="7"/>
      <c r="Q45" s="7"/>
      <c r="R45" s="7"/>
      <c r="S45" s="7"/>
      <c r="T45" s="7"/>
      <c r="U45" s="7"/>
      <c r="V45" s="7"/>
      <c r="W45" s="7"/>
      <c r="X45" s="7"/>
      <c r="Y45" s="7"/>
    </row>
    <row r="46" spans="2:25" x14ac:dyDescent="0.25">
      <c r="B46" s="7"/>
      <c r="C46" s="7"/>
      <c r="D46" s="7"/>
      <c r="E46" s="7"/>
      <c r="F46" s="7"/>
      <c r="G46" s="7"/>
      <c r="H46" s="7"/>
      <c r="I46" s="7"/>
      <c r="J46" s="7"/>
      <c r="K46" s="7"/>
      <c r="L46" s="7"/>
      <c r="M46" s="7"/>
      <c r="N46" s="7"/>
      <c r="O46" s="7"/>
      <c r="P46" s="7"/>
      <c r="Q46" s="7"/>
      <c r="R46" s="7"/>
      <c r="S46" s="7"/>
      <c r="T46" s="7"/>
      <c r="U46" s="7"/>
      <c r="V46" s="7"/>
      <c r="W46" s="7"/>
      <c r="X46" s="7"/>
      <c r="Y46" s="7"/>
    </row>
    <row r="47" spans="2:25" x14ac:dyDescent="0.25">
      <c r="B47" s="7"/>
      <c r="C47" s="7"/>
      <c r="D47" s="7"/>
      <c r="E47" s="7"/>
      <c r="F47" s="7"/>
      <c r="G47" s="7"/>
      <c r="H47" s="7"/>
      <c r="I47" s="7"/>
      <c r="J47" s="7"/>
      <c r="K47" s="7"/>
      <c r="L47" s="7"/>
      <c r="M47" s="7"/>
      <c r="N47" s="7"/>
      <c r="O47" s="7"/>
      <c r="P47" s="7"/>
      <c r="Q47" s="7"/>
      <c r="R47" s="7"/>
      <c r="S47" s="7"/>
      <c r="T47" s="7"/>
      <c r="U47" s="7"/>
      <c r="V47" s="7"/>
      <c r="W47" s="7"/>
      <c r="X47" s="7"/>
      <c r="Y47" s="7"/>
    </row>
    <row r="48" spans="2:25" x14ac:dyDescent="0.25">
      <c r="B48" s="7"/>
      <c r="C48" s="7"/>
      <c r="D48" s="7"/>
      <c r="E48" s="7"/>
      <c r="F48" s="7"/>
      <c r="G48" s="7"/>
      <c r="H48" s="7"/>
      <c r="I48" s="7"/>
      <c r="J48" s="7"/>
      <c r="K48" s="7"/>
      <c r="L48" s="7"/>
      <c r="M48" s="7"/>
      <c r="N48" s="7"/>
      <c r="O48" s="7"/>
      <c r="P48" s="7"/>
      <c r="Q48" s="7"/>
      <c r="R48" s="7"/>
      <c r="S48" s="7"/>
      <c r="T48" s="7"/>
      <c r="U48" s="7"/>
      <c r="V48" s="7"/>
      <c r="W48" s="7"/>
      <c r="X48" s="7"/>
      <c r="Y48" s="7"/>
    </row>
  </sheetData>
  <mergeCells count="2">
    <mergeCell ref="B2:N2"/>
    <mergeCell ref="L39:M39"/>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22399-798A-4C2E-81A9-A9D6DBEFCBDC}">
  <sheetPr>
    <tabColor rgb="FFFFFF00"/>
    <pageSetUpPr autoPageBreaks="0"/>
  </sheetPr>
  <dimension ref="D1:R29"/>
  <sheetViews>
    <sheetView showRowColHeaders="0" zoomScale="140" zoomScaleNormal="140" workbookViewId="0"/>
  </sheetViews>
  <sheetFormatPr defaultColWidth="8.85546875" defaultRowHeight="15" x14ac:dyDescent="0.25"/>
  <cols>
    <col min="1" max="14" width="8.85546875" style="4"/>
    <col min="15" max="16" width="10.140625" style="4" bestFit="1" customWidth="1"/>
    <col min="17" max="16384" width="8.85546875" style="4"/>
  </cols>
  <sheetData>
    <row r="1" spans="4:18" ht="9" customHeight="1" x14ac:dyDescent="0.25"/>
    <row r="2" spans="4:18" ht="34.9" customHeight="1" x14ac:dyDescent="0.25">
      <c r="D2" s="4" t="s">
        <v>12</v>
      </c>
    </row>
    <row r="4" spans="4:18" ht="21" x14ac:dyDescent="0.35">
      <c r="K4" s="94" t="s">
        <v>110</v>
      </c>
      <c r="L4" s="94"/>
      <c r="M4" s="94"/>
      <c r="N4" s="94"/>
      <c r="O4" s="94"/>
      <c r="P4" s="94"/>
      <c r="Q4" s="94"/>
    </row>
    <row r="5" spans="4:18" x14ac:dyDescent="0.25">
      <c r="K5" s="57"/>
      <c r="L5" s="57"/>
      <c r="M5" s="57"/>
      <c r="N5" s="57"/>
      <c r="O5" s="57"/>
      <c r="P5" s="57"/>
      <c r="Q5" s="57"/>
    </row>
    <row r="6" spans="4:18" x14ac:dyDescent="0.25">
      <c r="Q6" s="4" t="s">
        <v>12</v>
      </c>
    </row>
    <row r="7" spans="4:18" x14ac:dyDescent="0.25">
      <c r="D7" s="4" t="s">
        <v>12</v>
      </c>
      <c r="K7" s="95" t="s">
        <v>86</v>
      </c>
      <c r="L7" s="60"/>
      <c r="M7" s="60"/>
      <c r="N7" s="60"/>
      <c r="O7" s="60"/>
      <c r="P7" s="60"/>
      <c r="Q7" s="97" t="s">
        <v>87</v>
      </c>
      <c r="R7" s="97"/>
    </row>
    <row r="8" spans="4:18" x14ac:dyDescent="0.25">
      <c r="K8" s="96"/>
      <c r="L8" s="61" t="s">
        <v>119</v>
      </c>
      <c r="M8" s="61"/>
      <c r="N8" s="61"/>
      <c r="O8" s="61"/>
      <c r="P8" s="61" t="s">
        <v>120</v>
      </c>
      <c r="Q8" s="98"/>
      <c r="R8" s="98"/>
    </row>
    <row r="9" spans="4:18" x14ac:dyDescent="0.25">
      <c r="K9" s="4" t="s">
        <v>88</v>
      </c>
      <c r="L9" s="4" t="s">
        <v>89</v>
      </c>
      <c r="P9" s="50">
        <v>42280</v>
      </c>
      <c r="Q9" s="51">
        <f>+P9/$P$22</f>
        <v>3.2466809444862098E-2</v>
      </c>
    </row>
    <row r="10" spans="4:18" x14ac:dyDescent="0.25">
      <c r="D10" s="52" t="s">
        <v>12</v>
      </c>
      <c r="F10" t="s">
        <v>12</v>
      </c>
      <c r="K10" s="4" t="s">
        <v>90</v>
      </c>
      <c r="L10" s="4" t="s">
        <v>91</v>
      </c>
      <c r="P10" s="50">
        <v>26173</v>
      </c>
      <c r="Q10" s="51">
        <f t="shared" ref="Q10:Q18" si="0">+P10/$P$22</f>
        <v>2.0098245118268108E-2</v>
      </c>
    </row>
    <row r="11" spans="4:18" x14ac:dyDescent="0.25">
      <c r="K11" s="4" t="s">
        <v>92</v>
      </c>
      <c r="L11" s="4" t="s">
        <v>93</v>
      </c>
      <c r="P11" s="50">
        <v>19488</v>
      </c>
      <c r="Q11" s="51">
        <f t="shared" si="0"/>
        <v>1.4964834022267563E-2</v>
      </c>
    </row>
    <row r="12" spans="4:18" x14ac:dyDescent="0.25">
      <c r="K12" s="4" t="s">
        <v>94</v>
      </c>
      <c r="L12" s="52" t="s">
        <v>95</v>
      </c>
      <c r="P12" s="50">
        <v>17487</v>
      </c>
      <c r="Q12" s="51">
        <f t="shared" si="0"/>
        <v>1.3428266243195446E-2</v>
      </c>
    </row>
    <row r="13" spans="4:18" x14ac:dyDescent="0.25">
      <c r="K13" s="4" t="s">
        <v>96</v>
      </c>
      <c r="L13" s="4" t="s">
        <v>97</v>
      </c>
      <c r="P13" s="50">
        <v>16411</v>
      </c>
      <c r="Q13" s="51">
        <f t="shared" si="0"/>
        <v>1.2602005908222136E-2</v>
      </c>
    </row>
    <row r="14" spans="4:18" x14ac:dyDescent="0.25">
      <c r="F14" s="4" t="s">
        <v>12</v>
      </c>
      <c r="K14" s="4" t="s">
        <v>98</v>
      </c>
      <c r="L14" s="4" t="s">
        <v>99</v>
      </c>
      <c r="P14" s="50">
        <v>15812</v>
      </c>
      <c r="Q14" s="51">
        <f t="shared" si="0"/>
        <v>1.2142033844421937E-2</v>
      </c>
    </row>
    <row r="15" spans="4:18" x14ac:dyDescent="0.25">
      <c r="E15" s="4" t="s">
        <v>12</v>
      </c>
      <c r="K15" s="4" t="s">
        <v>100</v>
      </c>
      <c r="L15" s="4" t="s">
        <v>101</v>
      </c>
      <c r="P15" s="50">
        <v>15803</v>
      </c>
      <c r="Q15" s="51">
        <f t="shared" si="0"/>
        <v>1.2135122744965841E-2</v>
      </c>
    </row>
    <row r="16" spans="4:18" x14ac:dyDescent="0.25">
      <c r="K16" s="4" t="s">
        <v>102</v>
      </c>
      <c r="L16" s="4" t="s">
        <v>103</v>
      </c>
      <c r="P16" s="50">
        <v>13324</v>
      </c>
      <c r="Q16" s="51">
        <f t="shared" si="0"/>
        <v>1.0231498794781045E-2</v>
      </c>
    </row>
    <row r="17" spans="11:17" x14ac:dyDescent="0.25">
      <c r="K17" s="4" t="s">
        <v>104</v>
      </c>
      <c r="L17" s="4" t="s">
        <v>105</v>
      </c>
      <c r="P17" s="50">
        <v>13175</v>
      </c>
      <c r="Q17" s="51">
        <f t="shared" si="0"/>
        <v>1.011708170378567E-2</v>
      </c>
    </row>
    <row r="18" spans="11:17" x14ac:dyDescent="0.25">
      <c r="K18" s="4" t="s">
        <v>106</v>
      </c>
      <c r="L18" s="4" t="s">
        <v>107</v>
      </c>
      <c r="P18" s="50">
        <v>12721</v>
      </c>
      <c r="Q18" s="51">
        <f t="shared" si="0"/>
        <v>9.768455131222582E-3</v>
      </c>
    </row>
    <row r="19" spans="11:17" x14ac:dyDescent="0.25">
      <c r="K19" s="4" t="s">
        <v>12</v>
      </c>
      <c r="P19" s="50" t="s">
        <v>12</v>
      </c>
      <c r="Q19" s="53" t="s">
        <v>12</v>
      </c>
    </row>
    <row r="20" spans="11:17" x14ac:dyDescent="0.25">
      <c r="L20" s="4" t="s">
        <v>109</v>
      </c>
      <c r="P20" s="54">
        <f>SUM(P9:P18)</f>
        <v>192674</v>
      </c>
      <c r="Q20" s="55">
        <f>+P20/P22</f>
        <v>0.14795435295599244</v>
      </c>
    </row>
    <row r="22" spans="11:17" x14ac:dyDescent="0.25">
      <c r="L22" s="4" t="s">
        <v>108</v>
      </c>
      <c r="P22" s="3">
        <v>1302253</v>
      </c>
    </row>
    <row r="29" spans="11:17" x14ac:dyDescent="0.25">
      <c r="M29" s="99" t="s">
        <v>140</v>
      </c>
      <c r="N29" s="99"/>
      <c r="O29" s="62" t="s">
        <v>111</v>
      </c>
    </row>
  </sheetData>
  <mergeCells count="4">
    <mergeCell ref="K4:Q4"/>
    <mergeCell ref="K7:K8"/>
    <mergeCell ref="Q7:R8"/>
    <mergeCell ref="M29:N2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72AC0-C762-4A5A-8325-36CFAC3C3BDF}">
  <sheetPr>
    <tabColor rgb="FF7030A0"/>
    <pageSetUpPr autoPageBreaks="0"/>
  </sheetPr>
  <dimension ref="D1:W42"/>
  <sheetViews>
    <sheetView showRowColHeaders="0" zoomScale="110" zoomScaleNormal="110" workbookViewId="0"/>
  </sheetViews>
  <sheetFormatPr defaultColWidth="8.85546875" defaultRowHeight="15" x14ac:dyDescent="0.25"/>
  <cols>
    <col min="1" max="16384" width="8.85546875" style="4"/>
  </cols>
  <sheetData>
    <row r="1" spans="4:23" ht="9" customHeight="1" x14ac:dyDescent="0.25"/>
    <row r="2" spans="4:23" ht="34.9" customHeight="1" x14ac:dyDescent="0.25"/>
    <row r="4" spans="4:23" ht="21" x14ac:dyDescent="0.35">
      <c r="D4" s="58" t="s">
        <v>12</v>
      </c>
    </row>
    <row r="7" spans="4:23" x14ac:dyDescent="0.25">
      <c r="D7" s="4" t="s">
        <v>12</v>
      </c>
    </row>
    <row r="8" spans="4:23" x14ac:dyDescent="0.25">
      <c r="W8" s="70"/>
    </row>
    <row r="10" spans="4:23" x14ac:dyDescent="0.25">
      <c r="F10" t="s">
        <v>12</v>
      </c>
    </row>
    <row r="42" spans="12:16" x14ac:dyDescent="0.25">
      <c r="L42" s="90" t="s">
        <v>141</v>
      </c>
      <c r="M42" s="90"/>
      <c r="N42" s="90"/>
      <c r="P42" s="56" t="s">
        <v>71</v>
      </c>
    </row>
  </sheetData>
  <mergeCells count="1">
    <mergeCell ref="L42:N4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2D978-4DC0-42C6-8E98-6E2262AD9F4D}">
  <sheetPr>
    <tabColor theme="5" tint="0.39997558519241921"/>
    <pageSetUpPr autoPageBreaks="0"/>
  </sheetPr>
  <dimension ref="B1:Y42"/>
  <sheetViews>
    <sheetView showRowColHeaders="0" zoomScale="140" zoomScaleNormal="140" workbookViewId="0"/>
  </sheetViews>
  <sheetFormatPr defaultColWidth="8.85546875" defaultRowHeight="15" x14ac:dyDescent="0.25"/>
  <cols>
    <col min="1" max="1" width="1.28515625" style="41" customWidth="1"/>
    <col min="2" max="16384" width="8.85546875" style="41"/>
  </cols>
  <sheetData>
    <row r="1" spans="2:25" ht="4.9000000000000004" customHeight="1" x14ac:dyDescent="0.25"/>
    <row r="2" spans="2:25" ht="28.15" customHeight="1" x14ac:dyDescent="0.25">
      <c r="B2" s="100" t="s">
        <v>81</v>
      </c>
      <c r="C2" s="100"/>
      <c r="D2" s="100"/>
      <c r="E2" s="100"/>
      <c r="F2" s="100"/>
      <c r="G2" s="100"/>
      <c r="H2" s="100"/>
      <c r="I2" s="100"/>
      <c r="J2" s="100"/>
      <c r="K2" s="100"/>
      <c r="L2" s="100"/>
      <c r="M2" s="100"/>
      <c r="N2" s="100"/>
      <c r="O2" s="100"/>
      <c r="P2" s="100"/>
      <c r="Q2" s="100"/>
      <c r="R2" s="43"/>
      <c r="S2" s="43"/>
      <c r="T2" s="43"/>
      <c r="U2" s="43"/>
      <c r="V2" s="43"/>
      <c r="W2" s="43"/>
      <c r="X2" s="43"/>
      <c r="Y2" s="42"/>
    </row>
    <row r="3" spans="2:25" ht="22.9" customHeight="1" x14ac:dyDescent="0.5">
      <c r="B3" s="44" t="s">
        <v>12</v>
      </c>
      <c r="C3" s="44"/>
      <c r="D3" s="44"/>
      <c r="E3" s="44"/>
      <c r="F3" s="44"/>
      <c r="G3" s="45" t="s">
        <v>12</v>
      </c>
      <c r="H3" s="44"/>
      <c r="I3" s="45"/>
      <c r="J3" s="45"/>
      <c r="K3" s="45"/>
      <c r="L3" s="45"/>
      <c r="M3" s="44"/>
      <c r="N3" s="44"/>
      <c r="O3" s="44"/>
      <c r="P3" s="44"/>
      <c r="Q3" s="43"/>
      <c r="R3" s="43"/>
      <c r="S3" s="43"/>
      <c r="T3" s="43"/>
      <c r="U3" s="43"/>
      <c r="V3" s="43"/>
      <c r="W3" s="43"/>
      <c r="X3" s="43"/>
      <c r="Y3" s="42"/>
    </row>
    <row r="4" spans="2:25" ht="5.45" customHeight="1" x14ac:dyDescent="0.25"/>
    <row r="38" spans="10:16" x14ac:dyDescent="0.25">
      <c r="J38" s="4"/>
      <c r="K38" s="4"/>
      <c r="L38" s="4"/>
      <c r="M38" s="4"/>
      <c r="N38" s="4"/>
      <c r="O38" s="4"/>
      <c r="P38" s="4"/>
    </row>
    <row r="39" spans="10:16" x14ac:dyDescent="0.25">
      <c r="J39" s="90" t="s">
        <v>111</v>
      </c>
      <c r="K39" s="90"/>
      <c r="L39" s="90"/>
      <c r="M39" s="68" t="s">
        <v>147</v>
      </c>
      <c r="N39" s="68"/>
      <c r="O39" s="68"/>
      <c r="P39" s="4"/>
    </row>
    <row r="40" spans="10:16" x14ac:dyDescent="0.25">
      <c r="J40" s="4"/>
      <c r="K40" s="4"/>
      <c r="L40" s="4"/>
      <c r="M40" s="4"/>
      <c r="N40" s="4"/>
      <c r="O40" s="4"/>
      <c r="P40" s="4"/>
    </row>
    <row r="41" spans="10:16" x14ac:dyDescent="0.25">
      <c r="J41" s="4"/>
      <c r="K41" s="4"/>
      <c r="L41" s="4"/>
      <c r="M41" s="4"/>
      <c r="N41" s="4"/>
      <c r="O41" s="4"/>
      <c r="P41" s="4"/>
    </row>
    <row r="42" spans="10:16" x14ac:dyDescent="0.25">
      <c r="J42" s="4"/>
      <c r="K42" s="4"/>
      <c r="L42" s="4"/>
      <c r="M42" s="4"/>
      <c r="N42" s="4"/>
      <c r="O42" s="4"/>
      <c r="P42" s="4"/>
    </row>
  </sheetData>
  <mergeCells count="2">
    <mergeCell ref="B2:Q2"/>
    <mergeCell ref="J39:L39"/>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44B15-EC4D-4165-999D-B45C7840DBD9}">
  <sheetPr>
    <tabColor rgb="FF002060"/>
    <pageSetUpPr autoPageBreaks="0"/>
  </sheetPr>
  <dimension ref="D1:S33"/>
  <sheetViews>
    <sheetView showRowColHeaders="0" zoomScale="150" zoomScaleNormal="150" workbookViewId="0"/>
  </sheetViews>
  <sheetFormatPr defaultColWidth="8.85546875" defaultRowHeight="15" x14ac:dyDescent="0.25"/>
  <cols>
    <col min="1" max="14" width="8.85546875" style="4"/>
    <col min="15" max="15" width="10.140625" style="4" customWidth="1"/>
    <col min="16" max="18" width="13.42578125" style="4" customWidth="1"/>
    <col min="19" max="16384" width="8.85546875" style="4"/>
  </cols>
  <sheetData>
    <row r="1" spans="4:19" ht="9" customHeight="1" x14ac:dyDescent="0.25"/>
    <row r="2" spans="4:19" ht="34.9" customHeight="1" x14ac:dyDescent="0.25">
      <c r="D2" s="4" t="s">
        <v>12</v>
      </c>
    </row>
    <row r="4" spans="4:19" ht="19.5" customHeight="1" x14ac:dyDescent="0.25">
      <c r="K4" s="101" t="s">
        <v>126</v>
      </c>
      <c r="L4" s="101"/>
      <c r="M4" s="101"/>
      <c r="N4" s="101"/>
      <c r="O4" s="101"/>
      <c r="P4" s="101"/>
      <c r="Q4" s="101"/>
      <c r="R4" s="101"/>
    </row>
    <row r="5" spans="4:19" ht="8.25" customHeight="1" x14ac:dyDescent="0.25">
      <c r="K5" s="101"/>
      <c r="L5" s="101"/>
      <c r="M5" s="101"/>
      <c r="N5" s="101"/>
      <c r="O5" s="101"/>
      <c r="P5" s="101"/>
      <c r="Q5" s="101"/>
      <c r="R5" s="101"/>
    </row>
    <row r="6" spans="4:19" x14ac:dyDescent="0.25">
      <c r="Q6" s="4" t="s">
        <v>12</v>
      </c>
      <c r="S6" s="63"/>
    </row>
    <row r="7" spans="4:19" ht="15" customHeight="1" x14ac:dyDescent="0.25">
      <c r="D7" s="4" t="s">
        <v>12</v>
      </c>
      <c r="K7" s="95" t="s">
        <v>86</v>
      </c>
      <c r="L7" s="60"/>
      <c r="M7" s="60"/>
      <c r="N7" s="60"/>
      <c r="O7" s="60"/>
      <c r="P7" s="60"/>
      <c r="Q7" s="97" t="s">
        <v>128</v>
      </c>
      <c r="R7" s="97" t="s">
        <v>129</v>
      </c>
      <c r="S7" s="64"/>
    </row>
    <row r="8" spans="4:19" ht="15" customHeight="1" x14ac:dyDescent="0.25">
      <c r="K8" s="104"/>
      <c r="L8" s="65"/>
      <c r="M8" s="65"/>
      <c r="N8" s="65"/>
      <c r="O8" s="65"/>
      <c r="P8" s="65"/>
      <c r="Q8" s="105"/>
      <c r="R8" s="105"/>
      <c r="S8" s="64"/>
    </row>
    <row r="9" spans="4:19" ht="15" customHeight="1" x14ac:dyDescent="0.25">
      <c r="K9" s="104"/>
      <c r="L9" s="65"/>
      <c r="M9" s="65"/>
      <c r="N9" s="65"/>
      <c r="O9" s="65"/>
      <c r="P9" s="65"/>
      <c r="Q9" s="105"/>
      <c r="R9" s="105"/>
      <c r="S9" s="64"/>
    </row>
    <row r="10" spans="4:19" x14ac:dyDescent="0.25">
      <c r="K10" s="96"/>
      <c r="L10" s="61" t="s">
        <v>119</v>
      </c>
      <c r="M10" s="61"/>
      <c r="N10" s="61"/>
      <c r="O10" s="61"/>
      <c r="P10" s="67" t="s">
        <v>120</v>
      </c>
      <c r="Q10" s="98"/>
      <c r="R10" s="98"/>
      <c r="S10" s="64"/>
    </row>
    <row r="11" spans="4:19" x14ac:dyDescent="0.25">
      <c r="K11" s="4" t="s">
        <v>96</v>
      </c>
      <c r="L11" s="4" t="s">
        <v>134</v>
      </c>
      <c r="P11" s="50">
        <v>16411</v>
      </c>
      <c r="Q11" s="51">
        <f t="shared" ref="Q11:Q20" si="0">+P11/$P$25</f>
        <v>1.2602005908222136E-2</v>
      </c>
      <c r="R11" s="66">
        <f>+P11/$P$27</f>
        <v>3.4369666062808259E-2</v>
      </c>
    </row>
    <row r="12" spans="4:19" x14ac:dyDescent="0.25">
      <c r="D12" s="52" t="s">
        <v>12</v>
      </c>
      <c r="F12" t="s">
        <v>12</v>
      </c>
      <c r="K12" s="4" t="s">
        <v>90</v>
      </c>
      <c r="L12" s="4" t="s">
        <v>91</v>
      </c>
      <c r="P12" s="50">
        <v>15994.61</v>
      </c>
      <c r="Q12" s="51">
        <f t="shared" si="0"/>
        <v>1.2282260052386135E-2</v>
      </c>
      <c r="R12" s="66">
        <f t="shared" ref="R12:R20" si="1">+P12/$P$27</f>
        <v>3.3497617726211293E-2</v>
      </c>
    </row>
    <row r="13" spans="4:19" x14ac:dyDescent="0.25">
      <c r="K13" s="4" t="s">
        <v>100</v>
      </c>
      <c r="L13" s="4" t="s">
        <v>101</v>
      </c>
      <c r="P13" s="50">
        <v>14047.11</v>
      </c>
      <c r="Q13" s="51">
        <f t="shared" si="0"/>
        <v>1.0786774920080814E-2</v>
      </c>
      <c r="R13" s="66">
        <f t="shared" si="1"/>
        <v>2.9418955569284901E-2</v>
      </c>
    </row>
    <row r="14" spans="4:19" x14ac:dyDescent="0.25">
      <c r="K14" s="4" t="s">
        <v>102</v>
      </c>
      <c r="L14" s="52" t="s">
        <v>103</v>
      </c>
      <c r="P14" s="50">
        <v>12258.08</v>
      </c>
      <c r="Q14" s="51">
        <f t="shared" si="0"/>
        <v>9.4129788911985618E-3</v>
      </c>
      <c r="R14" s="66">
        <f t="shared" si="1"/>
        <v>2.5672178183607862E-2</v>
      </c>
    </row>
    <row r="15" spans="4:19" x14ac:dyDescent="0.25">
      <c r="K15" s="4" t="s">
        <v>121</v>
      </c>
      <c r="L15" s="4" t="s">
        <v>135</v>
      </c>
      <c r="P15" s="50">
        <v>11725</v>
      </c>
      <c r="Q15" s="51">
        <f t="shared" si="0"/>
        <v>9.0036267914145717E-3</v>
      </c>
      <c r="R15" s="66">
        <f t="shared" si="1"/>
        <v>2.4555745206655707E-2</v>
      </c>
    </row>
    <row r="16" spans="4:19" x14ac:dyDescent="0.25">
      <c r="F16" s="4" t="s">
        <v>12</v>
      </c>
      <c r="K16" s="4" t="s">
        <v>122</v>
      </c>
      <c r="L16" s="4" t="s">
        <v>136</v>
      </c>
      <c r="P16" s="50">
        <v>9240.27</v>
      </c>
      <c r="Q16" s="51">
        <f t="shared" si="0"/>
        <v>7.0956027745760616E-3</v>
      </c>
      <c r="R16" s="66">
        <f t="shared" si="1"/>
        <v>1.9351958700273307E-2</v>
      </c>
    </row>
    <row r="17" spans="5:18" x14ac:dyDescent="0.25">
      <c r="E17" s="4" t="s">
        <v>12</v>
      </c>
      <c r="K17" s="4" t="s">
        <v>123</v>
      </c>
      <c r="L17" s="4" t="s">
        <v>137</v>
      </c>
      <c r="P17" s="50">
        <v>9069.5300000000007</v>
      </c>
      <c r="Q17" s="51">
        <f t="shared" si="0"/>
        <v>6.9644915388945164E-3</v>
      </c>
      <c r="R17" s="66">
        <f t="shared" si="1"/>
        <v>1.8994376786705344E-2</v>
      </c>
    </row>
    <row r="18" spans="5:18" ht="29.25" customHeight="1" x14ac:dyDescent="0.25">
      <c r="K18" s="4" t="s">
        <v>124</v>
      </c>
      <c r="L18" s="103" t="s">
        <v>138</v>
      </c>
      <c r="M18" s="103"/>
      <c r="N18" s="103"/>
      <c r="O18" s="103"/>
      <c r="P18" s="50">
        <v>8923</v>
      </c>
      <c r="Q18" s="51">
        <f t="shared" si="0"/>
        <v>6.8519711607498692E-3</v>
      </c>
      <c r="R18" s="66">
        <f t="shared" si="1"/>
        <v>1.8687498036587535E-2</v>
      </c>
    </row>
    <row r="19" spans="5:18" x14ac:dyDescent="0.25">
      <c r="K19" s="4" t="s">
        <v>106</v>
      </c>
      <c r="L19" s="4" t="s">
        <v>107</v>
      </c>
      <c r="P19" s="50">
        <v>8519.57</v>
      </c>
      <c r="Q19" s="51">
        <f t="shared" si="0"/>
        <v>6.5421772881306475E-3</v>
      </c>
      <c r="R19" s="66">
        <f t="shared" si="1"/>
        <v>1.784259191388211E-2</v>
      </c>
    </row>
    <row r="20" spans="5:18" x14ac:dyDescent="0.25">
      <c r="K20" s="4" t="s">
        <v>125</v>
      </c>
      <c r="L20" s="4" t="s">
        <v>139</v>
      </c>
      <c r="P20" s="50">
        <v>8060</v>
      </c>
      <c r="Q20" s="51">
        <f t="shared" si="0"/>
        <v>6.1892735129041743E-3</v>
      </c>
      <c r="R20" s="66">
        <f t="shared" si="1"/>
        <v>1.688011141711258E-2</v>
      </c>
    </row>
    <row r="21" spans="5:18" x14ac:dyDescent="0.25">
      <c r="P21" s="50" t="s">
        <v>12</v>
      </c>
      <c r="Q21" s="53" t="s">
        <v>12</v>
      </c>
      <c r="R21" s="53" t="s">
        <v>12</v>
      </c>
    </row>
    <row r="22" spans="5:18" x14ac:dyDescent="0.25">
      <c r="L22" s="4" t="s">
        <v>127</v>
      </c>
      <c r="P22" s="54">
        <f>SUM(P11:P20)</f>
        <v>114248.17000000001</v>
      </c>
      <c r="Q22" s="55">
        <f>+P22/P25</f>
        <v>8.7731162838557489E-2</v>
      </c>
      <c r="R22" s="55">
        <f>+P22/P27</f>
        <v>0.23927069960312891</v>
      </c>
    </row>
    <row r="25" spans="5:18" x14ac:dyDescent="0.25">
      <c r="L25" s="4" t="s">
        <v>108</v>
      </c>
      <c r="P25" s="3">
        <v>1302253</v>
      </c>
    </row>
    <row r="27" spans="5:18" x14ac:dyDescent="0.25">
      <c r="L27" s="4" t="s">
        <v>130</v>
      </c>
      <c r="P27" s="3">
        <v>477485</v>
      </c>
    </row>
    <row r="31" spans="5:18" x14ac:dyDescent="0.25">
      <c r="M31" s="102" t="s">
        <v>71</v>
      </c>
      <c r="N31" s="102"/>
      <c r="O31" s="90" t="s">
        <v>146</v>
      </c>
      <c r="P31" s="90"/>
    </row>
    <row r="33" spans="17:18" x14ac:dyDescent="0.25">
      <c r="Q33" s="68"/>
      <c r="R33" s="68"/>
    </row>
  </sheetData>
  <mergeCells count="7">
    <mergeCell ref="K4:R5"/>
    <mergeCell ref="M31:N31"/>
    <mergeCell ref="O31:P31"/>
    <mergeCell ref="L18:O18"/>
    <mergeCell ref="K7:K10"/>
    <mergeCell ref="Q7:Q10"/>
    <mergeCell ref="R7:R10"/>
  </mergeCells>
  <phoneticPr fontId="16" type="noConversion"/>
  <pageMargins left="0.7" right="0.7"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A82D7-4BBA-4FDE-81B7-2B53AF348FED}">
  <sheetPr>
    <tabColor theme="4" tint="0.79998168889431442"/>
    <pageSetUpPr autoPageBreaks="0"/>
  </sheetPr>
  <dimension ref="L17:X34"/>
  <sheetViews>
    <sheetView showGridLines="0" showRowColHeaders="0" zoomScale="130" zoomScaleNormal="130" workbookViewId="0"/>
  </sheetViews>
  <sheetFormatPr defaultRowHeight="15" x14ac:dyDescent="0.25"/>
  <cols>
    <col min="17" max="17" width="3.42578125" customWidth="1"/>
    <col min="22" max="22" width="6.140625" customWidth="1"/>
    <col min="23" max="23" width="20.7109375" customWidth="1"/>
    <col min="24" max="24" width="10.5703125" bestFit="1" customWidth="1"/>
  </cols>
  <sheetData>
    <row r="17" spans="12:24" ht="31.5" x14ac:dyDescent="0.5">
      <c r="S17" s="69" t="s">
        <v>165</v>
      </c>
    </row>
    <row r="19" spans="12:24" ht="18.75" x14ac:dyDescent="0.3">
      <c r="S19" s="71" t="s">
        <v>145</v>
      </c>
      <c r="T19" s="71"/>
      <c r="U19" s="71"/>
      <c r="V19" s="71"/>
      <c r="W19" s="71">
        <v>1.5</v>
      </c>
      <c r="X19" s="71"/>
    </row>
    <row r="20" spans="12:24" ht="18.75" x14ac:dyDescent="0.3">
      <c r="S20" s="72"/>
      <c r="T20" s="71"/>
      <c r="U20" s="71"/>
      <c r="V20" s="72"/>
      <c r="W20" s="71"/>
      <c r="X20" s="71"/>
    </row>
    <row r="21" spans="12:24" ht="18.75" x14ac:dyDescent="0.3">
      <c r="S21" s="107" t="s">
        <v>152</v>
      </c>
      <c r="T21" s="107"/>
      <c r="U21" s="107"/>
      <c r="V21" s="107"/>
      <c r="W21" s="73">
        <v>0.92</v>
      </c>
      <c r="X21" s="71"/>
    </row>
    <row r="22" spans="12:24" ht="21" customHeight="1" x14ac:dyDescent="0.3">
      <c r="S22" s="107"/>
      <c r="T22" s="107"/>
      <c r="U22" s="107"/>
      <c r="V22" s="107"/>
      <c r="W22" s="73"/>
      <c r="X22" s="71"/>
    </row>
    <row r="23" spans="12:24" ht="21" customHeight="1" x14ac:dyDescent="0.3">
      <c r="S23" s="72"/>
      <c r="T23" s="74"/>
      <c r="U23" s="74"/>
      <c r="V23" s="72"/>
      <c r="W23" s="72"/>
      <c r="X23" s="71"/>
    </row>
    <row r="24" spans="12:24" ht="21" customHeight="1" x14ac:dyDescent="0.3">
      <c r="S24" s="107" t="s">
        <v>153</v>
      </c>
      <c r="T24" s="107"/>
      <c r="U24" s="107"/>
      <c r="V24" s="107"/>
      <c r="W24" s="75">
        <v>2749</v>
      </c>
      <c r="X24" s="71"/>
    </row>
    <row r="25" spans="12:24" ht="21" customHeight="1" x14ac:dyDescent="0.3">
      <c r="S25" s="107"/>
      <c r="T25" s="107"/>
      <c r="U25" s="107"/>
      <c r="V25" s="107"/>
      <c r="W25" s="76"/>
      <c r="X25" s="71"/>
    </row>
    <row r="26" spans="12:24" ht="18.75" x14ac:dyDescent="0.3">
      <c r="S26" s="72"/>
      <c r="T26" s="74"/>
      <c r="U26" s="74"/>
      <c r="V26" s="72"/>
      <c r="W26" s="72"/>
      <c r="X26" s="71"/>
    </row>
    <row r="27" spans="12:24" ht="21" customHeight="1" x14ac:dyDescent="0.3">
      <c r="S27" s="108" t="s">
        <v>154</v>
      </c>
      <c r="T27" s="108"/>
      <c r="U27" s="108"/>
      <c r="V27" s="108"/>
      <c r="W27" s="77">
        <v>847340</v>
      </c>
      <c r="X27" s="71"/>
    </row>
    <row r="28" spans="12:24" ht="21" customHeight="1" x14ac:dyDescent="0.3">
      <c r="S28" s="108"/>
      <c r="T28" s="108"/>
      <c r="U28" s="108"/>
      <c r="V28" s="108"/>
      <c r="W28" s="78" t="s">
        <v>151</v>
      </c>
      <c r="X28" s="71"/>
    </row>
    <row r="29" spans="12:24" x14ac:dyDescent="0.25">
      <c r="S29" s="106"/>
      <c r="T29" s="106"/>
      <c r="U29" s="106"/>
      <c r="V29" s="106"/>
      <c r="W29" s="106"/>
    </row>
    <row r="32" spans="12:24" ht="30.75" customHeight="1" x14ac:dyDescent="0.25">
      <c r="L32" s="4"/>
      <c r="M32" s="102" t="s">
        <v>112</v>
      </c>
      <c r="N32" s="102"/>
      <c r="O32" s="90"/>
      <c r="P32" s="90"/>
    </row>
    <row r="33" spans="12:16" x14ac:dyDescent="0.25">
      <c r="L33" s="4"/>
      <c r="M33" s="4"/>
      <c r="N33" s="4"/>
      <c r="O33" s="4"/>
      <c r="P33" s="4"/>
    </row>
    <row r="34" spans="12:16" x14ac:dyDescent="0.25">
      <c r="L34" s="4"/>
      <c r="M34" s="4"/>
      <c r="N34" s="4"/>
      <c r="O34" s="4"/>
      <c r="P34" s="4"/>
    </row>
  </sheetData>
  <mergeCells count="6">
    <mergeCell ref="S29:W29"/>
    <mergeCell ref="S21:V22"/>
    <mergeCell ref="S24:V25"/>
    <mergeCell ref="S27:V28"/>
    <mergeCell ref="M32:N32"/>
    <mergeCell ref="O32:P32"/>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266A7-4ED6-4F91-9BDE-60217E542444}">
  <dimension ref="A1:F133"/>
  <sheetViews>
    <sheetView workbookViewId="0">
      <selection activeCell="J30" sqref="J30"/>
    </sheetView>
  </sheetViews>
  <sheetFormatPr defaultRowHeight="15" x14ac:dyDescent="0.25"/>
  <cols>
    <col min="1" max="1" width="16.140625" bestFit="1" customWidth="1"/>
    <col min="2" max="2" width="16.28515625" bestFit="1" customWidth="1"/>
    <col min="3" max="3" width="16.140625" bestFit="1" customWidth="1"/>
    <col min="4" max="4" width="14.5703125" bestFit="1" customWidth="1"/>
    <col min="5" max="5" width="16.28515625" bestFit="1" customWidth="1"/>
    <col min="6" max="6" width="11.28515625" bestFit="1" customWidth="1"/>
    <col min="7" max="7" width="10.7109375" bestFit="1" customWidth="1"/>
    <col min="8" max="8" width="9.85546875" customWidth="1"/>
    <col min="9" max="9" width="7.7109375" customWidth="1"/>
    <col min="10" max="10" width="8.5703125" customWidth="1"/>
    <col min="11" max="12" width="5" bestFit="1" customWidth="1"/>
    <col min="13" max="13" width="12.7109375" bestFit="1" customWidth="1"/>
    <col min="14" max="14" width="13" bestFit="1" customWidth="1"/>
    <col min="15" max="18" width="5" bestFit="1" customWidth="1"/>
    <col min="19" max="19" width="15.7109375" bestFit="1" customWidth="1"/>
    <col min="20" max="20" width="19.85546875" bestFit="1" customWidth="1"/>
    <col min="21" max="24" width="5" bestFit="1" customWidth="1"/>
    <col min="25" max="25" width="22.7109375" bestFit="1" customWidth="1"/>
    <col min="26" max="26" width="10.7109375" bestFit="1" customWidth="1"/>
  </cols>
  <sheetData>
    <row r="1" spans="1:5" ht="26.25" x14ac:dyDescent="0.4">
      <c r="A1" s="82" t="s">
        <v>50</v>
      </c>
      <c r="B1" s="82"/>
      <c r="C1" s="25" t="str">
        <f>+B5</f>
        <v>White Non-hispanic</v>
      </c>
      <c r="D1" s="24"/>
      <c r="E1" s="24"/>
    </row>
    <row r="2" spans="1:5" x14ac:dyDescent="0.25">
      <c r="A2" s="1"/>
      <c r="B2" s="8"/>
    </row>
    <row r="4" spans="1:5" ht="18.75" x14ac:dyDescent="0.3">
      <c r="A4" s="17" t="s">
        <v>25</v>
      </c>
    </row>
    <row r="5" spans="1:5" ht="21" x14ac:dyDescent="0.35">
      <c r="A5" s="18" t="s">
        <v>51</v>
      </c>
      <c r="B5" s="20" t="str">
        <f>+B7</f>
        <v>White Non-hispanic</v>
      </c>
    </row>
    <row r="6" spans="1:5" x14ac:dyDescent="0.25">
      <c r="A6" s="2" t="s">
        <v>29</v>
      </c>
      <c r="B6" s="2" t="s">
        <v>11</v>
      </c>
    </row>
    <row r="7" spans="1:5" x14ac:dyDescent="0.25">
      <c r="A7" s="2" t="s">
        <v>4</v>
      </c>
      <c r="B7" t="s">
        <v>37</v>
      </c>
      <c r="C7" t="s">
        <v>16</v>
      </c>
    </row>
    <row r="8" spans="1:5" x14ac:dyDescent="0.25">
      <c r="A8" s="1">
        <v>2016</v>
      </c>
      <c r="B8" s="3">
        <v>902437</v>
      </c>
      <c r="C8" s="3">
        <v>902437</v>
      </c>
    </row>
    <row r="9" spans="1:5" x14ac:dyDescent="0.25">
      <c r="A9" s="1">
        <v>2017</v>
      </c>
      <c r="B9" s="3">
        <v>875100</v>
      </c>
      <c r="C9" s="3">
        <v>875100</v>
      </c>
    </row>
    <row r="10" spans="1:5" x14ac:dyDescent="0.25">
      <c r="A10" s="1">
        <v>2018</v>
      </c>
      <c r="B10" s="3">
        <v>847649</v>
      </c>
      <c r="C10" s="3">
        <v>847649</v>
      </c>
    </row>
    <row r="11" spans="1:5" x14ac:dyDescent="0.25">
      <c r="A11" s="1">
        <v>2019</v>
      </c>
      <c r="B11" s="3">
        <v>818420</v>
      </c>
      <c r="C11" s="3">
        <v>818420</v>
      </c>
    </row>
    <row r="12" spans="1:5" x14ac:dyDescent="0.25">
      <c r="A12" s="1">
        <v>2020</v>
      </c>
      <c r="B12" s="3">
        <v>688410</v>
      </c>
      <c r="C12" s="3">
        <v>688410</v>
      </c>
    </row>
    <row r="13" spans="1:5" x14ac:dyDescent="0.25">
      <c r="A13" s="1">
        <v>2021</v>
      </c>
      <c r="B13" s="3">
        <v>707477</v>
      </c>
      <c r="C13" s="3">
        <v>707477</v>
      </c>
    </row>
    <row r="17" spans="1:4" ht="18.75" x14ac:dyDescent="0.3">
      <c r="A17" s="18" t="s">
        <v>23</v>
      </c>
      <c r="B17" s="19" t="str">
        <f>+$B$7</f>
        <v>White Non-hispanic</v>
      </c>
      <c r="D17" t="s">
        <v>12</v>
      </c>
    </row>
    <row r="18" spans="1:4" ht="18.75" x14ac:dyDescent="0.3">
      <c r="A18" s="21" t="s">
        <v>24</v>
      </c>
      <c r="B18" s="22" t="str">
        <f>+B5</f>
        <v>White Non-hispanic</v>
      </c>
    </row>
    <row r="19" spans="1:4" x14ac:dyDescent="0.25">
      <c r="A19">
        <f t="shared" ref="A19:A24" si="0">+A8</f>
        <v>2016</v>
      </c>
      <c r="B19" s="5">
        <f>+B8/$E34</f>
        <v>0.56575788009985617</v>
      </c>
    </row>
    <row r="20" spans="1:4" x14ac:dyDescent="0.25">
      <c r="A20">
        <f t="shared" si="0"/>
        <v>2017</v>
      </c>
      <c r="B20" s="5">
        <f t="shared" ref="B20:B24" si="1">+B9/$E35</f>
        <v>0.56266793718642882</v>
      </c>
    </row>
    <row r="21" spans="1:4" x14ac:dyDescent="0.25">
      <c r="A21">
        <f t="shared" si="0"/>
        <v>2018</v>
      </c>
      <c r="B21" s="5">
        <f t="shared" si="1"/>
        <v>0.5473300798477172</v>
      </c>
    </row>
    <row r="22" spans="1:4" x14ac:dyDescent="0.25">
      <c r="A22">
        <f t="shared" si="0"/>
        <v>2019</v>
      </c>
      <c r="B22" s="5">
        <f t="shared" si="1"/>
        <v>0.53780653369028519</v>
      </c>
    </row>
    <row r="23" spans="1:4" x14ac:dyDescent="0.25">
      <c r="A23">
        <f t="shared" si="0"/>
        <v>2020</v>
      </c>
      <c r="B23" s="5">
        <f t="shared" si="1"/>
        <v>0.53799432003788727</v>
      </c>
    </row>
    <row r="24" spans="1:4" x14ac:dyDescent="0.25">
      <c r="A24">
        <f t="shared" si="0"/>
        <v>2021</v>
      </c>
      <c r="B24" s="5">
        <f t="shared" si="1"/>
        <v>0.54327154554452939</v>
      </c>
    </row>
    <row r="30" spans="1:4" ht="18.75" x14ac:dyDescent="0.3">
      <c r="A30" s="17" t="s">
        <v>20</v>
      </c>
    </row>
    <row r="31" spans="1:4" ht="18.75" x14ac:dyDescent="0.3">
      <c r="A31" s="18" t="s">
        <v>52</v>
      </c>
    </row>
    <row r="32" spans="1:4" x14ac:dyDescent="0.25">
      <c r="A32" s="2" t="s">
        <v>29</v>
      </c>
      <c r="B32" s="2" t="s">
        <v>11</v>
      </c>
    </row>
    <row r="33" spans="1:5" x14ac:dyDescent="0.25">
      <c r="A33" s="2" t="s">
        <v>10</v>
      </c>
      <c r="B33" t="s">
        <v>44</v>
      </c>
      <c r="C33" t="s">
        <v>65</v>
      </c>
      <c r="D33" t="s">
        <v>66</v>
      </c>
      <c r="E33" t="s">
        <v>16</v>
      </c>
    </row>
    <row r="34" spans="1:5" x14ac:dyDescent="0.25">
      <c r="A34" s="1">
        <v>2016</v>
      </c>
      <c r="B34" s="3">
        <v>1354310</v>
      </c>
      <c r="C34" s="3">
        <v>12</v>
      </c>
      <c r="D34" s="3">
        <v>240772</v>
      </c>
      <c r="E34" s="3">
        <v>1595094</v>
      </c>
    </row>
    <row r="35" spans="1:5" x14ac:dyDescent="0.25">
      <c r="A35" s="1">
        <v>2017</v>
      </c>
      <c r="B35" s="3">
        <v>1315157</v>
      </c>
      <c r="C35" s="3">
        <v>8</v>
      </c>
      <c r="D35" s="3">
        <v>240104</v>
      </c>
      <c r="E35" s="3">
        <v>1555269</v>
      </c>
    </row>
    <row r="36" spans="1:5" x14ac:dyDescent="0.25">
      <c r="A36" s="1">
        <v>2018</v>
      </c>
      <c r="B36" s="3">
        <v>1309291</v>
      </c>
      <c r="C36" s="3">
        <v>11</v>
      </c>
      <c r="D36" s="3">
        <v>239396</v>
      </c>
      <c r="E36" s="3">
        <v>1548698</v>
      </c>
    </row>
    <row r="37" spans="1:5" x14ac:dyDescent="0.25">
      <c r="A37" s="1">
        <v>2019</v>
      </c>
      <c r="B37" s="3">
        <v>1282563</v>
      </c>
      <c r="C37" s="3">
        <v>18</v>
      </c>
      <c r="D37" s="3">
        <v>239193</v>
      </c>
      <c r="E37" s="3">
        <v>1521774</v>
      </c>
    </row>
    <row r="38" spans="1:5" x14ac:dyDescent="0.25">
      <c r="A38" s="1">
        <v>2020</v>
      </c>
      <c r="B38" s="3">
        <v>1055380</v>
      </c>
      <c r="C38" s="3">
        <v>38</v>
      </c>
      <c r="D38" s="3">
        <v>224168</v>
      </c>
      <c r="E38" s="3">
        <v>1279586</v>
      </c>
    </row>
    <row r="39" spans="1:5" x14ac:dyDescent="0.25">
      <c r="A39" s="26">
        <v>2021</v>
      </c>
      <c r="B39" s="3">
        <v>1069641</v>
      </c>
      <c r="C39" s="3">
        <v>13</v>
      </c>
      <c r="D39" s="3">
        <v>232599</v>
      </c>
      <c r="E39" s="3">
        <v>1302253</v>
      </c>
    </row>
    <row r="40" spans="1:5" x14ac:dyDescent="0.25">
      <c r="A40" s="1" t="s">
        <v>16</v>
      </c>
      <c r="B40" s="3">
        <v>7386342</v>
      </c>
      <c r="C40" s="3">
        <v>100</v>
      </c>
      <c r="D40" s="3">
        <v>1416232</v>
      </c>
      <c r="E40" s="3">
        <v>8802674</v>
      </c>
    </row>
    <row r="41" spans="1:5" x14ac:dyDescent="0.25">
      <c r="A41" s="1"/>
      <c r="B41" s="3"/>
      <c r="C41" s="3"/>
      <c r="D41" s="3"/>
    </row>
    <row r="42" spans="1:5" x14ac:dyDescent="0.25">
      <c r="A42" s="1"/>
      <c r="B42" s="3"/>
      <c r="C42" s="3"/>
      <c r="D42" s="3"/>
      <c r="E42" s="3"/>
    </row>
    <row r="43" spans="1:5" x14ac:dyDescent="0.25">
      <c r="A43" s="1"/>
      <c r="B43" s="3"/>
      <c r="C43" s="3"/>
      <c r="D43" s="3"/>
      <c r="E43" s="3"/>
    </row>
    <row r="45" spans="1:5" ht="18.75" x14ac:dyDescent="0.3">
      <c r="A45" s="18" t="s">
        <v>53</v>
      </c>
      <c r="B45" s="19" t="str">
        <f>+$B$7</f>
        <v>White Non-hispanic</v>
      </c>
    </row>
    <row r="46" spans="1:5" x14ac:dyDescent="0.25">
      <c r="A46" s="2" t="s">
        <v>29</v>
      </c>
      <c r="B46" s="2" t="s">
        <v>11</v>
      </c>
    </row>
    <row r="47" spans="1:5" x14ac:dyDescent="0.25">
      <c r="A47" s="2" t="s">
        <v>10</v>
      </c>
      <c r="B47" t="s">
        <v>44</v>
      </c>
      <c r="C47" t="s">
        <v>65</v>
      </c>
      <c r="D47" t="s">
        <v>66</v>
      </c>
      <c r="E47" t="s">
        <v>16</v>
      </c>
    </row>
    <row r="48" spans="1:5" x14ac:dyDescent="0.25">
      <c r="A48" s="1">
        <v>2016</v>
      </c>
      <c r="B48" s="3">
        <v>730500</v>
      </c>
      <c r="C48" s="3">
        <v>5</v>
      </c>
      <c r="D48" s="3">
        <v>171932</v>
      </c>
      <c r="E48" s="3">
        <v>902437</v>
      </c>
    </row>
    <row r="49" spans="1:5" x14ac:dyDescent="0.25">
      <c r="A49" s="1">
        <v>2017</v>
      </c>
      <c r="B49" s="3">
        <v>703131</v>
      </c>
      <c r="C49" s="3">
        <v>4</v>
      </c>
      <c r="D49" s="3">
        <v>171965</v>
      </c>
      <c r="E49" s="3">
        <v>875100</v>
      </c>
    </row>
    <row r="50" spans="1:5" x14ac:dyDescent="0.25">
      <c r="A50" s="1">
        <v>2018</v>
      </c>
      <c r="B50" s="3">
        <v>678408</v>
      </c>
      <c r="C50" s="3">
        <v>3</v>
      </c>
      <c r="D50" s="3">
        <v>169238</v>
      </c>
      <c r="E50" s="3">
        <v>847649</v>
      </c>
    </row>
    <row r="51" spans="1:5" x14ac:dyDescent="0.25">
      <c r="A51" s="1">
        <v>2019</v>
      </c>
      <c r="B51" s="3">
        <v>650571</v>
      </c>
      <c r="C51" s="3">
        <v>8</v>
      </c>
      <c r="D51" s="3">
        <v>167841</v>
      </c>
      <c r="E51" s="3">
        <v>818420</v>
      </c>
    </row>
    <row r="52" spans="1:5" x14ac:dyDescent="0.25">
      <c r="A52" s="1">
        <v>2020</v>
      </c>
      <c r="B52" s="3">
        <v>535472</v>
      </c>
      <c r="C52" s="3">
        <v>17</v>
      </c>
      <c r="D52" s="3">
        <v>152921</v>
      </c>
      <c r="E52" s="3">
        <v>688410</v>
      </c>
    </row>
    <row r="53" spans="1:5" x14ac:dyDescent="0.25">
      <c r="A53" s="26">
        <v>2021</v>
      </c>
      <c r="B53" s="3">
        <v>549602</v>
      </c>
      <c r="C53" s="3">
        <v>5</v>
      </c>
      <c r="D53" s="3">
        <v>157870</v>
      </c>
      <c r="E53" s="3">
        <v>707477</v>
      </c>
    </row>
    <row r="54" spans="1:5" x14ac:dyDescent="0.25">
      <c r="A54" s="1" t="s">
        <v>16</v>
      </c>
      <c r="B54" s="3">
        <v>3847684</v>
      </c>
      <c r="C54" s="3">
        <v>42</v>
      </c>
      <c r="D54" s="3">
        <v>991767</v>
      </c>
      <c r="E54" s="3">
        <v>4839493</v>
      </c>
    </row>
    <row r="57" spans="1:5" ht="18.75" x14ac:dyDescent="0.3">
      <c r="A57" s="18" t="s">
        <v>53</v>
      </c>
      <c r="B57" s="19" t="str">
        <f>+$B$7</f>
        <v>White Non-hispanic</v>
      </c>
    </row>
    <row r="58" spans="1:5" ht="18.75" x14ac:dyDescent="0.3">
      <c r="A58" s="21" t="s">
        <v>24</v>
      </c>
      <c r="B58" s="22" t="s">
        <v>46</v>
      </c>
      <c r="C58" s="22" t="s">
        <v>45</v>
      </c>
    </row>
    <row r="59" spans="1:5" x14ac:dyDescent="0.25">
      <c r="A59">
        <f t="shared" ref="A59:A64" si="2">+A48</f>
        <v>2016</v>
      </c>
      <c r="B59" s="5">
        <f>(+C48+D48)/$E34</f>
        <v>0.10779113958174252</v>
      </c>
      <c r="C59" s="5">
        <f>+B48/$E34</f>
        <v>0.45796674051811365</v>
      </c>
      <c r="D59" s="5">
        <f>+B59+C59</f>
        <v>0.56575788009985617</v>
      </c>
    </row>
    <row r="60" spans="1:5" x14ac:dyDescent="0.25">
      <c r="A60">
        <f t="shared" si="2"/>
        <v>2017</v>
      </c>
      <c r="B60" s="5">
        <f t="shared" ref="B60:B64" si="3">(+C49+D49)/$E35</f>
        <v>0.1105718689178528</v>
      </c>
      <c r="C60" s="5">
        <f t="shared" ref="C60:C64" si="4">+B49/$E35</f>
        <v>0.45209606826857607</v>
      </c>
      <c r="D60" s="5">
        <f t="shared" ref="D60:D64" si="5">+B60+C60</f>
        <v>0.56266793718642882</v>
      </c>
    </row>
    <row r="61" spans="1:5" x14ac:dyDescent="0.25">
      <c r="A61">
        <f t="shared" si="2"/>
        <v>2018</v>
      </c>
      <c r="B61" s="5">
        <f t="shared" si="3"/>
        <v>0.10927953674635081</v>
      </c>
      <c r="C61" s="5">
        <f t="shared" si="4"/>
        <v>0.43805054310136643</v>
      </c>
      <c r="D61" s="5">
        <f t="shared" si="5"/>
        <v>0.5473300798477172</v>
      </c>
    </row>
    <row r="62" spans="1:5" x14ac:dyDescent="0.25">
      <c r="A62">
        <f t="shared" si="2"/>
        <v>2019</v>
      </c>
      <c r="B62" s="5">
        <f t="shared" si="3"/>
        <v>0.1102982440230941</v>
      </c>
      <c r="C62" s="5">
        <f t="shared" si="4"/>
        <v>0.42750828966719107</v>
      </c>
      <c r="D62" s="5">
        <f t="shared" si="5"/>
        <v>0.53780653369028519</v>
      </c>
    </row>
    <row r="63" spans="1:5" x14ac:dyDescent="0.25">
      <c r="A63">
        <f t="shared" si="2"/>
        <v>2020</v>
      </c>
      <c r="B63" s="5">
        <f t="shared" si="3"/>
        <v>0.11952147022552607</v>
      </c>
      <c r="C63" s="5">
        <f t="shared" si="4"/>
        <v>0.41847284981236116</v>
      </c>
      <c r="D63" s="5">
        <f t="shared" si="5"/>
        <v>0.53799432003788727</v>
      </c>
    </row>
    <row r="64" spans="1:5" x14ac:dyDescent="0.25">
      <c r="A64">
        <f t="shared" si="2"/>
        <v>2021</v>
      </c>
      <c r="B64" s="5">
        <f t="shared" si="3"/>
        <v>0.12123220295902563</v>
      </c>
      <c r="C64" s="5">
        <f t="shared" si="4"/>
        <v>0.42203934258550374</v>
      </c>
      <c r="D64" s="5">
        <f t="shared" si="5"/>
        <v>0.54327154554452939</v>
      </c>
    </row>
    <row r="65" spans="1:5" x14ac:dyDescent="0.25">
      <c r="B65" s="5"/>
      <c r="C65" s="5"/>
      <c r="D65" s="5"/>
      <c r="E65" s="5"/>
    </row>
    <row r="66" spans="1:5" x14ac:dyDescent="0.25">
      <c r="B66" s="5"/>
      <c r="C66" s="5"/>
      <c r="D66" s="5"/>
      <c r="E66" s="5"/>
    </row>
    <row r="67" spans="1:5" x14ac:dyDescent="0.25">
      <c r="B67" s="5"/>
      <c r="C67" s="5"/>
      <c r="D67" s="5"/>
      <c r="E67" s="5"/>
    </row>
    <row r="68" spans="1:5" x14ac:dyDescent="0.25">
      <c r="B68" s="5"/>
      <c r="C68" s="5"/>
      <c r="D68" s="5"/>
      <c r="E68" s="5"/>
    </row>
    <row r="69" spans="1:5" x14ac:dyDescent="0.25">
      <c r="B69" s="5"/>
      <c r="C69" s="5"/>
      <c r="D69" s="5"/>
      <c r="E69" s="5"/>
    </row>
    <row r="71" spans="1:5" ht="18.75" x14ac:dyDescent="0.3">
      <c r="A71" s="17" t="s">
        <v>31</v>
      </c>
    </row>
    <row r="72" spans="1:5" ht="18.75" x14ac:dyDescent="0.3">
      <c r="A72" s="21" t="s">
        <v>24</v>
      </c>
      <c r="B72" s="22" t="str">
        <f>+B58</f>
        <v>Treated and Admitted</v>
      </c>
      <c r="C72" s="22" t="str">
        <f>+C58</f>
        <v>Treated and Discharged</v>
      </c>
      <c r="D72" s="22" t="s">
        <v>12</v>
      </c>
    </row>
    <row r="73" spans="1:5" x14ac:dyDescent="0.25">
      <c r="A73">
        <f t="shared" ref="A73:A78" si="6">+A48</f>
        <v>2016</v>
      </c>
      <c r="B73" s="5">
        <f>(+C34+D34)/$E34</f>
        <v>0.15095285920453591</v>
      </c>
      <c r="C73" s="5">
        <f>+B34/$E34</f>
        <v>0.84904714079546406</v>
      </c>
      <c r="D73" s="5">
        <f>+B73+C73</f>
        <v>1</v>
      </c>
    </row>
    <row r="74" spans="1:5" x14ac:dyDescent="0.25">
      <c r="A74">
        <f t="shared" si="6"/>
        <v>2017</v>
      </c>
      <c r="B74" s="5">
        <f t="shared" ref="B74:B78" si="7">(+C35+D35)/$E35</f>
        <v>0.15438615442087511</v>
      </c>
      <c r="C74" s="5">
        <f t="shared" ref="C74:C78" si="8">+B35/$E35</f>
        <v>0.84561384557912489</v>
      </c>
      <c r="D74" s="5">
        <f t="shared" ref="D74:D78" si="9">+B74+C74</f>
        <v>1</v>
      </c>
    </row>
    <row r="75" spans="1:5" x14ac:dyDescent="0.25">
      <c r="A75">
        <f t="shared" si="6"/>
        <v>2018</v>
      </c>
      <c r="B75" s="5">
        <f t="shared" si="7"/>
        <v>0.15458598125651354</v>
      </c>
      <c r="C75" s="5">
        <f t="shared" si="8"/>
        <v>0.84541401874348643</v>
      </c>
      <c r="D75" s="5">
        <f t="shared" si="9"/>
        <v>1</v>
      </c>
    </row>
    <row r="76" spans="1:5" x14ac:dyDescent="0.25">
      <c r="A76">
        <f t="shared" si="6"/>
        <v>2019</v>
      </c>
      <c r="B76" s="5">
        <f t="shared" si="7"/>
        <v>0.15719219805306175</v>
      </c>
      <c r="C76" s="5">
        <f t="shared" si="8"/>
        <v>0.84280780194693827</v>
      </c>
      <c r="D76" s="5">
        <f t="shared" si="9"/>
        <v>1</v>
      </c>
    </row>
    <row r="77" spans="1:5" x14ac:dyDescent="0.25">
      <c r="A77">
        <f t="shared" si="6"/>
        <v>2020</v>
      </c>
      <c r="B77" s="5">
        <f t="shared" si="7"/>
        <v>0.17521760944555503</v>
      </c>
      <c r="C77" s="5">
        <f t="shared" si="8"/>
        <v>0.82478239055444491</v>
      </c>
      <c r="D77" s="5">
        <f t="shared" si="9"/>
        <v>1</v>
      </c>
    </row>
    <row r="78" spans="1:5" x14ac:dyDescent="0.25">
      <c r="A78">
        <f t="shared" si="6"/>
        <v>2021</v>
      </c>
      <c r="B78" s="5">
        <f t="shared" si="7"/>
        <v>0.17862274074239029</v>
      </c>
      <c r="C78" s="5">
        <f t="shared" si="8"/>
        <v>0.82137725925760974</v>
      </c>
      <c r="D78" s="5">
        <f t="shared" si="9"/>
        <v>1</v>
      </c>
    </row>
    <row r="82" spans="1:6" ht="18.75" x14ac:dyDescent="0.3">
      <c r="A82" s="17" t="s">
        <v>27</v>
      </c>
    </row>
    <row r="83" spans="1:6" ht="18.75" x14ac:dyDescent="0.3">
      <c r="A83" s="18" t="s">
        <v>52</v>
      </c>
    </row>
    <row r="84" spans="1:6" x14ac:dyDescent="0.25">
      <c r="A84" s="2" t="s">
        <v>29</v>
      </c>
      <c r="B84" s="2" t="s">
        <v>11</v>
      </c>
    </row>
    <row r="85" spans="1:6" x14ac:dyDescent="0.25">
      <c r="A85" s="2" t="s">
        <v>10</v>
      </c>
      <c r="B85" t="s">
        <v>62</v>
      </c>
      <c r="C85" t="s">
        <v>148</v>
      </c>
      <c r="D85" t="s">
        <v>149</v>
      </c>
      <c r="E85" t="s">
        <v>150</v>
      </c>
      <c r="F85" t="s">
        <v>16</v>
      </c>
    </row>
    <row r="86" spans="1:6" x14ac:dyDescent="0.25">
      <c r="A86" s="1">
        <v>2016</v>
      </c>
      <c r="B86" s="3"/>
      <c r="C86" s="3">
        <v>225521</v>
      </c>
      <c r="D86" s="3">
        <v>887181</v>
      </c>
      <c r="E86" s="3">
        <v>482392</v>
      </c>
      <c r="F86" s="3">
        <v>1595094</v>
      </c>
    </row>
    <row r="87" spans="1:6" x14ac:dyDescent="0.25">
      <c r="A87" s="1">
        <v>2017</v>
      </c>
      <c r="B87" s="3"/>
      <c r="C87" s="3">
        <v>221273</v>
      </c>
      <c r="D87" s="3">
        <v>865308</v>
      </c>
      <c r="E87" s="3">
        <v>468688</v>
      </c>
      <c r="F87" s="3">
        <v>1555269</v>
      </c>
    </row>
    <row r="88" spans="1:6" x14ac:dyDescent="0.25">
      <c r="A88" s="1">
        <v>2018</v>
      </c>
      <c r="B88" s="3"/>
      <c r="C88" s="3">
        <v>220783</v>
      </c>
      <c r="D88" s="3">
        <v>865781</v>
      </c>
      <c r="E88" s="3">
        <v>462134</v>
      </c>
      <c r="F88" s="3">
        <v>1548698</v>
      </c>
    </row>
    <row r="89" spans="1:6" x14ac:dyDescent="0.25">
      <c r="A89" s="1">
        <v>2019</v>
      </c>
      <c r="B89" s="3">
        <v>6</v>
      </c>
      <c r="C89" s="3">
        <v>215603</v>
      </c>
      <c r="D89" s="3">
        <v>857533</v>
      </c>
      <c r="E89" s="3">
        <v>448632</v>
      </c>
      <c r="F89" s="3">
        <v>1521774</v>
      </c>
    </row>
    <row r="90" spans="1:6" x14ac:dyDescent="0.25">
      <c r="A90" s="1">
        <v>2020</v>
      </c>
      <c r="B90" s="3">
        <v>4</v>
      </c>
      <c r="C90" s="3">
        <v>184118</v>
      </c>
      <c r="D90" s="3">
        <v>731367</v>
      </c>
      <c r="E90" s="3">
        <v>364097</v>
      </c>
      <c r="F90" s="3">
        <v>1279586</v>
      </c>
    </row>
    <row r="91" spans="1:6" x14ac:dyDescent="0.25">
      <c r="A91" s="1">
        <v>2021</v>
      </c>
      <c r="B91" s="3">
        <v>14</v>
      </c>
      <c r="C91" s="3">
        <v>184854</v>
      </c>
      <c r="D91" s="3">
        <v>756004</v>
      </c>
      <c r="E91" s="3">
        <v>361381</v>
      </c>
      <c r="F91" s="3">
        <v>1302253</v>
      </c>
    </row>
    <row r="92" spans="1:6" x14ac:dyDescent="0.25">
      <c r="A92" s="1" t="s">
        <v>16</v>
      </c>
      <c r="B92" s="3">
        <v>24</v>
      </c>
      <c r="C92" s="3">
        <v>1252152</v>
      </c>
      <c r="D92" s="3">
        <v>4963174</v>
      </c>
      <c r="E92" s="3">
        <v>2587324</v>
      </c>
      <c r="F92" s="3">
        <v>8802674</v>
      </c>
    </row>
    <row r="93" spans="1:6" x14ac:dyDescent="0.25">
      <c r="A93" s="1"/>
      <c r="B93" s="3"/>
      <c r="C93" s="3"/>
      <c r="D93" s="3"/>
      <c r="E93" s="3"/>
      <c r="F93" s="3"/>
    </row>
    <row r="94" spans="1:6" x14ac:dyDescent="0.25">
      <c r="A94" s="1"/>
      <c r="B94" s="3"/>
      <c r="C94" s="3"/>
      <c r="D94" s="3"/>
      <c r="E94" s="3"/>
      <c r="F94" s="3"/>
    </row>
    <row r="96" spans="1:6" ht="18.75" x14ac:dyDescent="0.3">
      <c r="A96" s="18" t="s">
        <v>26</v>
      </c>
    </row>
    <row r="97" spans="1:6" ht="18.75" x14ac:dyDescent="0.3">
      <c r="A97" s="18" t="s">
        <v>51</v>
      </c>
      <c r="B97" s="19" t="str">
        <f>+$B$7</f>
        <v>White Non-hispanic</v>
      </c>
    </row>
    <row r="98" spans="1:6" x14ac:dyDescent="0.25">
      <c r="A98" s="2" t="s">
        <v>29</v>
      </c>
      <c r="B98" s="2" t="s">
        <v>11</v>
      </c>
    </row>
    <row r="99" spans="1:6" x14ac:dyDescent="0.25">
      <c r="A99" s="2" t="s">
        <v>10</v>
      </c>
      <c r="B99" t="s">
        <v>62</v>
      </c>
      <c r="C99" t="s">
        <v>148</v>
      </c>
      <c r="D99" t="s">
        <v>149</v>
      </c>
      <c r="E99" t="s">
        <v>150</v>
      </c>
      <c r="F99" t="s">
        <v>16</v>
      </c>
    </row>
    <row r="100" spans="1:6" x14ac:dyDescent="0.25">
      <c r="A100" s="1">
        <v>2016</v>
      </c>
      <c r="B100" s="3"/>
      <c r="C100" s="3">
        <v>124146</v>
      </c>
      <c r="D100" s="3">
        <v>509603</v>
      </c>
      <c r="E100" s="3">
        <v>268688</v>
      </c>
      <c r="F100" s="3">
        <v>902437</v>
      </c>
    </row>
    <row r="101" spans="1:6" x14ac:dyDescent="0.25">
      <c r="A101" s="1">
        <v>2017</v>
      </c>
      <c r="B101" s="3"/>
      <c r="C101" s="3">
        <v>120947</v>
      </c>
      <c r="D101" s="3">
        <v>494971</v>
      </c>
      <c r="E101" s="3">
        <v>259182</v>
      </c>
      <c r="F101" s="3">
        <v>875100</v>
      </c>
    </row>
    <row r="102" spans="1:6" x14ac:dyDescent="0.25">
      <c r="A102" s="1">
        <v>2018</v>
      </c>
      <c r="B102" s="3"/>
      <c r="C102" s="3">
        <v>116638</v>
      </c>
      <c r="D102" s="3">
        <v>483823</v>
      </c>
      <c r="E102" s="3">
        <v>247188</v>
      </c>
      <c r="F102" s="3">
        <v>847649</v>
      </c>
    </row>
    <row r="103" spans="1:6" x14ac:dyDescent="0.25">
      <c r="A103" s="1">
        <v>2019</v>
      </c>
      <c r="B103" s="3">
        <v>3</v>
      </c>
      <c r="C103" s="3">
        <v>111125</v>
      </c>
      <c r="D103" s="3">
        <v>472844</v>
      </c>
      <c r="E103" s="3">
        <v>234448</v>
      </c>
      <c r="F103" s="3">
        <v>818420</v>
      </c>
    </row>
    <row r="104" spans="1:6" x14ac:dyDescent="0.25">
      <c r="A104" s="1">
        <v>2020</v>
      </c>
      <c r="B104" s="3">
        <v>2</v>
      </c>
      <c r="C104" s="3">
        <v>93163</v>
      </c>
      <c r="D104" s="3">
        <v>404687</v>
      </c>
      <c r="E104" s="3">
        <v>190558</v>
      </c>
      <c r="F104" s="3">
        <v>688410</v>
      </c>
    </row>
    <row r="105" spans="1:6" x14ac:dyDescent="0.25">
      <c r="A105" s="1">
        <v>2021</v>
      </c>
      <c r="B105" s="3">
        <v>7</v>
      </c>
      <c r="C105" s="3">
        <v>94402</v>
      </c>
      <c r="D105" s="3">
        <v>422672</v>
      </c>
      <c r="E105" s="3">
        <v>190396</v>
      </c>
      <c r="F105" s="3">
        <v>707477</v>
      </c>
    </row>
    <row r="106" spans="1:6" x14ac:dyDescent="0.25">
      <c r="A106" s="1" t="s">
        <v>16</v>
      </c>
      <c r="B106" s="8">
        <v>12</v>
      </c>
      <c r="C106" s="8">
        <v>660421</v>
      </c>
      <c r="D106" s="8">
        <v>2788600</v>
      </c>
      <c r="E106" s="8">
        <v>1390460</v>
      </c>
      <c r="F106" s="8">
        <v>4839493</v>
      </c>
    </row>
    <row r="107" spans="1:6" x14ac:dyDescent="0.25">
      <c r="A107" s="1"/>
      <c r="B107" s="8"/>
      <c r="C107" s="8"/>
      <c r="D107" s="8"/>
      <c r="E107" s="8"/>
    </row>
    <row r="108" spans="1:6" x14ac:dyDescent="0.25">
      <c r="A108" s="1"/>
      <c r="B108" s="8"/>
      <c r="C108" s="8"/>
      <c r="D108" s="8"/>
      <c r="E108" s="8"/>
    </row>
    <row r="109" spans="1:6" x14ac:dyDescent="0.25">
      <c r="A109" s="1"/>
      <c r="B109" s="8"/>
      <c r="C109" s="8"/>
      <c r="D109" s="8"/>
      <c r="E109" s="8"/>
    </row>
    <row r="111" spans="1:6" ht="18.75" x14ac:dyDescent="0.3">
      <c r="A111" s="21" t="s">
        <v>24</v>
      </c>
      <c r="B111" s="22" t="str">
        <f>+C99</f>
        <v>midnight-7:59am</v>
      </c>
      <c r="C111" s="22" t="str">
        <f t="shared" ref="C111:D111" si="10">+D99</f>
        <v>8:00am-5:59pm</v>
      </c>
      <c r="D111" s="22" t="str">
        <f t="shared" si="10"/>
        <v>6:00pm-midnight</v>
      </c>
    </row>
    <row r="112" spans="1:6" x14ac:dyDescent="0.25">
      <c r="A112">
        <f t="shared" ref="A112:A117" si="11">+A100</f>
        <v>2016</v>
      </c>
      <c r="B112" s="5">
        <f>C100/$F86</f>
        <v>7.7829895918359676E-2</v>
      </c>
      <c r="C112" s="5">
        <f>D100/$F86</f>
        <v>0.31948148510369923</v>
      </c>
      <c r="D112" s="5">
        <f>E100/$F86</f>
        <v>0.1684464990777973</v>
      </c>
    </row>
    <row r="113" spans="1:5" x14ac:dyDescent="0.25">
      <c r="A113">
        <f t="shared" si="11"/>
        <v>2017</v>
      </c>
      <c r="B113" s="5">
        <f t="shared" ref="B113:C117" si="12">C101/$F87</f>
        <v>7.7765968459475504E-2</v>
      </c>
      <c r="C113" s="5">
        <f t="shared" si="12"/>
        <v>0.31825426984013699</v>
      </c>
      <c r="D113" s="5">
        <f t="shared" ref="D113" si="13">E101/$F87</f>
        <v>0.16664769888681635</v>
      </c>
    </row>
    <row r="114" spans="1:5" x14ac:dyDescent="0.25">
      <c r="A114">
        <f t="shared" si="11"/>
        <v>2018</v>
      </c>
      <c r="B114" s="5">
        <f t="shared" si="12"/>
        <v>7.5313585992879184E-2</v>
      </c>
      <c r="C114" s="5">
        <f t="shared" si="12"/>
        <v>0.31240629225323463</v>
      </c>
      <c r="D114" s="5">
        <f t="shared" ref="D114" si="14">E102/$F88</f>
        <v>0.15961020160160341</v>
      </c>
    </row>
    <row r="115" spans="1:5" x14ac:dyDescent="0.25">
      <c r="A115">
        <f t="shared" si="11"/>
        <v>2019</v>
      </c>
      <c r="B115" s="5">
        <f t="shared" si="12"/>
        <v>7.3023326722627666E-2</v>
      </c>
      <c r="C115" s="5">
        <f t="shared" si="12"/>
        <v>0.31071893724035238</v>
      </c>
      <c r="D115" s="5">
        <f t="shared" ref="D115" si="15">E103/$F89</f>
        <v>0.15406229834390653</v>
      </c>
    </row>
    <row r="116" spans="1:5" x14ac:dyDescent="0.25">
      <c r="A116">
        <f t="shared" si="11"/>
        <v>2020</v>
      </c>
      <c r="B116" s="5">
        <f t="shared" si="12"/>
        <v>7.2807142310090917E-2</v>
      </c>
      <c r="C116" s="5">
        <f t="shared" si="12"/>
        <v>0.31626401039086077</v>
      </c>
      <c r="D116" s="5">
        <f t="shared" ref="D116" si="16">E104/$F90</f>
        <v>0.14892160433140095</v>
      </c>
    </row>
    <row r="117" spans="1:5" x14ac:dyDescent="0.25">
      <c r="A117">
        <f t="shared" si="11"/>
        <v>2021</v>
      </c>
      <c r="B117" s="5">
        <f t="shared" si="12"/>
        <v>7.2491290094935476E-2</v>
      </c>
      <c r="C117" s="5">
        <f t="shared" si="12"/>
        <v>0.32456980325635648</v>
      </c>
      <c r="D117" s="5">
        <f t="shared" ref="D117" si="17">E105/$F91</f>
        <v>0.14620507689366044</v>
      </c>
    </row>
    <row r="118" spans="1:5" x14ac:dyDescent="0.25">
      <c r="B118" s="5"/>
      <c r="C118" s="5"/>
      <c r="D118" s="5"/>
    </row>
    <row r="119" spans="1:5" x14ac:dyDescent="0.25">
      <c r="B119" s="5"/>
      <c r="C119" s="5"/>
      <c r="D119" s="5"/>
    </row>
    <row r="120" spans="1:5" x14ac:dyDescent="0.25">
      <c r="B120" s="5"/>
      <c r="C120" s="5"/>
      <c r="D120" s="5"/>
      <c r="E120" s="5"/>
    </row>
    <row r="121" spans="1:5" x14ac:dyDescent="0.25">
      <c r="B121" s="5"/>
      <c r="C121" s="5"/>
      <c r="D121" s="5"/>
      <c r="E121" s="5"/>
    </row>
    <row r="122" spans="1:5" x14ac:dyDescent="0.25">
      <c r="B122" s="5"/>
      <c r="C122" s="5"/>
      <c r="D122" s="5"/>
      <c r="E122" s="5"/>
    </row>
    <row r="123" spans="1:5" x14ac:dyDescent="0.25">
      <c r="B123" s="5"/>
      <c r="C123" s="5"/>
      <c r="D123" s="5"/>
      <c r="E123" s="5"/>
    </row>
    <row r="126" spans="1:5" ht="18.75" x14ac:dyDescent="0.3">
      <c r="A126" s="17" t="s">
        <v>30</v>
      </c>
    </row>
    <row r="127" spans="1:5" ht="18.75" x14ac:dyDescent="0.3">
      <c r="A127" s="21" t="s">
        <v>24</v>
      </c>
      <c r="B127" s="22" t="str">
        <f>+B111</f>
        <v>midnight-7:59am</v>
      </c>
      <c r="C127" s="22" t="str">
        <f t="shared" ref="C127:D127" si="18">+C111</f>
        <v>8:00am-5:59pm</v>
      </c>
      <c r="D127" s="22" t="str">
        <f t="shared" si="18"/>
        <v>6:00pm-midnight</v>
      </c>
    </row>
    <row r="128" spans="1:5" x14ac:dyDescent="0.25">
      <c r="A128">
        <f t="shared" ref="A128:A133" si="19">+A86</f>
        <v>2016</v>
      </c>
      <c r="B128" s="5">
        <f>+C86/$F86</f>
        <v>0.14138414413194458</v>
      </c>
      <c r="C128" s="5">
        <f>+D86/$F86</f>
        <v>0.55619355348336841</v>
      </c>
      <c r="D128" s="5">
        <f>+E86/$F86</f>
        <v>0.30242230238468704</v>
      </c>
    </row>
    <row r="129" spans="1:4" x14ac:dyDescent="0.25">
      <c r="A129">
        <f t="shared" si="19"/>
        <v>2017</v>
      </c>
      <c r="B129" s="5">
        <f t="shared" ref="B129:D133" si="20">+C87/$F87</f>
        <v>0.14227313731579552</v>
      </c>
      <c r="C129" s="5">
        <f t="shared" si="20"/>
        <v>0.55637192022730475</v>
      </c>
      <c r="D129" s="5">
        <f t="shared" si="20"/>
        <v>0.30135494245689975</v>
      </c>
    </row>
    <row r="130" spans="1:4" x14ac:dyDescent="0.25">
      <c r="A130">
        <f t="shared" si="19"/>
        <v>2018</v>
      </c>
      <c r="B130" s="5">
        <f t="shared" si="20"/>
        <v>0.14256039589384115</v>
      </c>
      <c r="C130" s="5">
        <f t="shared" si="20"/>
        <v>0.55903797899913343</v>
      </c>
      <c r="D130" s="5">
        <f t="shared" si="20"/>
        <v>0.29840162510702539</v>
      </c>
    </row>
    <row r="131" spans="1:4" x14ac:dyDescent="0.25">
      <c r="A131">
        <f t="shared" si="19"/>
        <v>2019</v>
      </c>
      <c r="B131" s="5">
        <f t="shared" si="20"/>
        <v>0.14167872496178802</v>
      </c>
      <c r="C131" s="5">
        <f t="shared" si="20"/>
        <v>0.56350877331325155</v>
      </c>
      <c r="D131" s="5">
        <f t="shared" si="20"/>
        <v>0.29480855895816332</v>
      </c>
    </row>
    <row r="132" spans="1:4" x14ac:dyDescent="0.25">
      <c r="A132">
        <f t="shared" si="19"/>
        <v>2020</v>
      </c>
      <c r="B132" s="5">
        <f t="shared" si="20"/>
        <v>0.14388872650998058</v>
      </c>
      <c r="C132" s="5">
        <f t="shared" si="20"/>
        <v>0.57156533441284918</v>
      </c>
      <c r="D132" s="5">
        <f t="shared" si="20"/>
        <v>0.28454281306610107</v>
      </c>
    </row>
    <row r="133" spans="1:4" x14ac:dyDescent="0.25">
      <c r="A133">
        <f t="shared" si="19"/>
        <v>2021</v>
      </c>
      <c r="B133" s="5">
        <f t="shared" si="20"/>
        <v>0.14194937542858416</v>
      </c>
      <c r="C133" s="5">
        <f t="shared" si="20"/>
        <v>0.58053542591186202</v>
      </c>
      <c r="D133" s="5">
        <f t="shared" si="20"/>
        <v>0.27750444806039992</v>
      </c>
    </row>
  </sheetData>
  <mergeCells count="1">
    <mergeCell ref="A1:B1"/>
  </mergeCells>
  <pageMargins left="0.7" right="0.7" top="0.75" bottom="0.75" header="0.3" footer="0.3"/>
  <drawing r:id="rId6"/>
  <extLst>
    <ext xmlns:x14="http://schemas.microsoft.com/office/spreadsheetml/2009/9/main" uri="{A8765BA9-456A-4dab-B4F3-ACF838C121DE}">
      <x14:slicerList>
        <x14:slicer r:id="rId7"/>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BF83-BAC8-4B69-9FD8-26091E4DC856}">
  <dimension ref="A1:N133"/>
  <sheetViews>
    <sheetView workbookViewId="0">
      <selection activeCell="D21" sqref="D21"/>
    </sheetView>
  </sheetViews>
  <sheetFormatPr defaultRowHeight="15" x14ac:dyDescent="0.25"/>
  <cols>
    <col min="1" max="1" width="15.28515625" bestFit="1" customWidth="1"/>
    <col min="2" max="3" width="15.5703125" bestFit="1" customWidth="1"/>
    <col min="4" max="4" width="14.28515625" bestFit="1" customWidth="1"/>
    <col min="5" max="5" width="15.7109375" bestFit="1" customWidth="1"/>
    <col min="6" max="7" width="10.7109375" bestFit="1" customWidth="1"/>
    <col min="8" max="8" width="9.85546875" customWidth="1"/>
    <col min="9" max="9" width="7.7109375" customWidth="1"/>
    <col min="10" max="10" width="8.5703125" customWidth="1"/>
    <col min="11" max="11" width="8.42578125" customWidth="1"/>
    <col min="12" max="12" width="5.42578125" bestFit="1" customWidth="1"/>
    <col min="13" max="13" width="12.7109375" bestFit="1" customWidth="1"/>
    <col min="14" max="14" width="13" bestFit="1" customWidth="1"/>
    <col min="15" max="18" width="5" bestFit="1" customWidth="1"/>
    <col min="19" max="19" width="15.7109375" bestFit="1" customWidth="1"/>
    <col min="20" max="20" width="19.85546875" bestFit="1" customWidth="1"/>
    <col min="21" max="24" width="5" bestFit="1" customWidth="1"/>
    <col min="25" max="25" width="22.7109375" bestFit="1" customWidth="1"/>
    <col min="26" max="26" width="10.7109375" bestFit="1" customWidth="1"/>
  </cols>
  <sheetData>
    <row r="1" spans="1:5" ht="26.25" x14ac:dyDescent="0.4">
      <c r="A1" s="82" t="s">
        <v>50</v>
      </c>
      <c r="B1" s="82"/>
      <c r="C1" s="25" t="str">
        <f>+B5</f>
        <v>White Non-hispanic</v>
      </c>
      <c r="D1" s="24"/>
      <c r="E1" s="24"/>
    </row>
    <row r="2" spans="1:5" x14ac:dyDescent="0.25">
      <c r="A2" s="1"/>
      <c r="B2" s="8"/>
    </row>
    <row r="4" spans="1:5" ht="18.75" x14ac:dyDescent="0.3">
      <c r="A4" s="17" t="s">
        <v>25</v>
      </c>
    </row>
    <row r="5" spans="1:5" ht="21" x14ac:dyDescent="0.35">
      <c r="A5" s="18" t="s">
        <v>51</v>
      </c>
      <c r="B5" s="20" t="str">
        <f>+B7</f>
        <v>White Non-hispanic</v>
      </c>
    </row>
    <row r="6" spans="1:5" x14ac:dyDescent="0.25">
      <c r="A6" s="2" t="s">
        <v>29</v>
      </c>
      <c r="B6" s="2" t="s">
        <v>11</v>
      </c>
    </row>
    <row r="7" spans="1:5" x14ac:dyDescent="0.25">
      <c r="A7" s="2" t="s">
        <v>4</v>
      </c>
      <c r="B7" t="s">
        <v>37</v>
      </c>
      <c r="C7" t="s">
        <v>16</v>
      </c>
    </row>
    <row r="8" spans="1:5" x14ac:dyDescent="0.25">
      <c r="A8" s="1">
        <v>2016</v>
      </c>
      <c r="B8" s="3">
        <v>902437</v>
      </c>
      <c r="C8" s="3">
        <v>902437</v>
      </c>
    </row>
    <row r="9" spans="1:5" x14ac:dyDescent="0.25">
      <c r="A9" s="1">
        <v>2017</v>
      </c>
      <c r="B9" s="3">
        <v>875100</v>
      </c>
      <c r="C9" s="3">
        <v>875100</v>
      </c>
    </row>
    <row r="10" spans="1:5" x14ac:dyDescent="0.25">
      <c r="A10" s="1">
        <v>2018</v>
      </c>
      <c r="B10" s="3">
        <v>847649</v>
      </c>
      <c r="C10" s="3">
        <v>847649</v>
      </c>
    </row>
    <row r="11" spans="1:5" x14ac:dyDescent="0.25">
      <c r="A11" s="1">
        <v>2019</v>
      </c>
      <c r="B11" s="3">
        <v>818420</v>
      </c>
      <c r="C11" s="3">
        <v>818420</v>
      </c>
    </row>
    <row r="12" spans="1:5" x14ac:dyDescent="0.25">
      <c r="A12" s="1">
        <v>2020</v>
      </c>
      <c r="B12" s="3">
        <v>688410</v>
      </c>
      <c r="C12" s="3">
        <v>688410</v>
      </c>
    </row>
    <row r="13" spans="1:5" x14ac:dyDescent="0.25">
      <c r="A13" s="1">
        <v>2021</v>
      </c>
      <c r="B13" s="3">
        <v>707477</v>
      </c>
      <c r="C13" s="3">
        <v>707477</v>
      </c>
    </row>
    <row r="17" spans="1:14" ht="18.75" x14ac:dyDescent="0.3">
      <c r="A17" s="18" t="s">
        <v>23</v>
      </c>
      <c r="B17" s="19" t="str">
        <f>+$B$7</f>
        <v>White Non-hispanic</v>
      </c>
      <c r="D17" t="s">
        <v>12</v>
      </c>
    </row>
    <row r="18" spans="1:14" ht="18.75" x14ac:dyDescent="0.3">
      <c r="A18" s="21" t="s">
        <v>24</v>
      </c>
      <c r="B18" s="22" t="str">
        <f>+B5</f>
        <v>White Non-hispanic</v>
      </c>
    </row>
    <row r="19" spans="1:14" x14ac:dyDescent="0.25">
      <c r="A19">
        <f t="shared" ref="A19:A24" si="0">+A8</f>
        <v>2016</v>
      </c>
      <c r="B19" s="5">
        <f>+B8/$E34</f>
        <v>0.56575788009985617</v>
      </c>
    </row>
    <row r="20" spans="1:14" x14ac:dyDescent="0.25">
      <c r="A20">
        <f t="shared" si="0"/>
        <v>2017</v>
      </c>
      <c r="B20" s="5">
        <f t="shared" ref="B20:B24" si="1">+B9/$E35</f>
        <v>0.56266793718642882</v>
      </c>
      <c r="G20">
        <f>IF($B5="Black  Non-hispanic",1,0)</f>
        <v>0</v>
      </c>
      <c r="H20">
        <f>IF($B5="Other Races",1,0)</f>
        <v>0</v>
      </c>
      <c r="I20">
        <f>IF($B5="Hispanic",1,0)</f>
        <v>0</v>
      </c>
      <c r="J20">
        <f>IF($B5="White Non-hispanic",1,0)</f>
        <v>1</v>
      </c>
      <c r="K20" t="s">
        <v>12</v>
      </c>
    </row>
    <row r="21" spans="1:14" x14ac:dyDescent="0.25">
      <c r="A21">
        <f t="shared" si="0"/>
        <v>2018</v>
      </c>
      <c r="B21" s="5">
        <f t="shared" si="1"/>
        <v>0.5473300798477172</v>
      </c>
      <c r="G21" t="s">
        <v>158</v>
      </c>
      <c r="H21" t="s">
        <v>159</v>
      </c>
      <c r="I21" t="s">
        <v>160</v>
      </c>
      <c r="J21" t="s">
        <v>161</v>
      </c>
      <c r="K21" t="s">
        <v>162</v>
      </c>
    </row>
    <row r="22" spans="1:14" x14ac:dyDescent="0.25">
      <c r="A22">
        <f t="shared" si="0"/>
        <v>2019</v>
      </c>
      <c r="B22" s="5">
        <f t="shared" si="1"/>
        <v>0.53780653369028519</v>
      </c>
      <c r="F22" s="80" t="s">
        <v>163</v>
      </c>
      <c r="G22" s="5">
        <v>0.16498338028981363</v>
      </c>
      <c r="H22" s="33">
        <v>5.3384314654810312E-2</v>
      </c>
      <c r="I22" s="5">
        <v>0.21587442495551987</v>
      </c>
      <c r="J22" s="33">
        <v>0.56575788009985617</v>
      </c>
      <c r="K22" s="5">
        <f>IF(L22=2,0,MAX(G22:G27,H22:H27,I22:I27,J22:J27))</f>
        <v>0.56575788009985617</v>
      </c>
      <c r="L22" s="8">
        <v>1</v>
      </c>
      <c r="M22" t="e" vm="1">
        <f>HLOOKUP(L22,G20:J20,0)</f>
        <v>#VALUE!</v>
      </c>
    </row>
    <row r="23" spans="1:14" x14ac:dyDescent="0.25">
      <c r="A23">
        <f t="shared" si="0"/>
        <v>2020</v>
      </c>
      <c r="B23" s="5">
        <f t="shared" si="1"/>
        <v>0.53799432003788727</v>
      </c>
      <c r="G23" s="5">
        <v>0.16305089344672852</v>
      </c>
      <c r="H23" s="33">
        <v>5.3839560873392318E-2</v>
      </c>
      <c r="I23" s="5">
        <v>0.22044160849345032</v>
      </c>
      <c r="J23" s="33">
        <v>0.56266793718642882</v>
      </c>
      <c r="K23" s="5">
        <f>IF(L22=2,0,MIN(G23:G27,H23:H27,I23:I27,J23:J27))</f>
        <v>4.7058893107649359E-2</v>
      </c>
    </row>
    <row r="24" spans="1:14" x14ac:dyDescent="0.25">
      <c r="A24">
        <f t="shared" si="0"/>
        <v>2021</v>
      </c>
      <c r="B24" s="5">
        <f t="shared" si="1"/>
        <v>0.54327154554452939</v>
      </c>
      <c r="G24" s="5">
        <v>0.16431479862439288</v>
      </c>
      <c r="H24" s="33">
        <v>4.96791498407049E-2</v>
      </c>
      <c r="I24" s="5">
        <v>0.23867597168718499</v>
      </c>
      <c r="J24" s="33">
        <v>0.5473300798477172</v>
      </c>
      <c r="N24" t="e" cm="1" vm="1">
        <f t="array" ref="N24">HLOOKUP(N29,H29:M32,H29:M29)</f>
        <v>#VALUE!</v>
      </c>
    </row>
    <row r="25" spans="1:14" x14ac:dyDescent="0.25">
      <c r="G25" s="5">
        <v>0.16506327483581662</v>
      </c>
      <c r="H25" s="33">
        <v>4.7058893107649359E-2</v>
      </c>
      <c r="I25" s="5">
        <v>0.25007129836624886</v>
      </c>
      <c r="J25" s="33">
        <v>0.53780653369028519</v>
      </c>
    </row>
    <row r="26" spans="1:14" x14ac:dyDescent="0.25">
      <c r="G26" s="5">
        <v>0.1671298373067539</v>
      </c>
      <c r="H26" s="33">
        <v>4.8543825893687491E-2</v>
      </c>
      <c r="I26" s="5">
        <v>0.24633201676167135</v>
      </c>
      <c r="J26" s="33">
        <v>0.53799432003788727</v>
      </c>
    </row>
    <row r="27" spans="1:14" x14ac:dyDescent="0.25">
      <c r="G27" s="5">
        <v>0.16374160781353547</v>
      </c>
      <c r="H27" s="33">
        <v>5.3559484984868531E-2</v>
      </c>
      <c r="I27" s="5">
        <v>0.23942736165706663</v>
      </c>
      <c r="J27" s="33">
        <v>0.54327154554452939</v>
      </c>
    </row>
    <row r="29" spans="1:14" x14ac:dyDescent="0.25">
      <c r="G29" t="s">
        <v>158</v>
      </c>
      <c r="H29" s="5">
        <v>0.16498338028981363</v>
      </c>
      <c r="I29" s="5">
        <v>0.16305089344672852</v>
      </c>
      <c r="J29" s="5">
        <v>0.16431479862439288</v>
      </c>
      <c r="K29" s="5">
        <v>0.16506327483581662</v>
      </c>
      <c r="L29" s="5">
        <v>0.1671298373067539</v>
      </c>
      <c r="M29" s="5">
        <v>0.16374160781353547</v>
      </c>
      <c r="N29" s="8">
        <v>1</v>
      </c>
    </row>
    <row r="30" spans="1:14" ht="18.75" x14ac:dyDescent="0.3">
      <c r="A30" s="17" t="s">
        <v>20</v>
      </c>
      <c r="G30" t="s">
        <v>159</v>
      </c>
      <c r="H30" s="33">
        <v>5.3384314654810312E-2</v>
      </c>
      <c r="I30" s="33">
        <v>5.3839560873392318E-2</v>
      </c>
      <c r="J30" s="33">
        <v>4.96791498407049E-2</v>
      </c>
      <c r="K30" s="33">
        <v>4.7058893107649359E-2</v>
      </c>
      <c r="L30" s="33">
        <v>4.8543825893687491E-2</v>
      </c>
      <c r="M30" s="33">
        <v>5.3559484984868531E-2</v>
      </c>
    </row>
    <row r="31" spans="1:14" ht="18.75" x14ac:dyDescent="0.3">
      <c r="A31" s="18" t="s">
        <v>52</v>
      </c>
      <c r="G31" t="s">
        <v>160</v>
      </c>
      <c r="H31" s="5">
        <v>0.21587442495551987</v>
      </c>
      <c r="I31" s="5">
        <v>0.22044160849345032</v>
      </c>
      <c r="J31" s="5">
        <v>0.23867597168718499</v>
      </c>
      <c r="K31" s="5">
        <v>0.25007129836624886</v>
      </c>
      <c r="L31" s="5">
        <v>0.24633201676167135</v>
      </c>
      <c r="M31" s="5">
        <v>0.23942736165706663</v>
      </c>
    </row>
    <row r="32" spans="1:14" x14ac:dyDescent="0.25">
      <c r="A32" t="s">
        <v>29</v>
      </c>
      <c r="B32" t="s">
        <v>11</v>
      </c>
      <c r="G32" t="s">
        <v>161</v>
      </c>
      <c r="H32" s="33">
        <v>0.56575788009985617</v>
      </c>
      <c r="I32" s="33">
        <v>0.56266793718642882</v>
      </c>
      <c r="J32" s="33">
        <v>0.5473300798477172</v>
      </c>
      <c r="K32" s="33">
        <v>0.53780653369028519</v>
      </c>
      <c r="L32" s="33">
        <v>0.53799432003788727</v>
      </c>
      <c r="M32" s="33">
        <v>0.54327154554452939</v>
      </c>
    </row>
    <row r="33" spans="1:5" x14ac:dyDescent="0.25">
      <c r="A33" t="s">
        <v>10</v>
      </c>
      <c r="B33" t="s">
        <v>44</v>
      </c>
      <c r="C33" t="s">
        <v>65</v>
      </c>
      <c r="D33" t="s">
        <v>66</v>
      </c>
      <c r="E33" t="s">
        <v>16</v>
      </c>
    </row>
    <row r="34" spans="1:5" x14ac:dyDescent="0.25">
      <c r="A34" s="1">
        <v>2016</v>
      </c>
      <c r="B34" s="3">
        <v>1354310</v>
      </c>
      <c r="C34" s="3">
        <v>12</v>
      </c>
      <c r="D34" s="3">
        <v>240772</v>
      </c>
      <c r="E34" s="3">
        <v>1595094</v>
      </c>
    </row>
    <row r="35" spans="1:5" x14ac:dyDescent="0.25">
      <c r="A35" s="1">
        <v>2017</v>
      </c>
      <c r="B35" s="3">
        <v>1315157</v>
      </c>
      <c r="C35" s="3">
        <v>8</v>
      </c>
      <c r="D35" s="3">
        <v>240104</v>
      </c>
      <c r="E35" s="3">
        <v>1555269</v>
      </c>
    </row>
    <row r="36" spans="1:5" x14ac:dyDescent="0.25">
      <c r="A36" s="1">
        <v>2018</v>
      </c>
      <c r="B36" s="3">
        <v>1309291</v>
      </c>
      <c r="C36" s="3">
        <v>11</v>
      </c>
      <c r="D36" s="3">
        <v>239396</v>
      </c>
      <c r="E36" s="3">
        <v>1548698</v>
      </c>
    </row>
    <row r="37" spans="1:5" x14ac:dyDescent="0.25">
      <c r="A37" s="1">
        <v>2019</v>
      </c>
      <c r="B37" s="3">
        <v>1282563</v>
      </c>
      <c r="C37" s="3">
        <v>18</v>
      </c>
      <c r="D37" s="3">
        <v>239193</v>
      </c>
      <c r="E37" s="3">
        <v>1521774</v>
      </c>
    </row>
    <row r="38" spans="1:5" x14ac:dyDescent="0.25">
      <c r="A38" s="1">
        <v>2020</v>
      </c>
      <c r="B38" s="3">
        <v>1055380</v>
      </c>
      <c r="C38" s="3">
        <v>38</v>
      </c>
      <c r="D38" s="3">
        <v>224168</v>
      </c>
      <c r="E38" s="3">
        <v>1279586</v>
      </c>
    </row>
    <row r="39" spans="1:5" x14ac:dyDescent="0.25">
      <c r="A39" s="26">
        <v>2021</v>
      </c>
      <c r="B39" s="3">
        <v>1069641</v>
      </c>
      <c r="C39" s="3">
        <v>13</v>
      </c>
      <c r="D39" s="3">
        <v>232599</v>
      </c>
      <c r="E39" s="3">
        <v>1302253</v>
      </c>
    </row>
    <row r="40" spans="1:5" x14ac:dyDescent="0.25">
      <c r="A40" s="1" t="s">
        <v>16</v>
      </c>
      <c r="B40" s="3">
        <v>7386342</v>
      </c>
      <c r="C40" s="3">
        <v>100</v>
      </c>
      <c r="D40" s="3">
        <v>1416232</v>
      </c>
      <c r="E40" s="3">
        <v>8802674</v>
      </c>
    </row>
    <row r="41" spans="1:5" x14ac:dyDescent="0.25">
      <c r="A41" s="1"/>
      <c r="B41" s="3"/>
      <c r="C41" s="3"/>
      <c r="D41" s="3"/>
    </row>
    <row r="42" spans="1:5" x14ac:dyDescent="0.25">
      <c r="A42" s="1"/>
      <c r="B42" s="3"/>
      <c r="C42" s="3"/>
      <c r="D42" s="3"/>
      <c r="E42" s="3"/>
    </row>
    <row r="43" spans="1:5" x14ac:dyDescent="0.25">
      <c r="A43" s="1"/>
      <c r="B43" s="3"/>
      <c r="C43" s="3"/>
      <c r="D43" s="3"/>
      <c r="E43" s="3"/>
    </row>
    <row r="45" spans="1:5" ht="18.75" x14ac:dyDescent="0.3">
      <c r="A45" s="18" t="s">
        <v>53</v>
      </c>
      <c r="B45" s="19" t="str">
        <f>+$B$7</f>
        <v>White Non-hispanic</v>
      </c>
    </row>
    <row r="46" spans="1:5" x14ac:dyDescent="0.25">
      <c r="A46" s="2" t="s">
        <v>29</v>
      </c>
      <c r="B46" s="2" t="s">
        <v>11</v>
      </c>
    </row>
    <row r="47" spans="1:5" x14ac:dyDescent="0.25">
      <c r="A47" s="2" t="s">
        <v>10</v>
      </c>
      <c r="B47" t="s">
        <v>44</v>
      </c>
      <c r="C47" t="s">
        <v>65</v>
      </c>
      <c r="D47" t="s">
        <v>66</v>
      </c>
      <c r="E47" t="s">
        <v>16</v>
      </c>
    </row>
    <row r="48" spans="1:5" x14ac:dyDescent="0.25">
      <c r="A48" s="1">
        <v>2016</v>
      </c>
      <c r="B48" s="3">
        <v>730500</v>
      </c>
      <c r="C48" s="3">
        <v>5</v>
      </c>
      <c r="D48" s="3">
        <v>171932</v>
      </c>
      <c r="E48" s="3">
        <v>902437</v>
      </c>
    </row>
    <row r="49" spans="1:5" x14ac:dyDescent="0.25">
      <c r="A49" s="1">
        <v>2017</v>
      </c>
      <c r="B49" s="3">
        <v>703131</v>
      </c>
      <c r="C49" s="3">
        <v>4</v>
      </c>
      <c r="D49" s="3">
        <v>171965</v>
      </c>
      <c r="E49" s="3">
        <v>875100</v>
      </c>
    </row>
    <row r="50" spans="1:5" x14ac:dyDescent="0.25">
      <c r="A50" s="1">
        <v>2018</v>
      </c>
      <c r="B50" s="3">
        <v>678408</v>
      </c>
      <c r="C50" s="3">
        <v>3</v>
      </c>
      <c r="D50" s="3">
        <v>169238</v>
      </c>
      <c r="E50" s="3">
        <v>847649</v>
      </c>
    </row>
    <row r="51" spans="1:5" x14ac:dyDescent="0.25">
      <c r="A51" s="1">
        <v>2019</v>
      </c>
      <c r="B51" s="3">
        <v>650571</v>
      </c>
      <c r="C51" s="3">
        <v>8</v>
      </c>
      <c r="D51" s="3">
        <v>167841</v>
      </c>
      <c r="E51" s="3">
        <v>818420</v>
      </c>
    </row>
    <row r="52" spans="1:5" x14ac:dyDescent="0.25">
      <c r="A52" s="1">
        <v>2020</v>
      </c>
      <c r="B52" s="3">
        <v>535472</v>
      </c>
      <c r="C52" s="3">
        <v>17</v>
      </c>
      <c r="D52" s="3">
        <v>152921</v>
      </c>
      <c r="E52" s="3">
        <v>688410</v>
      </c>
    </row>
    <row r="53" spans="1:5" x14ac:dyDescent="0.25">
      <c r="A53" s="26">
        <v>2021</v>
      </c>
      <c r="B53" s="3">
        <v>549602</v>
      </c>
      <c r="C53" s="3">
        <v>5</v>
      </c>
      <c r="D53" s="3">
        <v>157870</v>
      </c>
      <c r="E53" s="3">
        <v>707477</v>
      </c>
    </row>
    <row r="54" spans="1:5" x14ac:dyDescent="0.25">
      <c r="A54" s="1" t="s">
        <v>16</v>
      </c>
      <c r="B54" s="3">
        <v>3847684</v>
      </c>
      <c r="C54" s="3">
        <v>42</v>
      </c>
      <c r="D54" s="3">
        <v>991767</v>
      </c>
      <c r="E54" s="3">
        <v>4839493</v>
      </c>
    </row>
    <row r="57" spans="1:5" ht="18.75" x14ac:dyDescent="0.3">
      <c r="A57" s="18" t="s">
        <v>53</v>
      </c>
      <c r="B57" s="19" t="str">
        <f>+$B$7</f>
        <v>White Non-hispanic</v>
      </c>
    </row>
    <row r="58" spans="1:5" ht="18.75" x14ac:dyDescent="0.3">
      <c r="A58" s="21" t="s">
        <v>24</v>
      </c>
      <c r="B58" s="22" t="s">
        <v>46</v>
      </c>
      <c r="C58" s="22" t="s">
        <v>45</v>
      </c>
    </row>
    <row r="59" spans="1:5" x14ac:dyDescent="0.25">
      <c r="A59">
        <f t="shared" ref="A59:A64" si="2">+A48</f>
        <v>2016</v>
      </c>
      <c r="B59" s="5">
        <f>(+C48+D48)/$E34</f>
        <v>0.10779113958174252</v>
      </c>
      <c r="C59" s="5">
        <f>+B48/$E34</f>
        <v>0.45796674051811365</v>
      </c>
      <c r="D59" s="5">
        <f>+B59+C59</f>
        <v>0.56575788009985617</v>
      </c>
    </row>
    <row r="60" spans="1:5" x14ac:dyDescent="0.25">
      <c r="A60">
        <f t="shared" si="2"/>
        <v>2017</v>
      </c>
      <c r="B60" s="5">
        <f t="shared" ref="B60:B64" si="3">(+C49+D49)/$E35</f>
        <v>0.1105718689178528</v>
      </c>
      <c r="C60" s="5">
        <f t="shared" ref="C60:C64" si="4">+B49/$E35</f>
        <v>0.45209606826857607</v>
      </c>
      <c r="D60" s="5">
        <f t="shared" ref="D60:D64" si="5">+B60+C60</f>
        <v>0.56266793718642882</v>
      </c>
    </row>
    <row r="61" spans="1:5" x14ac:dyDescent="0.25">
      <c r="A61">
        <f t="shared" si="2"/>
        <v>2018</v>
      </c>
      <c r="B61" s="5">
        <f t="shared" si="3"/>
        <v>0.10927953674635081</v>
      </c>
      <c r="C61" s="5">
        <f t="shared" si="4"/>
        <v>0.43805054310136643</v>
      </c>
      <c r="D61" s="5">
        <f t="shared" si="5"/>
        <v>0.5473300798477172</v>
      </c>
    </row>
    <row r="62" spans="1:5" x14ac:dyDescent="0.25">
      <c r="A62">
        <f t="shared" si="2"/>
        <v>2019</v>
      </c>
      <c r="B62" s="5">
        <f t="shared" si="3"/>
        <v>0.1102982440230941</v>
      </c>
      <c r="C62" s="5">
        <f t="shared" si="4"/>
        <v>0.42750828966719107</v>
      </c>
      <c r="D62" s="5">
        <f t="shared" si="5"/>
        <v>0.53780653369028519</v>
      </c>
    </row>
    <row r="63" spans="1:5" x14ac:dyDescent="0.25">
      <c r="A63">
        <f t="shared" si="2"/>
        <v>2020</v>
      </c>
      <c r="B63" s="5">
        <f t="shared" si="3"/>
        <v>0.11952147022552607</v>
      </c>
      <c r="C63" s="5">
        <f t="shared" si="4"/>
        <v>0.41847284981236116</v>
      </c>
      <c r="D63" s="5">
        <f t="shared" si="5"/>
        <v>0.53799432003788727</v>
      </c>
    </row>
    <row r="64" spans="1:5" x14ac:dyDescent="0.25">
      <c r="A64">
        <f t="shared" si="2"/>
        <v>2021</v>
      </c>
      <c r="B64" s="5">
        <f t="shared" si="3"/>
        <v>0.12123220295902563</v>
      </c>
      <c r="C64" s="5">
        <f t="shared" si="4"/>
        <v>0.42203934258550374</v>
      </c>
      <c r="D64" s="5">
        <f t="shared" si="5"/>
        <v>0.54327154554452939</v>
      </c>
    </row>
    <row r="65" spans="1:5" x14ac:dyDescent="0.25">
      <c r="B65" s="5"/>
      <c r="C65" s="5"/>
      <c r="D65" s="5"/>
      <c r="E65" s="5"/>
    </row>
    <row r="66" spans="1:5" x14ac:dyDescent="0.25">
      <c r="B66" s="5"/>
      <c r="C66" s="5"/>
      <c r="D66" s="5"/>
      <c r="E66" s="5"/>
    </row>
    <row r="67" spans="1:5" x14ac:dyDescent="0.25">
      <c r="B67" s="5"/>
      <c r="C67" s="5"/>
      <c r="D67" s="5"/>
      <c r="E67" s="5"/>
    </row>
    <row r="68" spans="1:5" x14ac:dyDescent="0.25">
      <c r="B68" s="5"/>
      <c r="C68" s="5"/>
      <c r="D68" s="5"/>
      <c r="E68" s="5"/>
    </row>
    <row r="69" spans="1:5" x14ac:dyDescent="0.25">
      <c r="B69" s="5"/>
      <c r="C69" s="5"/>
      <c r="D69" s="5"/>
      <c r="E69" s="5"/>
    </row>
    <row r="71" spans="1:5" ht="18.75" x14ac:dyDescent="0.3">
      <c r="A71" s="17" t="s">
        <v>31</v>
      </c>
    </row>
    <row r="72" spans="1:5" ht="18.75" x14ac:dyDescent="0.3">
      <c r="A72" s="21" t="s">
        <v>24</v>
      </c>
      <c r="B72" s="22" t="str">
        <f>+B58</f>
        <v>Treated and Admitted</v>
      </c>
      <c r="C72" s="22" t="str">
        <f>+C58</f>
        <v>Treated and Discharged</v>
      </c>
      <c r="D72" s="22" t="s">
        <v>12</v>
      </c>
    </row>
    <row r="73" spans="1:5" x14ac:dyDescent="0.25">
      <c r="A73">
        <f t="shared" ref="A73:A78" si="6">+A48</f>
        <v>2016</v>
      </c>
      <c r="B73" s="5">
        <f>(+C34+D34)/$E34</f>
        <v>0.15095285920453591</v>
      </c>
      <c r="C73" s="5">
        <f>+B34/$E34</f>
        <v>0.84904714079546406</v>
      </c>
      <c r="D73" s="5">
        <f>+B73+C73</f>
        <v>1</v>
      </c>
    </row>
    <row r="74" spans="1:5" x14ac:dyDescent="0.25">
      <c r="A74">
        <f t="shared" si="6"/>
        <v>2017</v>
      </c>
      <c r="B74" s="5">
        <f t="shared" ref="B74:B78" si="7">(+C35+D35)/$E35</f>
        <v>0.15438615442087511</v>
      </c>
      <c r="C74" s="5">
        <f t="shared" ref="C74:C78" si="8">+B35/$E35</f>
        <v>0.84561384557912489</v>
      </c>
      <c r="D74" s="5">
        <f t="shared" ref="D74:D78" si="9">+B74+C74</f>
        <v>1</v>
      </c>
    </row>
    <row r="75" spans="1:5" x14ac:dyDescent="0.25">
      <c r="A75">
        <f t="shared" si="6"/>
        <v>2018</v>
      </c>
      <c r="B75" s="5">
        <f t="shared" si="7"/>
        <v>0.15458598125651354</v>
      </c>
      <c r="C75" s="5">
        <f t="shared" si="8"/>
        <v>0.84541401874348643</v>
      </c>
      <c r="D75" s="5">
        <f t="shared" si="9"/>
        <v>1</v>
      </c>
    </row>
    <row r="76" spans="1:5" x14ac:dyDescent="0.25">
      <c r="A76">
        <f t="shared" si="6"/>
        <v>2019</v>
      </c>
      <c r="B76" s="5">
        <f t="shared" si="7"/>
        <v>0.15719219805306175</v>
      </c>
      <c r="C76" s="5">
        <f t="shared" si="8"/>
        <v>0.84280780194693827</v>
      </c>
      <c r="D76" s="5">
        <f t="shared" si="9"/>
        <v>1</v>
      </c>
    </row>
    <row r="77" spans="1:5" x14ac:dyDescent="0.25">
      <c r="A77">
        <f t="shared" si="6"/>
        <v>2020</v>
      </c>
      <c r="B77" s="5">
        <f t="shared" si="7"/>
        <v>0.17521760944555503</v>
      </c>
      <c r="C77" s="5">
        <f t="shared" si="8"/>
        <v>0.82478239055444491</v>
      </c>
      <c r="D77" s="5">
        <f t="shared" si="9"/>
        <v>1</v>
      </c>
    </row>
    <row r="78" spans="1:5" x14ac:dyDescent="0.25">
      <c r="A78">
        <f t="shared" si="6"/>
        <v>2021</v>
      </c>
      <c r="B78" s="5">
        <f t="shared" si="7"/>
        <v>0.17862274074239029</v>
      </c>
      <c r="C78" s="5">
        <f t="shared" si="8"/>
        <v>0.82137725925760974</v>
      </c>
      <c r="D78" s="5">
        <f t="shared" si="9"/>
        <v>1</v>
      </c>
    </row>
    <row r="82" spans="1:6" ht="18.75" x14ac:dyDescent="0.3">
      <c r="A82" s="17" t="s">
        <v>27</v>
      </c>
    </row>
    <row r="83" spans="1:6" ht="18.75" x14ac:dyDescent="0.3">
      <c r="A83" s="18" t="s">
        <v>52</v>
      </c>
    </row>
    <row r="84" spans="1:6" x14ac:dyDescent="0.25">
      <c r="A84" t="s">
        <v>29</v>
      </c>
      <c r="B84" t="s">
        <v>11</v>
      </c>
    </row>
    <row r="85" spans="1:6" x14ac:dyDescent="0.25">
      <c r="A85" t="s">
        <v>10</v>
      </c>
      <c r="B85" t="s">
        <v>62</v>
      </c>
      <c r="C85" t="s">
        <v>148</v>
      </c>
      <c r="D85" t="s">
        <v>149</v>
      </c>
      <c r="E85" t="s">
        <v>150</v>
      </c>
      <c r="F85" t="s">
        <v>16</v>
      </c>
    </row>
    <row r="86" spans="1:6" x14ac:dyDescent="0.25">
      <c r="A86" s="1">
        <v>2016</v>
      </c>
      <c r="B86" s="3"/>
      <c r="C86" s="3">
        <v>225521</v>
      </c>
      <c r="D86" s="3">
        <v>887181</v>
      </c>
      <c r="E86" s="3">
        <v>482392</v>
      </c>
      <c r="F86" s="3">
        <v>1595094</v>
      </c>
    </row>
    <row r="87" spans="1:6" x14ac:dyDescent="0.25">
      <c r="A87" s="1">
        <v>2017</v>
      </c>
      <c r="B87" s="3"/>
      <c r="C87" s="3">
        <v>221273</v>
      </c>
      <c r="D87" s="3">
        <v>865308</v>
      </c>
      <c r="E87" s="3">
        <v>468688</v>
      </c>
      <c r="F87" s="3">
        <v>1555269</v>
      </c>
    </row>
    <row r="88" spans="1:6" x14ac:dyDescent="0.25">
      <c r="A88" s="1">
        <v>2018</v>
      </c>
      <c r="B88" s="3"/>
      <c r="C88" s="3">
        <v>220783</v>
      </c>
      <c r="D88" s="3">
        <v>865781</v>
      </c>
      <c r="E88" s="3">
        <v>462134</v>
      </c>
      <c r="F88" s="3">
        <v>1548698</v>
      </c>
    </row>
    <row r="89" spans="1:6" x14ac:dyDescent="0.25">
      <c r="A89" s="1">
        <v>2019</v>
      </c>
      <c r="B89" s="3">
        <v>6</v>
      </c>
      <c r="C89" s="3">
        <v>215603</v>
      </c>
      <c r="D89" s="3">
        <v>857533</v>
      </c>
      <c r="E89" s="3">
        <v>448632</v>
      </c>
      <c r="F89" s="3">
        <v>1521774</v>
      </c>
    </row>
    <row r="90" spans="1:6" x14ac:dyDescent="0.25">
      <c r="A90" s="1">
        <v>2020</v>
      </c>
      <c r="B90" s="3">
        <v>4</v>
      </c>
      <c r="C90" s="3">
        <v>184118</v>
      </c>
      <c r="D90" s="3">
        <v>731367</v>
      </c>
      <c r="E90" s="3">
        <v>364097</v>
      </c>
      <c r="F90" s="3">
        <v>1279586</v>
      </c>
    </row>
    <row r="91" spans="1:6" x14ac:dyDescent="0.25">
      <c r="A91" s="1">
        <v>2021</v>
      </c>
      <c r="B91" s="3">
        <v>14</v>
      </c>
      <c r="C91" s="3">
        <v>184854</v>
      </c>
      <c r="D91" s="3">
        <v>756004</v>
      </c>
      <c r="E91" s="3">
        <v>361381</v>
      </c>
      <c r="F91" s="3">
        <v>1302253</v>
      </c>
    </row>
    <row r="92" spans="1:6" x14ac:dyDescent="0.25">
      <c r="A92" s="1" t="s">
        <v>16</v>
      </c>
      <c r="B92" s="3">
        <v>24</v>
      </c>
      <c r="C92" s="3">
        <v>1252152</v>
      </c>
      <c r="D92" s="3">
        <v>4963174</v>
      </c>
      <c r="E92" s="3">
        <v>2587324</v>
      </c>
      <c r="F92" s="3">
        <v>8802674</v>
      </c>
    </row>
    <row r="93" spans="1:6" x14ac:dyDescent="0.25">
      <c r="A93" s="1"/>
      <c r="B93" s="3"/>
      <c r="C93" s="3"/>
      <c r="D93" s="3"/>
      <c r="E93" s="3"/>
      <c r="F93" s="3"/>
    </row>
    <row r="94" spans="1:6" x14ac:dyDescent="0.25">
      <c r="A94" s="1"/>
      <c r="B94" s="3"/>
      <c r="C94" s="3"/>
      <c r="D94" s="3"/>
      <c r="E94" s="3"/>
      <c r="F94" s="3"/>
    </row>
    <row r="96" spans="1:6" ht="18.75" x14ac:dyDescent="0.3">
      <c r="A96" s="18" t="s">
        <v>26</v>
      </c>
    </row>
    <row r="97" spans="1:6" ht="18.75" x14ac:dyDescent="0.3">
      <c r="A97" s="18" t="s">
        <v>51</v>
      </c>
      <c r="B97" s="19" t="str">
        <f>+$B$7</f>
        <v>White Non-hispanic</v>
      </c>
    </row>
    <row r="98" spans="1:6" x14ac:dyDescent="0.25">
      <c r="A98" s="2" t="s">
        <v>29</v>
      </c>
      <c r="B98" s="2" t="s">
        <v>11</v>
      </c>
    </row>
    <row r="99" spans="1:6" x14ac:dyDescent="0.25">
      <c r="A99" s="2" t="s">
        <v>10</v>
      </c>
      <c r="B99" t="s">
        <v>62</v>
      </c>
      <c r="C99" t="s">
        <v>148</v>
      </c>
      <c r="D99" t="s">
        <v>149</v>
      </c>
      <c r="E99" t="s">
        <v>150</v>
      </c>
      <c r="F99" t="s">
        <v>16</v>
      </c>
    </row>
    <row r="100" spans="1:6" x14ac:dyDescent="0.25">
      <c r="A100" s="1">
        <v>2016</v>
      </c>
      <c r="B100" s="3"/>
      <c r="C100" s="3">
        <v>124146</v>
      </c>
      <c r="D100" s="3">
        <v>509603</v>
      </c>
      <c r="E100" s="3">
        <v>268688</v>
      </c>
      <c r="F100" s="3">
        <v>902437</v>
      </c>
    </row>
    <row r="101" spans="1:6" x14ac:dyDescent="0.25">
      <c r="A101" s="1">
        <v>2017</v>
      </c>
      <c r="B101" s="3"/>
      <c r="C101" s="3">
        <v>120947</v>
      </c>
      <c r="D101" s="3">
        <v>494971</v>
      </c>
      <c r="E101" s="3">
        <v>259182</v>
      </c>
      <c r="F101" s="3">
        <v>875100</v>
      </c>
    </row>
    <row r="102" spans="1:6" x14ac:dyDescent="0.25">
      <c r="A102" s="1">
        <v>2018</v>
      </c>
      <c r="B102" s="3"/>
      <c r="C102" s="3">
        <v>116638</v>
      </c>
      <c r="D102" s="3">
        <v>483823</v>
      </c>
      <c r="E102" s="3">
        <v>247188</v>
      </c>
      <c r="F102" s="3">
        <v>847649</v>
      </c>
    </row>
    <row r="103" spans="1:6" x14ac:dyDescent="0.25">
      <c r="A103" s="1">
        <v>2019</v>
      </c>
      <c r="B103" s="3">
        <v>3</v>
      </c>
      <c r="C103" s="3">
        <v>111125</v>
      </c>
      <c r="D103" s="3">
        <v>472844</v>
      </c>
      <c r="E103" s="3">
        <v>234448</v>
      </c>
      <c r="F103" s="3">
        <v>818420</v>
      </c>
    </row>
    <row r="104" spans="1:6" x14ac:dyDescent="0.25">
      <c r="A104" s="1">
        <v>2020</v>
      </c>
      <c r="B104" s="3">
        <v>2</v>
      </c>
      <c r="C104" s="3">
        <v>93163</v>
      </c>
      <c r="D104" s="3">
        <v>404687</v>
      </c>
      <c r="E104" s="3">
        <v>190558</v>
      </c>
      <c r="F104" s="3">
        <v>688410</v>
      </c>
    </row>
    <row r="105" spans="1:6" x14ac:dyDescent="0.25">
      <c r="A105" s="1">
        <v>2021</v>
      </c>
      <c r="B105" s="3">
        <v>7</v>
      </c>
      <c r="C105" s="3">
        <v>94402</v>
      </c>
      <c r="D105" s="3">
        <v>422672</v>
      </c>
      <c r="E105" s="3">
        <v>190396</v>
      </c>
      <c r="F105" s="3">
        <v>707477</v>
      </c>
    </row>
    <row r="106" spans="1:6" x14ac:dyDescent="0.25">
      <c r="A106" s="1" t="s">
        <v>16</v>
      </c>
      <c r="B106" s="8">
        <v>12</v>
      </c>
      <c r="C106" s="8">
        <v>660421</v>
      </c>
      <c r="D106" s="8">
        <v>2788600</v>
      </c>
      <c r="E106" s="8">
        <v>1390460</v>
      </c>
      <c r="F106" s="8">
        <v>4839493</v>
      </c>
    </row>
    <row r="107" spans="1:6" x14ac:dyDescent="0.25">
      <c r="A107" s="1"/>
      <c r="B107" s="8"/>
      <c r="C107" s="8"/>
      <c r="D107" s="8"/>
      <c r="E107" s="8"/>
    </row>
    <row r="108" spans="1:6" x14ac:dyDescent="0.25">
      <c r="A108" s="1"/>
      <c r="B108" s="8"/>
      <c r="C108" s="8"/>
      <c r="D108" s="8"/>
      <c r="E108" s="8"/>
    </row>
    <row r="109" spans="1:6" x14ac:dyDescent="0.25">
      <c r="A109" s="1"/>
      <c r="B109" s="8"/>
      <c r="C109" s="8"/>
      <c r="D109" s="8"/>
      <c r="E109" s="8"/>
    </row>
    <row r="111" spans="1:6" ht="18.75" x14ac:dyDescent="0.3">
      <c r="A111" s="21" t="s">
        <v>24</v>
      </c>
      <c r="B111" s="22" t="str">
        <f>+C99</f>
        <v>midnight-7:59am</v>
      </c>
      <c r="C111" s="22" t="str">
        <f t="shared" ref="C111:D111" si="10">+D99</f>
        <v>8:00am-5:59pm</v>
      </c>
      <c r="D111" s="22" t="str">
        <f t="shared" si="10"/>
        <v>6:00pm-midnight</v>
      </c>
    </row>
    <row r="112" spans="1:6" x14ac:dyDescent="0.25">
      <c r="A112">
        <f t="shared" ref="A112:A117" si="11">+A100</f>
        <v>2016</v>
      </c>
      <c r="B112" s="5">
        <f>C100/$F86</f>
        <v>7.7829895918359676E-2</v>
      </c>
      <c r="C112" s="5">
        <f>D100/$F86</f>
        <v>0.31948148510369923</v>
      </c>
      <c r="D112" s="5">
        <f>E100/$F86</f>
        <v>0.1684464990777973</v>
      </c>
    </row>
    <row r="113" spans="1:5" x14ac:dyDescent="0.25">
      <c r="A113">
        <f t="shared" si="11"/>
        <v>2017</v>
      </c>
      <c r="B113" s="5">
        <f t="shared" ref="B113:D117" si="12">C101/$F87</f>
        <v>7.7765968459475504E-2</v>
      </c>
      <c r="C113" s="5">
        <f t="shared" si="12"/>
        <v>0.31825426984013699</v>
      </c>
      <c r="D113" s="5">
        <f t="shared" si="12"/>
        <v>0.16664769888681635</v>
      </c>
    </row>
    <row r="114" spans="1:5" x14ac:dyDescent="0.25">
      <c r="A114">
        <f t="shared" si="11"/>
        <v>2018</v>
      </c>
      <c r="B114" s="5">
        <f t="shared" si="12"/>
        <v>7.5313585992879184E-2</v>
      </c>
      <c r="C114" s="5">
        <f t="shared" si="12"/>
        <v>0.31240629225323463</v>
      </c>
      <c r="D114" s="5">
        <f t="shared" si="12"/>
        <v>0.15961020160160341</v>
      </c>
    </row>
    <row r="115" spans="1:5" x14ac:dyDescent="0.25">
      <c r="A115">
        <f t="shared" si="11"/>
        <v>2019</v>
      </c>
      <c r="B115" s="5">
        <f t="shared" si="12"/>
        <v>7.3023326722627666E-2</v>
      </c>
      <c r="C115" s="5">
        <f t="shared" si="12"/>
        <v>0.31071893724035238</v>
      </c>
      <c r="D115" s="5">
        <f t="shared" si="12"/>
        <v>0.15406229834390653</v>
      </c>
    </row>
    <row r="116" spans="1:5" x14ac:dyDescent="0.25">
      <c r="A116">
        <f t="shared" si="11"/>
        <v>2020</v>
      </c>
      <c r="B116" s="5">
        <f t="shared" si="12"/>
        <v>7.2807142310090917E-2</v>
      </c>
      <c r="C116" s="5">
        <f t="shared" si="12"/>
        <v>0.31626401039086077</v>
      </c>
      <c r="D116" s="5">
        <f t="shared" si="12"/>
        <v>0.14892160433140095</v>
      </c>
    </row>
    <row r="117" spans="1:5" x14ac:dyDescent="0.25">
      <c r="A117">
        <f t="shared" si="11"/>
        <v>2021</v>
      </c>
      <c r="B117" s="5">
        <f t="shared" si="12"/>
        <v>7.2491290094935476E-2</v>
      </c>
      <c r="C117" s="5">
        <f t="shared" si="12"/>
        <v>0.32456980325635648</v>
      </c>
      <c r="D117" s="5">
        <f t="shared" si="12"/>
        <v>0.14620507689366044</v>
      </c>
    </row>
    <row r="118" spans="1:5" x14ac:dyDescent="0.25">
      <c r="B118" s="5"/>
      <c r="C118" s="5"/>
      <c r="D118" s="5"/>
    </row>
    <row r="119" spans="1:5" x14ac:dyDescent="0.25">
      <c r="B119" s="5"/>
      <c r="C119" s="5"/>
      <c r="D119" s="5"/>
    </row>
    <row r="120" spans="1:5" x14ac:dyDescent="0.25">
      <c r="B120" s="5"/>
      <c r="C120" s="5"/>
      <c r="D120" s="5"/>
      <c r="E120" s="5"/>
    </row>
    <row r="121" spans="1:5" x14ac:dyDescent="0.25">
      <c r="B121" s="5"/>
      <c r="C121" s="5"/>
      <c r="D121" s="5"/>
      <c r="E121" s="5"/>
    </row>
    <row r="122" spans="1:5" x14ac:dyDescent="0.25">
      <c r="B122" s="5"/>
      <c r="C122" s="5"/>
      <c r="D122" s="5"/>
      <c r="E122" s="5"/>
    </row>
    <row r="123" spans="1:5" x14ac:dyDescent="0.25">
      <c r="B123" s="5"/>
      <c r="C123" s="5"/>
      <c r="D123" s="5"/>
      <c r="E123" s="5"/>
    </row>
    <row r="126" spans="1:5" ht="18.75" x14ac:dyDescent="0.3">
      <c r="A126" s="17" t="s">
        <v>30</v>
      </c>
    </row>
    <row r="127" spans="1:5" ht="18.75" x14ac:dyDescent="0.3">
      <c r="A127" s="21" t="s">
        <v>24</v>
      </c>
      <c r="B127" s="22" t="str">
        <f>+B111</f>
        <v>midnight-7:59am</v>
      </c>
      <c r="C127" s="22" t="str">
        <f t="shared" ref="C127:D127" si="13">+C111</f>
        <v>8:00am-5:59pm</v>
      </c>
      <c r="D127" s="22" t="str">
        <f t="shared" si="13"/>
        <v>6:00pm-midnight</v>
      </c>
    </row>
    <row r="128" spans="1:5" x14ac:dyDescent="0.25">
      <c r="A128">
        <f t="shared" ref="A128:A133" si="14">+A86</f>
        <v>2016</v>
      </c>
      <c r="B128" s="5">
        <f>+C86/$F86</f>
        <v>0.14138414413194458</v>
      </c>
      <c r="C128" s="5">
        <f>+D86/$F86</f>
        <v>0.55619355348336841</v>
      </c>
      <c r="D128" s="5">
        <f>+E86/$F86</f>
        <v>0.30242230238468704</v>
      </c>
    </row>
    <row r="129" spans="1:4" x14ac:dyDescent="0.25">
      <c r="A129">
        <f t="shared" si="14"/>
        <v>2017</v>
      </c>
      <c r="B129" s="5">
        <f t="shared" ref="B129:D133" si="15">+C87/$F87</f>
        <v>0.14227313731579552</v>
      </c>
      <c r="C129" s="5">
        <f t="shared" si="15"/>
        <v>0.55637192022730475</v>
      </c>
      <c r="D129" s="5">
        <f t="shared" si="15"/>
        <v>0.30135494245689975</v>
      </c>
    </row>
    <row r="130" spans="1:4" x14ac:dyDescent="0.25">
      <c r="A130">
        <f t="shared" si="14"/>
        <v>2018</v>
      </c>
      <c r="B130" s="5">
        <f t="shared" si="15"/>
        <v>0.14256039589384115</v>
      </c>
      <c r="C130" s="5">
        <f t="shared" si="15"/>
        <v>0.55903797899913343</v>
      </c>
      <c r="D130" s="5">
        <f t="shared" si="15"/>
        <v>0.29840162510702539</v>
      </c>
    </row>
    <row r="131" spans="1:4" x14ac:dyDescent="0.25">
      <c r="A131">
        <f t="shared" si="14"/>
        <v>2019</v>
      </c>
      <c r="B131" s="5">
        <f t="shared" si="15"/>
        <v>0.14167872496178802</v>
      </c>
      <c r="C131" s="5">
        <f t="shared" si="15"/>
        <v>0.56350877331325155</v>
      </c>
      <c r="D131" s="5">
        <f t="shared" si="15"/>
        <v>0.29480855895816332</v>
      </c>
    </row>
    <row r="132" spans="1:4" x14ac:dyDescent="0.25">
      <c r="A132">
        <f t="shared" si="14"/>
        <v>2020</v>
      </c>
      <c r="B132" s="5">
        <f t="shared" si="15"/>
        <v>0.14388872650998058</v>
      </c>
      <c r="C132" s="5">
        <f t="shared" si="15"/>
        <v>0.57156533441284918</v>
      </c>
      <c r="D132" s="5">
        <f t="shared" si="15"/>
        <v>0.28454281306610107</v>
      </c>
    </row>
    <row r="133" spans="1:4" x14ac:dyDescent="0.25">
      <c r="A133">
        <f t="shared" si="14"/>
        <v>2021</v>
      </c>
      <c r="B133" s="5">
        <f t="shared" si="15"/>
        <v>0.14194937542858416</v>
      </c>
      <c r="C133" s="5">
        <f t="shared" si="15"/>
        <v>0.58053542591186202</v>
      </c>
      <c r="D133" s="5">
        <f t="shared" si="15"/>
        <v>0.27750444806039992</v>
      </c>
    </row>
  </sheetData>
  <mergeCells count="1">
    <mergeCell ref="A1:B1"/>
  </mergeCells>
  <pageMargins left="0.7" right="0.7" top="0.75" bottom="0.75" header="0.3" footer="0.3"/>
  <pageSetup orientation="portrait" r:id="rId6"/>
  <drawing r:id="rId7"/>
  <extLst>
    <ext xmlns:x14="http://schemas.microsoft.com/office/spreadsheetml/2009/9/main" uri="{A8765BA9-456A-4dab-B4F3-ACF838C121DE}">
      <x14:slicerList>
        <x14:slicer r:id="rId8"/>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0DCF1-7CE8-4B93-AF2F-366FB1D5FD62}">
  <dimension ref="A1:G133"/>
  <sheetViews>
    <sheetView workbookViewId="0">
      <selection activeCell="D128" sqref="D128:D133"/>
    </sheetView>
  </sheetViews>
  <sheetFormatPr defaultRowHeight="15" x14ac:dyDescent="0.25"/>
  <cols>
    <col min="1" max="1" width="16.140625" bestFit="1" customWidth="1"/>
    <col min="2" max="2" width="16.28515625" bestFit="1" customWidth="1"/>
    <col min="3" max="3" width="16.140625" bestFit="1" customWidth="1"/>
    <col min="4" max="4" width="14.5703125" bestFit="1" customWidth="1"/>
    <col min="5" max="5" width="16.28515625" bestFit="1" customWidth="1"/>
    <col min="6" max="7" width="11.28515625" bestFit="1" customWidth="1"/>
    <col min="8" max="8" width="13.140625" bestFit="1" customWidth="1"/>
    <col min="9" max="12" width="5" bestFit="1" customWidth="1"/>
    <col min="13" max="13" width="12.7109375" bestFit="1" customWidth="1"/>
    <col min="14" max="14" width="13" bestFit="1" customWidth="1"/>
    <col min="15" max="18" width="5" bestFit="1" customWidth="1"/>
    <col min="19" max="19" width="15.7109375" bestFit="1" customWidth="1"/>
    <col min="20" max="20" width="19.85546875" bestFit="1" customWidth="1"/>
    <col min="21" max="24" width="5" bestFit="1" customWidth="1"/>
    <col min="25" max="25" width="22.7109375" bestFit="1" customWidth="1"/>
    <col min="26" max="26" width="10.7109375" bestFit="1" customWidth="1"/>
  </cols>
  <sheetData>
    <row r="1" spans="1:4" ht="26.25" x14ac:dyDescent="0.4">
      <c r="A1" s="82" t="s">
        <v>32</v>
      </c>
      <c r="B1" s="82"/>
      <c r="C1" s="25" t="str">
        <f>+B5</f>
        <v>Uninsured</v>
      </c>
      <c r="D1" s="24"/>
    </row>
    <row r="2" spans="1:4" x14ac:dyDescent="0.25">
      <c r="A2" s="1"/>
      <c r="B2" s="8"/>
    </row>
    <row r="4" spans="1:4" ht="18.75" x14ac:dyDescent="0.3">
      <c r="A4" s="17" t="s">
        <v>25</v>
      </c>
    </row>
    <row r="5" spans="1:4" ht="21" x14ac:dyDescent="0.35">
      <c r="A5" s="18" t="s">
        <v>7</v>
      </c>
      <c r="B5" s="20" t="str">
        <f>+B7</f>
        <v>Uninsured</v>
      </c>
    </row>
    <row r="6" spans="1:4" x14ac:dyDescent="0.25">
      <c r="A6" s="2" t="s">
        <v>29</v>
      </c>
      <c r="B6" s="14" t="s">
        <v>11</v>
      </c>
    </row>
    <row r="7" spans="1:4" x14ac:dyDescent="0.25">
      <c r="A7" s="2" t="s">
        <v>4</v>
      </c>
      <c r="B7" t="s">
        <v>35</v>
      </c>
      <c r="C7" t="s">
        <v>16</v>
      </c>
    </row>
    <row r="8" spans="1:4" x14ac:dyDescent="0.25">
      <c r="A8" s="1">
        <v>2016</v>
      </c>
      <c r="B8" s="3">
        <v>106485</v>
      </c>
      <c r="C8" s="3">
        <v>106485</v>
      </c>
    </row>
    <row r="9" spans="1:4" x14ac:dyDescent="0.25">
      <c r="A9" s="1">
        <v>2017</v>
      </c>
      <c r="B9" s="3">
        <v>102468</v>
      </c>
      <c r="C9" s="3">
        <v>102468</v>
      </c>
    </row>
    <row r="10" spans="1:4" x14ac:dyDescent="0.25">
      <c r="A10" s="1">
        <v>2018</v>
      </c>
      <c r="B10" s="3">
        <v>101608</v>
      </c>
      <c r="C10" s="3">
        <v>101608</v>
      </c>
    </row>
    <row r="11" spans="1:4" x14ac:dyDescent="0.25">
      <c r="A11" s="1">
        <v>2019</v>
      </c>
      <c r="B11" s="3">
        <v>99027</v>
      </c>
      <c r="C11" s="3">
        <v>99027</v>
      </c>
    </row>
    <row r="12" spans="1:4" x14ac:dyDescent="0.25">
      <c r="A12" s="1">
        <v>2020</v>
      </c>
      <c r="B12" s="3">
        <v>88422</v>
      </c>
      <c r="C12" s="3">
        <v>88422</v>
      </c>
    </row>
    <row r="13" spans="1:4" x14ac:dyDescent="0.25">
      <c r="A13" s="1">
        <v>2021</v>
      </c>
      <c r="B13" s="3">
        <v>82760</v>
      </c>
      <c r="C13" s="3">
        <v>82760</v>
      </c>
    </row>
    <row r="17" spans="1:4" ht="18.75" x14ac:dyDescent="0.3">
      <c r="A17" s="18" t="s">
        <v>23</v>
      </c>
      <c r="B17" s="19" t="str">
        <f>+$B$7</f>
        <v>Uninsured</v>
      </c>
      <c r="D17" t="s">
        <v>12</v>
      </c>
    </row>
    <row r="18" spans="1:4" ht="18.75" x14ac:dyDescent="0.3">
      <c r="A18" s="21" t="s">
        <v>24</v>
      </c>
      <c r="B18" s="22" t="str">
        <f>+B5</f>
        <v>Uninsured</v>
      </c>
    </row>
    <row r="19" spans="1:4" x14ac:dyDescent="0.25">
      <c r="A19">
        <f t="shared" ref="A19:A24" si="0">+A8</f>
        <v>2016</v>
      </c>
      <c r="B19" s="5">
        <f>+B8/$G34</f>
        <v>6.6757821169159931E-2</v>
      </c>
    </row>
    <row r="20" spans="1:4" x14ac:dyDescent="0.25">
      <c r="A20">
        <f t="shared" si="0"/>
        <v>2017</v>
      </c>
      <c r="B20" s="5">
        <f t="shared" ref="B20:B24" si="1">+B9/$G35</f>
        <v>6.5884422566128434E-2</v>
      </c>
    </row>
    <row r="21" spans="1:4" x14ac:dyDescent="0.25">
      <c r="A21">
        <f t="shared" si="0"/>
        <v>2018</v>
      </c>
      <c r="B21" s="5">
        <f t="shared" si="1"/>
        <v>6.5608659661212196E-2</v>
      </c>
    </row>
    <row r="22" spans="1:4" x14ac:dyDescent="0.25">
      <c r="A22">
        <f t="shared" si="0"/>
        <v>2019</v>
      </c>
      <c r="B22" s="5">
        <f t="shared" si="1"/>
        <v>6.5073394603929358E-2</v>
      </c>
    </row>
    <row r="23" spans="1:4" x14ac:dyDescent="0.25">
      <c r="A23">
        <f t="shared" si="0"/>
        <v>2020</v>
      </c>
      <c r="B23" s="5">
        <f t="shared" si="1"/>
        <v>6.9102037690315463E-2</v>
      </c>
    </row>
    <row r="24" spans="1:4" x14ac:dyDescent="0.25">
      <c r="A24">
        <f t="shared" si="0"/>
        <v>2021</v>
      </c>
      <c r="B24" s="5">
        <f t="shared" si="1"/>
        <v>6.3551398998504899E-2</v>
      </c>
    </row>
    <row r="30" spans="1:4" ht="18.75" x14ac:dyDescent="0.3">
      <c r="A30" s="17" t="s">
        <v>20</v>
      </c>
    </row>
    <row r="31" spans="1:4" ht="18.75" x14ac:dyDescent="0.3">
      <c r="A31" s="18" t="s">
        <v>48</v>
      </c>
    </row>
    <row r="32" spans="1:4" x14ac:dyDescent="0.25">
      <c r="A32" s="2" t="s">
        <v>29</v>
      </c>
      <c r="B32" s="2" t="s">
        <v>11</v>
      </c>
    </row>
    <row r="33" spans="1:7" x14ac:dyDescent="0.25">
      <c r="A33" s="2" t="s">
        <v>10</v>
      </c>
      <c r="B33" t="s">
        <v>4</v>
      </c>
      <c r="C33" t="s">
        <v>33</v>
      </c>
      <c r="D33" t="s">
        <v>34</v>
      </c>
      <c r="E33" t="s">
        <v>35</v>
      </c>
      <c r="F33" t="s">
        <v>77</v>
      </c>
      <c r="G33" t="s">
        <v>16</v>
      </c>
    </row>
    <row r="34" spans="1:7" x14ac:dyDescent="0.25">
      <c r="A34" s="1">
        <v>2016</v>
      </c>
      <c r="B34" s="3">
        <v>448784</v>
      </c>
      <c r="C34" s="3">
        <v>652771</v>
      </c>
      <c r="D34" s="3">
        <v>373498</v>
      </c>
      <c r="E34" s="3">
        <v>106485</v>
      </c>
      <c r="F34" s="3">
        <v>13556</v>
      </c>
      <c r="G34" s="3">
        <v>1595094</v>
      </c>
    </row>
    <row r="35" spans="1:7" x14ac:dyDescent="0.25">
      <c r="A35" s="1">
        <v>2017</v>
      </c>
      <c r="B35" s="3">
        <v>439698</v>
      </c>
      <c r="C35" s="3">
        <v>619583</v>
      </c>
      <c r="D35" s="3">
        <v>379924</v>
      </c>
      <c r="E35" s="3">
        <v>102468</v>
      </c>
      <c r="F35" s="3">
        <v>13596</v>
      </c>
      <c r="G35" s="3">
        <v>1555269</v>
      </c>
    </row>
    <row r="36" spans="1:7" x14ac:dyDescent="0.25">
      <c r="A36" s="1">
        <v>2018</v>
      </c>
      <c r="B36" s="3">
        <v>434063</v>
      </c>
      <c r="C36" s="3">
        <v>615239</v>
      </c>
      <c r="D36" s="3">
        <v>383543</v>
      </c>
      <c r="E36" s="3">
        <v>101608</v>
      </c>
      <c r="F36" s="3">
        <v>14245</v>
      </c>
      <c r="G36" s="3">
        <v>1548698</v>
      </c>
    </row>
    <row r="37" spans="1:7" x14ac:dyDescent="0.25">
      <c r="A37" s="1">
        <v>2019</v>
      </c>
      <c r="B37" s="3">
        <v>426471</v>
      </c>
      <c r="C37" s="3">
        <v>598810</v>
      </c>
      <c r="D37" s="3">
        <v>383413</v>
      </c>
      <c r="E37" s="3">
        <v>99027</v>
      </c>
      <c r="F37" s="3">
        <v>14053</v>
      </c>
      <c r="G37" s="3">
        <v>1521774</v>
      </c>
    </row>
    <row r="38" spans="1:7" x14ac:dyDescent="0.25">
      <c r="A38" s="1">
        <v>2020</v>
      </c>
      <c r="B38" s="3">
        <v>356446</v>
      </c>
      <c r="C38" s="3">
        <v>490255</v>
      </c>
      <c r="D38" s="3">
        <v>332190</v>
      </c>
      <c r="E38" s="3">
        <v>88422</v>
      </c>
      <c r="F38" s="3">
        <v>12273</v>
      </c>
      <c r="G38" s="3">
        <v>1279586</v>
      </c>
    </row>
    <row r="39" spans="1:7" x14ac:dyDescent="0.25">
      <c r="A39" s="26">
        <v>2021</v>
      </c>
      <c r="B39" s="3">
        <v>365762</v>
      </c>
      <c r="C39" s="3">
        <v>489858</v>
      </c>
      <c r="D39" s="3">
        <v>350153</v>
      </c>
      <c r="E39" s="3">
        <v>82760</v>
      </c>
      <c r="F39" s="3">
        <v>13720</v>
      </c>
      <c r="G39" s="3">
        <v>1302253</v>
      </c>
    </row>
    <row r="40" spans="1:7" x14ac:dyDescent="0.25">
      <c r="A40" s="1" t="s">
        <v>16</v>
      </c>
      <c r="B40" s="3">
        <v>2471224</v>
      </c>
      <c r="C40" s="3">
        <v>3466516</v>
      </c>
      <c r="D40" s="3">
        <v>2202721</v>
      </c>
      <c r="E40" s="3">
        <v>580770</v>
      </c>
      <c r="F40" s="3">
        <v>81443</v>
      </c>
      <c r="G40" s="3">
        <v>8802674</v>
      </c>
    </row>
    <row r="41" spans="1:7" x14ac:dyDescent="0.25">
      <c r="A41" s="1"/>
      <c r="B41" s="3"/>
      <c r="C41" s="3"/>
      <c r="D41" s="3"/>
    </row>
    <row r="42" spans="1:7" x14ac:dyDescent="0.25">
      <c r="A42" s="1"/>
      <c r="B42" s="3"/>
      <c r="C42" s="3"/>
      <c r="D42" s="3"/>
      <c r="E42" s="3"/>
    </row>
    <row r="43" spans="1:7" x14ac:dyDescent="0.25">
      <c r="A43" s="1"/>
      <c r="B43" s="3"/>
      <c r="C43" s="3"/>
      <c r="D43" s="3"/>
      <c r="E43" s="3"/>
    </row>
    <row r="45" spans="1:7" ht="18.75" x14ac:dyDescent="0.3">
      <c r="A45" s="18" t="s">
        <v>49</v>
      </c>
      <c r="B45" s="19" t="str">
        <f>+$B$7</f>
        <v>Uninsured</v>
      </c>
    </row>
    <row r="46" spans="1:7" x14ac:dyDescent="0.25">
      <c r="A46" s="2" t="s">
        <v>29</v>
      </c>
      <c r="B46" s="2" t="s">
        <v>11</v>
      </c>
    </row>
    <row r="47" spans="1:7" x14ac:dyDescent="0.25">
      <c r="A47" s="2" t="s">
        <v>10</v>
      </c>
      <c r="B47" t="s">
        <v>44</v>
      </c>
      <c r="C47" t="s">
        <v>65</v>
      </c>
      <c r="D47" t="s">
        <v>66</v>
      </c>
      <c r="E47" t="s">
        <v>16</v>
      </c>
    </row>
    <row r="48" spans="1:7" x14ac:dyDescent="0.25">
      <c r="A48" s="26">
        <v>2021</v>
      </c>
      <c r="B48" s="3">
        <v>76473</v>
      </c>
      <c r="C48" s="3">
        <v>3</v>
      </c>
      <c r="D48" s="3">
        <v>6284</v>
      </c>
      <c r="E48" s="3">
        <v>82760</v>
      </c>
      <c r="F48" s="3">
        <f>IF(C$47="Treated &amp; Admitted",C48,D48)</f>
        <v>6284</v>
      </c>
    </row>
    <row r="49" spans="1:6" x14ac:dyDescent="0.25">
      <c r="A49" s="1">
        <v>2020</v>
      </c>
      <c r="B49" s="3">
        <v>82635</v>
      </c>
      <c r="C49" s="3">
        <v>1</v>
      </c>
      <c r="D49" s="3">
        <v>5786</v>
      </c>
      <c r="E49" s="3">
        <v>88422</v>
      </c>
      <c r="F49" s="3">
        <f t="shared" ref="F49:F53" si="2">IF(C$47="Treated &amp; Admitted",C49,D49)</f>
        <v>5786</v>
      </c>
    </row>
    <row r="50" spans="1:6" x14ac:dyDescent="0.25">
      <c r="A50" s="1">
        <v>2019</v>
      </c>
      <c r="B50" s="3">
        <v>93250</v>
      </c>
      <c r="C50" s="3">
        <v>3</v>
      </c>
      <c r="D50" s="3">
        <v>5774</v>
      </c>
      <c r="E50" s="3">
        <v>99027</v>
      </c>
      <c r="F50" s="3">
        <f t="shared" si="2"/>
        <v>5774</v>
      </c>
    </row>
    <row r="51" spans="1:6" x14ac:dyDescent="0.25">
      <c r="A51" s="1">
        <v>2018</v>
      </c>
      <c r="B51" s="3">
        <v>95807</v>
      </c>
      <c r="C51" s="3"/>
      <c r="D51" s="3">
        <v>5801</v>
      </c>
      <c r="E51" s="3">
        <v>101608</v>
      </c>
      <c r="F51" s="3">
        <f t="shared" si="2"/>
        <v>5801</v>
      </c>
    </row>
    <row r="52" spans="1:6" x14ac:dyDescent="0.25">
      <c r="A52" s="1">
        <v>2017</v>
      </c>
      <c r="B52" s="3">
        <v>97167</v>
      </c>
      <c r="C52" s="3"/>
      <c r="D52" s="3">
        <v>5301</v>
      </c>
      <c r="E52" s="3">
        <v>102468</v>
      </c>
      <c r="F52" s="3">
        <f t="shared" si="2"/>
        <v>5301</v>
      </c>
    </row>
    <row r="53" spans="1:6" x14ac:dyDescent="0.25">
      <c r="A53" s="1">
        <v>2016</v>
      </c>
      <c r="B53" s="3">
        <v>101333</v>
      </c>
      <c r="C53" s="3"/>
      <c r="D53" s="3">
        <v>5152</v>
      </c>
      <c r="E53" s="3">
        <v>106485</v>
      </c>
      <c r="F53" s="3">
        <f t="shared" si="2"/>
        <v>5152</v>
      </c>
    </row>
    <row r="54" spans="1:6" x14ac:dyDescent="0.25">
      <c r="A54" s="1" t="s">
        <v>16</v>
      </c>
      <c r="B54" s="3">
        <v>546665</v>
      </c>
      <c r="C54" s="3">
        <v>7</v>
      </c>
      <c r="D54" s="3">
        <v>34098</v>
      </c>
      <c r="E54" s="3">
        <v>580770</v>
      </c>
    </row>
    <row r="57" spans="1:6" ht="18.75" x14ac:dyDescent="0.3">
      <c r="A57" s="18" t="s">
        <v>49</v>
      </c>
      <c r="B57" s="19" t="str">
        <f>+$B$7</f>
        <v>Uninsured</v>
      </c>
    </row>
    <row r="58" spans="1:6" ht="18.75" x14ac:dyDescent="0.3">
      <c r="A58" s="21" t="s">
        <v>24</v>
      </c>
      <c r="B58" s="22" t="s">
        <v>46</v>
      </c>
      <c r="C58" s="22" t="s">
        <v>45</v>
      </c>
    </row>
    <row r="59" spans="1:6" x14ac:dyDescent="0.25">
      <c r="A59">
        <f t="shared" ref="A59:A64" si="3">+A48</f>
        <v>2021</v>
      </c>
      <c r="B59" s="5">
        <f>F48/$G39</f>
        <v>4.8254832202344706E-3</v>
      </c>
      <c r="C59" s="5">
        <f>+B48/$G39</f>
        <v>5.8723612078451733E-2</v>
      </c>
      <c r="D59" s="5">
        <f t="shared" ref="D59" si="4">+D48/$G34</f>
        <v>3.9395797363666338E-3</v>
      </c>
    </row>
    <row r="60" spans="1:6" x14ac:dyDescent="0.25">
      <c r="A60">
        <f t="shared" si="3"/>
        <v>2020</v>
      </c>
      <c r="B60" s="5">
        <f>+F49/$G38</f>
        <v>4.5217750116053161E-3</v>
      </c>
      <c r="C60" s="5">
        <f>+B49/$G38</f>
        <v>6.4579481175942838E-2</v>
      </c>
      <c r="D60" s="5">
        <f t="shared" ref="D60" si="5">+D49/$G35</f>
        <v>3.7202567530118585E-3</v>
      </c>
    </row>
    <row r="61" spans="1:6" x14ac:dyDescent="0.25">
      <c r="A61">
        <f t="shared" si="3"/>
        <v>2019</v>
      </c>
      <c r="B61" s="5">
        <f>+F50/$G37</f>
        <v>3.7942559144787595E-3</v>
      </c>
      <c r="C61" s="5">
        <f>+B50/$G37</f>
        <v>6.1277167306052018E-2</v>
      </c>
      <c r="D61" s="5">
        <f t="shared" ref="D61" si="6">+D50/$G36</f>
        <v>3.7282930564900324E-3</v>
      </c>
    </row>
    <row r="62" spans="1:6" x14ac:dyDescent="0.25">
      <c r="A62">
        <f t="shared" si="3"/>
        <v>2018</v>
      </c>
      <c r="B62" s="5">
        <f>+F51/$G36</f>
        <v>3.7457270558882367E-3</v>
      </c>
      <c r="C62" s="5">
        <f>+B51/$G36</f>
        <v>6.1862932605323953E-2</v>
      </c>
      <c r="D62" s="5">
        <f t="shared" ref="D62" si="7">+D51/$G37</f>
        <v>3.8119983650660347E-3</v>
      </c>
    </row>
    <row r="63" spans="1:6" x14ac:dyDescent="0.25">
      <c r="A63">
        <f t="shared" si="3"/>
        <v>2017</v>
      </c>
      <c r="B63" s="5">
        <f>+F52/$G35</f>
        <v>3.4084135927611235E-3</v>
      </c>
      <c r="C63" s="5">
        <f>+B52/$G35</f>
        <v>6.247600897336731E-2</v>
      </c>
      <c r="D63" s="5">
        <f t="shared" ref="D63" si="8">+D52/$G38</f>
        <v>4.1427461694641858E-3</v>
      </c>
    </row>
    <row r="64" spans="1:6" x14ac:dyDescent="0.25">
      <c r="A64">
        <f t="shared" si="3"/>
        <v>2016</v>
      </c>
      <c r="B64" s="5">
        <f>+F53/$G34</f>
        <v>3.2299036921961967E-3</v>
      </c>
      <c r="C64" s="5">
        <f>+B53/$G34</f>
        <v>6.3527917476963736E-2</v>
      </c>
      <c r="D64" s="5">
        <f t="shared" ref="D64" si="9">+D53/$G39</f>
        <v>3.9562204886454478E-3</v>
      </c>
    </row>
    <row r="65" spans="1:5" x14ac:dyDescent="0.25">
      <c r="B65" s="5"/>
      <c r="C65" s="5" t="s">
        <v>12</v>
      </c>
      <c r="D65" s="5"/>
      <c r="E65" s="5"/>
    </row>
    <row r="66" spans="1:5" x14ac:dyDescent="0.25">
      <c r="B66" s="5"/>
      <c r="C66" s="5"/>
      <c r="D66" s="5"/>
      <c r="E66" s="5"/>
    </row>
    <row r="67" spans="1:5" x14ac:dyDescent="0.25">
      <c r="B67" s="5"/>
      <c r="C67" s="5"/>
      <c r="D67" s="5"/>
      <c r="E67" s="5"/>
    </row>
    <row r="68" spans="1:5" x14ac:dyDescent="0.25">
      <c r="B68" s="5"/>
      <c r="C68" s="5"/>
      <c r="D68" s="5"/>
      <c r="E68" s="5"/>
    </row>
    <row r="69" spans="1:5" x14ac:dyDescent="0.25">
      <c r="B69" s="5"/>
      <c r="C69" s="5"/>
      <c r="D69" s="5"/>
      <c r="E69" s="5"/>
    </row>
    <row r="71" spans="1:5" ht="18.75" x14ac:dyDescent="0.3">
      <c r="A71" s="17" t="s">
        <v>31</v>
      </c>
    </row>
    <row r="72" spans="1:5" ht="18.75" x14ac:dyDescent="0.3">
      <c r="A72" s="21" t="s">
        <v>24</v>
      </c>
      <c r="B72" s="22" t="str">
        <f>+B58</f>
        <v>Treated and Admitted</v>
      </c>
      <c r="C72" s="22" t="str">
        <f>+C58</f>
        <v>Treated and Discharged</v>
      </c>
      <c r="D72" s="22" t="s">
        <v>12</v>
      </c>
    </row>
    <row r="73" spans="1:5" x14ac:dyDescent="0.25">
      <c r="A73">
        <f t="shared" ref="A73:A78" si="10">+A48</f>
        <v>2021</v>
      </c>
      <c r="B73" s="5">
        <f>+B34/$G34</f>
        <v>0.28135269770935128</v>
      </c>
      <c r="C73" s="5">
        <f>+C34/$G34</f>
        <v>0.40923669702224447</v>
      </c>
      <c r="D73" s="5">
        <f>+B73+C73</f>
        <v>0.69058939473159575</v>
      </c>
    </row>
    <row r="74" spans="1:5" x14ac:dyDescent="0.25">
      <c r="A74">
        <f t="shared" si="10"/>
        <v>2020</v>
      </c>
      <c r="B74" s="5">
        <f t="shared" ref="B74:C78" si="11">+B35/$G35</f>
        <v>0.28271508015655172</v>
      </c>
      <c r="C74" s="5">
        <f t="shared" si="11"/>
        <v>0.39837674383016702</v>
      </c>
      <c r="D74" s="5">
        <f t="shared" ref="D74:D78" si="12">+B74+C74</f>
        <v>0.68109182398671875</v>
      </c>
    </row>
    <row r="75" spans="1:5" x14ac:dyDescent="0.25">
      <c r="A75">
        <f t="shared" si="10"/>
        <v>2019</v>
      </c>
      <c r="B75" s="5">
        <f t="shared" si="11"/>
        <v>0.28027607706602581</v>
      </c>
      <c r="C75" s="5">
        <f t="shared" si="11"/>
        <v>0.39726208725006423</v>
      </c>
      <c r="D75" s="5">
        <f t="shared" si="12"/>
        <v>0.67753816431609004</v>
      </c>
    </row>
    <row r="76" spans="1:5" x14ac:dyDescent="0.25">
      <c r="A76">
        <f t="shared" si="10"/>
        <v>2018</v>
      </c>
      <c r="B76" s="5">
        <f t="shared" si="11"/>
        <v>0.28024594979280759</v>
      </c>
      <c r="C76" s="5">
        <f t="shared" si="11"/>
        <v>0.3934946976357856</v>
      </c>
      <c r="D76" s="5">
        <f t="shared" si="12"/>
        <v>0.67374064742859319</v>
      </c>
    </row>
    <row r="77" spans="1:5" x14ac:dyDescent="0.25">
      <c r="A77">
        <f t="shared" si="10"/>
        <v>2017</v>
      </c>
      <c r="B77" s="5">
        <f t="shared" si="11"/>
        <v>0.27856353539347883</v>
      </c>
      <c r="C77" s="5">
        <f t="shared" si="11"/>
        <v>0.38313563918329835</v>
      </c>
      <c r="D77" s="5">
        <f t="shared" si="12"/>
        <v>0.66169917457677718</v>
      </c>
    </row>
    <row r="78" spans="1:5" x14ac:dyDescent="0.25">
      <c r="A78">
        <f t="shared" si="10"/>
        <v>2016</v>
      </c>
      <c r="B78" s="5">
        <f t="shared" si="11"/>
        <v>0.28086861769563981</v>
      </c>
      <c r="C78" s="5">
        <f t="shared" si="11"/>
        <v>0.37616192859605624</v>
      </c>
      <c r="D78" s="5">
        <f t="shared" si="12"/>
        <v>0.6570305462916961</v>
      </c>
    </row>
    <row r="82" spans="1:6" ht="18.75" x14ac:dyDescent="0.3">
      <c r="A82" s="17" t="s">
        <v>27</v>
      </c>
    </row>
    <row r="83" spans="1:6" ht="18.75" x14ac:dyDescent="0.3">
      <c r="A83" s="18" t="s">
        <v>48</v>
      </c>
    </row>
    <row r="84" spans="1:6" x14ac:dyDescent="0.25">
      <c r="A84" s="2" t="s">
        <v>29</v>
      </c>
      <c r="B84" s="2" t="s">
        <v>11</v>
      </c>
    </row>
    <row r="85" spans="1:6" x14ac:dyDescent="0.25">
      <c r="A85" s="2" t="s">
        <v>10</v>
      </c>
      <c r="B85" t="s">
        <v>62</v>
      </c>
      <c r="C85" t="s">
        <v>148</v>
      </c>
      <c r="D85" t="s">
        <v>149</v>
      </c>
      <c r="E85" t="s">
        <v>150</v>
      </c>
      <c r="F85" t="s">
        <v>16</v>
      </c>
    </row>
    <row r="86" spans="1:6" x14ac:dyDescent="0.25">
      <c r="A86" s="1">
        <v>2016</v>
      </c>
      <c r="B86" s="3"/>
      <c r="C86" s="3">
        <v>225521</v>
      </c>
      <c r="D86" s="3">
        <v>887181</v>
      </c>
      <c r="E86" s="3">
        <v>482392</v>
      </c>
      <c r="F86" s="3">
        <v>1595094</v>
      </c>
    </row>
    <row r="87" spans="1:6" x14ac:dyDescent="0.25">
      <c r="A87" s="1">
        <v>2017</v>
      </c>
      <c r="B87" s="3"/>
      <c r="C87" s="3">
        <v>221273</v>
      </c>
      <c r="D87" s="3">
        <v>865308</v>
      </c>
      <c r="E87" s="3">
        <v>468688</v>
      </c>
      <c r="F87" s="3">
        <v>1555269</v>
      </c>
    </row>
    <row r="88" spans="1:6" x14ac:dyDescent="0.25">
      <c r="A88" s="1">
        <v>2018</v>
      </c>
      <c r="B88" s="3"/>
      <c r="C88" s="3">
        <v>220783</v>
      </c>
      <c r="D88" s="3">
        <v>865781</v>
      </c>
      <c r="E88" s="3">
        <v>462134</v>
      </c>
      <c r="F88" s="3">
        <v>1548698</v>
      </c>
    </row>
    <row r="89" spans="1:6" x14ac:dyDescent="0.25">
      <c r="A89" s="1">
        <v>2019</v>
      </c>
      <c r="B89" s="3">
        <v>6</v>
      </c>
      <c r="C89" s="3">
        <v>215603</v>
      </c>
      <c r="D89" s="3">
        <v>857533</v>
      </c>
      <c r="E89" s="3">
        <v>448632</v>
      </c>
      <c r="F89" s="3">
        <v>1521774</v>
      </c>
    </row>
    <row r="90" spans="1:6" x14ac:dyDescent="0.25">
      <c r="A90" s="1">
        <v>2020</v>
      </c>
      <c r="B90" s="3">
        <v>4</v>
      </c>
      <c r="C90" s="3">
        <v>184118</v>
      </c>
      <c r="D90" s="3">
        <v>731367</v>
      </c>
      <c r="E90" s="3">
        <v>364097</v>
      </c>
      <c r="F90" s="3">
        <v>1279586</v>
      </c>
    </row>
    <row r="91" spans="1:6" x14ac:dyDescent="0.25">
      <c r="A91" s="1">
        <v>2021</v>
      </c>
      <c r="B91" s="3">
        <v>14</v>
      </c>
      <c r="C91" s="3">
        <v>184854</v>
      </c>
      <c r="D91" s="3">
        <v>756004</v>
      </c>
      <c r="E91" s="3">
        <v>361381</v>
      </c>
      <c r="F91" s="3">
        <v>1302253</v>
      </c>
    </row>
    <row r="92" spans="1:6" x14ac:dyDescent="0.25">
      <c r="A92" s="1" t="s">
        <v>16</v>
      </c>
      <c r="B92" s="3">
        <v>24</v>
      </c>
      <c r="C92" s="3">
        <v>1252152</v>
      </c>
      <c r="D92" s="3">
        <v>4963174</v>
      </c>
      <c r="E92" s="3">
        <v>2587324</v>
      </c>
      <c r="F92" s="3">
        <v>8802674</v>
      </c>
    </row>
    <row r="93" spans="1:6" x14ac:dyDescent="0.25">
      <c r="A93" s="1"/>
      <c r="B93" s="3"/>
      <c r="C93" s="3"/>
      <c r="D93" s="3"/>
      <c r="E93" s="3"/>
      <c r="F93" s="3"/>
    </row>
    <row r="94" spans="1:6" x14ac:dyDescent="0.25">
      <c r="A94" s="1"/>
      <c r="B94" s="3"/>
      <c r="C94" s="3"/>
      <c r="D94" s="3"/>
      <c r="E94" s="3"/>
      <c r="F94" s="3"/>
    </row>
    <row r="96" spans="1:6" ht="18.75" x14ac:dyDescent="0.3">
      <c r="A96" s="18" t="s">
        <v>26</v>
      </c>
    </row>
    <row r="97" spans="1:6" ht="18.75" x14ac:dyDescent="0.3">
      <c r="A97" s="18" t="s">
        <v>7</v>
      </c>
      <c r="B97" s="19" t="str">
        <f>+$B$7</f>
        <v>Uninsured</v>
      </c>
    </row>
    <row r="98" spans="1:6" x14ac:dyDescent="0.25">
      <c r="A98" s="2" t="s">
        <v>29</v>
      </c>
      <c r="B98" s="2" t="s">
        <v>11</v>
      </c>
    </row>
    <row r="99" spans="1:6" x14ac:dyDescent="0.25">
      <c r="A99" s="2" t="s">
        <v>10</v>
      </c>
      <c r="B99" t="s">
        <v>62</v>
      </c>
      <c r="C99" t="s">
        <v>148</v>
      </c>
      <c r="D99" t="s">
        <v>149</v>
      </c>
      <c r="E99" t="s">
        <v>150</v>
      </c>
      <c r="F99" t="s">
        <v>16</v>
      </c>
    </row>
    <row r="100" spans="1:6" x14ac:dyDescent="0.25">
      <c r="A100" s="1">
        <v>2016</v>
      </c>
      <c r="B100" s="3"/>
      <c r="C100" s="3">
        <v>16796</v>
      </c>
      <c r="D100" s="3">
        <v>56799</v>
      </c>
      <c r="E100" s="3">
        <v>32890</v>
      </c>
      <c r="F100" s="3">
        <v>106485</v>
      </c>
    </row>
    <row r="101" spans="1:6" x14ac:dyDescent="0.25">
      <c r="A101" s="1">
        <v>2017</v>
      </c>
      <c r="B101" s="3"/>
      <c r="C101" s="3">
        <v>16227</v>
      </c>
      <c r="D101" s="3">
        <v>54605</v>
      </c>
      <c r="E101" s="3">
        <v>31636</v>
      </c>
      <c r="F101" s="3">
        <v>102468</v>
      </c>
    </row>
    <row r="102" spans="1:6" x14ac:dyDescent="0.25">
      <c r="A102" s="1">
        <v>2018</v>
      </c>
      <c r="B102" s="3"/>
      <c r="C102" s="3">
        <v>15899</v>
      </c>
      <c r="D102" s="3">
        <v>53814</v>
      </c>
      <c r="E102" s="3">
        <v>31895</v>
      </c>
      <c r="F102" s="3">
        <v>101608</v>
      </c>
    </row>
    <row r="103" spans="1:6" x14ac:dyDescent="0.25">
      <c r="A103" s="1">
        <v>2019</v>
      </c>
      <c r="B103" s="3">
        <v>2</v>
      </c>
      <c r="C103" s="3">
        <v>15564</v>
      </c>
      <c r="D103" s="3">
        <v>52927</v>
      </c>
      <c r="E103" s="3">
        <v>30534</v>
      </c>
      <c r="F103" s="3">
        <v>99027</v>
      </c>
    </row>
    <row r="104" spans="1:6" x14ac:dyDescent="0.25">
      <c r="A104" s="1">
        <v>2020</v>
      </c>
      <c r="B104" s="3">
        <v>2</v>
      </c>
      <c r="C104" s="3">
        <v>13544</v>
      </c>
      <c r="D104" s="3">
        <v>48682</v>
      </c>
      <c r="E104" s="3">
        <v>26194</v>
      </c>
      <c r="F104" s="3">
        <v>88422</v>
      </c>
    </row>
    <row r="105" spans="1:6" x14ac:dyDescent="0.25">
      <c r="A105" s="1">
        <v>2021</v>
      </c>
      <c r="B105" s="3">
        <v>1</v>
      </c>
      <c r="C105" s="3">
        <v>12472</v>
      </c>
      <c r="D105" s="3">
        <v>46275</v>
      </c>
      <c r="E105" s="3">
        <v>24012</v>
      </c>
      <c r="F105" s="3">
        <v>82760</v>
      </c>
    </row>
    <row r="106" spans="1:6" x14ac:dyDescent="0.25">
      <c r="A106" s="1" t="s">
        <v>16</v>
      </c>
      <c r="B106" s="8">
        <v>5</v>
      </c>
      <c r="C106" s="8">
        <v>90502</v>
      </c>
      <c r="D106" s="8">
        <v>313102</v>
      </c>
      <c r="E106" s="8">
        <v>177161</v>
      </c>
      <c r="F106" s="8">
        <v>580770</v>
      </c>
    </row>
    <row r="107" spans="1:6" x14ac:dyDescent="0.25">
      <c r="A107" s="1"/>
      <c r="B107" s="8"/>
      <c r="C107" s="8"/>
      <c r="D107" s="8"/>
      <c r="E107" s="8"/>
    </row>
    <row r="108" spans="1:6" x14ac:dyDescent="0.25">
      <c r="A108" s="1"/>
      <c r="B108" s="8"/>
      <c r="C108" s="8"/>
      <c r="D108" s="8"/>
      <c r="E108" s="8"/>
    </row>
    <row r="109" spans="1:6" x14ac:dyDescent="0.25">
      <c r="A109" s="1"/>
      <c r="B109" s="8"/>
      <c r="C109" s="8"/>
      <c r="D109" s="8"/>
      <c r="E109" s="8"/>
    </row>
    <row r="111" spans="1:6" ht="18.75" x14ac:dyDescent="0.3">
      <c r="A111" s="21" t="s">
        <v>24</v>
      </c>
      <c r="B111" s="22" t="str">
        <f>+C99</f>
        <v>midnight-7:59am</v>
      </c>
      <c r="C111" s="22" t="str">
        <f>+D99</f>
        <v>8:00am-5:59pm</v>
      </c>
      <c r="D111" s="22" t="str">
        <f>+E99</f>
        <v>6:00pm-midnight</v>
      </c>
    </row>
    <row r="112" spans="1:6" x14ac:dyDescent="0.25">
      <c r="A112">
        <f t="shared" ref="A112:A117" si="13">+A100</f>
        <v>2016</v>
      </c>
      <c r="B112" s="5">
        <f>C100/$F86</f>
        <v>1.0529786959263843E-2</v>
      </c>
      <c r="C112" s="5">
        <f>D100/$F86</f>
        <v>3.5608559746322162E-2</v>
      </c>
      <c r="D112" s="5">
        <f>E100/$F86</f>
        <v>2.0619474463573935E-2</v>
      </c>
    </row>
    <row r="113" spans="1:5" x14ac:dyDescent="0.25">
      <c r="A113">
        <f t="shared" si="13"/>
        <v>2017</v>
      </c>
      <c r="B113" s="5">
        <f t="shared" ref="B113:D117" si="14">C101/$F87</f>
        <v>1.0433564868842624E-2</v>
      </c>
      <c r="C113" s="5">
        <f t="shared" si="14"/>
        <v>3.5109681990703856E-2</v>
      </c>
      <c r="D113" s="5">
        <f t="shared" si="14"/>
        <v>2.0341175706581949E-2</v>
      </c>
    </row>
    <row r="114" spans="1:5" x14ac:dyDescent="0.25">
      <c r="A114">
        <f t="shared" si="13"/>
        <v>2018</v>
      </c>
      <c r="B114" s="5">
        <f t="shared" si="14"/>
        <v>1.0266042830816596E-2</v>
      </c>
      <c r="C114" s="5">
        <f t="shared" si="14"/>
        <v>3.4747897911665153E-2</v>
      </c>
      <c r="D114" s="5">
        <f t="shared" si="14"/>
        <v>2.0594718918730444E-2</v>
      </c>
    </row>
    <row r="115" spans="1:5" x14ac:dyDescent="0.25">
      <c r="A115">
        <f t="shared" si="13"/>
        <v>2019</v>
      </c>
      <c r="B115" s="5">
        <f t="shared" si="14"/>
        <v>1.0227537071864811E-2</v>
      </c>
      <c r="C115" s="5">
        <f t="shared" si="14"/>
        <v>3.4779803045655928E-2</v>
      </c>
      <c r="D115" s="5">
        <f t="shared" si="14"/>
        <v>2.0064740230809567E-2</v>
      </c>
    </row>
    <row r="116" spans="1:5" x14ac:dyDescent="0.25">
      <c r="A116">
        <f t="shared" si="13"/>
        <v>2020</v>
      </c>
      <c r="B116" s="5">
        <f t="shared" si="14"/>
        <v>1.0584673480328793E-2</v>
      </c>
      <c r="C116" s="5">
        <f t="shared" si="14"/>
        <v>3.8045117717761839E-2</v>
      </c>
      <c r="D116" s="5">
        <f t="shared" si="14"/>
        <v>2.0470683486690226E-2</v>
      </c>
    </row>
    <row r="117" spans="1:5" x14ac:dyDescent="0.25">
      <c r="A117">
        <f t="shared" si="13"/>
        <v>2021</v>
      </c>
      <c r="B117" s="5">
        <f t="shared" si="14"/>
        <v>9.5772480462705794E-3</v>
      </c>
      <c r="C117" s="5">
        <f t="shared" si="14"/>
        <v>3.5534569703429365E-2</v>
      </c>
      <c r="D117" s="5">
        <f t="shared" si="14"/>
        <v>1.843881334886539E-2</v>
      </c>
    </row>
    <row r="118" spans="1:5" x14ac:dyDescent="0.25">
      <c r="B118" s="5"/>
      <c r="C118" s="5"/>
      <c r="D118" s="5"/>
    </row>
    <row r="119" spans="1:5" x14ac:dyDescent="0.25">
      <c r="B119" s="5"/>
      <c r="C119" s="5"/>
      <c r="D119" s="5"/>
    </row>
    <row r="120" spans="1:5" x14ac:dyDescent="0.25">
      <c r="B120" s="5"/>
      <c r="C120" s="5"/>
      <c r="D120" s="5"/>
      <c r="E120" s="5"/>
    </row>
    <row r="121" spans="1:5" x14ac:dyDescent="0.25">
      <c r="B121" s="5"/>
      <c r="C121" s="5"/>
      <c r="D121" s="5"/>
      <c r="E121" s="5"/>
    </row>
    <row r="122" spans="1:5" x14ac:dyDescent="0.25">
      <c r="B122" s="5"/>
      <c r="C122" s="5"/>
      <c r="D122" s="5"/>
      <c r="E122" s="5"/>
    </row>
    <row r="123" spans="1:5" x14ac:dyDescent="0.25">
      <c r="B123" s="5"/>
      <c r="C123" s="5"/>
      <c r="D123" s="5"/>
      <c r="E123" s="5"/>
    </row>
    <row r="126" spans="1:5" ht="18.75" x14ac:dyDescent="0.3">
      <c r="A126" s="17" t="s">
        <v>30</v>
      </c>
    </row>
    <row r="127" spans="1:5" ht="18.75" x14ac:dyDescent="0.3">
      <c r="A127" s="21" t="s">
        <v>24</v>
      </c>
      <c r="B127" s="22" t="str">
        <f>+B111</f>
        <v>midnight-7:59am</v>
      </c>
      <c r="C127" s="22" t="str">
        <f t="shared" ref="C127:D127" si="15">+C111</f>
        <v>8:00am-5:59pm</v>
      </c>
      <c r="D127" s="22" t="str">
        <f t="shared" si="15"/>
        <v>6:00pm-midnight</v>
      </c>
    </row>
    <row r="128" spans="1:5" x14ac:dyDescent="0.25">
      <c r="A128">
        <f t="shared" ref="A128:A133" si="16">+A86</f>
        <v>2016</v>
      </c>
      <c r="B128" s="5">
        <f>+C86/$F86</f>
        <v>0.14138414413194458</v>
      </c>
      <c r="C128" s="5">
        <f>+D86/$F86</f>
        <v>0.55619355348336841</v>
      </c>
      <c r="D128" s="5">
        <f>+E86/$F86</f>
        <v>0.30242230238468704</v>
      </c>
    </row>
    <row r="129" spans="1:4" x14ac:dyDescent="0.25">
      <c r="A129">
        <f t="shared" si="16"/>
        <v>2017</v>
      </c>
      <c r="B129" s="5">
        <f t="shared" ref="B129:D133" si="17">+C87/$F87</f>
        <v>0.14227313731579552</v>
      </c>
      <c r="C129" s="5">
        <f t="shared" si="17"/>
        <v>0.55637192022730475</v>
      </c>
      <c r="D129" s="5">
        <f t="shared" si="17"/>
        <v>0.30135494245689975</v>
      </c>
    </row>
    <row r="130" spans="1:4" x14ac:dyDescent="0.25">
      <c r="A130">
        <f t="shared" si="16"/>
        <v>2018</v>
      </c>
      <c r="B130" s="5">
        <f t="shared" si="17"/>
        <v>0.14256039589384115</v>
      </c>
      <c r="C130" s="5">
        <f t="shared" si="17"/>
        <v>0.55903797899913343</v>
      </c>
      <c r="D130" s="5">
        <f t="shared" si="17"/>
        <v>0.29840162510702539</v>
      </c>
    </row>
    <row r="131" spans="1:4" x14ac:dyDescent="0.25">
      <c r="A131">
        <f t="shared" si="16"/>
        <v>2019</v>
      </c>
      <c r="B131" s="5">
        <f t="shared" si="17"/>
        <v>0.14167872496178802</v>
      </c>
      <c r="C131" s="5">
        <f t="shared" si="17"/>
        <v>0.56350877331325155</v>
      </c>
      <c r="D131" s="5">
        <f t="shared" si="17"/>
        <v>0.29480855895816332</v>
      </c>
    </row>
    <row r="132" spans="1:4" x14ac:dyDescent="0.25">
      <c r="A132">
        <f t="shared" si="16"/>
        <v>2020</v>
      </c>
      <c r="B132" s="5">
        <f t="shared" si="17"/>
        <v>0.14388872650998058</v>
      </c>
      <c r="C132" s="5">
        <f t="shared" si="17"/>
        <v>0.57156533441284918</v>
      </c>
      <c r="D132" s="5">
        <f t="shared" si="17"/>
        <v>0.28454281306610107</v>
      </c>
    </row>
    <row r="133" spans="1:4" x14ac:dyDescent="0.25">
      <c r="A133">
        <f t="shared" si="16"/>
        <v>2021</v>
      </c>
      <c r="B133" s="5">
        <f t="shared" si="17"/>
        <v>0.14194937542858416</v>
      </c>
      <c r="C133" s="5">
        <f t="shared" si="17"/>
        <v>0.58053542591186202</v>
      </c>
      <c r="D133" s="5">
        <f t="shared" si="17"/>
        <v>0.27750444806039992</v>
      </c>
    </row>
  </sheetData>
  <mergeCells count="1">
    <mergeCell ref="A1:B1"/>
  </mergeCells>
  <pageMargins left="0.7" right="0.7" top="0.75" bottom="0.75" header="0.3" footer="0.3"/>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6E1BB-84E2-4531-A443-AE3E66294E47}">
  <dimension ref="A1:G156"/>
  <sheetViews>
    <sheetView workbookViewId="0">
      <selection activeCell="D128" sqref="D128:D133"/>
    </sheetView>
  </sheetViews>
  <sheetFormatPr defaultRowHeight="15" x14ac:dyDescent="0.25"/>
  <cols>
    <col min="1" max="1" width="16.140625" bestFit="1" customWidth="1"/>
    <col min="2" max="2" width="16.28515625" bestFit="1" customWidth="1"/>
    <col min="3" max="3" width="9.28515625" bestFit="1" customWidth="1"/>
    <col min="4" max="4" width="19" bestFit="1" customWidth="1"/>
    <col min="5" max="6" width="11.28515625" bestFit="1" customWidth="1"/>
    <col min="7" max="7" width="12.5703125" bestFit="1" customWidth="1"/>
    <col min="8" max="8" width="13.140625" bestFit="1" customWidth="1"/>
    <col min="9" max="12" width="5" bestFit="1" customWidth="1"/>
    <col min="13" max="13" width="12.7109375" bestFit="1" customWidth="1"/>
    <col min="14" max="14" width="13" bestFit="1" customWidth="1"/>
    <col min="15" max="18" width="5" bestFit="1" customWidth="1"/>
    <col min="19" max="19" width="15.7109375" bestFit="1" customWidth="1"/>
    <col min="20" max="20" width="19.85546875" bestFit="1" customWidth="1"/>
    <col min="21" max="24" width="5" bestFit="1" customWidth="1"/>
    <col min="25" max="25" width="22.7109375" bestFit="1" customWidth="1"/>
    <col min="26" max="26" width="10.7109375" bestFit="1" customWidth="1"/>
  </cols>
  <sheetData>
    <row r="1" spans="1:3" ht="26.25" x14ac:dyDescent="0.4">
      <c r="A1" s="83" t="s">
        <v>15</v>
      </c>
      <c r="B1" s="83"/>
      <c r="C1" s="25" t="str">
        <f>+B5</f>
        <v>65+</v>
      </c>
    </row>
    <row r="2" spans="1:3" x14ac:dyDescent="0.25">
      <c r="A2" s="1"/>
      <c r="B2" s="8"/>
    </row>
    <row r="4" spans="1:3" ht="18.75" x14ac:dyDescent="0.3">
      <c r="A4" s="17" t="s">
        <v>25</v>
      </c>
    </row>
    <row r="5" spans="1:3" ht="21" x14ac:dyDescent="0.35">
      <c r="A5" s="18" t="s">
        <v>14</v>
      </c>
      <c r="B5" s="20" t="str">
        <f>+B7</f>
        <v>65+</v>
      </c>
    </row>
    <row r="6" spans="1:3" x14ac:dyDescent="0.25">
      <c r="A6" s="2" t="s">
        <v>29</v>
      </c>
      <c r="B6" s="2" t="s">
        <v>11</v>
      </c>
    </row>
    <row r="7" spans="1:3" x14ac:dyDescent="0.25">
      <c r="A7" s="2" t="s">
        <v>4</v>
      </c>
      <c r="B7" t="s">
        <v>3</v>
      </c>
    </row>
    <row r="8" spans="1:3" x14ac:dyDescent="0.25">
      <c r="A8" s="1">
        <v>2016</v>
      </c>
      <c r="B8" s="3">
        <v>306203</v>
      </c>
    </row>
    <row r="9" spans="1:3" x14ac:dyDescent="0.25">
      <c r="A9" s="1">
        <v>2017</v>
      </c>
      <c r="B9" s="3">
        <v>317650</v>
      </c>
    </row>
    <row r="10" spans="1:3" x14ac:dyDescent="0.25">
      <c r="A10" s="1">
        <v>2018</v>
      </c>
      <c r="B10" s="3">
        <v>326151</v>
      </c>
    </row>
    <row r="11" spans="1:3" x14ac:dyDescent="0.25">
      <c r="A11" s="1">
        <v>2019</v>
      </c>
      <c r="B11" s="3">
        <v>330753</v>
      </c>
    </row>
    <row r="12" spans="1:3" x14ac:dyDescent="0.25">
      <c r="A12" s="1">
        <v>2020</v>
      </c>
      <c r="B12" s="3">
        <v>289133</v>
      </c>
    </row>
    <row r="13" spans="1:3" x14ac:dyDescent="0.25">
      <c r="A13" s="1">
        <v>2021</v>
      </c>
      <c r="B13" s="3">
        <v>309389</v>
      </c>
    </row>
    <row r="17" spans="1:4" ht="18.75" x14ac:dyDescent="0.3">
      <c r="A17" s="18" t="s">
        <v>23</v>
      </c>
      <c r="B17" s="19" t="str">
        <f>+$B$7</f>
        <v>65+</v>
      </c>
      <c r="D17" t="s">
        <v>12</v>
      </c>
    </row>
    <row r="18" spans="1:4" ht="18.75" x14ac:dyDescent="0.3">
      <c r="A18" s="21" t="s">
        <v>24</v>
      </c>
      <c r="B18" s="22" t="str">
        <f>+B5</f>
        <v>65+</v>
      </c>
    </row>
    <row r="19" spans="1:4" x14ac:dyDescent="0.25">
      <c r="A19">
        <f t="shared" ref="A19:A24" si="0">+A8</f>
        <v>2016</v>
      </c>
      <c r="B19" s="5">
        <f>+B8/E34</f>
        <v>0.19196548918120185</v>
      </c>
    </row>
    <row r="20" spans="1:4" x14ac:dyDescent="0.25">
      <c r="A20">
        <f t="shared" si="0"/>
        <v>2017</v>
      </c>
      <c r="B20" s="5">
        <f t="shared" ref="B20:B24" si="1">+B9/E35</f>
        <v>0.20424119557452763</v>
      </c>
    </row>
    <row r="21" spans="1:4" x14ac:dyDescent="0.25">
      <c r="A21">
        <f t="shared" si="0"/>
        <v>2018</v>
      </c>
      <c r="B21" s="5">
        <f t="shared" si="1"/>
        <v>0.21059690139717363</v>
      </c>
    </row>
    <row r="22" spans="1:4" x14ac:dyDescent="0.25">
      <c r="A22">
        <f t="shared" si="0"/>
        <v>2019</v>
      </c>
      <c r="B22" s="5">
        <f t="shared" si="1"/>
        <v>0.21734699107751873</v>
      </c>
    </row>
    <row r="23" spans="1:4" x14ac:dyDescent="0.25">
      <c r="A23">
        <f t="shared" si="0"/>
        <v>2020</v>
      </c>
      <c r="B23" s="5">
        <f t="shared" si="1"/>
        <v>0.2259582396181265</v>
      </c>
    </row>
    <row r="24" spans="1:4" x14ac:dyDescent="0.25">
      <c r="A24">
        <f t="shared" si="0"/>
        <v>2021</v>
      </c>
      <c r="B24" s="5">
        <f t="shared" si="1"/>
        <v>0.23757979440247018</v>
      </c>
    </row>
    <row r="30" spans="1:4" ht="18.75" x14ac:dyDescent="0.3">
      <c r="A30" s="17" t="s">
        <v>20</v>
      </c>
    </row>
    <row r="31" spans="1:4" ht="18.75" x14ac:dyDescent="0.3">
      <c r="A31" s="18" t="s">
        <v>22</v>
      </c>
    </row>
    <row r="32" spans="1:4" x14ac:dyDescent="0.25">
      <c r="A32" s="2" t="s">
        <v>29</v>
      </c>
      <c r="B32" s="2" t="s">
        <v>11</v>
      </c>
    </row>
    <row r="33" spans="1:7" x14ac:dyDescent="0.25">
      <c r="A33" s="2" t="s">
        <v>10</v>
      </c>
      <c r="B33" t="s">
        <v>44</v>
      </c>
      <c r="C33" t="s">
        <v>65</v>
      </c>
      <c r="D33" t="s">
        <v>66</v>
      </c>
      <c r="E33" t="s">
        <v>16</v>
      </c>
    </row>
    <row r="34" spans="1:7" x14ac:dyDescent="0.25">
      <c r="A34" s="1">
        <v>2016</v>
      </c>
      <c r="B34" s="3">
        <v>1354310</v>
      </c>
      <c r="C34" s="3">
        <v>12</v>
      </c>
      <c r="D34" s="3">
        <v>240772</v>
      </c>
      <c r="E34" s="3">
        <v>1595094</v>
      </c>
      <c r="F34" s="3">
        <f>+C34+D34</f>
        <v>240784</v>
      </c>
    </row>
    <row r="35" spans="1:7" x14ac:dyDescent="0.25">
      <c r="A35" s="1">
        <v>2017</v>
      </c>
      <c r="B35" s="3">
        <v>1315157</v>
      </c>
      <c r="C35" s="3">
        <v>8</v>
      </c>
      <c r="D35" s="3">
        <v>240104</v>
      </c>
      <c r="E35" s="3">
        <v>1555269</v>
      </c>
      <c r="F35" s="3">
        <f t="shared" ref="F35:F39" si="2">+C35+D35</f>
        <v>240112</v>
      </c>
    </row>
    <row r="36" spans="1:7" x14ac:dyDescent="0.25">
      <c r="A36" s="1">
        <v>2018</v>
      </c>
      <c r="B36" s="3">
        <v>1309291</v>
      </c>
      <c r="C36" s="3">
        <v>11</v>
      </c>
      <c r="D36" s="3">
        <v>239396</v>
      </c>
      <c r="E36" s="3">
        <v>1548698</v>
      </c>
      <c r="F36" s="3">
        <f t="shared" si="2"/>
        <v>239407</v>
      </c>
    </row>
    <row r="37" spans="1:7" x14ac:dyDescent="0.25">
      <c r="A37" s="1">
        <v>2019</v>
      </c>
      <c r="B37" s="3">
        <v>1282563</v>
      </c>
      <c r="C37" s="3">
        <v>18</v>
      </c>
      <c r="D37" s="3">
        <v>239193</v>
      </c>
      <c r="E37" s="3">
        <v>1521774</v>
      </c>
      <c r="F37" s="3">
        <f t="shared" si="2"/>
        <v>239211</v>
      </c>
    </row>
    <row r="38" spans="1:7" x14ac:dyDescent="0.25">
      <c r="A38" s="1">
        <v>2020</v>
      </c>
      <c r="B38" s="3">
        <v>1055380</v>
      </c>
      <c r="C38" s="3">
        <v>38</v>
      </c>
      <c r="D38" s="3">
        <v>224168</v>
      </c>
      <c r="E38" s="3">
        <v>1279586</v>
      </c>
      <c r="F38" s="3">
        <f t="shared" si="2"/>
        <v>224206</v>
      </c>
    </row>
    <row r="39" spans="1:7" x14ac:dyDescent="0.25">
      <c r="A39" s="1">
        <v>2021</v>
      </c>
      <c r="B39" s="3">
        <v>1069641</v>
      </c>
      <c r="C39" s="3">
        <v>13</v>
      </c>
      <c r="D39" s="3">
        <v>232599</v>
      </c>
      <c r="E39" s="3">
        <v>1302253</v>
      </c>
      <c r="F39" s="3">
        <f t="shared" si="2"/>
        <v>232612</v>
      </c>
    </row>
    <row r="40" spans="1:7" x14ac:dyDescent="0.25">
      <c r="A40" s="1" t="s">
        <v>16</v>
      </c>
      <c r="B40" s="3">
        <v>7386342</v>
      </c>
      <c r="C40" s="3">
        <v>100</v>
      </c>
      <c r="D40" s="3">
        <v>1416232</v>
      </c>
      <c r="E40" s="3">
        <v>8802674</v>
      </c>
    </row>
    <row r="41" spans="1:7" x14ac:dyDescent="0.25">
      <c r="A41" s="1"/>
      <c r="B41" s="3"/>
      <c r="C41" s="3"/>
      <c r="D41" s="3"/>
    </row>
    <row r="42" spans="1:7" x14ac:dyDescent="0.25">
      <c r="A42" s="1"/>
      <c r="B42" s="3"/>
      <c r="C42" s="3"/>
      <c r="D42" s="3"/>
      <c r="E42" s="3"/>
    </row>
    <row r="43" spans="1:7" x14ac:dyDescent="0.25">
      <c r="A43" s="1"/>
      <c r="B43" s="3"/>
      <c r="C43" s="3"/>
      <c r="D43" s="3"/>
      <c r="E43" s="3"/>
    </row>
    <row r="45" spans="1:7" ht="18.75" x14ac:dyDescent="0.3">
      <c r="A45" s="18" t="s">
        <v>21</v>
      </c>
      <c r="B45" s="19" t="str">
        <f>+$B$7</f>
        <v>65+</v>
      </c>
    </row>
    <row r="46" spans="1:7" x14ac:dyDescent="0.25">
      <c r="A46" s="2" t="s">
        <v>29</v>
      </c>
      <c r="B46" s="2" t="s">
        <v>11</v>
      </c>
    </row>
    <row r="47" spans="1:7" x14ac:dyDescent="0.25">
      <c r="A47" s="2" t="s">
        <v>10</v>
      </c>
      <c r="B47" t="s">
        <v>44</v>
      </c>
      <c r="C47" t="s">
        <v>66</v>
      </c>
      <c r="D47" t="s">
        <v>16</v>
      </c>
    </row>
    <row r="48" spans="1:7" x14ac:dyDescent="0.25">
      <c r="A48" s="1">
        <v>2021</v>
      </c>
      <c r="B48" s="3">
        <v>191593</v>
      </c>
      <c r="C48" s="3">
        <v>117796</v>
      </c>
      <c r="D48" s="3">
        <v>309389</v>
      </c>
      <c r="G48" t="s">
        <v>12</v>
      </c>
    </row>
    <row r="49" spans="1:5" x14ac:dyDescent="0.25">
      <c r="A49" s="1">
        <v>2020</v>
      </c>
      <c r="B49" s="3">
        <v>176485</v>
      </c>
      <c r="C49" s="3">
        <v>112648</v>
      </c>
      <c r="D49" s="3">
        <v>289133</v>
      </c>
    </row>
    <row r="50" spans="1:5" x14ac:dyDescent="0.25">
      <c r="A50" s="1">
        <v>2019</v>
      </c>
      <c r="B50" s="3">
        <v>208733</v>
      </c>
      <c r="C50" s="3">
        <v>122020</v>
      </c>
      <c r="D50" s="3">
        <v>330753</v>
      </c>
    </row>
    <row r="51" spans="1:5" x14ac:dyDescent="0.25">
      <c r="A51" s="1">
        <v>2018</v>
      </c>
      <c r="B51" s="3">
        <v>204770</v>
      </c>
      <c r="C51" s="3">
        <v>121381</v>
      </c>
      <c r="D51" s="3">
        <v>326151</v>
      </c>
    </row>
    <row r="52" spans="1:5" x14ac:dyDescent="0.25">
      <c r="A52" s="1">
        <v>2017</v>
      </c>
      <c r="B52" s="3">
        <v>196597</v>
      </c>
      <c r="C52" s="3">
        <v>121053</v>
      </c>
      <c r="D52" s="3">
        <v>317650</v>
      </c>
    </row>
    <row r="53" spans="1:5" x14ac:dyDescent="0.25">
      <c r="A53" s="1">
        <v>2016</v>
      </c>
      <c r="B53" s="3">
        <v>188972</v>
      </c>
      <c r="C53" s="3">
        <v>117231</v>
      </c>
      <c r="D53" s="3">
        <v>306203</v>
      </c>
    </row>
    <row r="54" spans="1:5" x14ac:dyDescent="0.25">
      <c r="A54" s="1" t="s">
        <v>16</v>
      </c>
      <c r="B54" s="3">
        <v>1167150</v>
      </c>
      <c r="C54" s="3">
        <v>712129</v>
      </c>
      <c r="D54" s="3">
        <v>1879279</v>
      </c>
    </row>
    <row r="57" spans="1:5" ht="18.75" x14ac:dyDescent="0.3">
      <c r="A57" s="18" t="s">
        <v>21</v>
      </c>
      <c r="B57" s="19" t="str">
        <f>+$B$7</f>
        <v>65+</v>
      </c>
    </row>
    <row r="58" spans="1:5" ht="18.75" x14ac:dyDescent="0.3">
      <c r="A58" s="21" t="s">
        <v>24</v>
      </c>
      <c r="B58" s="22" t="s">
        <v>46</v>
      </c>
      <c r="C58" s="22" t="s">
        <v>45</v>
      </c>
      <c r="D58" s="22" t="str">
        <f t="shared" ref="D58" si="3">+D47</f>
        <v>Grand Total</v>
      </c>
    </row>
    <row r="59" spans="1:5" x14ac:dyDescent="0.25">
      <c r="A59">
        <f t="shared" ref="A59:A64" si="4">+A48</f>
        <v>2021</v>
      </c>
      <c r="B59" s="5">
        <f>(+C48)/$E39</f>
        <v>9.0455541281148896E-2</v>
      </c>
      <c r="C59" s="5">
        <f>+B48/$E39</f>
        <v>0.14712425312132127</v>
      </c>
      <c r="D59" s="5">
        <f>+D48/$D39</f>
        <v>1.3301389945786526</v>
      </c>
    </row>
    <row r="60" spans="1:5" x14ac:dyDescent="0.25">
      <c r="A60">
        <f t="shared" si="4"/>
        <v>2020</v>
      </c>
      <c r="B60" s="5">
        <f>(+C49)/$E40</f>
        <v>1.2797020541712665E-2</v>
      </c>
      <c r="C60" s="5">
        <f>+B49/$E40</f>
        <v>2.00490214677949E-2</v>
      </c>
      <c r="D60" s="5">
        <f>+D49/$D38</f>
        <v>1.2898049677027943</v>
      </c>
    </row>
    <row r="61" spans="1:5" x14ac:dyDescent="0.25">
      <c r="A61">
        <f t="shared" si="4"/>
        <v>2019</v>
      </c>
      <c r="B61" s="5">
        <f>(+C50)/$E37</f>
        <v>8.0182734098492942E-2</v>
      </c>
      <c r="C61" s="5">
        <f>+B50/$E37</f>
        <v>0.13716425697902579</v>
      </c>
      <c r="D61" s="5">
        <f>+D50/$D37</f>
        <v>1.3827871216967051</v>
      </c>
    </row>
    <row r="62" spans="1:5" x14ac:dyDescent="0.25">
      <c r="A62">
        <f t="shared" si="4"/>
        <v>2018</v>
      </c>
      <c r="B62" s="5">
        <f>(+C51)/$E36</f>
        <v>7.8376158553830386E-2</v>
      </c>
      <c r="C62" s="5">
        <f>+B51/$E36</f>
        <v>0.13222074284334326</v>
      </c>
      <c r="D62" s="5">
        <f>+D51/$D36</f>
        <v>1.3623911844809438</v>
      </c>
    </row>
    <row r="63" spans="1:5" x14ac:dyDescent="0.25">
      <c r="A63">
        <f t="shared" si="4"/>
        <v>2017</v>
      </c>
      <c r="B63" s="5">
        <f>(+C52)/$E35</f>
        <v>7.7834123871818955E-2</v>
      </c>
      <c r="C63" s="5">
        <f>+B52/$E35</f>
        <v>0.12640707170270865</v>
      </c>
      <c r="D63" s="5">
        <f>+D52/$D35</f>
        <v>1.3229683803685071</v>
      </c>
    </row>
    <row r="64" spans="1:5" x14ac:dyDescent="0.25">
      <c r="A64">
        <f t="shared" si="4"/>
        <v>2016</v>
      </c>
      <c r="B64" s="5">
        <f>(+C53)/$E34</f>
        <v>7.349472821037506E-2</v>
      </c>
      <c r="C64" s="5">
        <f>+B53/$E34</f>
        <v>0.1184707609708268</v>
      </c>
      <c r="D64" s="5">
        <f>+D53/$D34</f>
        <v>1.2717550213479973</v>
      </c>
      <c r="E64" s="5"/>
    </row>
    <row r="65" spans="1:5" x14ac:dyDescent="0.25">
      <c r="B65" s="5"/>
      <c r="C65" s="5"/>
      <c r="D65" s="5"/>
      <c r="E65" s="5"/>
    </row>
    <row r="66" spans="1:5" x14ac:dyDescent="0.25">
      <c r="B66" s="5"/>
      <c r="C66" s="5"/>
      <c r="D66" s="5"/>
      <c r="E66" s="5"/>
    </row>
    <row r="67" spans="1:5" x14ac:dyDescent="0.25">
      <c r="B67" s="5"/>
      <c r="C67" s="5"/>
      <c r="D67" s="5"/>
      <c r="E67" s="5"/>
    </row>
    <row r="68" spans="1:5" x14ac:dyDescent="0.25">
      <c r="B68" s="5"/>
      <c r="C68" s="5"/>
      <c r="D68" s="5"/>
      <c r="E68" s="5"/>
    </row>
    <row r="69" spans="1:5" x14ac:dyDescent="0.25">
      <c r="B69" s="5"/>
      <c r="C69" s="5"/>
      <c r="D69" s="5"/>
      <c r="E69" s="5"/>
    </row>
    <row r="71" spans="1:5" ht="18.75" x14ac:dyDescent="0.3">
      <c r="A71" s="17" t="s">
        <v>31</v>
      </c>
    </row>
    <row r="72" spans="1:5" ht="18.75" x14ac:dyDescent="0.3">
      <c r="A72" s="21" t="s">
        <v>24</v>
      </c>
      <c r="B72" s="22" t="str">
        <f>+B58</f>
        <v>Treated and Admitted</v>
      </c>
      <c r="C72" s="22" t="str">
        <f>+C58</f>
        <v>Treated and Discharged</v>
      </c>
      <c r="D72" s="22" t="s">
        <v>12</v>
      </c>
    </row>
    <row r="73" spans="1:5" x14ac:dyDescent="0.25">
      <c r="A73">
        <f t="shared" ref="A73:A78" si="5">+A48</f>
        <v>2021</v>
      </c>
      <c r="B73" s="5">
        <f t="shared" ref="B73:B78" si="6">+F34/$E34</f>
        <v>0.15095285920453591</v>
      </c>
      <c r="C73" s="5">
        <f>+B34/$E34</f>
        <v>0.84904714079546406</v>
      </c>
      <c r="D73" s="5">
        <f t="shared" ref="D73" si="7">+D34/$D34</f>
        <v>1</v>
      </c>
    </row>
    <row r="74" spans="1:5" x14ac:dyDescent="0.25">
      <c r="A74">
        <f t="shared" si="5"/>
        <v>2020</v>
      </c>
      <c r="B74" s="5">
        <f t="shared" si="6"/>
        <v>0.15438615442087511</v>
      </c>
      <c r="C74" s="5">
        <f t="shared" ref="C74:C78" si="8">+B35/$E35</f>
        <v>0.84561384557912489</v>
      </c>
      <c r="D74" s="5">
        <f t="shared" ref="D74:D78" si="9">+D35/$D35</f>
        <v>1</v>
      </c>
    </row>
    <row r="75" spans="1:5" x14ac:dyDescent="0.25">
      <c r="A75">
        <f t="shared" si="5"/>
        <v>2019</v>
      </c>
      <c r="B75" s="5">
        <f t="shared" si="6"/>
        <v>0.15458598125651354</v>
      </c>
      <c r="C75" s="5">
        <f t="shared" si="8"/>
        <v>0.84541401874348643</v>
      </c>
      <c r="D75" s="5">
        <f t="shared" si="9"/>
        <v>1</v>
      </c>
    </row>
    <row r="76" spans="1:5" x14ac:dyDescent="0.25">
      <c r="A76">
        <f t="shared" si="5"/>
        <v>2018</v>
      </c>
      <c r="B76" s="5">
        <f t="shared" si="6"/>
        <v>0.15719219805306175</v>
      </c>
      <c r="C76" s="5">
        <f t="shared" si="8"/>
        <v>0.84280780194693827</v>
      </c>
      <c r="D76" s="5">
        <f t="shared" si="9"/>
        <v>1</v>
      </c>
    </row>
    <row r="77" spans="1:5" x14ac:dyDescent="0.25">
      <c r="A77">
        <f t="shared" si="5"/>
        <v>2017</v>
      </c>
      <c r="B77" s="5">
        <f t="shared" si="6"/>
        <v>0.17521760944555503</v>
      </c>
      <c r="C77" s="5">
        <f t="shared" si="8"/>
        <v>0.82478239055444491</v>
      </c>
      <c r="D77" s="5">
        <f t="shared" si="9"/>
        <v>1</v>
      </c>
    </row>
    <row r="78" spans="1:5" x14ac:dyDescent="0.25">
      <c r="A78">
        <f t="shared" si="5"/>
        <v>2016</v>
      </c>
      <c r="B78" s="5">
        <f t="shared" si="6"/>
        <v>0.17862274074239029</v>
      </c>
      <c r="C78" s="5">
        <f t="shared" si="8"/>
        <v>0.82137725925760974</v>
      </c>
      <c r="D78" s="5">
        <f t="shared" si="9"/>
        <v>1</v>
      </c>
    </row>
    <row r="82" spans="1:6" ht="18.75" x14ac:dyDescent="0.3">
      <c r="A82" s="17" t="s">
        <v>27</v>
      </c>
    </row>
    <row r="83" spans="1:6" ht="18.75" x14ac:dyDescent="0.3">
      <c r="A83" s="18" t="s">
        <v>22</v>
      </c>
    </row>
    <row r="84" spans="1:6" x14ac:dyDescent="0.25">
      <c r="A84" s="2" t="s">
        <v>29</v>
      </c>
      <c r="B84" s="2" t="s">
        <v>11</v>
      </c>
    </row>
    <row r="85" spans="1:6" x14ac:dyDescent="0.25">
      <c r="A85" s="2" t="s">
        <v>10</v>
      </c>
      <c r="B85" t="s">
        <v>62</v>
      </c>
      <c r="C85" t="s">
        <v>148</v>
      </c>
      <c r="D85" t="s">
        <v>149</v>
      </c>
      <c r="E85" t="s">
        <v>150</v>
      </c>
      <c r="F85" t="s">
        <v>16</v>
      </c>
    </row>
    <row r="86" spans="1:6" x14ac:dyDescent="0.25">
      <c r="A86" s="1">
        <v>2016</v>
      </c>
      <c r="B86" s="3"/>
      <c r="C86" s="3">
        <v>225521</v>
      </c>
      <c r="D86" s="3">
        <v>887181</v>
      </c>
      <c r="E86" s="3">
        <v>482392</v>
      </c>
      <c r="F86" s="3">
        <v>1595094</v>
      </c>
    </row>
    <row r="87" spans="1:6" x14ac:dyDescent="0.25">
      <c r="A87" s="1">
        <v>2017</v>
      </c>
      <c r="B87" s="3"/>
      <c r="C87" s="3">
        <v>221273</v>
      </c>
      <c r="D87" s="3">
        <v>865308</v>
      </c>
      <c r="E87" s="3">
        <v>468688</v>
      </c>
      <c r="F87" s="3">
        <v>1555269</v>
      </c>
    </row>
    <row r="88" spans="1:6" x14ac:dyDescent="0.25">
      <c r="A88" s="1">
        <v>2018</v>
      </c>
      <c r="B88" s="3"/>
      <c r="C88" s="3">
        <v>220783</v>
      </c>
      <c r="D88" s="3">
        <v>865781</v>
      </c>
      <c r="E88" s="3">
        <v>462134</v>
      </c>
      <c r="F88" s="3">
        <v>1548698</v>
      </c>
    </row>
    <row r="89" spans="1:6" x14ac:dyDescent="0.25">
      <c r="A89" s="1">
        <v>2019</v>
      </c>
      <c r="B89" s="3">
        <v>6</v>
      </c>
      <c r="C89" s="3">
        <v>215603</v>
      </c>
      <c r="D89" s="3">
        <v>857533</v>
      </c>
      <c r="E89" s="3">
        <v>448632</v>
      </c>
      <c r="F89" s="3">
        <v>1521774</v>
      </c>
    </row>
    <row r="90" spans="1:6" x14ac:dyDescent="0.25">
      <c r="A90" s="1">
        <v>2020</v>
      </c>
      <c r="B90" s="3">
        <v>4</v>
      </c>
      <c r="C90" s="3">
        <v>184118</v>
      </c>
      <c r="D90" s="3">
        <v>731367</v>
      </c>
      <c r="E90" s="3">
        <v>364097</v>
      </c>
      <c r="F90" s="3">
        <v>1279586</v>
      </c>
    </row>
    <row r="91" spans="1:6" x14ac:dyDescent="0.25">
      <c r="A91" s="1">
        <v>2021</v>
      </c>
      <c r="B91" s="3">
        <v>14</v>
      </c>
      <c r="C91" s="3">
        <v>184854</v>
      </c>
      <c r="D91" s="3">
        <v>756004</v>
      </c>
      <c r="E91" s="3">
        <v>361381</v>
      </c>
      <c r="F91" s="3">
        <v>1302253</v>
      </c>
    </row>
    <row r="92" spans="1:6" x14ac:dyDescent="0.25">
      <c r="A92" s="1" t="s">
        <v>16</v>
      </c>
      <c r="B92" s="3">
        <v>24</v>
      </c>
      <c r="C92" s="3">
        <v>1252152</v>
      </c>
      <c r="D92" s="3">
        <v>4963174</v>
      </c>
      <c r="E92" s="3">
        <v>2587324</v>
      </c>
      <c r="F92" s="3">
        <v>8802674</v>
      </c>
    </row>
    <row r="93" spans="1:6" x14ac:dyDescent="0.25">
      <c r="A93" s="1"/>
      <c r="B93" s="3"/>
      <c r="C93" s="3"/>
      <c r="D93" s="3"/>
      <c r="E93" s="3"/>
      <c r="F93" s="3"/>
    </row>
    <row r="94" spans="1:6" x14ac:dyDescent="0.25">
      <c r="A94" s="1"/>
      <c r="B94" s="3"/>
      <c r="C94" s="3"/>
      <c r="D94" s="3"/>
      <c r="E94" s="3"/>
      <c r="F94" s="3"/>
    </row>
    <row r="96" spans="1:6" ht="18.75" x14ac:dyDescent="0.3">
      <c r="A96" s="18" t="s">
        <v>26</v>
      </c>
    </row>
    <row r="97" spans="1:6" ht="18.75" x14ac:dyDescent="0.3">
      <c r="A97" s="18" t="s">
        <v>21</v>
      </c>
      <c r="B97" s="19" t="str">
        <f>+$B$7</f>
        <v>65+</v>
      </c>
    </row>
    <row r="98" spans="1:6" x14ac:dyDescent="0.25">
      <c r="A98" s="2" t="s">
        <v>29</v>
      </c>
      <c r="B98" s="2" t="s">
        <v>11</v>
      </c>
    </row>
    <row r="99" spans="1:6" x14ac:dyDescent="0.25">
      <c r="A99" s="2" t="s">
        <v>10</v>
      </c>
      <c r="B99" t="s">
        <v>62</v>
      </c>
      <c r="C99" t="s">
        <v>148</v>
      </c>
      <c r="D99" t="s">
        <v>149</v>
      </c>
      <c r="E99" t="s">
        <v>150</v>
      </c>
      <c r="F99" t="s">
        <v>16</v>
      </c>
    </row>
    <row r="100" spans="1:6" x14ac:dyDescent="0.25">
      <c r="A100" s="1">
        <v>2016</v>
      </c>
      <c r="B100" s="3"/>
      <c r="C100" s="3">
        <v>44212</v>
      </c>
      <c r="D100" s="3">
        <v>183396</v>
      </c>
      <c r="E100" s="3">
        <v>78595</v>
      </c>
      <c r="F100" s="3">
        <v>306203</v>
      </c>
    </row>
    <row r="101" spans="1:6" x14ac:dyDescent="0.25">
      <c r="A101" s="1">
        <v>2017</v>
      </c>
      <c r="B101" s="3"/>
      <c r="C101" s="3">
        <v>45175</v>
      </c>
      <c r="D101" s="3">
        <v>191243</v>
      </c>
      <c r="E101" s="3">
        <v>81232</v>
      </c>
      <c r="F101" s="3">
        <v>317650</v>
      </c>
    </row>
    <row r="102" spans="1:6" x14ac:dyDescent="0.25">
      <c r="A102" s="1">
        <v>2018</v>
      </c>
      <c r="B102" s="3"/>
      <c r="C102" s="3">
        <v>45683</v>
      </c>
      <c r="D102" s="3">
        <v>198006</v>
      </c>
      <c r="E102" s="3">
        <v>82462</v>
      </c>
      <c r="F102" s="3">
        <v>326151</v>
      </c>
    </row>
    <row r="103" spans="1:6" x14ac:dyDescent="0.25">
      <c r="A103" s="1">
        <v>2019</v>
      </c>
      <c r="B103" s="3">
        <v>5</v>
      </c>
      <c r="C103" s="3">
        <v>45272</v>
      </c>
      <c r="D103" s="3">
        <v>202794</v>
      </c>
      <c r="E103" s="3">
        <v>82682</v>
      </c>
      <c r="F103" s="3">
        <v>330753</v>
      </c>
    </row>
    <row r="104" spans="1:6" x14ac:dyDescent="0.25">
      <c r="A104" s="1">
        <v>2020</v>
      </c>
      <c r="B104" s="3">
        <v>3</v>
      </c>
      <c r="C104" s="3">
        <v>39617</v>
      </c>
      <c r="D104" s="3">
        <v>178041</v>
      </c>
      <c r="E104" s="3">
        <v>71472</v>
      </c>
      <c r="F104" s="3">
        <v>289133</v>
      </c>
    </row>
    <row r="105" spans="1:6" x14ac:dyDescent="0.25">
      <c r="A105" s="1">
        <v>2021</v>
      </c>
      <c r="B105" s="3">
        <v>6</v>
      </c>
      <c r="C105" s="3">
        <v>42150</v>
      </c>
      <c r="D105" s="3">
        <v>191466</v>
      </c>
      <c r="E105" s="3">
        <v>75767</v>
      </c>
      <c r="F105" s="3">
        <v>309389</v>
      </c>
    </row>
    <row r="106" spans="1:6" x14ac:dyDescent="0.25">
      <c r="A106" s="1" t="s">
        <v>16</v>
      </c>
      <c r="B106" s="8">
        <v>14</v>
      </c>
      <c r="C106" s="8">
        <v>262109</v>
      </c>
      <c r="D106" s="8">
        <v>1144946</v>
      </c>
      <c r="E106" s="8">
        <v>472210</v>
      </c>
      <c r="F106" s="8">
        <v>1879279</v>
      </c>
    </row>
    <row r="107" spans="1:6" x14ac:dyDescent="0.25">
      <c r="A107" s="1"/>
      <c r="B107" s="8"/>
      <c r="C107" s="8"/>
      <c r="D107" s="8"/>
      <c r="E107" s="8"/>
    </row>
    <row r="108" spans="1:6" x14ac:dyDescent="0.25">
      <c r="A108" s="1"/>
      <c r="B108" s="8"/>
      <c r="C108" s="8"/>
      <c r="D108" s="8"/>
      <c r="E108" s="8"/>
    </row>
    <row r="109" spans="1:6" x14ac:dyDescent="0.25">
      <c r="A109" s="1"/>
      <c r="B109" s="8"/>
      <c r="C109" s="8"/>
      <c r="D109" s="8"/>
      <c r="E109" s="8"/>
    </row>
    <row r="111" spans="1:6" ht="18.75" x14ac:dyDescent="0.3">
      <c r="A111" s="21" t="s">
        <v>24</v>
      </c>
      <c r="B111" s="22" t="str">
        <f>+C99</f>
        <v>midnight-7:59am</v>
      </c>
      <c r="C111" s="22" t="str">
        <f>+D99</f>
        <v>8:00am-5:59pm</v>
      </c>
      <c r="D111" s="22" t="str">
        <f>+E99</f>
        <v>6:00pm-midnight</v>
      </c>
    </row>
    <row r="112" spans="1:6" x14ac:dyDescent="0.25">
      <c r="A112">
        <f t="shared" ref="A112:A117" si="10">+A100</f>
        <v>2016</v>
      </c>
      <c r="B112" s="5">
        <f>C100/$F86</f>
        <v>2.7717488749879317E-2</v>
      </c>
      <c r="C112" s="5">
        <f>D100/$F86</f>
        <v>0.11497504222321694</v>
      </c>
      <c r="D112" s="5">
        <f>E100/$F86</f>
        <v>4.9272958208105601E-2</v>
      </c>
    </row>
    <row r="113" spans="1:5" x14ac:dyDescent="0.25">
      <c r="A113">
        <f t="shared" si="10"/>
        <v>2017</v>
      </c>
      <c r="B113" s="5">
        <f t="shared" ref="B113:D117" si="11">C101/$F87</f>
        <v>2.9046422194488542E-2</v>
      </c>
      <c r="C113" s="5">
        <f t="shared" si="11"/>
        <v>0.12296458040377581</v>
      </c>
      <c r="D113" s="5">
        <f t="shared" si="11"/>
        <v>5.2230192976263273E-2</v>
      </c>
    </row>
    <row r="114" spans="1:5" x14ac:dyDescent="0.25">
      <c r="A114">
        <f t="shared" si="10"/>
        <v>2018</v>
      </c>
      <c r="B114" s="5">
        <f t="shared" si="11"/>
        <v>2.9497681278080039E-2</v>
      </c>
      <c r="C114" s="5">
        <f t="shared" si="11"/>
        <v>0.1278532031422524</v>
      </c>
      <c r="D114" s="5">
        <f t="shared" si="11"/>
        <v>5.3246016976841191E-2</v>
      </c>
    </row>
    <row r="115" spans="1:5" x14ac:dyDescent="0.25">
      <c r="A115">
        <f t="shared" si="10"/>
        <v>2019</v>
      </c>
      <c r="B115" s="5">
        <f t="shared" si="11"/>
        <v>2.9749489740263667E-2</v>
      </c>
      <c r="C115" s="5">
        <f t="shared" si="11"/>
        <v>0.13326157497762481</v>
      </c>
      <c r="D115" s="5">
        <f t="shared" si="11"/>
        <v>5.4332640720632631E-2</v>
      </c>
    </row>
    <row r="116" spans="1:5" x14ac:dyDescent="0.25">
      <c r="A116">
        <f t="shared" si="10"/>
        <v>2020</v>
      </c>
      <c r="B116" s="5">
        <f t="shared" si="11"/>
        <v>3.0960795132175561E-2</v>
      </c>
      <c r="C116" s="5">
        <f t="shared" si="11"/>
        <v>0.13913953419309058</v>
      </c>
      <c r="D116" s="5">
        <f t="shared" si="11"/>
        <v>5.5855565784558442E-2</v>
      </c>
    </row>
    <row r="117" spans="1:5" x14ac:dyDescent="0.25">
      <c r="A117">
        <f t="shared" si="10"/>
        <v>2021</v>
      </c>
      <c r="B117" s="5">
        <f t="shared" si="11"/>
        <v>3.2366982452718483E-2</v>
      </c>
      <c r="C117" s="5">
        <f t="shared" si="11"/>
        <v>0.14702672982899637</v>
      </c>
      <c r="D117" s="5">
        <f t="shared" si="11"/>
        <v>5.818147472111794E-2</v>
      </c>
    </row>
    <row r="118" spans="1:5" x14ac:dyDescent="0.25">
      <c r="B118" s="5"/>
      <c r="C118" s="5"/>
      <c r="D118" s="5"/>
    </row>
    <row r="119" spans="1:5" x14ac:dyDescent="0.25">
      <c r="B119" s="5"/>
      <c r="C119" s="5"/>
      <c r="D119" s="5"/>
    </row>
    <row r="120" spans="1:5" x14ac:dyDescent="0.25">
      <c r="B120" s="5"/>
      <c r="C120" s="5"/>
      <c r="D120" s="5"/>
      <c r="E120" s="5"/>
    </row>
    <row r="121" spans="1:5" x14ac:dyDescent="0.25">
      <c r="B121" s="5"/>
      <c r="C121" s="5"/>
      <c r="D121" s="5"/>
      <c r="E121" s="5"/>
    </row>
    <row r="122" spans="1:5" x14ac:dyDescent="0.25">
      <c r="B122" s="5"/>
      <c r="C122" s="5"/>
      <c r="D122" s="5"/>
      <c r="E122" s="5"/>
    </row>
    <row r="123" spans="1:5" x14ac:dyDescent="0.25">
      <c r="B123" s="5"/>
      <c r="C123" s="5"/>
      <c r="D123" s="5"/>
      <c r="E123" s="5"/>
    </row>
    <row r="126" spans="1:5" ht="18.75" x14ac:dyDescent="0.3">
      <c r="A126" s="17" t="s">
        <v>47</v>
      </c>
    </row>
    <row r="127" spans="1:5" ht="18.75" x14ac:dyDescent="0.3">
      <c r="A127" s="21" t="s">
        <v>24</v>
      </c>
      <c r="B127" s="22" t="str">
        <f>+B111</f>
        <v>midnight-7:59am</v>
      </c>
      <c r="C127" s="22" t="str">
        <f t="shared" ref="C127:D127" si="12">+C111</f>
        <v>8:00am-5:59pm</v>
      </c>
      <c r="D127" s="22" t="str">
        <f t="shared" si="12"/>
        <v>6:00pm-midnight</v>
      </c>
    </row>
    <row r="128" spans="1:5" x14ac:dyDescent="0.25">
      <c r="A128">
        <f t="shared" ref="A128:A133" si="13">+A86</f>
        <v>2016</v>
      </c>
      <c r="B128" s="5">
        <f>+C86/$F86</f>
        <v>0.14138414413194458</v>
      </c>
      <c r="C128" s="5">
        <f>+D86/$F86</f>
        <v>0.55619355348336841</v>
      </c>
      <c r="D128" s="5">
        <f>+E86/$F86</f>
        <v>0.30242230238468704</v>
      </c>
    </row>
    <row r="129" spans="1:4" x14ac:dyDescent="0.25">
      <c r="A129">
        <f t="shared" si="13"/>
        <v>2017</v>
      </c>
      <c r="B129" s="5">
        <f t="shared" ref="B129:D133" si="14">+C87/$F87</f>
        <v>0.14227313731579552</v>
      </c>
      <c r="C129" s="5">
        <f t="shared" si="14"/>
        <v>0.55637192022730475</v>
      </c>
      <c r="D129" s="5">
        <f t="shared" si="14"/>
        <v>0.30135494245689975</v>
      </c>
    </row>
    <row r="130" spans="1:4" x14ac:dyDescent="0.25">
      <c r="A130">
        <f t="shared" si="13"/>
        <v>2018</v>
      </c>
      <c r="B130" s="5">
        <f t="shared" si="14"/>
        <v>0.14256039589384115</v>
      </c>
      <c r="C130" s="5">
        <f t="shared" si="14"/>
        <v>0.55903797899913343</v>
      </c>
      <c r="D130" s="5">
        <f t="shared" si="14"/>
        <v>0.29840162510702539</v>
      </c>
    </row>
    <row r="131" spans="1:4" x14ac:dyDescent="0.25">
      <c r="A131">
        <f t="shared" si="13"/>
        <v>2019</v>
      </c>
      <c r="B131" s="5">
        <f t="shared" si="14"/>
        <v>0.14167872496178802</v>
      </c>
      <c r="C131" s="5">
        <f t="shared" si="14"/>
        <v>0.56350877331325155</v>
      </c>
      <c r="D131" s="5">
        <f t="shared" si="14"/>
        <v>0.29480855895816332</v>
      </c>
    </row>
    <row r="132" spans="1:4" x14ac:dyDescent="0.25">
      <c r="A132">
        <f t="shared" si="13"/>
        <v>2020</v>
      </c>
      <c r="B132" s="5">
        <f t="shared" si="14"/>
        <v>0.14388872650998058</v>
      </c>
      <c r="C132" s="5">
        <f>+D90/$F90</f>
        <v>0.57156533441284918</v>
      </c>
      <c r="D132" s="5">
        <f t="shared" ref="D132:D133" si="15">+E90/$F90</f>
        <v>0.28454281306610107</v>
      </c>
    </row>
    <row r="133" spans="1:4" x14ac:dyDescent="0.25">
      <c r="A133">
        <f t="shared" si="13"/>
        <v>2021</v>
      </c>
      <c r="B133" s="5">
        <f t="shared" si="14"/>
        <v>0.14194937542858416</v>
      </c>
      <c r="C133" s="5">
        <f>+D91/$F91</f>
        <v>0.58053542591186202</v>
      </c>
      <c r="D133" s="5">
        <f t="shared" si="15"/>
        <v>0.27750444806039992</v>
      </c>
    </row>
    <row r="147" spans="1:2" ht="18.75" x14ac:dyDescent="0.3">
      <c r="A147" s="17" t="s">
        <v>47</v>
      </c>
    </row>
    <row r="149" spans="1:2" x14ac:dyDescent="0.25">
      <c r="A149" s="2" t="s">
        <v>10</v>
      </c>
      <c r="B149" t="s">
        <v>29</v>
      </c>
    </row>
    <row r="150" spans="1:2" x14ac:dyDescent="0.25">
      <c r="A150" s="1">
        <v>2016</v>
      </c>
      <c r="B150" s="3">
        <v>1595094</v>
      </c>
    </row>
    <row r="151" spans="1:2" x14ac:dyDescent="0.25">
      <c r="A151" s="1">
        <v>2017</v>
      </c>
      <c r="B151" s="3">
        <v>1555269</v>
      </c>
    </row>
    <row r="152" spans="1:2" x14ac:dyDescent="0.25">
      <c r="A152" s="1">
        <v>2018</v>
      </c>
      <c r="B152" s="3">
        <v>1548698</v>
      </c>
    </row>
    <row r="153" spans="1:2" x14ac:dyDescent="0.25">
      <c r="A153" s="1">
        <v>2019</v>
      </c>
      <c r="B153" s="3">
        <v>1521774</v>
      </c>
    </row>
    <row r="154" spans="1:2" x14ac:dyDescent="0.25">
      <c r="A154" s="1">
        <v>2020</v>
      </c>
      <c r="B154" s="3">
        <v>1279586</v>
      </c>
    </row>
    <row r="155" spans="1:2" x14ac:dyDescent="0.25">
      <c r="A155" s="1">
        <v>2021</v>
      </c>
      <c r="B155" s="3">
        <v>1302253</v>
      </c>
    </row>
    <row r="156" spans="1:2" x14ac:dyDescent="0.25">
      <c r="A156" s="1" t="s">
        <v>16</v>
      </c>
      <c r="B156" s="3">
        <v>8802674</v>
      </c>
    </row>
  </sheetData>
  <mergeCells count="1">
    <mergeCell ref="A1:B1"/>
  </mergeCells>
  <pageMargins left="0.7" right="0.7" top="0.75" bottom="0.75" header="0.3" footer="0.3"/>
  <pageSetup orientation="portrait" r:id="rId7"/>
  <drawing r:id="rId8"/>
  <extLst>
    <ext xmlns:x14="http://schemas.microsoft.com/office/spreadsheetml/2009/9/main" uri="{A8765BA9-456A-4dab-B4F3-ACF838C121DE}">
      <x14:slicerList>
        <x14:slicer r:id="rId9"/>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C5EDE-DB65-4DDE-A078-FE8602C1902C}">
  <dimension ref="A1:H295"/>
  <sheetViews>
    <sheetView topLeftCell="A33" workbookViewId="0">
      <selection activeCell="E145" sqref="E145:E150"/>
    </sheetView>
  </sheetViews>
  <sheetFormatPr defaultRowHeight="15" x14ac:dyDescent="0.25"/>
  <cols>
    <col min="1" max="1" width="13.140625" bestFit="1" customWidth="1"/>
    <col min="2" max="2" width="22.28515625" bestFit="1" customWidth="1"/>
    <col min="3" max="3" width="16.140625" bestFit="1" customWidth="1"/>
    <col min="4" max="4" width="14.5703125" bestFit="1" customWidth="1"/>
    <col min="5" max="5" width="16.28515625" bestFit="1" customWidth="1"/>
    <col min="6" max="6" width="11.28515625" bestFit="1" customWidth="1"/>
    <col min="7" max="7" width="3.5703125" bestFit="1" customWidth="1"/>
    <col min="8" max="8" width="11.28515625" bestFit="1" customWidth="1"/>
    <col min="9" max="9" width="13.7109375" customWidth="1"/>
    <col min="10" max="10" width="14" customWidth="1"/>
    <col min="11" max="12" width="22.42578125" bestFit="1" customWidth="1"/>
    <col min="13" max="13" width="27.28515625" bestFit="1" customWidth="1"/>
    <col min="14" max="14" width="14.140625" bestFit="1" customWidth="1"/>
  </cols>
  <sheetData>
    <row r="1" spans="1:2" ht="18.75" x14ac:dyDescent="0.3">
      <c r="A1" s="34" t="s">
        <v>71</v>
      </c>
      <c r="B1" s="24"/>
    </row>
    <row r="5" spans="1:2" x14ac:dyDescent="0.25">
      <c r="A5" t="s">
        <v>68</v>
      </c>
    </row>
    <row r="6" spans="1:2" x14ac:dyDescent="0.25">
      <c r="A6" s="2" t="s">
        <v>10</v>
      </c>
      <c r="B6" t="s">
        <v>29</v>
      </c>
    </row>
    <row r="7" spans="1:2" x14ac:dyDescent="0.25">
      <c r="A7" s="1">
        <v>2016</v>
      </c>
      <c r="B7" s="3">
        <v>1595094</v>
      </c>
    </row>
    <row r="8" spans="1:2" x14ac:dyDescent="0.25">
      <c r="A8" s="1">
        <v>2017</v>
      </c>
      <c r="B8" s="3">
        <v>1555269</v>
      </c>
    </row>
    <row r="9" spans="1:2" x14ac:dyDescent="0.25">
      <c r="A9" s="1">
        <v>2018</v>
      </c>
      <c r="B9" s="3">
        <v>1548698</v>
      </c>
    </row>
    <row r="10" spans="1:2" x14ac:dyDescent="0.25">
      <c r="A10" s="1">
        <v>2019</v>
      </c>
      <c r="B10" s="3">
        <v>1521774</v>
      </c>
    </row>
    <row r="11" spans="1:2" x14ac:dyDescent="0.25">
      <c r="A11" s="1">
        <v>2020</v>
      </c>
      <c r="B11" s="3">
        <v>1279586</v>
      </c>
    </row>
    <row r="12" spans="1:2" x14ac:dyDescent="0.25">
      <c r="A12" s="1">
        <v>2021</v>
      </c>
      <c r="B12" s="3">
        <v>1302253</v>
      </c>
    </row>
    <row r="13" spans="1:2" x14ac:dyDescent="0.25">
      <c r="A13" s="1" t="s">
        <v>16</v>
      </c>
      <c r="B13" s="3">
        <v>8802674</v>
      </c>
    </row>
    <row r="14" spans="1:2" x14ac:dyDescent="0.25">
      <c r="A14" s="1"/>
      <c r="B14" s="8"/>
    </row>
    <row r="15" spans="1:2" x14ac:dyDescent="0.25">
      <c r="A15" s="1"/>
      <c r="B15" s="8"/>
    </row>
    <row r="17" spans="1:2" x14ac:dyDescent="0.25">
      <c r="A17" t="s">
        <v>67</v>
      </c>
    </row>
    <row r="18" spans="1:2" x14ac:dyDescent="0.25">
      <c r="A18" s="2" t="s">
        <v>10</v>
      </c>
      <c r="B18" t="s">
        <v>69</v>
      </c>
    </row>
    <row r="19" spans="1:2" x14ac:dyDescent="0.25">
      <c r="A19" s="1">
        <v>2016</v>
      </c>
      <c r="B19" s="3">
        <v>635465.60379300022</v>
      </c>
    </row>
    <row r="20" spans="1:2" x14ac:dyDescent="0.25">
      <c r="A20" s="1">
        <v>2017</v>
      </c>
      <c r="B20" s="3">
        <v>606992.21065200004</v>
      </c>
    </row>
    <row r="21" spans="1:2" x14ac:dyDescent="0.25">
      <c r="A21" s="1">
        <v>2018</v>
      </c>
      <c r="B21" s="3">
        <v>611631.53017200052</v>
      </c>
    </row>
    <row r="22" spans="1:2" x14ac:dyDescent="0.25">
      <c r="A22" s="1">
        <v>2019</v>
      </c>
      <c r="B22" s="3">
        <v>595498.24144099932</v>
      </c>
    </row>
    <row r="23" spans="1:2" x14ac:dyDescent="0.25">
      <c r="A23" s="1">
        <v>2020</v>
      </c>
      <c r="B23" s="3">
        <v>476883.04865400022</v>
      </c>
    </row>
    <row r="24" spans="1:2" x14ac:dyDescent="0.25">
      <c r="A24" s="1">
        <v>2021</v>
      </c>
      <c r="B24" s="3">
        <v>434846.32454599981</v>
      </c>
    </row>
    <row r="25" spans="1:2" x14ac:dyDescent="0.25">
      <c r="A25" s="1" t="s">
        <v>16</v>
      </c>
      <c r="B25" s="3">
        <v>3361316.9592580004</v>
      </c>
    </row>
    <row r="28" spans="1:2" ht="15.75" x14ac:dyDescent="0.25">
      <c r="A28" s="35" t="s">
        <v>6</v>
      </c>
      <c r="B28" s="36" t="s">
        <v>70</v>
      </c>
    </row>
    <row r="29" spans="1:2" x14ac:dyDescent="0.25">
      <c r="A29" s="1">
        <v>2016</v>
      </c>
      <c r="B29" s="33">
        <f>+B19/B7</f>
        <v>0.39838755822102034</v>
      </c>
    </row>
    <row r="30" spans="1:2" x14ac:dyDescent="0.25">
      <c r="A30" s="1">
        <v>2017</v>
      </c>
      <c r="B30" s="33">
        <f t="shared" ref="B30:B34" si="0">+B20/B8</f>
        <v>0.39028117364391629</v>
      </c>
    </row>
    <row r="31" spans="1:2" x14ac:dyDescent="0.25">
      <c r="A31" s="1">
        <v>2018</v>
      </c>
      <c r="B31" s="33">
        <f t="shared" si="0"/>
        <v>0.39493273070153156</v>
      </c>
    </row>
    <row r="32" spans="1:2" x14ac:dyDescent="0.25">
      <c r="A32" s="1">
        <v>2019</v>
      </c>
      <c r="B32" s="33">
        <f t="shared" si="0"/>
        <v>0.39131844902133911</v>
      </c>
    </row>
    <row r="33" spans="1:7" x14ac:dyDescent="0.25">
      <c r="A33" s="1">
        <v>2020</v>
      </c>
      <c r="B33" s="33">
        <f t="shared" si="0"/>
        <v>0.3726854222021812</v>
      </c>
    </row>
    <row r="34" spans="1:7" x14ac:dyDescent="0.25">
      <c r="A34" s="1">
        <v>2021</v>
      </c>
      <c r="B34" s="33">
        <f t="shared" si="0"/>
        <v>0.33391846633948996</v>
      </c>
    </row>
    <row r="35" spans="1:7" x14ac:dyDescent="0.25">
      <c r="A35" s="1"/>
      <c r="B35" s="33"/>
    </row>
    <row r="36" spans="1:7" x14ac:dyDescent="0.25">
      <c r="A36" s="1"/>
      <c r="B36" s="33"/>
    </row>
    <row r="38" spans="1:7" ht="23.25" x14ac:dyDescent="0.35">
      <c r="A38" s="39" t="s">
        <v>7</v>
      </c>
    </row>
    <row r="40" spans="1:7" x14ac:dyDescent="0.25">
      <c r="A40" s="2" t="s">
        <v>29</v>
      </c>
      <c r="B40" s="2" t="s">
        <v>11</v>
      </c>
    </row>
    <row r="41" spans="1:7" x14ac:dyDescent="0.25">
      <c r="A41" s="2" t="s">
        <v>10</v>
      </c>
      <c r="B41" t="s">
        <v>4</v>
      </c>
      <c r="C41" t="s">
        <v>33</v>
      </c>
      <c r="D41" t="s">
        <v>34</v>
      </c>
      <c r="E41" t="s">
        <v>35</v>
      </c>
      <c r="F41" t="s">
        <v>77</v>
      </c>
      <c r="G41" t="s">
        <v>16</v>
      </c>
    </row>
    <row r="42" spans="1:7" x14ac:dyDescent="0.25">
      <c r="A42" s="1">
        <v>2016</v>
      </c>
      <c r="B42" s="3">
        <v>448784</v>
      </c>
      <c r="C42" s="3">
        <v>652771</v>
      </c>
      <c r="D42" s="3">
        <v>373498</v>
      </c>
      <c r="E42" s="3">
        <v>106485</v>
      </c>
      <c r="F42" s="3">
        <v>13556</v>
      </c>
      <c r="G42" s="3">
        <v>1595094</v>
      </c>
    </row>
    <row r="43" spans="1:7" x14ac:dyDescent="0.25">
      <c r="A43" s="1">
        <v>2017</v>
      </c>
      <c r="B43" s="3">
        <v>439698</v>
      </c>
      <c r="C43" s="3">
        <v>619583</v>
      </c>
      <c r="D43" s="3">
        <v>379924</v>
      </c>
      <c r="E43" s="3">
        <v>102468</v>
      </c>
      <c r="F43" s="3">
        <v>13596</v>
      </c>
      <c r="G43" s="3">
        <v>1555269</v>
      </c>
    </row>
    <row r="44" spans="1:7" x14ac:dyDescent="0.25">
      <c r="A44" s="1">
        <v>2018</v>
      </c>
      <c r="B44" s="3">
        <v>434063</v>
      </c>
      <c r="C44" s="3">
        <v>615239</v>
      </c>
      <c r="D44" s="3">
        <v>383543</v>
      </c>
      <c r="E44" s="3">
        <v>101608</v>
      </c>
      <c r="F44" s="3">
        <v>14245</v>
      </c>
      <c r="G44" s="3">
        <v>1548698</v>
      </c>
    </row>
    <row r="45" spans="1:7" x14ac:dyDescent="0.25">
      <c r="A45" s="1">
        <v>2019</v>
      </c>
      <c r="B45" s="3">
        <v>426471</v>
      </c>
      <c r="C45" s="3">
        <v>598810</v>
      </c>
      <c r="D45" s="3">
        <v>383413</v>
      </c>
      <c r="E45" s="3">
        <v>99027</v>
      </c>
      <c r="F45" s="3">
        <v>14053</v>
      </c>
      <c r="G45" s="3">
        <v>1521774</v>
      </c>
    </row>
    <row r="46" spans="1:7" x14ac:dyDescent="0.25">
      <c r="A46" s="1">
        <v>2020</v>
      </c>
      <c r="B46" s="3">
        <v>356446</v>
      </c>
      <c r="C46" s="3">
        <v>490255</v>
      </c>
      <c r="D46" s="3">
        <v>332190</v>
      </c>
      <c r="E46" s="3">
        <v>88422</v>
      </c>
      <c r="F46" s="3">
        <v>12273</v>
      </c>
      <c r="G46" s="3">
        <v>1279586</v>
      </c>
    </row>
    <row r="47" spans="1:7" x14ac:dyDescent="0.25">
      <c r="A47" s="1">
        <v>2021</v>
      </c>
      <c r="B47" s="3">
        <v>365762</v>
      </c>
      <c r="C47" s="3">
        <v>489858</v>
      </c>
      <c r="D47" s="3">
        <v>350153</v>
      </c>
      <c r="E47" s="3">
        <v>82760</v>
      </c>
      <c r="F47" s="3">
        <v>13720</v>
      </c>
      <c r="G47" s="3">
        <v>1302253</v>
      </c>
    </row>
    <row r="48" spans="1:7" x14ac:dyDescent="0.25">
      <c r="A48" s="1" t="s">
        <v>16</v>
      </c>
      <c r="B48" s="3">
        <v>2471224</v>
      </c>
      <c r="C48" s="3">
        <v>3466516</v>
      </c>
      <c r="D48" s="3">
        <v>2202721</v>
      </c>
      <c r="E48" s="3">
        <v>580770</v>
      </c>
      <c r="F48" s="3">
        <v>81443</v>
      </c>
      <c r="G48" s="3">
        <v>8802674</v>
      </c>
    </row>
    <row r="53" spans="1:7" x14ac:dyDescent="0.25">
      <c r="A53" s="2" t="s">
        <v>19</v>
      </c>
      <c r="B53" t="s">
        <v>44</v>
      </c>
    </row>
    <row r="55" spans="1:7" x14ac:dyDescent="0.25">
      <c r="A55" s="2" t="s">
        <v>69</v>
      </c>
      <c r="B55" s="2" t="s">
        <v>11</v>
      </c>
    </row>
    <row r="56" spans="1:7" x14ac:dyDescent="0.25">
      <c r="A56" s="2" t="s">
        <v>10</v>
      </c>
      <c r="B56" t="s">
        <v>4</v>
      </c>
      <c r="C56" t="s">
        <v>33</v>
      </c>
      <c r="D56" t="s">
        <v>34</v>
      </c>
      <c r="E56" t="s">
        <v>35</v>
      </c>
      <c r="F56" t="s">
        <v>77</v>
      </c>
      <c r="G56" t="s">
        <v>16</v>
      </c>
    </row>
    <row r="57" spans="1:7" x14ac:dyDescent="0.25">
      <c r="A57" s="1">
        <v>2016</v>
      </c>
      <c r="B57" s="3">
        <v>167926.64525500004</v>
      </c>
      <c r="C57" s="3">
        <v>307705.01547500008</v>
      </c>
      <c r="D57" s="3">
        <v>108369.81757699999</v>
      </c>
      <c r="E57" s="3">
        <v>45624.637273</v>
      </c>
      <c r="F57" s="3">
        <v>5839.4882130000033</v>
      </c>
      <c r="G57" s="3">
        <v>635465.6037930001</v>
      </c>
    </row>
    <row r="58" spans="1:7" x14ac:dyDescent="0.25">
      <c r="A58" s="1">
        <v>2017</v>
      </c>
      <c r="B58" s="3">
        <v>163095.67975700003</v>
      </c>
      <c r="C58" s="3">
        <v>284865.85867599992</v>
      </c>
      <c r="D58" s="3">
        <v>109912.54571400002</v>
      </c>
      <c r="E58" s="3">
        <v>43295.03989800001</v>
      </c>
      <c r="F58" s="3">
        <v>5823.0866069999975</v>
      </c>
      <c r="G58" s="3">
        <v>606992.21065199992</v>
      </c>
    </row>
    <row r="59" spans="1:7" x14ac:dyDescent="0.25">
      <c r="A59" s="1">
        <v>2018</v>
      </c>
      <c r="B59" s="3">
        <v>163038.17382099997</v>
      </c>
      <c r="C59" s="3">
        <v>286448.21594299987</v>
      </c>
      <c r="D59" s="3">
        <v>112482.61032399998</v>
      </c>
      <c r="E59" s="3">
        <v>43416.331983000026</v>
      </c>
      <c r="F59" s="3">
        <v>6246.1981010000009</v>
      </c>
      <c r="G59" s="3">
        <v>611631.53017199994</v>
      </c>
    </row>
    <row r="60" spans="1:7" x14ac:dyDescent="0.25">
      <c r="A60" s="1">
        <v>2019</v>
      </c>
      <c r="B60" s="3">
        <v>159542.53072700003</v>
      </c>
      <c r="C60" s="3">
        <v>276254.32782499999</v>
      </c>
      <c r="D60" s="3">
        <v>111932.89156699997</v>
      </c>
      <c r="E60" s="3">
        <v>41687.830274000014</v>
      </c>
      <c r="F60" s="3">
        <v>6080.6610480000018</v>
      </c>
      <c r="G60" s="3">
        <v>595498.24144100002</v>
      </c>
    </row>
    <row r="61" spans="1:7" x14ac:dyDescent="0.25">
      <c r="A61" s="1">
        <v>2020</v>
      </c>
      <c r="B61" s="3">
        <v>130928.65144</v>
      </c>
      <c r="C61" s="3">
        <v>213005.98170399998</v>
      </c>
      <c r="D61" s="3">
        <v>91804.363507000031</v>
      </c>
      <c r="E61" s="3">
        <v>36284.601096000013</v>
      </c>
      <c r="F61" s="3">
        <v>4859.4509070000013</v>
      </c>
      <c r="G61" s="3">
        <v>476883.04865399998</v>
      </c>
    </row>
    <row r="62" spans="1:7" x14ac:dyDescent="0.25">
      <c r="A62" s="1">
        <v>2021</v>
      </c>
      <c r="B62" s="3">
        <v>120694.46579999999</v>
      </c>
      <c r="C62" s="3">
        <v>188020.97184499993</v>
      </c>
      <c r="D62" s="3">
        <v>91689.753461999993</v>
      </c>
      <c r="E62" s="3">
        <v>29795.691188000001</v>
      </c>
      <c r="F62" s="3">
        <v>4645.4422510000022</v>
      </c>
      <c r="G62" s="3">
        <v>434846.32454599999</v>
      </c>
    </row>
    <row r="63" spans="1:7" x14ac:dyDescent="0.25">
      <c r="A63" s="1" t="s">
        <v>16</v>
      </c>
      <c r="B63" s="3">
        <v>905226.1468000001</v>
      </c>
      <c r="C63" s="3">
        <v>1556300.3714679996</v>
      </c>
      <c r="D63" s="3">
        <v>626191.98215100006</v>
      </c>
      <c r="E63" s="3">
        <v>240104.13171200003</v>
      </c>
      <c r="F63" s="3">
        <v>33494.327127000011</v>
      </c>
      <c r="G63" s="3">
        <v>3361316.9592579999</v>
      </c>
    </row>
    <row r="66" spans="1:7" ht="18.75" x14ac:dyDescent="0.3">
      <c r="A66" s="21" t="s">
        <v>24</v>
      </c>
      <c r="B66" s="22" t="str">
        <f>+B56</f>
        <v>Commercial</v>
      </c>
      <c r="C66" s="22" t="str">
        <f t="shared" ref="C66:G66" si="1">+C56</f>
        <v>Medicaid</v>
      </c>
      <c r="D66" s="22" t="str">
        <f>+D56</f>
        <v>Medicare</v>
      </c>
      <c r="E66" s="22" t="str">
        <f t="shared" si="1"/>
        <v>Uninsured</v>
      </c>
      <c r="F66" s="22" t="str">
        <f>+F56</f>
        <v>Other Public</v>
      </c>
      <c r="G66" s="22" t="str">
        <f t="shared" si="1"/>
        <v>Grand Total</v>
      </c>
    </row>
    <row r="67" spans="1:7" x14ac:dyDescent="0.25">
      <c r="A67">
        <f t="shared" ref="A67:A72" si="2">+A57</f>
        <v>2016</v>
      </c>
      <c r="B67" s="5">
        <f>+B57/$G42</f>
        <v>0.10527695875917033</v>
      </c>
      <c r="C67" s="5">
        <f t="shared" ref="C67:F67" si="3">+C57/$G42</f>
        <v>0.19290713617818139</v>
      </c>
      <c r="D67" s="5">
        <f t="shared" si="3"/>
        <v>6.7939455340563004E-2</v>
      </c>
      <c r="E67" s="5">
        <f>+E57/$G42</f>
        <v>2.8603102558846061E-2</v>
      </c>
      <c r="F67" s="5">
        <f t="shared" si="3"/>
        <v>3.6609053842594878E-3</v>
      </c>
      <c r="G67" s="5">
        <f>SUM(B67:F67)</f>
        <v>0.39838755822102029</v>
      </c>
    </row>
    <row r="68" spans="1:7" x14ac:dyDescent="0.25">
      <c r="A68">
        <f t="shared" si="2"/>
        <v>2017</v>
      </c>
      <c r="B68" s="5">
        <f t="shared" ref="B68:F68" si="4">+B58/$G43</f>
        <v>0.10486654061580346</v>
      </c>
      <c r="C68" s="5">
        <f t="shared" si="4"/>
        <v>0.18316179302487218</v>
      </c>
      <c r="D68" s="5">
        <f t="shared" si="4"/>
        <v>7.0671083725066225E-2</v>
      </c>
      <c r="E68" s="5">
        <f t="shared" si="4"/>
        <v>2.7837653742214377E-2</v>
      </c>
      <c r="F68" s="5">
        <f t="shared" si="4"/>
        <v>3.7441025359600155E-3</v>
      </c>
      <c r="G68" s="5">
        <f t="shared" ref="G68:G71" si="5">SUM(B68:F68)</f>
        <v>0.39028117364391623</v>
      </c>
    </row>
    <row r="69" spans="1:7" x14ac:dyDescent="0.25">
      <c r="A69">
        <f t="shared" si="2"/>
        <v>2018</v>
      </c>
      <c r="B69" s="5">
        <f t="shared" ref="B69:F69" si="6">+B59/$G44</f>
        <v>0.10527434904739334</v>
      </c>
      <c r="C69" s="5">
        <f t="shared" si="6"/>
        <v>0.18496066756914509</v>
      </c>
      <c r="D69" s="5">
        <f t="shared" si="6"/>
        <v>7.2630435581372207E-2</v>
      </c>
      <c r="E69" s="5">
        <f t="shared" si="6"/>
        <v>2.8034085394957588E-2</v>
      </c>
      <c r="F69" s="5">
        <f t="shared" si="6"/>
        <v>4.0331931086628903E-3</v>
      </c>
      <c r="G69" s="5">
        <f t="shared" si="5"/>
        <v>0.39493273070153118</v>
      </c>
    </row>
    <row r="70" spans="1:7" x14ac:dyDescent="0.25">
      <c r="A70">
        <f t="shared" si="2"/>
        <v>2019</v>
      </c>
      <c r="B70" s="5">
        <f t="shared" ref="B70:F70" si="7">+B60/$G45</f>
        <v>0.1048398321478748</v>
      </c>
      <c r="C70" s="5">
        <f t="shared" si="7"/>
        <v>0.18153439855392456</v>
      </c>
      <c r="D70" s="5">
        <f t="shared" si="7"/>
        <v>7.3554214730308154E-2</v>
      </c>
      <c r="E70" s="5">
        <f t="shared" si="7"/>
        <v>2.7394232175079882E-2</v>
      </c>
      <c r="F70" s="5">
        <f t="shared" si="7"/>
        <v>3.9957714141521687E-3</v>
      </c>
      <c r="G70" s="5">
        <f t="shared" si="5"/>
        <v>0.39131844902133955</v>
      </c>
    </row>
    <row r="71" spans="1:7" x14ac:dyDescent="0.25">
      <c r="A71">
        <f t="shared" si="2"/>
        <v>2020</v>
      </c>
      <c r="B71" s="5">
        <f t="shared" ref="B71:F72" si="8">+B61/$G46</f>
        <v>0.10232110341938722</v>
      </c>
      <c r="C71" s="5">
        <f t="shared" si="8"/>
        <v>0.16646476415340586</v>
      </c>
      <c r="D71" s="5">
        <f t="shared" si="8"/>
        <v>7.1745364131054909E-2</v>
      </c>
      <c r="E71" s="5">
        <f t="shared" si="8"/>
        <v>2.8356516166947756E-2</v>
      </c>
      <c r="F71" s="5">
        <f t="shared" si="8"/>
        <v>3.7976743313853085E-3</v>
      </c>
      <c r="G71" s="5">
        <f t="shared" si="5"/>
        <v>0.37268542220218104</v>
      </c>
    </row>
    <row r="72" spans="1:7" x14ac:dyDescent="0.25">
      <c r="A72">
        <f t="shared" si="2"/>
        <v>2021</v>
      </c>
      <c r="B72" s="5">
        <f t="shared" si="8"/>
        <v>9.2681272993803812E-2</v>
      </c>
      <c r="C72" s="5">
        <f t="shared" si="8"/>
        <v>0.14438129291696769</v>
      </c>
      <c r="D72" s="5">
        <f t="shared" si="8"/>
        <v>7.040855614231642E-2</v>
      </c>
      <c r="E72" s="5">
        <f t="shared" si="8"/>
        <v>2.2880109462600585E-2</v>
      </c>
      <c r="F72" s="5">
        <f t="shared" si="8"/>
        <v>3.5672348238015212E-3</v>
      </c>
      <c r="G72" s="5">
        <f t="shared" ref="G72" si="9">SUM(B72:F72)</f>
        <v>0.33391846633949002</v>
      </c>
    </row>
    <row r="91" spans="1:8" ht="23.25" x14ac:dyDescent="0.35">
      <c r="A91" s="39" t="s">
        <v>54</v>
      </c>
    </row>
    <row r="93" spans="1:8" x14ac:dyDescent="0.25">
      <c r="A93" s="2" t="s">
        <v>19</v>
      </c>
      <c r="B93" t="s">
        <v>44</v>
      </c>
    </row>
    <row r="95" spans="1:8" x14ac:dyDescent="0.25">
      <c r="A95" s="2" t="s">
        <v>69</v>
      </c>
      <c r="B95" s="2" t="s">
        <v>11</v>
      </c>
    </row>
    <row r="96" spans="1:8" x14ac:dyDescent="0.25">
      <c r="A96" s="2" t="s">
        <v>10</v>
      </c>
      <c r="B96" t="s">
        <v>62</v>
      </c>
      <c r="C96" s="37" t="s">
        <v>39</v>
      </c>
      <c r="D96" s="37" t="s">
        <v>40</v>
      </c>
      <c r="E96" t="s">
        <v>38</v>
      </c>
      <c r="F96" t="s">
        <v>42</v>
      </c>
      <c r="G96" t="s">
        <v>41</v>
      </c>
      <c r="H96" t="s">
        <v>16</v>
      </c>
    </row>
    <row r="97" spans="1:8" x14ac:dyDescent="0.25">
      <c r="A97" s="1">
        <v>2016</v>
      </c>
      <c r="B97" s="5">
        <v>1.5736492959353715E-6</v>
      </c>
      <c r="C97" s="38">
        <v>0.5835145258023875</v>
      </c>
      <c r="D97" s="38">
        <v>0.41648390054831669</v>
      </c>
      <c r="E97" s="5">
        <v>0</v>
      </c>
      <c r="F97" s="5">
        <v>0</v>
      </c>
      <c r="G97" s="5">
        <v>0</v>
      </c>
      <c r="H97" s="5">
        <v>1</v>
      </c>
    </row>
    <row r="98" spans="1:8" x14ac:dyDescent="0.25">
      <c r="A98" s="1">
        <v>2017</v>
      </c>
      <c r="B98" s="5">
        <v>0</v>
      </c>
      <c r="C98" s="38">
        <v>0.58212443218415411</v>
      </c>
      <c r="D98" s="38">
        <v>0.41787421107850137</v>
      </c>
      <c r="E98" s="5">
        <v>0</v>
      </c>
      <c r="F98" s="5">
        <v>0</v>
      </c>
      <c r="G98" s="5">
        <v>1.3567373444799357E-6</v>
      </c>
      <c r="H98" s="5">
        <v>1</v>
      </c>
    </row>
    <row r="99" spans="1:8" x14ac:dyDescent="0.25">
      <c r="A99" s="1">
        <v>2018</v>
      </c>
      <c r="B99" s="5">
        <v>0</v>
      </c>
      <c r="C99" s="38">
        <v>0.5794597399750353</v>
      </c>
      <c r="D99" s="38">
        <v>0.42053862505366157</v>
      </c>
      <c r="E99" s="5">
        <v>0</v>
      </c>
      <c r="F99" s="5">
        <v>0</v>
      </c>
      <c r="G99" s="5">
        <v>1.6349713032596363E-6</v>
      </c>
      <c r="H99" s="5">
        <v>1</v>
      </c>
    </row>
    <row r="100" spans="1:8" x14ac:dyDescent="0.25">
      <c r="A100" s="1">
        <v>2019</v>
      </c>
      <c r="B100" s="5">
        <v>0</v>
      </c>
      <c r="C100" s="38">
        <v>0.57847111715464217</v>
      </c>
      <c r="D100" s="38">
        <v>0.42152374626595757</v>
      </c>
      <c r="E100" s="5">
        <v>0</v>
      </c>
      <c r="F100" s="5">
        <v>0</v>
      </c>
      <c r="G100" s="5">
        <v>5.1365794004667252E-6</v>
      </c>
      <c r="H100" s="5">
        <v>1</v>
      </c>
    </row>
    <row r="101" spans="1:8" x14ac:dyDescent="0.25">
      <c r="A101" s="1">
        <v>2020</v>
      </c>
      <c r="B101" s="5">
        <v>0</v>
      </c>
      <c r="C101" s="38">
        <v>0.5702927786647356</v>
      </c>
      <c r="D101" s="38">
        <v>0.42968874762556791</v>
      </c>
      <c r="E101" s="5">
        <v>0</v>
      </c>
      <c r="F101" s="5">
        <v>0</v>
      </c>
      <c r="G101" s="5">
        <v>1.8473709696466695E-5</v>
      </c>
      <c r="H101" s="5">
        <v>1</v>
      </c>
    </row>
    <row r="102" spans="1:8" x14ac:dyDescent="0.25">
      <c r="A102" s="1">
        <v>2021</v>
      </c>
      <c r="B102" s="5">
        <v>0</v>
      </c>
      <c r="C102" s="38">
        <v>0.57138607412034426</v>
      </c>
      <c r="D102" s="38">
        <v>0.42858015014746959</v>
      </c>
      <c r="E102" s="5">
        <v>4.028200081554796E-6</v>
      </c>
      <c r="F102" s="5">
        <v>0</v>
      </c>
      <c r="G102" s="5">
        <v>2.9747532104601281E-5</v>
      </c>
      <c r="H102" s="5">
        <v>1</v>
      </c>
    </row>
    <row r="103" spans="1:8" x14ac:dyDescent="0.25">
      <c r="A103" s="1" t="s">
        <v>16</v>
      </c>
      <c r="B103" s="5">
        <v>2.9750244089469832E-7</v>
      </c>
      <c r="C103" s="38">
        <v>0.57818733060598226</v>
      </c>
      <c r="D103" s="38">
        <v>0.42180392894931817</v>
      </c>
      <c r="E103" s="5">
        <v>5.2111955558831645E-7</v>
      </c>
      <c r="F103" s="5">
        <v>0</v>
      </c>
      <c r="G103" s="5">
        <v>7.921822703050888E-6</v>
      </c>
      <c r="H103" s="5">
        <v>1</v>
      </c>
    </row>
    <row r="106" spans="1:8" ht="15.75" x14ac:dyDescent="0.25">
      <c r="A106" s="35" t="s">
        <v>6</v>
      </c>
      <c r="B106" s="36" t="s">
        <v>73</v>
      </c>
      <c r="C106" s="36" t="s">
        <v>72</v>
      </c>
    </row>
    <row r="107" spans="1:8" x14ac:dyDescent="0.25">
      <c r="A107" s="1">
        <v>2016</v>
      </c>
      <c r="B107" s="5">
        <f>+C97</f>
        <v>0.5835145258023875</v>
      </c>
      <c r="C107" s="5">
        <f>+D97</f>
        <v>0.41648390054831669</v>
      </c>
    </row>
    <row r="108" spans="1:8" x14ac:dyDescent="0.25">
      <c r="A108" s="1">
        <v>2017</v>
      </c>
      <c r="B108" s="5">
        <f t="shared" ref="B108:C108" si="10">+C98</f>
        <v>0.58212443218415411</v>
      </c>
      <c r="C108" s="5">
        <f t="shared" si="10"/>
        <v>0.41787421107850137</v>
      </c>
    </row>
    <row r="109" spans="1:8" x14ac:dyDescent="0.25">
      <c r="A109" s="1">
        <v>2018</v>
      </c>
      <c r="B109" s="5">
        <f t="shared" ref="B109:C109" si="11">+C99</f>
        <v>0.5794597399750353</v>
      </c>
      <c r="C109" s="5">
        <f t="shared" si="11"/>
        <v>0.42053862505366157</v>
      </c>
    </row>
    <row r="110" spans="1:8" x14ac:dyDescent="0.25">
      <c r="A110" s="1">
        <v>2019</v>
      </c>
      <c r="B110" s="5">
        <f t="shared" ref="B110:C110" si="12">+C100</f>
        <v>0.57847111715464217</v>
      </c>
      <c r="C110" s="5">
        <f t="shared" si="12"/>
        <v>0.42152374626595757</v>
      </c>
    </row>
    <row r="111" spans="1:8" x14ac:dyDescent="0.25">
      <c r="A111" s="1">
        <v>2020</v>
      </c>
      <c r="B111" s="5">
        <f t="shared" ref="B111:C111" si="13">+C101</f>
        <v>0.5702927786647356</v>
      </c>
      <c r="C111" s="5">
        <f t="shared" si="13"/>
        <v>0.42968874762556791</v>
      </c>
    </row>
    <row r="112" spans="1:8" x14ac:dyDescent="0.25">
      <c r="A112" s="1">
        <v>2021</v>
      </c>
      <c r="B112" s="5">
        <f t="shared" ref="B112:C112" si="14">+C102</f>
        <v>0.57138607412034426</v>
      </c>
      <c r="C112" s="5">
        <f t="shared" si="14"/>
        <v>0.42858015014746959</v>
      </c>
    </row>
    <row r="118" spans="1:6" ht="23.25" x14ac:dyDescent="0.35">
      <c r="A118" s="39" t="s">
        <v>74</v>
      </c>
    </row>
    <row r="119" spans="1:6" ht="13.15" customHeight="1" x14ac:dyDescent="0.35">
      <c r="A119" s="39"/>
    </row>
    <row r="120" spans="1:6" x14ac:dyDescent="0.25">
      <c r="A120" s="2" t="s">
        <v>29</v>
      </c>
      <c r="B120" s="2" t="s">
        <v>11</v>
      </c>
    </row>
    <row r="121" spans="1:6" x14ac:dyDescent="0.25">
      <c r="A121" s="2" t="s">
        <v>10</v>
      </c>
      <c r="B121" t="s">
        <v>62</v>
      </c>
      <c r="C121" t="s">
        <v>148</v>
      </c>
      <c r="D121" t="s">
        <v>149</v>
      </c>
      <c r="E121" t="s">
        <v>150</v>
      </c>
      <c r="F121" t="s">
        <v>16</v>
      </c>
    </row>
    <row r="122" spans="1:6" x14ac:dyDescent="0.25">
      <c r="A122" s="1">
        <v>2016</v>
      </c>
      <c r="B122" s="3"/>
      <c r="C122" s="3">
        <v>225521</v>
      </c>
      <c r="D122" s="3">
        <v>887181</v>
      </c>
      <c r="E122" s="3">
        <v>482392</v>
      </c>
      <c r="F122" s="3">
        <v>1595094</v>
      </c>
    </row>
    <row r="123" spans="1:6" x14ac:dyDescent="0.25">
      <c r="A123" s="1">
        <v>2017</v>
      </c>
      <c r="B123" s="3"/>
      <c r="C123" s="3">
        <v>221273</v>
      </c>
      <c r="D123" s="3">
        <v>865308</v>
      </c>
      <c r="E123" s="3">
        <v>468688</v>
      </c>
      <c r="F123" s="3">
        <v>1555269</v>
      </c>
    </row>
    <row r="124" spans="1:6" x14ac:dyDescent="0.25">
      <c r="A124" s="1">
        <v>2018</v>
      </c>
      <c r="B124" s="3"/>
      <c r="C124" s="3">
        <v>220783</v>
      </c>
      <c r="D124" s="3">
        <v>865781</v>
      </c>
      <c r="E124" s="3">
        <v>462134</v>
      </c>
      <c r="F124" s="3">
        <v>1548698</v>
      </c>
    </row>
    <row r="125" spans="1:6" x14ac:dyDescent="0.25">
      <c r="A125" s="1">
        <v>2019</v>
      </c>
      <c r="B125" s="3">
        <v>6</v>
      </c>
      <c r="C125" s="3">
        <v>215603</v>
      </c>
      <c r="D125" s="3">
        <v>857533</v>
      </c>
      <c r="E125" s="3">
        <v>448632</v>
      </c>
      <c r="F125" s="3">
        <v>1521774</v>
      </c>
    </row>
    <row r="126" spans="1:6" x14ac:dyDescent="0.25">
      <c r="A126" s="1">
        <v>2020</v>
      </c>
      <c r="B126" s="3">
        <v>4</v>
      </c>
      <c r="C126" s="3">
        <v>184118</v>
      </c>
      <c r="D126" s="3">
        <v>731367</v>
      </c>
      <c r="E126" s="3">
        <v>364097</v>
      </c>
      <c r="F126" s="3">
        <v>1279586</v>
      </c>
    </row>
    <row r="127" spans="1:6" x14ac:dyDescent="0.25">
      <c r="A127" s="1">
        <v>2021</v>
      </c>
      <c r="B127" s="3">
        <v>14</v>
      </c>
      <c r="C127" s="3">
        <v>184854</v>
      </c>
      <c r="D127" s="3">
        <v>756004</v>
      </c>
      <c r="E127" s="3">
        <v>361381</v>
      </c>
      <c r="F127" s="3">
        <v>1302253</v>
      </c>
    </row>
    <row r="128" spans="1:6" x14ac:dyDescent="0.25">
      <c r="A128" s="1" t="s">
        <v>16</v>
      </c>
      <c r="B128" s="3">
        <v>24</v>
      </c>
      <c r="C128" s="3">
        <v>1252152</v>
      </c>
      <c r="D128" s="3">
        <v>4963174</v>
      </c>
      <c r="E128" s="3">
        <v>2587324</v>
      </c>
      <c r="F128" s="3">
        <v>8802674</v>
      </c>
    </row>
    <row r="131" spans="1:6" x14ac:dyDescent="0.25">
      <c r="A131" s="2" t="s">
        <v>19</v>
      </c>
      <c r="B131" t="s">
        <v>44</v>
      </c>
    </row>
    <row r="133" spans="1:6" x14ac:dyDescent="0.25">
      <c r="A133" s="2" t="s">
        <v>69</v>
      </c>
      <c r="B133" s="2" t="s">
        <v>11</v>
      </c>
    </row>
    <row r="134" spans="1:6" x14ac:dyDescent="0.25">
      <c r="A134" s="2" t="s">
        <v>10</v>
      </c>
      <c r="B134" t="s">
        <v>62</v>
      </c>
      <c r="C134" t="s">
        <v>148</v>
      </c>
      <c r="D134" t="s">
        <v>149</v>
      </c>
      <c r="E134" t="s">
        <v>150</v>
      </c>
      <c r="F134" t="s">
        <v>16</v>
      </c>
    </row>
    <row r="135" spans="1:6" x14ac:dyDescent="0.25">
      <c r="A135" s="1">
        <v>2016</v>
      </c>
      <c r="B135" s="3"/>
      <c r="C135" s="3">
        <v>87579.181194999997</v>
      </c>
      <c r="D135" s="3">
        <v>366888.0577280001</v>
      </c>
      <c r="E135" s="3">
        <v>180998.36487000019</v>
      </c>
      <c r="F135" s="3">
        <v>635465.60379300034</v>
      </c>
    </row>
    <row r="136" spans="1:6" x14ac:dyDescent="0.25">
      <c r="A136" s="1">
        <v>2017</v>
      </c>
      <c r="B136" s="3"/>
      <c r="C136" s="3">
        <v>84319.443170999963</v>
      </c>
      <c r="D136" s="3">
        <v>349430.56580700015</v>
      </c>
      <c r="E136" s="3">
        <v>173242.20167400001</v>
      </c>
      <c r="F136" s="3">
        <v>606992.21065200015</v>
      </c>
    </row>
    <row r="137" spans="1:6" x14ac:dyDescent="0.25">
      <c r="A137" s="1">
        <v>2018</v>
      </c>
      <c r="B137" s="3"/>
      <c r="C137" s="3">
        <v>85756.06878899991</v>
      </c>
      <c r="D137" s="3">
        <v>352390.63874700002</v>
      </c>
      <c r="E137" s="3">
        <v>173484.82263600006</v>
      </c>
      <c r="F137" s="3">
        <v>611631.53017199994</v>
      </c>
    </row>
    <row r="138" spans="1:6" ht="13.15" customHeight="1" x14ac:dyDescent="0.25">
      <c r="A138" s="1">
        <v>2019</v>
      </c>
      <c r="B138" s="3">
        <v>1.878676</v>
      </c>
      <c r="C138" s="3">
        <v>83604.396832000013</v>
      </c>
      <c r="D138" s="3">
        <v>345773.11579499987</v>
      </c>
      <c r="E138" s="3">
        <v>166118.85013799995</v>
      </c>
      <c r="F138" s="3">
        <v>595498.24144099979</v>
      </c>
    </row>
    <row r="139" spans="1:6" ht="13.15" customHeight="1" x14ac:dyDescent="0.25">
      <c r="A139" s="1">
        <v>2020</v>
      </c>
      <c r="B139" s="3">
        <v>0.66972500000000001</v>
      </c>
      <c r="C139" s="3">
        <v>67318.44967300001</v>
      </c>
      <c r="D139" s="3">
        <v>284605.71465899999</v>
      </c>
      <c r="E139" s="3">
        <v>124958.21459699998</v>
      </c>
      <c r="F139" s="3">
        <v>476883.04865399998</v>
      </c>
    </row>
    <row r="140" spans="1:6" ht="13.15" customHeight="1" x14ac:dyDescent="0.25">
      <c r="A140" s="1">
        <v>2021</v>
      </c>
      <c r="B140" s="3">
        <v>1.323944</v>
      </c>
      <c r="C140" s="3">
        <v>60267.046256000023</v>
      </c>
      <c r="D140" s="3">
        <v>265308.13314699999</v>
      </c>
      <c r="E140" s="3">
        <v>109269.82119899997</v>
      </c>
      <c r="F140" s="3">
        <v>434846.32454599999</v>
      </c>
    </row>
    <row r="141" spans="1:6" ht="13.15" customHeight="1" x14ac:dyDescent="0.25">
      <c r="A141" s="1" t="s">
        <v>16</v>
      </c>
      <c r="B141" s="3">
        <v>3.8723450000000001</v>
      </c>
      <c r="C141" s="3">
        <v>468844.58591599989</v>
      </c>
      <c r="D141" s="3">
        <v>1964396.2258830005</v>
      </c>
      <c r="E141" s="3">
        <v>928072.27511400019</v>
      </c>
      <c r="F141" s="3">
        <v>3361316.9592579999</v>
      </c>
    </row>
    <row r="142" spans="1:6" ht="13.15" customHeight="1" x14ac:dyDescent="0.35">
      <c r="A142" s="39"/>
    </row>
    <row r="143" spans="1:6" ht="13.15" customHeight="1" x14ac:dyDescent="0.35">
      <c r="A143" s="39"/>
    </row>
    <row r="144" spans="1:6" ht="13.15" customHeight="1" x14ac:dyDescent="0.3">
      <c r="A144" s="21" t="s">
        <v>24</v>
      </c>
      <c r="B144" s="22" t="str">
        <f>+B134</f>
        <v xml:space="preserve">  </v>
      </c>
      <c r="C144" s="22" t="str">
        <f>+C134</f>
        <v>midnight-7:59am</v>
      </c>
      <c r="D144" s="22" t="str">
        <f>+D134</f>
        <v>8:00am-5:59pm</v>
      </c>
      <c r="E144" s="22" t="str">
        <f>+C134</f>
        <v>midnight-7:59am</v>
      </c>
      <c r="F144" s="22" t="str">
        <f t="shared" ref="F144" si="15">+F134</f>
        <v>Grand Total</v>
      </c>
    </row>
    <row r="145" spans="1:6" ht="13.15" customHeight="1" x14ac:dyDescent="0.25">
      <c r="A145">
        <f t="shared" ref="A145:A150" si="16">+A135</f>
        <v>2016</v>
      </c>
      <c r="B145" s="5" t="s">
        <v>12</v>
      </c>
      <c r="C145" s="5">
        <f>+C135/$F122</f>
        <v>5.4905341751019063E-2</v>
      </c>
      <c r="D145" s="5">
        <f t="shared" ref="D145" si="17">+D135/$F122</f>
        <v>0.23001030517825288</v>
      </c>
      <c r="E145" s="5">
        <f>+E135/$F122</f>
        <v>0.11347191129174844</v>
      </c>
      <c r="F145" s="5">
        <f>SUM(C145:E145)</f>
        <v>0.3983875582210204</v>
      </c>
    </row>
    <row r="146" spans="1:6" ht="13.15" customHeight="1" x14ac:dyDescent="0.25">
      <c r="A146">
        <f t="shared" si="16"/>
        <v>2017</v>
      </c>
      <c r="B146" s="5" t="s">
        <v>12</v>
      </c>
      <c r="C146" s="5">
        <f t="shared" ref="C146:C150" si="18">+C136/$F123</f>
        <v>5.4215343565003841E-2</v>
      </c>
      <c r="D146" s="5">
        <f t="shared" ref="D146:E150" si="19">+D136/$F123</f>
        <v>0.22467532356589126</v>
      </c>
      <c r="E146" s="5">
        <f t="shared" si="19"/>
        <v>0.11139050651302122</v>
      </c>
      <c r="F146" s="5">
        <f t="shared" ref="F146:F150" si="20">SUM(C146:E146)</f>
        <v>0.39028117364391635</v>
      </c>
    </row>
    <row r="147" spans="1:6" ht="13.15" customHeight="1" x14ac:dyDescent="0.25">
      <c r="A147">
        <f t="shared" si="16"/>
        <v>2018</v>
      </c>
      <c r="B147" s="5" t="s">
        <v>12</v>
      </c>
      <c r="C147" s="5">
        <f t="shared" si="18"/>
        <v>5.537300932073258E-2</v>
      </c>
      <c r="D147" s="5">
        <f t="shared" si="19"/>
        <v>0.22753993273511042</v>
      </c>
      <c r="E147" s="5">
        <f t="shared" si="19"/>
        <v>0.11201978864568822</v>
      </c>
      <c r="F147" s="5">
        <f t="shared" si="20"/>
        <v>0.39493273070153123</v>
      </c>
    </row>
    <row r="148" spans="1:6" ht="13.15" customHeight="1" x14ac:dyDescent="0.25">
      <c r="A148">
        <f t="shared" si="16"/>
        <v>2019</v>
      </c>
      <c r="B148" s="5" t="s">
        <v>12</v>
      </c>
      <c r="C148" s="5">
        <f t="shared" si="18"/>
        <v>5.4938773321137051E-2</v>
      </c>
      <c r="D148" s="5">
        <f t="shared" si="19"/>
        <v>0.2272171267185534</v>
      </c>
      <c r="E148" s="5">
        <f t="shared" si="19"/>
        <v>0.1091613144514231</v>
      </c>
      <c r="F148" s="5">
        <f t="shared" si="20"/>
        <v>0.39131721449111356</v>
      </c>
    </row>
    <row r="149" spans="1:6" ht="13.15" customHeight="1" x14ac:dyDescent="0.25">
      <c r="A149">
        <f t="shared" si="16"/>
        <v>2020</v>
      </c>
      <c r="B149" s="5" t="s">
        <v>12</v>
      </c>
      <c r="C149" s="5">
        <f t="shared" si="18"/>
        <v>5.2609554709882739E-2</v>
      </c>
      <c r="D149" s="5">
        <f t="shared" si="19"/>
        <v>0.22242015359577239</v>
      </c>
      <c r="E149" s="5">
        <f t="shared" si="19"/>
        <v>9.7655190504585057E-2</v>
      </c>
      <c r="F149" s="5">
        <f t="shared" si="20"/>
        <v>0.37268489881024014</v>
      </c>
    </row>
    <row r="150" spans="1:6" ht="13.15" customHeight="1" x14ac:dyDescent="0.25">
      <c r="A150">
        <f t="shared" si="16"/>
        <v>2021</v>
      </c>
      <c r="B150" s="5" t="s">
        <v>12</v>
      </c>
      <c r="C150" s="5">
        <f t="shared" si="18"/>
        <v>4.6279061177820303E-2</v>
      </c>
      <c r="D150" s="5">
        <f t="shared" si="19"/>
        <v>0.20373009941002246</v>
      </c>
      <c r="E150" s="5">
        <f t="shared" si="19"/>
        <v>8.3908289095129721E-2</v>
      </c>
      <c r="F150" s="5">
        <f t="shared" si="20"/>
        <v>0.33391744968297249</v>
      </c>
    </row>
    <row r="151" spans="1:6" ht="13.15" customHeight="1" x14ac:dyDescent="0.35">
      <c r="A151" s="39"/>
    </row>
    <row r="152" spans="1:6" ht="13.15" customHeight="1" x14ac:dyDescent="0.35">
      <c r="A152" s="39"/>
    </row>
    <row r="153" spans="1:6" ht="13.15" customHeight="1" x14ac:dyDescent="0.35">
      <c r="A153" s="39"/>
    </row>
    <row r="171" spans="1:7" ht="23.25" x14ac:dyDescent="0.35">
      <c r="A171" s="39" t="s">
        <v>76</v>
      </c>
    </row>
    <row r="173" spans="1:7" x14ac:dyDescent="0.25">
      <c r="A173" s="2" t="s">
        <v>29</v>
      </c>
      <c r="B173" s="2" t="s">
        <v>11</v>
      </c>
    </row>
    <row r="174" spans="1:7" x14ac:dyDescent="0.25">
      <c r="A174" s="2" t="s">
        <v>10</v>
      </c>
      <c r="B174" t="s">
        <v>4</v>
      </c>
      <c r="C174" s="40" t="s">
        <v>33</v>
      </c>
      <c r="D174" t="s">
        <v>34</v>
      </c>
      <c r="E174" t="s">
        <v>35</v>
      </c>
      <c r="F174" t="s">
        <v>77</v>
      </c>
      <c r="G174" t="s">
        <v>16</v>
      </c>
    </row>
    <row r="175" spans="1:7" x14ac:dyDescent="0.25">
      <c r="A175" s="1">
        <v>2016</v>
      </c>
      <c r="B175" s="3">
        <v>448784</v>
      </c>
      <c r="C175" s="3">
        <v>652771</v>
      </c>
      <c r="D175" s="3">
        <v>373498</v>
      </c>
      <c r="E175" s="3">
        <v>106485</v>
      </c>
      <c r="F175" s="3">
        <v>13556</v>
      </c>
      <c r="G175" s="3">
        <v>1595094</v>
      </c>
    </row>
    <row r="176" spans="1:7" x14ac:dyDescent="0.25">
      <c r="A176" s="1">
        <v>2017</v>
      </c>
      <c r="B176" s="3">
        <v>439698</v>
      </c>
      <c r="C176" s="3">
        <v>619583</v>
      </c>
      <c r="D176" s="3">
        <v>379924</v>
      </c>
      <c r="E176" s="3">
        <v>102468</v>
      </c>
      <c r="F176" s="3">
        <v>13596</v>
      </c>
      <c r="G176" s="3">
        <v>1555269</v>
      </c>
    </row>
    <row r="177" spans="1:7" x14ac:dyDescent="0.25">
      <c r="A177" s="1">
        <v>2018</v>
      </c>
      <c r="B177" s="3">
        <v>434063</v>
      </c>
      <c r="C177" s="3">
        <v>615239</v>
      </c>
      <c r="D177" s="3">
        <v>383543</v>
      </c>
      <c r="E177" s="3">
        <v>101608</v>
      </c>
      <c r="F177" s="3">
        <v>14245</v>
      </c>
      <c r="G177" s="3">
        <v>1548698</v>
      </c>
    </row>
    <row r="178" spans="1:7" x14ac:dyDescent="0.25">
      <c r="A178" s="1">
        <v>2019</v>
      </c>
      <c r="B178" s="3">
        <v>426471</v>
      </c>
      <c r="C178" s="3">
        <v>598810</v>
      </c>
      <c r="D178" s="3">
        <v>383413</v>
      </c>
      <c r="E178" s="3">
        <v>99027</v>
      </c>
      <c r="F178" s="3">
        <v>14053</v>
      </c>
      <c r="G178" s="3">
        <v>1521774</v>
      </c>
    </row>
    <row r="179" spans="1:7" x14ac:dyDescent="0.25">
      <c r="A179" s="1">
        <v>2020</v>
      </c>
      <c r="B179" s="3">
        <v>356446</v>
      </c>
      <c r="C179" s="3">
        <v>490255</v>
      </c>
      <c r="D179" s="3">
        <v>332190</v>
      </c>
      <c r="E179" s="3">
        <v>88422</v>
      </c>
      <c r="F179" s="3">
        <v>12273</v>
      </c>
      <c r="G179" s="3">
        <v>1279586</v>
      </c>
    </row>
    <row r="180" spans="1:7" x14ac:dyDescent="0.25">
      <c r="A180" s="1">
        <v>2021</v>
      </c>
      <c r="B180" s="3">
        <v>365762</v>
      </c>
      <c r="C180" s="3">
        <v>489858</v>
      </c>
      <c r="D180" s="3">
        <v>350153</v>
      </c>
      <c r="E180" s="3">
        <v>82760</v>
      </c>
      <c r="F180" s="3">
        <v>13720</v>
      </c>
      <c r="G180" s="3">
        <v>1302253</v>
      </c>
    </row>
    <row r="181" spans="1:7" x14ac:dyDescent="0.25">
      <c r="A181" s="1" t="s">
        <v>16</v>
      </c>
      <c r="B181" s="3">
        <v>2471224</v>
      </c>
      <c r="C181" s="3">
        <v>3466516</v>
      </c>
      <c r="D181" s="3">
        <v>2202721</v>
      </c>
      <c r="E181" s="3">
        <v>580770</v>
      </c>
      <c r="F181" s="3">
        <v>81443</v>
      </c>
      <c r="G181" s="3">
        <v>8802674</v>
      </c>
    </row>
    <row r="183" spans="1:7" x14ac:dyDescent="0.25">
      <c r="A183" s="2" t="s">
        <v>19</v>
      </c>
      <c r="B183" t="s">
        <v>44</v>
      </c>
    </row>
    <row r="184" spans="1:7" x14ac:dyDescent="0.25">
      <c r="A184" s="2" t="s">
        <v>17</v>
      </c>
      <c r="B184" t="s">
        <v>149</v>
      </c>
    </row>
    <row r="186" spans="1:7" x14ac:dyDescent="0.25">
      <c r="A186" s="2" t="s">
        <v>69</v>
      </c>
      <c r="B186" s="2" t="s">
        <v>11</v>
      </c>
    </row>
    <row r="187" spans="1:7" x14ac:dyDescent="0.25">
      <c r="A187" s="2" t="s">
        <v>10</v>
      </c>
      <c r="B187" t="s">
        <v>4</v>
      </c>
      <c r="C187" t="s">
        <v>33</v>
      </c>
      <c r="D187" t="s">
        <v>34</v>
      </c>
      <c r="E187" t="s">
        <v>35</v>
      </c>
      <c r="F187" t="s">
        <v>77</v>
      </c>
      <c r="G187" t="s">
        <v>16</v>
      </c>
    </row>
    <row r="188" spans="1:7" x14ac:dyDescent="0.25">
      <c r="A188" s="1">
        <v>2016</v>
      </c>
      <c r="B188" s="3">
        <v>93172.020455999998</v>
      </c>
      <c r="C188" s="3">
        <v>174089.68895600003</v>
      </c>
      <c r="D188" s="3">
        <v>70756.904150999995</v>
      </c>
      <c r="E188" s="3">
        <v>25530.158040000006</v>
      </c>
      <c r="F188" s="3">
        <v>3339.2861250000005</v>
      </c>
      <c r="G188" s="3">
        <v>366888.05772799999</v>
      </c>
    </row>
    <row r="189" spans="1:7" x14ac:dyDescent="0.25">
      <c r="A189" s="1">
        <v>2017</v>
      </c>
      <c r="B189" s="3">
        <v>90579.684249000013</v>
      </c>
      <c r="C189" s="3">
        <v>159267.54366199998</v>
      </c>
      <c r="D189" s="3">
        <v>72006.43347199999</v>
      </c>
      <c r="E189" s="3">
        <v>24082.101113000004</v>
      </c>
      <c r="F189" s="3">
        <v>3494.8033110000001</v>
      </c>
      <c r="G189" s="3">
        <v>349430.56580699998</v>
      </c>
    </row>
    <row r="190" spans="1:7" x14ac:dyDescent="0.25">
      <c r="A190" s="1">
        <v>2018</v>
      </c>
      <c r="B190" s="3">
        <v>91156.183599000011</v>
      </c>
      <c r="C190" s="3">
        <v>159685.84653900005</v>
      </c>
      <c r="D190" s="3">
        <v>73853.261197000014</v>
      </c>
      <c r="E190" s="3">
        <v>23926.812811999996</v>
      </c>
      <c r="F190" s="3">
        <v>3768.5346000000004</v>
      </c>
      <c r="G190" s="3">
        <v>352390.63874700008</v>
      </c>
    </row>
    <row r="191" spans="1:7" x14ac:dyDescent="0.25">
      <c r="A191" s="1">
        <v>2019</v>
      </c>
      <c r="B191" s="3">
        <v>90625.615376000016</v>
      </c>
      <c r="C191" s="3">
        <v>154203.01153499997</v>
      </c>
      <c r="D191" s="3">
        <v>74126.824708999964</v>
      </c>
      <c r="E191" s="3">
        <v>23140.278995000001</v>
      </c>
      <c r="F191" s="3">
        <v>3677.3851799999998</v>
      </c>
      <c r="G191" s="3">
        <v>345773.11579499993</v>
      </c>
    </row>
    <row r="192" spans="1:7" x14ac:dyDescent="0.25">
      <c r="A192" s="1">
        <v>2020</v>
      </c>
      <c r="B192" s="3">
        <v>77944.708288999987</v>
      </c>
      <c r="C192" s="3">
        <v>121357.44140800003</v>
      </c>
      <c r="D192" s="3">
        <v>61492.473851999996</v>
      </c>
      <c r="E192" s="3">
        <v>20894.864831999996</v>
      </c>
      <c r="F192" s="3">
        <v>2916.2262780000001</v>
      </c>
      <c r="G192" s="3">
        <v>284605.71465899999</v>
      </c>
    </row>
    <row r="193" spans="1:7" x14ac:dyDescent="0.25">
      <c r="A193" s="1">
        <v>2021</v>
      </c>
      <c r="B193" s="3">
        <v>73681.114666000009</v>
      </c>
      <c r="C193" s="3">
        <v>109081.69474800001</v>
      </c>
      <c r="D193" s="3">
        <v>62159.31945100001</v>
      </c>
      <c r="E193" s="3">
        <v>17481.319133000005</v>
      </c>
      <c r="F193" s="3">
        <v>2904.6851489999995</v>
      </c>
      <c r="G193" s="3">
        <v>265308.13314700004</v>
      </c>
    </row>
    <row r="194" spans="1:7" x14ac:dyDescent="0.25">
      <c r="A194" s="1" t="s">
        <v>16</v>
      </c>
      <c r="B194" s="3">
        <v>517159.326635</v>
      </c>
      <c r="C194" s="3">
        <v>877685.22684800008</v>
      </c>
      <c r="D194" s="3">
        <v>414395.21683200001</v>
      </c>
      <c r="E194" s="3">
        <v>135055.53492500001</v>
      </c>
      <c r="F194" s="3">
        <v>20100.920643000001</v>
      </c>
      <c r="G194" s="3">
        <v>1964396.2258830003</v>
      </c>
    </row>
    <row r="197" spans="1:7" ht="18.75" x14ac:dyDescent="0.3">
      <c r="A197" s="21" t="s">
        <v>24</v>
      </c>
      <c r="B197" s="22" t="str">
        <f>+B187</f>
        <v>Commercial</v>
      </c>
      <c r="C197" s="22" t="str">
        <f t="shared" ref="C197:G197" si="21">+C187</f>
        <v>Medicaid</v>
      </c>
      <c r="D197" s="22" t="s">
        <v>34</v>
      </c>
      <c r="E197" s="22" t="str">
        <f t="shared" si="21"/>
        <v>Uninsured</v>
      </c>
      <c r="F197" s="22" t="str">
        <f t="shared" si="21"/>
        <v>Other Public</v>
      </c>
      <c r="G197" s="22" t="str">
        <f t="shared" si="21"/>
        <v>Grand Total</v>
      </c>
    </row>
    <row r="198" spans="1:7" x14ac:dyDescent="0.25">
      <c r="A198">
        <f t="shared" ref="A198:A203" si="22">+A188</f>
        <v>2016</v>
      </c>
      <c r="B198" s="5">
        <f>+B188/$G175</f>
        <v>5.8411617406873825E-2</v>
      </c>
      <c r="C198" s="5">
        <f t="shared" ref="C198:F198" si="23">+C188/$G175</f>
        <v>0.10914070829430744</v>
      </c>
      <c r="D198" s="5">
        <f t="shared" si="23"/>
        <v>4.4359081126880293E-2</v>
      </c>
      <c r="E198" s="5">
        <f t="shared" si="23"/>
        <v>1.6005425410665457E-2</v>
      </c>
      <c r="F198" s="5">
        <f t="shared" si="23"/>
        <v>2.0934729395258216E-3</v>
      </c>
      <c r="G198" s="5">
        <f>SUM(B198:F198)</f>
        <v>0.23001030517825288</v>
      </c>
    </row>
    <row r="199" spans="1:7" x14ac:dyDescent="0.25">
      <c r="A199">
        <f t="shared" si="22"/>
        <v>2017</v>
      </c>
      <c r="B199" s="5">
        <f t="shared" ref="B199:F203" si="24">+B189/$G176</f>
        <v>5.82405257540657E-2</v>
      </c>
      <c r="C199" s="5">
        <f t="shared" si="24"/>
        <v>0.10240514255861846</v>
      </c>
      <c r="D199" s="5">
        <f t="shared" si="24"/>
        <v>4.6298378911943841E-2</v>
      </c>
      <c r="E199" s="5">
        <f t="shared" si="24"/>
        <v>1.5484203126918884E-2</v>
      </c>
      <c r="F199" s="5">
        <f t="shared" si="24"/>
        <v>2.2470732143442711E-3</v>
      </c>
      <c r="G199" s="5">
        <f t="shared" ref="G199:G203" si="25">SUM(B199:F199)</f>
        <v>0.22467532356589118</v>
      </c>
    </row>
    <row r="200" spans="1:7" x14ac:dyDescent="0.25">
      <c r="A200">
        <f t="shared" si="22"/>
        <v>2018</v>
      </c>
      <c r="B200" s="5">
        <f t="shared" si="24"/>
        <v>5.8859883333613146E-2</v>
      </c>
      <c r="C200" s="5">
        <f t="shared" si="24"/>
        <v>0.10310973898009815</v>
      </c>
      <c r="D200" s="5">
        <f t="shared" si="24"/>
        <v>4.7687322639404207E-2</v>
      </c>
      <c r="E200" s="5">
        <f t="shared" si="24"/>
        <v>1.5449631117235249E-2</v>
      </c>
      <c r="F200" s="5">
        <f t="shared" si="24"/>
        <v>2.4333566647596889E-3</v>
      </c>
      <c r="G200" s="5">
        <f t="shared" si="25"/>
        <v>0.22753993273511042</v>
      </c>
    </row>
    <row r="201" spans="1:7" x14ac:dyDescent="0.25">
      <c r="A201">
        <f t="shared" si="22"/>
        <v>2019</v>
      </c>
      <c r="B201" s="5">
        <f t="shared" si="24"/>
        <v>5.9552611212965928E-2</v>
      </c>
      <c r="C201" s="5">
        <f t="shared" si="24"/>
        <v>0.1013310856506945</v>
      </c>
      <c r="D201" s="5">
        <f t="shared" si="24"/>
        <v>4.8710797207075406E-2</v>
      </c>
      <c r="E201" s="5">
        <f t="shared" si="24"/>
        <v>1.5206120616464732E-2</v>
      </c>
      <c r="F201" s="5">
        <f t="shared" si="24"/>
        <v>2.4165120313528812E-3</v>
      </c>
      <c r="G201" s="5">
        <f t="shared" si="25"/>
        <v>0.22721712671855346</v>
      </c>
    </row>
    <row r="202" spans="1:7" x14ac:dyDescent="0.25">
      <c r="A202">
        <f t="shared" si="22"/>
        <v>2020</v>
      </c>
      <c r="B202" s="5">
        <f t="shared" si="24"/>
        <v>6.0914005224345986E-2</v>
      </c>
      <c r="C202" s="5">
        <f t="shared" si="24"/>
        <v>9.4841176292957269E-2</v>
      </c>
      <c r="D202" s="5">
        <f t="shared" si="24"/>
        <v>4.8056538483540766E-2</v>
      </c>
      <c r="E202" s="5">
        <f t="shared" si="24"/>
        <v>1.6329394688594588E-2</v>
      </c>
      <c r="F202" s="5">
        <f t="shared" si="24"/>
        <v>2.2790389063337673E-3</v>
      </c>
      <c r="G202" s="5">
        <f t="shared" si="25"/>
        <v>0.22242015359577239</v>
      </c>
    </row>
    <row r="203" spans="1:7" x14ac:dyDescent="0.25">
      <c r="A203">
        <f t="shared" si="22"/>
        <v>2021</v>
      </c>
      <c r="B203" s="5">
        <f t="shared" si="24"/>
        <v>5.6579723499197168E-2</v>
      </c>
      <c r="C203" s="5">
        <f t="shared" si="24"/>
        <v>8.3763826804776037E-2</v>
      </c>
      <c r="D203" s="5">
        <f t="shared" si="24"/>
        <v>4.7732137649903673E-2</v>
      </c>
      <c r="E203" s="5">
        <f t="shared" si="24"/>
        <v>1.3423903905769466E-2</v>
      </c>
      <c r="F203" s="5">
        <f t="shared" si="24"/>
        <v>2.2305075503761553E-3</v>
      </c>
      <c r="G203" s="5">
        <f t="shared" si="25"/>
        <v>0.20373009941002251</v>
      </c>
    </row>
    <row r="210" spans="1:6" ht="23.25" x14ac:dyDescent="0.35">
      <c r="A210" s="39" t="s">
        <v>14</v>
      </c>
    </row>
    <row r="212" spans="1:6" x14ac:dyDescent="0.25">
      <c r="A212" s="2" t="s">
        <v>29</v>
      </c>
      <c r="B212" s="2" t="s">
        <v>11</v>
      </c>
    </row>
    <row r="213" spans="1:6" x14ac:dyDescent="0.25">
      <c r="A213" s="2" t="s">
        <v>10</v>
      </c>
      <c r="B213" s="40" t="s">
        <v>0</v>
      </c>
      <c r="C213" t="s">
        <v>1</v>
      </c>
      <c r="D213" t="s">
        <v>2</v>
      </c>
      <c r="E213" t="s">
        <v>3</v>
      </c>
      <c r="F213" t="s">
        <v>16</v>
      </c>
    </row>
    <row r="214" spans="1:6" x14ac:dyDescent="0.25">
      <c r="A214" s="1">
        <v>2021</v>
      </c>
      <c r="B214" s="3">
        <v>170754</v>
      </c>
      <c r="C214" s="3">
        <v>478770</v>
      </c>
      <c r="D214" s="3">
        <v>343340</v>
      </c>
      <c r="E214" s="3">
        <v>309389</v>
      </c>
      <c r="F214" s="3">
        <v>1302253</v>
      </c>
    </row>
    <row r="215" spans="1:6" x14ac:dyDescent="0.25">
      <c r="A215" s="1">
        <v>2020</v>
      </c>
      <c r="B215" s="3">
        <v>193285</v>
      </c>
      <c r="C215" s="3">
        <v>465270</v>
      </c>
      <c r="D215" s="3">
        <v>331898</v>
      </c>
      <c r="E215" s="3">
        <v>289133</v>
      </c>
      <c r="F215" s="3">
        <v>1279586</v>
      </c>
    </row>
    <row r="216" spans="1:6" x14ac:dyDescent="0.25">
      <c r="A216" s="1">
        <v>2019</v>
      </c>
      <c r="B216" s="3">
        <v>266405</v>
      </c>
      <c r="C216" s="3">
        <v>541952</v>
      </c>
      <c r="D216" s="3">
        <v>382664</v>
      </c>
      <c r="E216" s="3">
        <v>330753</v>
      </c>
      <c r="F216" s="3">
        <v>1521774</v>
      </c>
    </row>
    <row r="217" spans="1:6" x14ac:dyDescent="0.25">
      <c r="A217" s="1">
        <v>2018</v>
      </c>
      <c r="B217" s="3">
        <v>275213</v>
      </c>
      <c r="C217" s="3">
        <v>557997</v>
      </c>
      <c r="D217" s="3">
        <v>389337</v>
      </c>
      <c r="E217" s="3">
        <v>326151</v>
      </c>
      <c r="F217" s="3">
        <v>1548698</v>
      </c>
    </row>
    <row r="218" spans="1:6" x14ac:dyDescent="0.25">
      <c r="A218" s="1">
        <v>2017</v>
      </c>
      <c r="B218" s="3">
        <v>277884</v>
      </c>
      <c r="C218" s="3">
        <v>566965</v>
      </c>
      <c r="D218" s="3">
        <v>392770</v>
      </c>
      <c r="E218" s="3">
        <v>317650</v>
      </c>
      <c r="F218" s="3">
        <v>1555269</v>
      </c>
    </row>
    <row r="219" spans="1:6" x14ac:dyDescent="0.25">
      <c r="A219" s="1">
        <v>2016</v>
      </c>
      <c r="B219" s="3">
        <v>289842</v>
      </c>
      <c r="C219" s="3">
        <v>597551</v>
      </c>
      <c r="D219" s="3">
        <v>401498</v>
      </c>
      <c r="E219" s="3">
        <v>306203</v>
      </c>
      <c r="F219" s="3">
        <v>1595094</v>
      </c>
    </row>
    <row r="220" spans="1:6" x14ac:dyDescent="0.25">
      <c r="A220" s="1" t="s">
        <v>16</v>
      </c>
      <c r="B220" s="3">
        <v>1473383</v>
      </c>
      <c r="C220" s="3">
        <v>3208505</v>
      </c>
      <c r="D220" s="3">
        <v>2241507</v>
      </c>
      <c r="E220" s="3">
        <v>1879279</v>
      </c>
      <c r="F220" s="3">
        <v>8802674</v>
      </c>
    </row>
    <row r="223" spans="1:6" x14ac:dyDescent="0.25">
      <c r="A223" s="2" t="s">
        <v>19</v>
      </c>
      <c r="B223" t="s">
        <v>44</v>
      </c>
    </row>
    <row r="225" spans="1:6" x14ac:dyDescent="0.25">
      <c r="A225" s="2" t="s">
        <v>69</v>
      </c>
      <c r="B225" s="2" t="s">
        <v>11</v>
      </c>
    </row>
    <row r="226" spans="1:6" x14ac:dyDescent="0.25">
      <c r="A226" s="2" t="s">
        <v>10</v>
      </c>
      <c r="B226" s="40" t="s">
        <v>0</v>
      </c>
      <c r="C226" t="s">
        <v>1</v>
      </c>
      <c r="D226" t="s">
        <v>2</v>
      </c>
      <c r="E226" t="s">
        <v>3</v>
      </c>
      <c r="F226" t="s">
        <v>16</v>
      </c>
    </row>
    <row r="227" spans="1:6" x14ac:dyDescent="0.25">
      <c r="A227" s="1">
        <v>2021</v>
      </c>
      <c r="B227" s="3">
        <v>66690.431777999998</v>
      </c>
      <c r="C227" s="3">
        <v>177363.74185499997</v>
      </c>
      <c r="D227" s="3">
        <v>113535.69609200001</v>
      </c>
      <c r="E227" s="3">
        <v>77256.454821000007</v>
      </c>
      <c r="F227" s="3">
        <v>434846.32454599999</v>
      </c>
    </row>
    <row r="228" spans="1:6" x14ac:dyDescent="0.25">
      <c r="A228" s="1">
        <v>2020</v>
      </c>
      <c r="B228" s="3">
        <v>89522.558607999992</v>
      </c>
      <c r="C228" s="3">
        <v>192004.54695099997</v>
      </c>
      <c r="D228" s="3">
        <v>119452.31897999998</v>
      </c>
      <c r="E228" s="3">
        <v>75903.624115000057</v>
      </c>
      <c r="F228" s="3">
        <v>476883.04865399998</v>
      </c>
    </row>
    <row r="229" spans="1:6" x14ac:dyDescent="0.25">
      <c r="A229" s="1">
        <v>2019</v>
      </c>
      <c r="B229" s="3">
        <v>128796.12937700003</v>
      </c>
      <c r="C229" s="3">
        <v>231376.180876</v>
      </c>
      <c r="D229" s="3">
        <v>143876.050475</v>
      </c>
      <c r="E229" s="3">
        <v>91449.880712999991</v>
      </c>
      <c r="F229" s="3">
        <v>595498.24144100002</v>
      </c>
    </row>
    <row r="230" spans="1:6" x14ac:dyDescent="0.25">
      <c r="A230" s="1">
        <v>2018</v>
      </c>
      <c r="B230" s="3">
        <v>135133.05818300002</v>
      </c>
      <c r="C230" s="3">
        <v>239295.44096999988</v>
      </c>
      <c r="D230" s="3">
        <v>146776.49624000009</v>
      </c>
      <c r="E230" s="3">
        <v>90426.534778999965</v>
      </c>
      <c r="F230" s="3">
        <v>611631.53017199994</v>
      </c>
    </row>
    <row r="231" spans="1:6" x14ac:dyDescent="0.25">
      <c r="A231" s="1">
        <v>2017</v>
      </c>
      <c r="B231" s="3">
        <v>133037.82559500003</v>
      </c>
      <c r="C231" s="3">
        <v>241741.36355400004</v>
      </c>
      <c r="D231" s="3">
        <v>146037.13642700005</v>
      </c>
      <c r="E231" s="3">
        <v>86175.885075999948</v>
      </c>
      <c r="F231" s="3">
        <v>606992.21065200004</v>
      </c>
    </row>
    <row r="232" spans="1:6" x14ac:dyDescent="0.25">
      <c r="A232" s="1">
        <v>2016</v>
      </c>
      <c r="B232" s="3">
        <v>140072.790836</v>
      </c>
      <c r="C232" s="3">
        <v>263486.13202699996</v>
      </c>
      <c r="D232" s="3">
        <v>149445.16518000001</v>
      </c>
      <c r="E232" s="3">
        <v>82461.515749999991</v>
      </c>
      <c r="F232" s="3">
        <v>635465.60379299999</v>
      </c>
    </row>
    <row r="233" spans="1:6" x14ac:dyDescent="0.25">
      <c r="A233" s="1" t="s">
        <v>16</v>
      </c>
      <c r="B233" s="3">
        <v>693252.79437700007</v>
      </c>
      <c r="C233" s="3">
        <v>1345267.4062329999</v>
      </c>
      <c r="D233" s="3">
        <v>819122.8633940001</v>
      </c>
      <c r="E233" s="3">
        <v>503673.89525399997</v>
      </c>
      <c r="F233" s="3">
        <v>3361316.9592580004</v>
      </c>
    </row>
    <row r="236" spans="1:6" ht="18.75" x14ac:dyDescent="0.3">
      <c r="A236" s="21" t="s">
        <v>24</v>
      </c>
      <c r="B236" s="46" t="str">
        <f>+B226</f>
        <v>&lt;18</v>
      </c>
      <c r="C236" s="22" t="str">
        <f>+C226</f>
        <v>18 - 44</v>
      </c>
      <c r="D236" s="22" t="str">
        <f>+D226</f>
        <v>45 - 64</v>
      </c>
      <c r="E236" s="22" t="str">
        <f>+E226</f>
        <v>65+</v>
      </c>
      <c r="F236" s="22" t="str">
        <f t="shared" ref="F236" si="26">+F226</f>
        <v>Grand Total</v>
      </c>
    </row>
    <row r="237" spans="1:6" x14ac:dyDescent="0.25">
      <c r="A237">
        <f t="shared" ref="A237:A242" si="27">+A227</f>
        <v>2021</v>
      </c>
      <c r="B237" s="5">
        <f>+B227/$F214</f>
        <v>5.1211578531974972E-2</v>
      </c>
      <c r="C237" s="5">
        <f t="shared" ref="C237:E237" si="28">+C227/$F214</f>
        <v>0.13619760665170283</v>
      </c>
      <c r="D237" s="5">
        <f t="shared" si="28"/>
        <v>8.7184054167661743E-2</v>
      </c>
      <c r="E237" s="5">
        <f t="shared" si="28"/>
        <v>5.9325226988150542E-2</v>
      </c>
      <c r="F237" s="5">
        <f>SUM(B237:E237)</f>
        <v>0.33391846633949007</v>
      </c>
    </row>
    <row r="238" spans="1:6" x14ac:dyDescent="0.25">
      <c r="A238">
        <f t="shared" si="27"/>
        <v>2020</v>
      </c>
      <c r="B238" s="5">
        <f t="shared" ref="B238:E242" si="29">+B228/$F215</f>
        <v>6.9962127288044726E-2</v>
      </c>
      <c r="C238" s="5">
        <f t="shared" si="29"/>
        <v>0.15005208477663867</v>
      </c>
      <c r="D238" s="5">
        <f t="shared" si="29"/>
        <v>9.3352317843427471E-2</v>
      </c>
      <c r="E238" s="5">
        <f t="shared" si="29"/>
        <v>5.9318892294070155E-2</v>
      </c>
      <c r="F238" s="5">
        <f t="shared" ref="F238:F242" si="30">SUM(B238:E238)</f>
        <v>0.37268542220218104</v>
      </c>
    </row>
    <row r="239" spans="1:6" x14ac:dyDescent="0.25">
      <c r="A239">
        <f t="shared" si="27"/>
        <v>2019</v>
      </c>
      <c r="B239" s="5">
        <f t="shared" si="29"/>
        <v>8.4635517085322812E-2</v>
      </c>
      <c r="C239" s="5">
        <f t="shared" si="29"/>
        <v>0.1520437206024022</v>
      </c>
      <c r="D239" s="5">
        <f t="shared" si="29"/>
        <v>9.4544952453518058E-2</v>
      </c>
      <c r="E239" s="5">
        <f t="shared" si="29"/>
        <v>6.0094258880096514E-2</v>
      </c>
      <c r="F239" s="5">
        <f t="shared" si="30"/>
        <v>0.39131844902133961</v>
      </c>
    </row>
    <row r="240" spans="1:6" x14ac:dyDescent="0.25">
      <c r="A240">
        <f t="shared" si="27"/>
        <v>2018</v>
      </c>
      <c r="B240" s="5">
        <f t="shared" si="29"/>
        <v>8.7255913149626343E-2</v>
      </c>
      <c r="C240" s="5">
        <f t="shared" si="29"/>
        <v>0.15451394718014738</v>
      </c>
      <c r="D240" s="5">
        <f t="shared" si="29"/>
        <v>9.4774123967358445E-2</v>
      </c>
      <c r="E240" s="5">
        <f t="shared" si="29"/>
        <v>5.8388746404399026E-2</v>
      </c>
      <c r="F240" s="5">
        <f t="shared" si="30"/>
        <v>0.39493273070153118</v>
      </c>
    </row>
    <row r="241" spans="1:6" x14ac:dyDescent="0.25">
      <c r="A241">
        <f t="shared" si="27"/>
        <v>2017</v>
      </c>
      <c r="B241" s="5">
        <f t="shared" si="29"/>
        <v>8.5540074157589477E-2</v>
      </c>
      <c r="C241" s="5">
        <f t="shared" si="29"/>
        <v>0.15543379541031169</v>
      </c>
      <c r="D241" s="5">
        <f t="shared" si="29"/>
        <v>9.389831368528534E-2</v>
      </c>
      <c r="E241" s="5">
        <f t="shared" si="29"/>
        <v>5.5408990390729801E-2</v>
      </c>
      <c r="F241" s="5">
        <f t="shared" si="30"/>
        <v>0.39028117364391635</v>
      </c>
    </row>
    <row r="242" spans="1:6" x14ac:dyDescent="0.25">
      <c r="A242">
        <f t="shared" si="27"/>
        <v>2016</v>
      </c>
      <c r="B242" s="5">
        <f t="shared" si="29"/>
        <v>8.7814756268909541E-2</v>
      </c>
      <c r="C242" s="5">
        <f t="shared" si="29"/>
        <v>0.16518533204124644</v>
      </c>
      <c r="D242" s="5">
        <f t="shared" si="29"/>
        <v>9.3690506753833946E-2</v>
      </c>
      <c r="E242" s="5">
        <f t="shared" si="29"/>
        <v>5.1696963157030242E-2</v>
      </c>
      <c r="F242" s="5">
        <f t="shared" si="30"/>
        <v>0.39838755822102018</v>
      </c>
    </row>
    <row r="263" spans="1:6" ht="23.25" x14ac:dyDescent="0.35">
      <c r="A263" s="39" t="s">
        <v>75</v>
      </c>
    </row>
    <row r="265" spans="1:6" x14ac:dyDescent="0.25">
      <c r="A265" s="2" t="s">
        <v>29</v>
      </c>
      <c r="B265" s="2" t="s">
        <v>11</v>
      </c>
    </row>
    <row r="266" spans="1:6" x14ac:dyDescent="0.25">
      <c r="A266" s="2" t="s">
        <v>10</v>
      </c>
      <c r="B266" t="s">
        <v>36</v>
      </c>
      <c r="C266" t="s">
        <v>5</v>
      </c>
      <c r="D266" t="s">
        <v>13</v>
      </c>
      <c r="E266" t="s">
        <v>37</v>
      </c>
      <c r="F266" t="s">
        <v>16</v>
      </c>
    </row>
    <row r="267" spans="1:6" x14ac:dyDescent="0.25">
      <c r="A267" s="1">
        <v>2016</v>
      </c>
      <c r="B267" s="3">
        <v>263164</v>
      </c>
      <c r="C267" s="3">
        <v>344340</v>
      </c>
      <c r="D267" s="3">
        <v>85153</v>
      </c>
      <c r="E267" s="3">
        <v>902437</v>
      </c>
      <c r="F267" s="3">
        <v>1595094</v>
      </c>
    </row>
    <row r="268" spans="1:6" x14ac:dyDescent="0.25">
      <c r="A268" s="1">
        <v>2017</v>
      </c>
      <c r="B268" s="3">
        <v>253588</v>
      </c>
      <c r="C268" s="3">
        <v>342846</v>
      </c>
      <c r="D268" s="3">
        <v>83735</v>
      </c>
      <c r="E268" s="3">
        <v>875100</v>
      </c>
      <c r="F268" s="3">
        <v>1555269</v>
      </c>
    </row>
    <row r="269" spans="1:6" x14ac:dyDescent="0.25">
      <c r="A269" s="1">
        <v>2018</v>
      </c>
      <c r="B269" s="3">
        <v>254474</v>
      </c>
      <c r="C269" s="3">
        <v>369637</v>
      </c>
      <c r="D269" s="3">
        <v>76938</v>
      </c>
      <c r="E269" s="3">
        <v>847649</v>
      </c>
      <c r="F269" s="3">
        <v>1548698</v>
      </c>
    </row>
    <row r="270" spans="1:6" x14ac:dyDescent="0.25">
      <c r="A270" s="1">
        <v>2019</v>
      </c>
      <c r="B270" s="3">
        <v>251189</v>
      </c>
      <c r="C270" s="3">
        <v>380552</v>
      </c>
      <c r="D270" s="3">
        <v>71613</v>
      </c>
      <c r="E270" s="3">
        <v>818420</v>
      </c>
      <c r="F270" s="3">
        <v>1521774</v>
      </c>
    </row>
    <row r="271" spans="1:6" x14ac:dyDescent="0.25">
      <c r="A271" s="1">
        <v>2020</v>
      </c>
      <c r="B271" s="3">
        <v>213857</v>
      </c>
      <c r="C271" s="3">
        <v>315203</v>
      </c>
      <c r="D271" s="3">
        <v>62116</v>
      </c>
      <c r="E271" s="3">
        <v>688410</v>
      </c>
      <c r="F271" s="3">
        <v>1279586</v>
      </c>
    </row>
    <row r="272" spans="1:6" x14ac:dyDescent="0.25">
      <c r="A272" s="1">
        <v>2021</v>
      </c>
      <c r="B272" s="3">
        <v>213233</v>
      </c>
      <c r="C272" s="3">
        <v>311795</v>
      </c>
      <c r="D272" s="3">
        <v>69748</v>
      </c>
      <c r="E272" s="3">
        <v>707477</v>
      </c>
      <c r="F272" s="3">
        <v>1302253</v>
      </c>
    </row>
    <row r="273" spans="1:6" x14ac:dyDescent="0.25">
      <c r="A273" s="1" t="s">
        <v>16</v>
      </c>
      <c r="B273" s="3">
        <v>1449505</v>
      </c>
      <c r="C273" s="3">
        <v>2064373</v>
      </c>
      <c r="D273" s="3">
        <v>449303</v>
      </c>
      <c r="E273" s="3">
        <v>4839493</v>
      </c>
      <c r="F273" s="3">
        <v>8802674</v>
      </c>
    </row>
    <row r="276" spans="1:6" x14ac:dyDescent="0.25">
      <c r="A276" s="2" t="s">
        <v>19</v>
      </c>
      <c r="B276" t="s">
        <v>44</v>
      </c>
    </row>
    <row r="278" spans="1:6" x14ac:dyDescent="0.25">
      <c r="A278" s="2" t="s">
        <v>69</v>
      </c>
      <c r="B278" s="2" t="s">
        <v>11</v>
      </c>
    </row>
    <row r="279" spans="1:6" x14ac:dyDescent="0.25">
      <c r="A279" s="2" t="s">
        <v>10</v>
      </c>
      <c r="B279" t="s">
        <v>36</v>
      </c>
      <c r="C279" t="s">
        <v>5</v>
      </c>
      <c r="D279" t="s">
        <v>13</v>
      </c>
      <c r="E279" t="s">
        <v>37</v>
      </c>
      <c r="F279" t="s">
        <v>16</v>
      </c>
    </row>
    <row r="280" spans="1:6" x14ac:dyDescent="0.25">
      <c r="A280" s="1">
        <v>2016</v>
      </c>
      <c r="B280" s="3">
        <v>117344.62249299989</v>
      </c>
      <c r="C280" s="3">
        <v>169978.81305600007</v>
      </c>
      <c r="D280" s="3">
        <v>37331.584008000005</v>
      </c>
      <c r="E280" s="3">
        <v>310810.58423599991</v>
      </c>
      <c r="F280" s="3">
        <v>635465.60379299987</v>
      </c>
    </row>
    <row r="281" spans="1:6" x14ac:dyDescent="0.25">
      <c r="A281" s="1">
        <v>2017</v>
      </c>
      <c r="B281" s="3">
        <v>110630.802841</v>
      </c>
      <c r="C281" s="3">
        <v>166764.84090500016</v>
      </c>
      <c r="D281" s="3">
        <v>35523.838761999999</v>
      </c>
      <c r="E281" s="3">
        <v>294072.72814400017</v>
      </c>
      <c r="F281" s="3">
        <v>606992.21065200027</v>
      </c>
    </row>
    <row r="282" spans="1:6" x14ac:dyDescent="0.25">
      <c r="A282" s="1">
        <v>2018</v>
      </c>
      <c r="B282" s="3">
        <v>111454.57957700001</v>
      </c>
      <c r="C282" s="3">
        <v>181826.70618599997</v>
      </c>
      <c r="D282" s="3">
        <v>32389.85015599999</v>
      </c>
      <c r="E282" s="3">
        <v>285960.39425300009</v>
      </c>
      <c r="F282" s="3">
        <v>611631.53017200006</v>
      </c>
    </row>
    <row r="283" spans="1:6" x14ac:dyDescent="0.25">
      <c r="A283" s="1">
        <v>2019</v>
      </c>
      <c r="B283" s="3">
        <v>109044.19911099995</v>
      </c>
      <c r="C283" s="3">
        <v>183339.91853599998</v>
      </c>
      <c r="D283" s="3">
        <v>29624.112538999994</v>
      </c>
      <c r="E283" s="3">
        <v>273490.0112549999</v>
      </c>
      <c r="F283" s="3">
        <v>595498.24144099979</v>
      </c>
    </row>
    <row r="284" spans="1:6" x14ac:dyDescent="0.25">
      <c r="A284" s="1">
        <v>2020</v>
      </c>
      <c r="B284" s="3">
        <v>87393.60348900003</v>
      </c>
      <c r="C284" s="3">
        <v>143714.77985099997</v>
      </c>
      <c r="D284" s="3">
        <v>24384.303498000008</v>
      </c>
      <c r="E284" s="3">
        <v>221390.36181599999</v>
      </c>
      <c r="F284" s="3">
        <v>476883.04865400004</v>
      </c>
    </row>
    <row r="285" spans="1:6" x14ac:dyDescent="0.25">
      <c r="A285" s="1">
        <v>2021</v>
      </c>
      <c r="B285" s="3">
        <v>78448.084010999984</v>
      </c>
      <c r="C285" s="3">
        <v>123840.20321200001</v>
      </c>
      <c r="D285" s="3">
        <v>23964.853486999997</v>
      </c>
      <c r="E285" s="3">
        <v>208593.18383600001</v>
      </c>
      <c r="F285" s="3">
        <v>434846.32454599999</v>
      </c>
    </row>
    <row r="286" spans="1:6" x14ac:dyDescent="0.25">
      <c r="A286" s="1" t="s">
        <v>16</v>
      </c>
      <c r="B286" s="3">
        <v>614315.89152199985</v>
      </c>
      <c r="C286" s="3">
        <v>969465.26174600015</v>
      </c>
      <c r="D286" s="3">
        <v>183218.54245000001</v>
      </c>
      <c r="E286" s="3">
        <v>1594317.26354</v>
      </c>
      <c r="F286" s="3">
        <v>3361316.9592580004</v>
      </c>
    </row>
    <row r="289" spans="1:6" ht="18.75" x14ac:dyDescent="0.3">
      <c r="A289" s="21" t="s">
        <v>24</v>
      </c>
      <c r="B289" s="22" t="str">
        <f>+B279</f>
        <v>Black  Non-hispanic</v>
      </c>
      <c r="C289" s="22" t="str">
        <f>+E279</f>
        <v>White Non-hispanic</v>
      </c>
      <c r="D289" s="22" t="str">
        <f t="shared" ref="D289" si="31">+D279</f>
        <v>Other Races</v>
      </c>
      <c r="E289" s="22" t="str">
        <f>+C279</f>
        <v>Hispanic</v>
      </c>
      <c r="F289" s="22" t="str">
        <f t="shared" ref="F289" si="32">+F279</f>
        <v>Grand Total</v>
      </c>
    </row>
    <row r="290" spans="1:6" x14ac:dyDescent="0.25">
      <c r="A290">
        <f t="shared" ref="A290:A295" si="33">+A280</f>
        <v>2016</v>
      </c>
      <c r="B290" s="5">
        <f>+B280/$F267</f>
        <v>7.3565960685075538E-2</v>
      </c>
      <c r="C290" s="5">
        <f t="shared" ref="C290:E290" si="34">+C280/$F267</f>
        <v>0.10656350851799334</v>
      </c>
      <c r="D290" s="5">
        <f t="shared" si="34"/>
        <v>2.3404002527750718E-2</v>
      </c>
      <c r="E290" s="5">
        <f t="shared" si="34"/>
        <v>0.19485408649020053</v>
      </c>
      <c r="F290" s="5">
        <f>SUM(B290:E290)</f>
        <v>0.39838755822102012</v>
      </c>
    </row>
    <row r="291" spans="1:6" x14ac:dyDescent="0.25">
      <c r="A291">
        <f t="shared" si="33"/>
        <v>2017</v>
      </c>
      <c r="B291" s="5">
        <f t="shared" ref="B291:E295" si="35">+B281/$F268</f>
        <v>7.1132905523738979E-2</v>
      </c>
      <c r="C291" s="5">
        <f t="shared" si="35"/>
        <v>0.10722572166294073</v>
      </c>
      <c r="D291" s="5">
        <f t="shared" si="35"/>
        <v>2.2840961121195113E-2</v>
      </c>
      <c r="E291" s="5">
        <f t="shared" si="35"/>
        <v>0.18908158533604166</v>
      </c>
      <c r="F291" s="5">
        <f t="shared" ref="F291:F295" si="36">SUM(B291:E291)</f>
        <v>0.39028117364391646</v>
      </c>
    </row>
    <row r="292" spans="1:6" x14ac:dyDescent="0.25">
      <c r="A292">
        <f t="shared" si="33"/>
        <v>2018</v>
      </c>
      <c r="B292" s="5">
        <f t="shared" si="35"/>
        <v>7.1966632343426554E-2</v>
      </c>
      <c r="C292" s="5">
        <f t="shared" si="35"/>
        <v>0.11740617356385813</v>
      </c>
      <c r="D292" s="5">
        <f t="shared" si="35"/>
        <v>2.0914245486208408E-2</v>
      </c>
      <c r="E292" s="5">
        <f t="shared" si="35"/>
        <v>0.18464567930803816</v>
      </c>
      <c r="F292" s="5">
        <f t="shared" si="36"/>
        <v>0.39493273070153123</v>
      </c>
    </row>
    <row r="293" spans="1:6" x14ac:dyDescent="0.25">
      <c r="A293">
        <f t="shared" si="33"/>
        <v>2019</v>
      </c>
      <c r="B293" s="5">
        <f t="shared" si="35"/>
        <v>7.1655974613181683E-2</v>
      </c>
      <c r="C293" s="5">
        <f t="shared" si="35"/>
        <v>0.12047775723333425</v>
      </c>
      <c r="D293" s="5">
        <f t="shared" si="35"/>
        <v>1.9466827885743873E-2</v>
      </c>
      <c r="E293" s="5">
        <f t="shared" si="35"/>
        <v>0.17971788928907967</v>
      </c>
      <c r="F293" s="5">
        <f t="shared" si="36"/>
        <v>0.3913184490213395</v>
      </c>
    </row>
    <row r="294" spans="1:6" x14ac:dyDescent="0.25">
      <c r="A294">
        <f t="shared" si="33"/>
        <v>2020</v>
      </c>
      <c r="B294" s="5">
        <f t="shared" si="35"/>
        <v>6.8298342971085987E-2</v>
      </c>
      <c r="C294" s="5">
        <f t="shared" si="35"/>
        <v>0.11231349815565345</v>
      </c>
      <c r="D294" s="5">
        <f t="shared" si="35"/>
        <v>1.9056400662401753E-2</v>
      </c>
      <c r="E294" s="5">
        <f t="shared" si="35"/>
        <v>0.17301718041303984</v>
      </c>
      <c r="F294" s="5">
        <f t="shared" si="36"/>
        <v>0.37268542220218104</v>
      </c>
    </row>
    <row r="295" spans="1:6" x14ac:dyDescent="0.25">
      <c r="A295">
        <f t="shared" si="33"/>
        <v>2021</v>
      </c>
      <c r="B295" s="5">
        <f t="shared" si="35"/>
        <v>6.0240278971136936E-2</v>
      </c>
      <c r="C295" s="5">
        <f t="shared" si="35"/>
        <v>9.509688456236999E-2</v>
      </c>
      <c r="D295" s="5">
        <f t="shared" si="35"/>
        <v>1.8402609544381925E-2</v>
      </c>
      <c r="E295" s="5">
        <f t="shared" si="35"/>
        <v>0.16017869326160125</v>
      </c>
      <c r="F295" s="5">
        <f t="shared" si="36"/>
        <v>0.33391846633949007</v>
      </c>
    </row>
  </sheetData>
  <pageMargins left="0.7" right="0.7" top="0.75" bottom="0.75" header="0.3" footer="0.3"/>
  <pageSetup orientation="portrait" r:id="rId14"/>
  <drawing r:id="rId1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B4142-8A4C-4DB4-9CA2-DA2AD8E77DF7}">
  <sheetPr>
    <tabColor rgb="FFC00000"/>
    <pageSetUpPr autoPageBreaks="0"/>
  </sheetPr>
  <dimension ref="E6:Q34"/>
  <sheetViews>
    <sheetView showGridLines="0" showRowColHeaders="0" tabSelected="1" zoomScale="130" zoomScaleNormal="130" workbookViewId="0">
      <selection activeCell="X12" sqref="X12"/>
    </sheetView>
  </sheetViews>
  <sheetFormatPr defaultRowHeight="15" x14ac:dyDescent="0.25"/>
  <sheetData>
    <row r="6" spans="5:17" ht="71.25" customHeight="1" x14ac:dyDescent="0.25">
      <c r="E6" s="84" t="s">
        <v>82</v>
      </c>
      <c r="F6" s="85"/>
      <c r="G6" s="85"/>
      <c r="H6" s="85"/>
      <c r="I6" s="85"/>
      <c r="J6" s="85"/>
      <c r="K6" s="85"/>
      <c r="L6" s="85"/>
      <c r="M6" s="85"/>
      <c r="N6" s="85"/>
      <c r="O6" s="85"/>
      <c r="P6" s="85"/>
      <c r="Q6" s="85"/>
    </row>
    <row r="7" spans="5:17" ht="9" customHeight="1" x14ac:dyDescent="0.25"/>
    <row r="8" spans="5:17" x14ac:dyDescent="0.25">
      <c r="E8" t="s">
        <v>133</v>
      </c>
    </row>
    <row r="10" spans="5:17" x14ac:dyDescent="0.25">
      <c r="E10" t="s">
        <v>166</v>
      </c>
    </row>
    <row r="12" spans="5:17" ht="18.75" x14ac:dyDescent="0.3">
      <c r="E12" s="79" t="s">
        <v>157</v>
      </c>
    </row>
    <row r="13" spans="5:17" ht="33" customHeight="1" x14ac:dyDescent="0.25">
      <c r="E13" s="86" t="s">
        <v>84</v>
      </c>
      <c r="F13" s="86"/>
      <c r="G13" s="86"/>
      <c r="H13" s="86"/>
      <c r="I13" s="86"/>
      <c r="J13" s="86"/>
      <c r="K13" s="86"/>
      <c r="L13" s="86"/>
      <c r="M13" s="86"/>
      <c r="N13" s="86"/>
      <c r="O13" s="86"/>
      <c r="P13" s="86"/>
      <c r="Q13" s="86"/>
    </row>
    <row r="14" spans="5:17" ht="18.75" customHeight="1" x14ac:dyDescent="0.25">
      <c r="E14" t="s">
        <v>164</v>
      </c>
    </row>
    <row r="15" spans="5:17" ht="18.75" customHeight="1" x14ac:dyDescent="0.25">
      <c r="E15" t="s">
        <v>85</v>
      </c>
    </row>
    <row r="16" spans="5:17" ht="18.75" customHeight="1" x14ac:dyDescent="0.25">
      <c r="E16" t="s">
        <v>156</v>
      </c>
    </row>
    <row r="17" spans="5:17" ht="96.75" customHeight="1" x14ac:dyDescent="0.25">
      <c r="E17" s="86" t="s">
        <v>167</v>
      </c>
      <c r="F17" s="86"/>
      <c r="G17" s="86"/>
      <c r="H17" s="86"/>
      <c r="I17" s="86"/>
      <c r="J17" s="86"/>
      <c r="K17" s="86"/>
      <c r="L17" s="86"/>
      <c r="M17" s="86"/>
      <c r="N17" s="86"/>
      <c r="O17" s="86"/>
      <c r="P17" s="86"/>
      <c r="Q17" s="86"/>
    </row>
    <row r="18" spans="5:17" ht="15.75" customHeight="1" x14ac:dyDescent="0.25">
      <c r="E18" s="48" t="s">
        <v>118</v>
      </c>
      <c r="F18" s="49"/>
      <c r="G18" s="49"/>
      <c r="H18" s="49"/>
      <c r="I18" s="49"/>
      <c r="J18" s="49"/>
      <c r="K18" s="49"/>
      <c r="L18" s="49"/>
      <c r="M18" s="49"/>
      <c r="N18" s="49"/>
      <c r="O18" s="49"/>
      <c r="P18" s="49"/>
      <c r="Q18" s="49"/>
    </row>
    <row r="19" spans="5:17" ht="15" customHeight="1" x14ac:dyDescent="0.25">
      <c r="E19" s="48" t="s">
        <v>168</v>
      </c>
    </row>
    <row r="20" spans="5:17" ht="18" customHeight="1" x14ac:dyDescent="0.3">
      <c r="E20" s="79" t="s">
        <v>155</v>
      </c>
      <c r="G20" s="59"/>
    </row>
    <row r="21" spans="5:17" ht="6.75" customHeight="1" x14ac:dyDescent="0.25">
      <c r="F21" s="59"/>
      <c r="G21" s="59"/>
    </row>
    <row r="22" spans="5:17" x14ac:dyDescent="0.25">
      <c r="E22" s="87" t="s">
        <v>113</v>
      </c>
      <c r="F22" s="87"/>
      <c r="G22" s="87"/>
      <c r="H22" s="87"/>
      <c r="I22" s="87"/>
    </row>
    <row r="23" spans="5:17" x14ac:dyDescent="0.25">
      <c r="E23" s="87" t="s">
        <v>114</v>
      </c>
      <c r="F23" s="87"/>
      <c r="G23" s="87"/>
      <c r="H23" s="87"/>
      <c r="I23" s="87"/>
    </row>
    <row r="24" spans="5:17" x14ac:dyDescent="0.25">
      <c r="E24" s="87" t="s">
        <v>115</v>
      </c>
      <c r="F24" s="87"/>
      <c r="G24" s="87"/>
      <c r="H24" s="87"/>
      <c r="I24" s="87"/>
    </row>
    <row r="25" spans="5:17" x14ac:dyDescent="0.25">
      <c r="E25" s="88" t="s">
        <v>131</v>
      </c>
      <c r="F25" s="88"/>
      <c r="G25" s="88"/>
      <c r="H25" s="88"/>
      <c r="I25" s="88"/>
    </row>
    <row r="26" spans="5:17" x14ac:dyDescent="0.25">
      <c r="E26" s="87" t="s">
        <v>116</v>
      </c>
      <c r="F26" s="87"/>
      <c r="G26" s="87"/>
      <c r="H26" s="87"/>
      <c r="I26" s="87"/>
    </row>
    <row r="27" spans="5:17" x14ac:dyDescent="0.25">
      <c r="E27" s="87" t="s">
        <v>71</v>
      </c>
      <c r="F27" s="87"/>
      <c r="G27" s="87"/>
      <c r="H27" s="87"/>
      <c r="I27" s="87"/>
    </row>
    <row r="28" spans="5:17" x14ac:dyDescent="0.25">
      <c r="E28" s="88" t="s">
        <v>132</v>
      </c>
      <c r="F28" s="88"/>
      <c r="G28" s="88"/>
      <c r="H28" s="88"/>
      <c r="I28" s="88"/>
    </row>
    <row r="29" spans="5:17" x14ac:dyDescent="0.25">
      <c r="E29" s="88" t="s">
        <v>144</v>
      </c>
      <c r="F29" s="88"/>
      <c r="G29" s="88"/>
      <c r="H29" s="88"/>
      <c r="I29" s="88"/>
      <c r="J29" s="48"/>
      <c r="K29" s="48"/>
      <c r="L29" s="48"/>
    </row>
    <row r="31" spans="5:17" x14ac:dyDescent="0.25">
      <c r="E31" s="47" t="s">
        <v>117</v>
      </c>
    </row>
    <row r="32" spans="5:17" x14ac:dyDescent="0.25">
      <c r="E32" s="88" t="s">
        <v>83</v>
      </c>
      <c r="F32" s="88"/>
      <c r="G32" s="88"/>
      <c r="H32" s="88"/>
      <c r="I32" s="88"/>
      <c r="J32" s="88"/>
      <c r="K32" s="88"/>
      <c r="L32" s="88"/>
    </row>
    <row r="33" spans="5:10" ht="9" customHeight="1" x14ac:dyDescent="0.25">
      <c r="E33" s="48"/>
    </row>
    <row r="34" spans="5:10" x14ac:dyDescent="0.25">
      <c r="E34" s="48"/>
      <c r="J34" t="s">
        <v>143</v>
      </c>
    </row>
  </sheetData>
  <mergeCells count="12">
    <mergeCell ref="E29:I29"/>
    <mergeCell ref="E32:L32"/>
    <mergeCell ref="E24:I24"/>
    <mergeCell ref="E25:I25"/>
    <mergeCell ref="E26:I26"/>
    <mergeCell ref="E27:I27"/>
    <mergeCell ref="E28:I28"/>
    <mergeCell ref="E6:Q6"/>
    <mergeCell ref="E13:Q13"/>
    <mergeCell ref="E17:Q17"/>
    <mergeCell ref="E22:I22"/>
    <mergeCell ref="E23:I23"/>
  </mergeCells>
  <hyperlinks>
    <hyperlink ref="E22" location="RaceEthn!A1" display="Visits by Patient Race/Ethnicity" xr:uid="{E5A13549-059E-458D-810B-7F54CE7EA01E}"/>
    <hyperlink ref="E23" location="Payer!A1" display="Visits by Primary Payer" xr:uid="{8D277AE9-BCC3-4399-9FAE-7554C2696C00}"/>
    <hyperlink ref="E24" location="Age!A1" display="Visits by Patient Age Group" xr:uid="{E7EDAEC8-F145-44E9-A662-5EF844EBD85F}"/>
    <hyperlink ref="E27" location="'Avoidable ED visits'!A1" display="Avoidable ED Visits" xr:uid="{656DB7A4-7286-45F6-815A-1E62CEDC7775}"/>
    <hyperlink ref="E18" r:id="rId1" display="For more information on the NYU Algorithm" xr:uid="{D48CC4E2-87AF-47FE-9F2F-DC0D6B40431F}"/>
    <hyperlink ref="E23:G23" location="'Avoidable ED Class.'!A1" display="Avoidable ED Classification" xr:uid="{84E86311-DE6F-41A2-AD8E-EB4A0168016C}"/>
    <hyperlink ref="E25" location="'Top10 Reasons '!A1" display="Top Ten Primary Reasons for ED Visits" xr:uid="{BBED744E-A007-43DB-8915-5591537BC092}"/>
    <hyperlink ref="E28" location="'Top10 Reasons_avoidable'!A1" display="Top Ten Primary Reasons for ED Visits" xr:uid="{845B9A4D-99B4-4CA2-9AE8-EFFEB4E5B23A}"/>
    <hyperlink ref="E29" location="'Super Utilizers'!A1" display="Frequency of ED Visits per Year" xr:uid="{76F406E6-B288-4679-A293-A2292757C908}"/>
    <hyperlink ref="E23:I23" location="'Primary Payer'!A1" display="ED Visits by Primary Payer" xr:uid="{D33649B2-1113-46AE-8208-1071744BD309}"/>
    <hyperlink ref="E26:I26" location="'Avoidable ED Class'!A1" display="Avoidable ED Visits Classification" xr:uid="{A3E7DD19-0A07-4550-8D4B-542C94F16335}"/>
    <hyperlink ref="E29:I29" location="'Frequency of ED Visits'!A1" display="Frequency of ED Visits per Year" xr:uid="{D0E181D3-56B4-459B-8325-F620B0AD8CF8}"/>
    <hyperlink ref="E19" r:id="rId2" xr:uid="{761A4C3B-0FEE-4BA0-8CD4-CCC3251602EB}"/>
    <hyperlink ref="E32:L32" r:id="rId3" display="https://portal.ct.gov/OHS/Health-Systems-Planning/FOI/FOI-and-Data-Requests" xr:uid="{8AA21DBC-5508-4137-927A-E0B89AAAAFA0}"/>
  </hyperlinks>
  <printOptions horizontalCentered="1"/>
  <pageMargins left="0.25" right="0.25" top="0.25" bottom="0.25" header="0.3" footer="0.3"/>
  <pageSetup orientation="landscape"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CF7E-8028-4F3C-8C32-F3FB8D4E58CF}">
  <sheetPr>
    <tabColor rgb="FF92D050"/>
    <pageSetUpPr autoPageBreaks="0"/>
  </sheetPr>
  <dimension ref="B1:Y42"/>
  <sheetViews>
    <sheetView showRowColHeaders="0" zoomScale="140" zoomScaleNormal="140" workbookViewId="0"/>
  </sheetViews>
  <sheetFormatPr defaultColWidth="8.85546875" defaultRowHeight="15" x14ac:dyDescent="0.25"/>
  <cols>
    <col min="1" max="1" width="1.28515625" style="9" customWidth="1"/>
    <col min="2" max="16384" width="8.85546875" style="9"/>
  </cols>
  <sheetData>
    <row r="1" spans="2:25" ht="4.9000000000000004" customHeight="1" x14ac:dyDescent="0.25"/>
    <row r="2" spans="2:25" ht="28.15" customHeight="1" x14ac:dyDescent="0.25">
      <c r="B2" s="89" t="s">
        <v>78</v>
      </c>
      <c r="C2" s="89"/>
      <c r="D2" s="89"/>
      <c r="E2" s="89"/>
      <c r="F2" s="89"/>
      <c r="G2" s="89"/>
      <c r="H2" s="89"/>
      <c r="I2" s="89"/>
      <c r="J2" s="89"/>
      <c r="K2" s="89"/>
      <c r="L2" s="89"/>
      <c r="M2" s="89"/>
      <c r="N2" s="89"/>
      <c r="O2" s="27"/>
      <c r="P2" s="27"/>
      <c r="Q2" s="12"/>
      <c r="R2" s="12"/>
      <c r="S2" s="12"/>
      <c r="T2" s="12"/>
      <c r="U2" s="12"/>
      <c r="V2" s="12"/>
      <c r="W2" s="12"/>
      <c r="X2" s="12"/>
      <c r="Y2" s="12"/>
    </row>
    <row r="3" spans="2:25" ht="22.9" customHeight="1" x14ac:dyDescent="0.5">
      <c r="B3" s="13" t="s">
        <v>12</v>
      </c>
      <c r="C3" s="13"/>
      <c r="D3" s="13"/>
      <c r="E3" s="13"/>
      <c r="F3" s="13"/>
      <c r="G3" s="28" t="str">
        <f>'1'!$C$1</f>
        <v>White Non-hispanic</v>
      </c>
      <c r="H3" s="13"/>
      <c r="I3" s="28"/>
      <c r="J3" s="28"/>
      <c r="K3" s="28"/>
      <c r="L3" s="28"/>
      <c r="M3" s="13"/>
      <c r="N3" s="13"/>
      <c r="O3" s="13"/>
      <c r="P3" s="13"/>
      <c r="Q3" s="12"/>
      <c r="R3" s="12"/>
      <c r="S3" s="12"/>
      <c r="T3" s="12"/>
      <c r="U3" s="12"/>
      <c r="V3" s="12"/>
      <c r="W3" s="12"/>
      <c r="X3" s="12"/>
      <c r="Y3" s="12"/>
    </row>
    <row r="4" spans="2:25" ht="5.45" customHeight="1" x14ac:dyDescent="0.25"/>
    <row r="38" spans="9:14" x14ac:dyDescent="0.25">
      <c r="I38" s="4"/>
      <c r="J38" s="4"/>
      <c r="K38" s="4"/>
      <c r="L38" s="4"/>
      <c r="M38" s="4"/>
      <c r="N38" s="4"/>
    </row>
    <row r="39" spans="9:14" x14ac:dyDescent="0.25">
      <c r="I39" s="4"/>
      <c r="J39" s="90" t="s">
        <v>112</v>
      </c>
      <c r="K39" s="90"/>
      <c r="L39" s="90" t="s">
        <v>32</v>
      </c>
      <c r="M39" s="90"/>
      <c r="N39" s="4"/>
    </row>
    <row r="40" spans="9:14" x14ac:dyDescent="0.25">
      <c r="I40" s="4"/>
      <c r="J40" s="4"/>
      <c r="K40" s="4"/>
      <c r="L40" s="4"/>
      <c r="M40" s="4"/>
      <c r="N40" s="4"/>
    </row>
    <row r="41" spans="9:14" x14ac:dyDescent="0.25">
      <c r="I41" s="4"/>
      <c r="J41" s="4"/>
      <c r="K41" s="4"/>
      <c r="L41" s="4"/>
      <c r="M41" s="4"/>
      <c r="N41" s="4"/>
    </row>
    <row r="42" spans="9:14" x14ac:dyDescent="0.25">
      <c r="I42" s="4"/>
      <c r="J42" s="4"/>
      <c r="K42" s="4"/>
      <c r="L42" s="4"/>
      <c r="M42" s="4"/>
      <c r="N42" s="4"/>
    </row>
  </sheetData>
  <mergeCells count="3">
    <mergeCell ref="B2:N2"/>
    <mergeCell ref="J39:K39"/>
    <mergeCell ref="L39:M39"/>
  </mergeCells>
  <pageMargins left="0.7" right="0.7" top="0.75" bottom="0.75" header="0.3" footer="0.3"/>
  <pageSetup orientation="portrait" r:id="rId1"/>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63CE-E02A-4B22-BCF2-5F4CBBD7F578}">
  <sheetPr>
    <tabColor rgb="FF0070C0"/>
    <pageSetUpPr autoPageBreaks="0"/>
  </sheetPr>
  <dimension ref="A1:Z48"/>
  <sheetViews>
    <sheetView showRowColHeaders="0" zoomScale="130" zoomScaleNormal="130" workbookViewId="0"/>
  </sheetViews>
  <sheetFormatPr defaultColWidth="8.85546875" defaultRowHeight="15" x14ac:dyDescent="0.25"/>
  <cols>
    <col min="1" max="1" width="1.28515625" style="6" customWidth="1"/>
    <col min="2" max="25" width="8.85546875" style="4"/>
    <col min="26" max="26" width="15.140625" style="4" bestFit="1" customWidth="1"/>
    <col min="27" max="16384" width="8.85546875" style="4"/>
  </cols>
  <sheetData>
    <row r="1" spans="2:25" s="6" customFormat="1" ht="4.9000000000000004" customHeight="1" x14ac:dyDescent="0.25"/>
    <row r="2" spans="2:25" ht="28.15" customHeight="1" x14ac:dyDescent="0.25">
      <c r="B2" s="91" t="s">
        <v>80</v>
      </c>
      <c r="C2" s="91"/>
      <c r="D2" s="91"/>
      <c r="E2" s="91"/>
      <c r="F2" s="91"/>
      <c r="G2" s="91"/>
      <c r="H2" s="91"/>
      <c r="I2" s="91"/>
      <c r="J2" s="91"/>
      <c r="K2" s="91"/>
      <c r="L2" s="91"/>
      <c r="M2" s="91"/>
      <c r="N2" s="91"/>
      <c r="O2" s="30"/>
      <c r="P2" s="30"/>
      <c r="Q2" s="10"/>
      <c r="R2" s="10"/>
      <c r="S2" s="10"/>
      <c r="T2" s="10"/>
      <c r="U2" s="10"/>
      <c r="V2" s="10"/>
      <c r="W2" s="10"/>
      <c r="X2" s="10"/>
      <c r="Y2" s="10"/>
    </row>
    <row r="3" spans="2:25" ht="21.6" customHeight="1" x14ac:dyDescent="0.5">
      <c r="B3" s="11" t="s">
        <v>12</v>
      </c>
      <c r="C3" s="11"/>
      <c r="D3" s="11"/>
      <c r="E3" s="11"/>
      <c r="F3" s="11"/>
      <c r="G3" s="29" t="str">
        <f>'2'!C1</f>
        <v>Uninsured</v>
      </c>
      <c r="H3" s="29"/>
      <c r="I3" s="29"/>
      <c r="J3" s="29"/>
      <c r="K3" s="29"/>
      <c r="L3" s="29"/>
      <c r="M3" s="11"/>
      <c r="N3" s="11"/>
      <c r="O3" s="11"/>
      <c r="P3" s="11"/>
      <c r="Q3" s="10"/>
      <c r="R3" s="10"/>
      <c r="S3" s="10"/>
      <c r="T3" s="10"/>
      <c r="U3" s="10"/>
      <c r="V3" s="10"/>
      <c r="W3" s="10"/>
      <c r="X3" s="10"/>
      <c r="Y3" s="10"/>
    </row>
    <row r="4" spans="2:25" ht="3" customHeight="1" x14ac:dyDescent="0.25">
      <c r="B4" s="6"/>
      <c r="C4" s="6"/>
      <c r="D4" s="6"/>
      <c r="E4" s="6"/>
      <c r="F4" s="6"/>
      <c r="G4" s="6"/>
      <c r="H4" s="6"/>
      <c r="I4" s="6"/>
      <c r="J4" s="6"/>
      <c r="K4" s="6"/>
      <c r="L4" s="6"/>
      <c r="M4" s="6"/>
      <c r="N4" s="6"/>
      <c r="O4" s="6"/>
      <c r="P4" s="6"/>
      <c r="Q4" s="6"/>
      <c r="R4" s="6"/>
      <c r="S4" s="6"/>
      <c r="T4" s="6"/>
      <c r="U4" s="6"/>
      <c r="V4" s="6"/>
      <c r="W4" s="6"/>
      <c r="X4" s="6"/>
      <c r="Y4" s="6"/>
    </row>
    <row r="5" spans="2:25" x14ac:dyDescent="0.25">
      <c r="B5" s="6"/>
      <c r="C5" s="6"/>
      <c r="D5" s="6"/>
      <c r="E5" s="6"/>
      <c r="F5" s="6"/>
      <c r="G5" s="6"/>
      <c r="H5" s="6"/>
      <c r="I5" s="6"/>
      <c r="J5" s="6"/>
      <c r="K5" s="6"/>
      <c r="L5" s="6"/>
      <c r="M5" s="6"/>
      <c r="N5" s="6"/>
      <c r="O5" s="6"/>
      <c r="P5" s="6"/>
      <c r="Q5" s="6"/>
      <c r="R5" s="6"/>
      <c r="S5" s="6"/>
      <c r="T5" s="6"/>
      <c r="U5" s="6"/>
      <c r="V5" s="6"/>
      <c r="W5" s="6"/>
      <c r="X5" s="6"/>
      <c r="Y5" s="6"/>
    </row>
    <row r="6" spans="2:25" x14ac:dyDescent="0.25">
      <c r="B6" s="6"/>
      <c r="C6" s="6"/>
      <c r="D6" s="6"/>
      <c r="E6" s="6"/>
      <c r="F6" s="6"/>
      <c r="G6" s="6"/>
      <c r="H6" s="6"/>
      <c r="I6" s="6"/>
      <c r="J6" s="6"/>
      <c r="K6" s="6"/>
      <c r="L6" s="6"/>
      <c r="M6" s="6"/>
      <c r="N6" s="6"/>
      <c r="O6" s="6"/>
      <c r="P6" s="6"/>
      <c r="Q6" s="6"/>
      <c r="R6" s="6"/>
      <c r="S6" s="6"/>
      <c r="T6" s="6"/>
      <c r="U6" s="6"/>
      <c r="V6" s="6"/>
      <c r="W6" s="6"/>
      <c r="X6" s="6"/>
      <c r="Y6" s="6"/>
    </row>
    <row r="7" spans="2:25" x14ac:dyDescent="0.25">
      <c r="B7" s="6"/>
      <c r="C7" s="6"/>
      <c r="D7" s="6"/>
      <c r="E7" s="6"/>
      <c r="F7" s="6"/>
      <c r="G7" s="6"/>
      <c r="H7" s="6"/>
      <c r="I7" s="6"/>
      <c r="J7" s="6"/>
      <c r="K7" s="6"/>
      <c r="L7" s="6"/>
      <c r="M7" s="6"/>
      <c r="N7" s="6"/>
      <c r="O7" s="6"/>
      <c r="P7" s="6"/>
      <c r="Q7" s="6"/>
      <c r="R7" s="6"/>
      <c r="S7" s="6"/>
      <c r="T7" s="6"/>
      <c r="U7" s="6"/>
      <c r="V7" s="6"/>
      <c r="W7" s="6"/>
      <c r="X7" s="6"/>
      <c r="Y7" s="6"/>
    </row>
    <row r="8" spans="2:25" x14ac:dyDescent="0.25">
      <c r="B8" s="6"/>
      <c r="C8" s="6"/>
      <c r="D8" s="6"/>
      <c r="E8" s="6"/>
      <c r="F8" s="6"/>
      <c r="G8" s="6"/>
      <c r="H8" s="6"/>
      <c r="I8" s="6"/>
      <c r="J8" s="6"/>
      <c r="K8" s="6"/>
      <c r="L8" s="6"/>
      <c r="M8" s="6"/>
      <c r="N8" s="6"/>
      <c r="O8" s="6"/>
      <c r="P8" s="6"/>
      <c r="Q8" s="6"/>
      <c r="R8" s="6"/>
      <c r="S8" s="6"/>
      <c r="T8" s="6"/>
      <c r="U8" s="6"/>
      <c r="V8" s="6"/>
      <c r="W8" s="6"/>
      <c r="X8" s="6"/>
      <c r="Y8" s="6"/>
    </row>
    <row r="9" spans="2:25" x14ac:dyDescent="0.25">
      <c r="B9" s="6"/>
      <c r="C9" s="6"/>
      <c r="D9" s="6"/>
      <c r="E9" s="6"/>
      <c r="F9" s="6"/>
      <c r="G9" s="6"/>
      <c r="H9" s="6"/>
      <c r="I9" s="6"/>
      <c r="J9" s="6"/>
      <c r="K9" s="6"/>
      <c r="L9" s="6"/>
      <c r="M9" s="6"/>
      <c r="N9" s="6"/>
      <c r="O9" s="6"/>
      <c r="P9" s="6"/>
      <c r="Q9" s="6"/>
      <c r="R9" s="6"/>
      <c r="S9" s="6"/>
      <c r="T9" s="6"/>
      <c r="U9" s="6"/>
      <c r="V9" s="6"/>
      <c r="W9" s="6"/>
      <c r="X9" s="6"/>
      <c r="Y9" s="6"/>
    </row>
    <row r="10" spans="2:25" x14ac:dyDescent="0.25">
      <c r="B10" s="6"/>
      <c r="C10" s="6"/>
      <c r="D10" s="6"/>
      <c r="E10" s="6"/>
      <c r="F10" s="6"/>
      <c r="G10" s="6"/>
      <c r="H10" s="6"/>
      <c r="I10" s="6"/>
      <c r="J10" s="6"/>
      <c r="K10" s="6"/>
      <c r="L10" s="6"/>
      <c r="M10" s="6"/>
      <c r="N10" s="6"/>
      <c r="O10" s="6"/>
      <c r="P10" s="6"/>
      <c r="Q10" s="6"/>
      <c r="R10" s="6"/>
      <c r="S10" s="6"/>
      <c r="T10" s="6"/>
      <c r="U10" s="6"/>
      <c r="V10" s="6"/>
      <c r="W10" s="6"/>
      <c r="X10" s="6"/>
      <c r="Y10" s="6"/>
    </row>
    <row r="11" spans="2:25" x14ac:dyDescent="0.25">
      <c r="B11" s="6"/>
      <c r="C11" s="6"/>
      <c r="D11" s="6"/>
      <c r="E11" s="6"/>
      <c r="F11" s="6"/>
      <c r="G11" s="6"/>
      <c r="H11" s="6"/>
      <c r="I11" s="6"/>
      <c r="J11" s="6"/>
      <c r="K11" s="6"/>
      <c r="L11" s="6"/>
      <c r="M11" s="6"/>
      <c r="N11" s="6"/>
      <c r="O11" s="6"/>
      <c r="P11" s="6"/>
      <c r="Q11" s="6"/>
      <c r="R11" s="6"/>
      <c r="S11" s="6"/>
      <c r="T11" s="6"/>
      <c r="U11" s="6"/>
      <c r="V11" s="6"/>
      <c r="W11" s="6"/>
      <c r="X11" s="6"/>
      <c r="Y11" s="6"/>
    </row>
    <row r="12" spans="2:25" x14ac:dyDescent="0.25">
      <c r="B12" s="6"/>
      <c r="C12" s="6"/>
      <c r="D12" s="6"/>
      <c r="E12" s="6"/>
      <c r="F12" s="6"/>
      <c r="G12" s="6"/>
      <c r="H12" s="6"/>
      <c r="I12" s="6"/>
      <c r="J12" s="6"/>
      <c r="K12" s="6"/>
      <c r="L12" s="6"/>
      <c r="M12" s="6"/>
      <c r="N12" s="6"/>
      <c r="O12" s="6"/>
      <c r="P12" s="6"/>
      <c r="Q12" s="6"/>
      <c r="R12" s="6"/>
      <c r="S12" s="6"/>
      <c r="T12" s="6"/>
      <c r="U12" s="6"/>
      <c r="V12" s="6"/>
      <c r="W12" s="6"/>
      <c r="X12" s="6"/>
      <c r="Y12" s="6"/>
    </row>
    <row r="13" spans="2:25" x14ac:dyDescent="0.25">
      <c r="B13" s="6"/>
      <c r="C13" s="6"/>
      <c r="D13" s="6"/>
      <c r="E13" s="6"/>
      <c r="F13" s="6"/>
      <c r="G13" s="6"/>
      <c r="H13" s="6"/>
      <c r="I13" s="6"/>
      <c r="J13" s="6"/>
      <c r="K13" s="6"/>
      <c r="L13" s="6"/>
      <c r="M13" s="6"/>
      <c r="N13" s="6"/>
      <c r="O13" s="6"/>
      <c r="P13" s="6"/>
      <c r="Q13" s="6"/>
      <c r="R13" s="6"/>
      <c r="S13" s="6"/>
      <c r="T13" s="6"/>
      <c r="U13" s="6"/>
      <c r="V13" s="6"/>
      <c r="W13" s="6"/>
      <c r="X13" s="6"/>
      <c r="Y13" s="6"/>
    </row>
    <row r="14" spans="2:25" x14ac:dyDescent="0.25">
      <c r="B14" s="6"/>
      <c r="C14" s="6"/>
      <c r="D14" s="6"/>
      <c r="E14" s="6"/>
      <c r="F14" s="6"/>
      <c r="G14" s="6"/>
      <c r="H14" s="6"/>
      <c r="I14" s="6"/>
      <c r="J14" s="6"/>
      <c r="K14" s="6"/>
      <c r="L14" s="6"/>
      <c r="M14" s="6"/>
      <c r="N14" s="6"/>
      <c r="O14" s="6"/>
      <c r="P14" s="6"/>
      <c r="Q14" s="6"/>
      <c r="R14" s="6"/>
      <c r="S14" s="6"/>
      <c r="T14" s="6"/>
      <c r="U14" s="6"/>
      <c r="V14" s="6"/>
      <c r="W14" s="6"/>
      <c r="X14" s="6"/>
      <c r="Y14" s="6"/>
    </row>
    <row r="15" spans="2:25" x14ac:dyDescent="0.25">
      <c r="B15" s="6"/>
      <c r="C15" s="6"/>
      <c r="D15" s="6"/>
      <c r="E15" s="6"/>
      <c r="F15" s="6"/>
      <c r="G15" s="6"/>
      <c r="H15" s="6"/>
      <c r="I15" s="6"/>
      <c r="J15" s="6"/>
      <c r="K15" s="6"/>
      <c r="L15" s="6"/>
      <c r="M15" s="6"/>
      <c r="N15" s="6"/>
      <c r="O15" s="6"/>
      <c r="P15" s="6"/>
      <c r="Q15" s="6"/>
      <c r="R15" s="6"/>
      <c r="S15" s="6"/>
      <c r="T15" s="6"/>
      <c r="U15" s="6"/>
      <c r="V15" s="6"/>
      <c r="W15" s="6"/>
      <c r="X15" s="6"/>
      <c r="Y15" s="6"/>
    </row>
    <row r="16" spans="2:25" x14ac:dyDescent="0.25">
      <c r="B16" s="6"/>
      <c r="C16" s="6"/>
      <c r="D16" s="6"/>
      <c r="E16" s="6"/>
      <c r="F16" s="6"/>
      <c r="G16" s="6"/>
      <c r="H16" s="6"/>
      <c r="I16" s="6"/>
      <c r="J16" s="6"/>
      <c r="K16" s="6"/>
      <c r="L16" s="6"/>
      <c r="M16" s="6"/>
      <c r="N16" s="6"/>
      <c r="O16" s="6"/>
      <c r="P16" s="6"/>
      <c r="Q16" s="6"/>
      <c r="R16" s="6"/>
      <c r="S16" s="6"/>
      <c r="T16" s="6"/>
      <c r="U16" s="6"/>
      <c r="V16" s="6"/>
      <c r="W16" s="6"/>
      <c r="X16" s="6"/>
      <c r="Y16" s="6"/>
    </row>
    <row r="17" spans="2:26" x14ac:dyDescent="0.25">
      <c r="B17" s="6"/>
      <c r="C17" s="6"/>
      <c r="D17" s="6"/>
      <c r="E17" s="6"/>
      <c r="F17" s="6"/>
      <c r="G17" s="6"/>
      <c r="H17" s="6"/>
      <c r="I17" s="6"/>
      <c r="J17" s="6"/>
      <c r="K17" s="6"/>
      <c r="L17" s="6"/>
      <c r="M17" s="6"/>
      <c r="N17" s="6"/>
      <c r="O17" s="6"/>
      <c r="P17" s="6"/>
      <c r="Q17" s="6"/>
      <c r="R17" s="6"/>
      <c r="S17" s="6"/>
      <c r="T17" s="6"/>
      <c r="U17" s="6"/>
      <c r="V17" s="6"/>
      <c r="W17" s="6"/>
      <c r="X17" s="6"/>
      <c r="Y17" s="6"/>
    </row>
    <row r="18" spans="2:26" x14ac:dyDescent="0.25">
      <c r="B18" s="6"/>
      <c r="C18" s="6"/>
      <c r="D18" s="6"/>
      <c r="E18" s="6"/>
      <c r="F18" s="6"/>
      <c r="G18" s="6"/>
      <c r="H18" s="6"/>
      <c r="I18" s="6"/>
      <c r="J18" s="6"/>
      <c r="K18" s="6"/>
      <c r="L18" s="6"/>
      <c r="M18" s="6"/>
      <c r="N18" s="6"/>
      <c r="O18" s="6"/>
      <c r="P18" s="6"/>
      <c r="Q18" s="6"/>
      <c r="R18" s="6"/>
      <c r="S18" s="6"/>
      <c r="T18" s="6"/>
      <c r="U18" s="6"/>
      <c r="V18" s="6"/>
      <c r="W18" s="6"/>
      <c r="X18" s="6"/>
      <c r="Y18" s="6"/>
    </row>
    <row r="19" spans="2:26" x14ac:dyDescent="0.25">
      <c r="B19" s="6"/>
      <c r="C19" s="6"/>
      <c r="D19" s="6"/>
      <c r="E19" s="6"/>
      <c r="F19" s="6"/>
      <c r="G19" s="6"/>
      <c r="H19" s="6"/>
      <c r="I19" s="6"/>
      <c r="J19" s="6"/>
      <c r="K19" s="6"/>
      <c r="L19" s="6"/>
      <c r="M19" s="6"/>
      <c r="N19" s="6"/>
      <c r="O19" s="6"/>
      <c r="P19" s="6"/>
      <c r="Q19" s="6"/>
      <c r="R19" s="6"/>
      <c r="S19" s="6"/>
      <c r="T19" s="6"/>
      <c r="U19" s="6"/>
      <c r="V19" s="6"/>
      <c r="W19" s="6"/>
      <c r="X19" s="6"/>
      <c r="Y19" s="6"/>
      <c r="Z19" s="81"/>
    </row>
    <row r="20" spans="2:26" x14ac:dyDescent="0.25">
      <c r="B20" s="6"/>
      <c r="C20" s="6"/>
      <c r="D20" s="6"/>
      <c r="E20" s="6"/>
      <c r="F20" s="6"/>
      <c r="G20" s="6"/>
      <c r="H20" s="6"/>
      <c r="I20" s="6"/>
      <c r="J20" s="6"/>
      <c r="K20" s="6"/>
      <c r="L20" s="6"/>
      <c r="M20" s="6"/>
      <c r="N20" s="6"/>
      <c r="O20" s="6"/>
      <c r="P20" s="6"/>
      <c r="Q20" s="6"/>
      <c r="R20" s="6"/>
      <c r="S20" s="6"/>
      <c r="T20" s="6"/>
      <c r="U20" s="6"/>
      <c r="V20" s="6"/>
      <c r="W20" s="6"/>
      <c r="X20" s="6"/>
      <c r="Y20" s="6"/>
    </row>
    <row r="21" spans="2:26" x14ac:dyDescent="0.25">
      <c r="B21" s="6"/>
      <c r="C21" s="6"/>
      <c r="D21" s="6"/>
      <c r="E21" s="6"/>
      <c r="F21" s="6"/>
      <c r="G21" s="6"/>
      <c r="H21" s="6"/>
      <c r="I21" s="6"/>
      <c r="J21" s="6"/>
      <c r="K21" s="6"/>
      <c r="L21" s="6"/>
      <c r="M21" s="6"/>
      <c r="N21" s="6"/>
      <c r="O21" s="6"/>
      <c r="P21" s="6"/>
      <c r="Q21" s="6"/>
      <c r="R21" s="6"/>
      <c r="S21" s="6"/>
      <c r="T21" s="6"/>
      <c r="U21" s="6"/>
      <c r="V21" s="6"/>
      <c r="W21" s="6"/>
      <c r="X21" s="6"/>
      <c r="Y21" s="6"/>
    </row>
    <row r="22" spans="2:26" x14ac:dyDescent="0.25">
      <c r="B22" s="6"/>
      <c r="C22" s="6"/>
      <c r="D22" s="6"/>
      <c r="E22" s="6"/>
      <c r="F22" s="6"/>
      <c r="G22" s="6"/>
      <c r="H22" s="6"/>
      <c r="I22" s="6"/>
      <c r="J22" s="6"/>
      <c r="K22" s="6"/>
      <c r="L22" s="6"/>
      <c r="M22" s="6"/>
      <c r="N22" s="6"/>
      <c r="O22" s="6"/>
      <c r="P22" s="6"/>
      <c r="Q22" s="6"/>
      <c r="R22" s="6"/>
      <c r="S22" s="6"/>
      <c r="T22" s="6"/>
      <c r="U22" s="6"/>
      <c r="V22" s="6"/>
      <c r="W22" s="6"/>
      <c r="X22" s="6"/>
      <c r="Y22" s="6"/>
    </row>
    <row r="23" spans="2:26" x14ac:dyDescent="0.25">
      <c r="B23" s="6"/>
      <c r="C23" s="6"/>
      <c r="D23" s="6"/>
      <c r="E23" s="6"/>
      <c r="F23" s="6"/>
      <c r="G23" s="6"/>
      <c r="H23" s="6"/>
      <c r="I23" s="6"/>
      <c r="J23" s="6"/>
      <c r="K23" s="6"/>
      <c r="L23" s="6"/>
      <c r="M23" s="6"/>
      <c r="N23" s="6"/>
      <c r="O23" s="6"/>
      <c r="P23" s="6"/>
      <c r="Q23" s="6"/>
      <c r="R23" s="6"/>
      <c r="S23" s="6"/>
      <c r="T23" s="6"/>
      <c r="U23" s="6"/>
      <c r="V23" s="6"/>
      <c r="W23" s="6"/>
      <c r="X23" s="6"/>
      <c r="Y23" s="6"/>
    </row>
    <row r="24" spans="2:26" x14ac:dyDescent="0.25">
      <c r="B24" s="6"/>
      <c r="C24" s="6"/>
      <c r="D24" s="6"/>
      <c r="E24" s="6"/>
      <c r="F24" s="6"/>
      <c r="G24" s="6"/>
      <c r="H24" s="6"/>
      <c r="I24" s="6"/>
      <c r="J24" s="6"/>
      <c r="K24" s="6"/>
      <c r="L24" s="6"/>
      <c r="M24" s="6"/>
      <c r="N24" s="6"/>
      <c r="O24" s="6"/>
      <c r="P24" s="6"/>
      <c r="Q24" s="6"/>
      <c r="R24" s="6"/>
      <c r="S24" s="6"/>
      <c r="T24" s="6"/>
      <c r="U24" s="6"/>
      <c r="V24" s="6"/>
      <c r="W24" s="6"/>
      <c r="X24" s="6"/>
      <c r="Y24" s="6"/>
    </row>
    <row r="25" spans="2:26" x14ac:dyDescent="0.25">
      <c r="B25" s="6"/>
      <c r="C25" s="6"/>
      <c r="D25" s="6"/>
      <c r="E25" s="6"/>
      <c r="F25" s="6"/>
      <c r="G25" s="6"/>
      <c r="H25" s="6"/>
      <c r="I25" s="6"/>
      <c r="J25" s="6"/>
      <c r="K25" s="6"/>
      <c r="L25" s="6"/>
      <c r="M25" s="6"/>
      <c r="N25" s="6"/>
      <c r="O25" s="6"/>
      <c r="P25" s="6"/>
      <c r="Q25" s="6"/>
      <c r="R25" s="6"/>
      <c r="S25" s="6"/>
      <c r="T25" s="6"/>
      <c r="U25" s="6"/>
      <c r="V25" s="6"/>
      <c r="W25" s="6"/>
      <c r="X25" s="6"/>
      <c r="Y25" s="6"/>
    </row>
    <row r="26" spans="2:26" x14ac:dyDescent="0.25">
      <c r="B26" s="6"/>
      <c r="C26" s="6"/>
      <c r="D26" s="6"/>
      <c r="E26" s="6"/>
      <c r="F26" s="6"/>
      <c r="G26" s="6"/>
      <c r="H26" s="6"/>
      <c r="I26" s="6"/>
      <c r="J26" s="6"/>
      <c r="K26" s="6"/>
      <c r="L26" s="6"/>
      <c r="M26" s="6"/>
      <c r="N26" s="6"/>
      <c r="O26" s="6"/>
      <c r="P26" s="6"/>
      <c r="Q26" s="6"/>
      <c r="R26" s="6"/>
      <c r="S26" s="6"/>
      <c r="T26" s="6"/>
      <c r="U26" s="6"/>
      <c r="V26" s="6"/>
      <c r="W26" s="6"/>
      <c r="X26" s="6"/>
      <c r="Y26" s="6"/>
    </row>
    <row r="27" spans="2:26" x14ac:dyDescent="0.25">
      <c r="B27" s="6"/>
      <c r="C27" s="6"/>
      <c r="D27" s="6"/>
      <c r="E27" s="6"/>
      <c r="F27" s="6"/>
      <c r="G27" s="6"/>
      <c r="H27" s="6"/>
      <c r="I27" s="6"/>
      <c r="J27" s="6"/>
      <c r="K27" s="6"/>
      <c r="L27" s="6"/>
      <c r="M27" s="6"/>
      <c r="N27" s="6"/>
      <c r="O27" s="6"/>
      <c r="P27" s="6"/>
      <c r="Q27" s="6"/>
      <c r="R27" s="6"/>
      <c r="S27" s="6"/>
      <c r="T27" s="6"/>
      <c r="U27" s="6"/>
      <c r="V27" s="6"/>
      <c r="W27" s="6"/>
      <c r="X27" s="6"/>
      <c r="Y27" s="6"/>
    </row>
    <row r="28" spans="2:26" x14ac:dyDescent="0.25">
      <c r="B28" s="6"/>
      <c r="C28" s="6"/>
      <c r="D28" s="6"/>
      <c r="E28" s="6"/>
      <c r="F28" s="6"/>
      <c r="G28" s="6"/>
      <c r="H28" s="6"/>
      <c r="I28" s="6"/>
      <c r="J28" s="6"/>
      <c r="K28" s="6"/>
      <c r="L28" s="6"/>
      <c r="M28" s="6"/>
      <c r="N28" s="6"/>
      <c r="O28" s="6"/>
      <c r="P28" s="6"/>
      <c r="Q28" s="6"/>
      <c r="R28" s="6"/>
      <c r="S28" s="6"/>
      <c r="T28" s="6"/>
      <c r="U28" s="6"/>
      <c r="V28" s="6"/>
      <c r="W28" s="6"/>
      <c r="X28" s="6"/>
      <c r="Y28" s="6"/>
    </row>
    <row r="29" spans="2:26" x14ac:dyDescent="0.25">
      <c r="B29" s="6"/>
      <c r="C29" s="6"/>
      <c r="D29" s="6"/>
      <c r="E29" s="6"/>
      <c r="F29" s="6"/>
      <c r="G29" s="6"/>
      <c r="H29" s="6"/>
      <c r="I29" s="6"/>
      <c r="J29" s="6"/>
      <c r="K29" s="6"/>
      <c r="L29" s="6"/>
      <c r="M29" s="6"/>
      <c r="N29" s="6"/>
      <c r="O29" s="6"/>
      <c r="P29" s="6"/>
      <c r="Q29" s="6"/>
      <c r="R29" s="6"/>
      <c r="S29" s="6"/>
      <c r="T29" s="6"/>
      <c r="U29" s="6"/>
      <c r="V29" s="6"/>
      <c r="W29" s="6"/>
      <c r="X29" s="6"/>
      <c r="Y29" s="6"/>
    </row>
    <row r="30" spans="2:26" x14ac:dyDescent="0.25">
      <c r="B30" s="6"/>
      <c r="C30" s="6"/>
      <c r="D30" s="6"/>
      <c r="E30" s="6"/>
      <c r="F30" s="6"/>
      <c r="G30" s="6"/>
      <c r="H30" s="6"/>
      <c r="I30" s="6"/>
      <c r="J30" s="6"/>
      <c r="K30" s="6"/>
      <c r="L30" s="6"/>
      <c r="M30" s="6"/>
      <c r="N30" s="6"/>
      <c r="O30" s="6"/>
      <c r="P30" s="6"/>
      <c r="Q30" s="6"/>
      <c r="R30" s="6"/>
      <c r="S30" s="6"/>
      <c r="T30" s="6"/>
      <c r="U30" s="6"/>
      <c r="V30" s="6"/>
      <c r="W30" s="6"/>
      <c r="X30" s="6"/>
      <c r="Y30" s="6"/>
    </row>
    <row r="31" spans="2:26" x14ac:dyDescent="0.25">
      <c r="B31" s="6"/>
      <c r="C31" s="6"/>
      <c r="D31" s="6"/>
      <c r="E31" s="6"/>
      <c r="F31" s="6"/>
      <c r="G31" s="6"/>
      <c r="H31" s="6"/>
      <c r="I31" s="6"/>
      <c r="J31" s="6"/>
      <c r="K31" s="6"/>
      <c r="L31" s="6"/>
      <c r="M31" s="6"/>
      <c r="N31" s="6"/>
      <c r="O31" s="6"/>
      <c r="P31" s="6"/>
      <c r="Q31" s="6"/>
      <c r="R31" s="6"/>
      <c r="S31" s="6"/>
      <c r="T31" s="6"/>
      <c r="U31" s="6"/>
      <c r="V31" s="6"/>
      <c r="W31" s="6"/>
      <c r="X31" s="6"/>
      <c r="Y31" s="6"/>
    </row>
    <row r="32" spans="2:26" x14ac:dyDescent="0.25">
      <c r="B32" s="6"/>
      <c r="C32" s="6"/>
      <c r="D32" s="6"/>
      <c r="E32" s="6"/>
      <c r="F32" s="6"/>
      <c r="G32" s="6"/>
      <c r="H32" s="6"/>
      <c r="I32" s="6"/>
      <c r="J32" s="6"/>
      <c r="K32" s="6"/>
      <c r="L32" s="6"/>
      <c r="M32" s="6"/>
      <c r="N32" s="6"/>
      <c r="O32" s="6"/>
      <c r="P32" s="6"/>
      <c r="Q32" s="6"/>
      <c r="R32" s="6"/>
      <c r="S32" s="6"/>
      <c r="T32" s="6"/>
      <c r="U32" s="6"/>
      <c r="V32" s="6"/>
      <c r="W32" s="6"/>
      <c r="X32" s="6"/>
      <c r="Y32" s="6"/>
    </row>
    <row r="33" spans="2:25" x14ac:dyDescent="0.25">
      <c r="B33" s="6"/>
      <c r="C33" s="6"/>
      <c r="D33" s="6"/>
      <c r="E33" s="6"/>
      <c r="F33" s="6"/>
      <c r="G33" s="6"/>
      <c r="H33" s="6"/>
      <c r="I33" s="6"/>
      <c r="J33" s="6"/>
      <c r="K33" s="6"/>
      <c r="L33" s="6"/>
      <c r="M33" s="6"/>
      <c r="N33" s="6"/>
      <c r="O33" s="6"/>
      <c r="P33" s="6"/>
      <c r="Q33" s="6"/>
      <c r="R33" s="6"/>
      <c r="S33" s="6"/>
      <c r="T33" s="6"/>
      <c r="U33" s="6"/>
      <c r="V33" s="6"/>
      <c r="W33" s="6"/>
      <c r="X33" s="6"/>
      <c r="Y33" s="6"/>
    </row>
    <row r="34" spans="2:25" x14ac:dyDescent="0.25">
      <c r="B34" s="6"/>
      <c r="C34" s="6"/>
      <c r="D34" s="6"/>
      <c r="E34" s="6"/>
      <c r="F34" s="6"/>
      <c r="G34" s="6"/>
      <c r="H34" s="6"/>
      <c r="I34" s="6"/>
      <c r="J34" s="6"/>
      <c r="K34" s="6"/>
      <c r="L34" s="6"/>
      <c r="M34" s="6"/>
      <c r="N34" s="6"/>
      <c r="O34" s="6"/>
      <c r="P34" s="6"/>
      <c r="Q34" s="6"/>
      <c r="R34" s="6"/>
      <c r="S34" s="6"/>
      <c r="T34" s="6"/>
      <c r="U34" s="6"/>
      <c r="V34" s="6"/>
      <c r="W34" s="6"/>
      <c r="X34" s="6"/>
      <c r="Y34" s="6"/>
    </row>
    <row r="35" spans="2:25" x14ac:dyDescent="0.25">
      <c r="B35" s="6"/>
      <c r="C35" s="6"/>
      <c r="D35" s="6"/>
      <c r="E35" s="6"/>
      <c r="F35" s="6"/>
      <c r="G35" s="6"/>
      <c r="H35" s="6"/>
      <c r="I35" s="6"/>
      <c r="J35" s="6"/>
      <c r="K35" s="6"/>
      <c r="L35" s="6"/>
      <c r="M35" s="6"/>
      <c r="N35" s="6"/>
      <c r="O35" s="6"/>
      <c r="P35" s="6"/>
      <c r="Q35" s="6"/>
      <c r="R35" s="6"/>
      <c r="S35" s="6"/>
      <c r="T35" s="6"/>
      <c r="U35" s="6"/>
      <c r="V35" s="6"/>
      <c r="W35" s="6"/>
      <c r="X35" s="6"/>
      <c r="Y35" s="6"/>
    </row>
    <row r="36" spans="2:25" x14ac:dyDescent="0.25">
      <c r="B36" s="6"/>
      <c r="C36" s="6"/>
      <c r="D36" s="6"/>
      <c r="E36" s="6"/>
      <c r="F36" s="6"/>
      <c r="G36" s="6"/>
      <c r="H36" s="6"/>
      <c r="I36" s="6"/>
      <c r="J36" s="6"/>
      <c r="K36" s="6"/>
      <c r="L36" s="6"/>
      <c r="M36" s="6"/>
      <c r="N36" s="6"/>
      <c r="O36" s="6"/>
      <c r="P36" s="6"/>
      <c r="Q36" s="6"/>
      <c r="R36" s="6"/>
      <c r="S36" s="6"/>
      <c r="T36" s="6"/>
      <c r="U36" s="6"/>
      <c r="V36" s="6"/>
      <c r="W36" s="6"/>
      <c r="X36" s="6"/>
      <c r="Y36" s="6"/>
    </row>
    <row r="37" spans="2:25" x14ac:dyDescent="0.25">
      <c r="B37" s="6"/>
      <c r="C37" s="6"/>
      <c r="D37" s="6"/>
      <c r="E37" s="6"/>
      <c r="F37" s="6"/>
      <c r="G37" s="6"/>
      <c r="H37" s="6"/>
      <c r="I37" s="6"/>
      <c r="J37" s="6"/>
      <c r="K37" s="6"/>
      <c r="L37" s="6"/>
      <c r="M37" s="6"/>
      <c r="N37" s="6"/>
      <c r="O37" s="6"/>
      <c r="P37" s="6"/>
      <c r="Q37" s="6"/>
      <c r="R37" s="6"/>
      <c r="S37" s="6"/>
      <c r="T37" s="6"/>
      <c r="U37" s="6"/>
      <c r="V37" s="6"/>
      <c r="W37" s="6"/>
      <c r="X37" s="6"/>
      <c r="Y37" s="6"/>
    </row>
    <row r="38" spans="2:25" x14ac:dyDescent="0.25">
      <c r="B38" s="6"/>
      <c r="C38" s="6"/>
      <c r="D38" s="6"/>
      <c r="E38" s="6"/>
      <c r="F38" s="6"/>
      <c r="G38" s="6"/>
      <c r="H38" s="6"/>
      <c r="I38" s="6"/>
      <c r="P38" s="6"/>
      <c r="Q38" s="6"/>
      <c r="R38" s="6"/>
      <c r="S38" s="6"/>
      <c r="T38" s="6"/>
      <c r="U38" s="6"/>
      <c r="V38" s="6"/>
      <c r="W38" s="6"/>
      <c r="X38" s="6"/>
      <c r="Y38" s="6"/>
    </row>
    <row r="39" spans="2:25" x14ac:dyDescent="0.25">
      <c r="B39" s="6"/>
      <c r="C39" s="6"/>
      <c r="D39" s="6"/>
      <c r="E39" s="6"/>
      <c r="F39" s="6"/>
      <c r="G39" s="6"/>
      <c r="H39" s="6"/>
      <c r="I39" s="6"/>
      <c r="J39" s="92" t="s">
        <v>143</v>
      </c>
      <c r="K39" s="92"/>
      <c r="L39" s="92"/>
      <c r="M39" s="90" t="s">
        <v>140</v>
      </c>
      <c r="N39" s="90"/>
      <c r="P39" s="6"/>
      <c r="Q39" s="6"/>
      <c r="R39" s="6"/>
      <c r="S39" s="6"/>
      <c r="T39" s="6"/>
      <c r="U39" s="6"/>
      <c r="V39" s="6"/>
      <c r="W39" s="6"/>
      <c r="X39" s="6"/>
      <c r="Y39" s="6"/>
    </row>
    <row r="40" spans="2:25" x14ac:dyDescent="0.25">
      <c r="B40" s="6"/>
      <c r="C40" s="6"/>
      <c r="D40" s="6"/>
      <c r="E40" s="6"/>
      <c r="F40" s="6"/>
      <c r="G40" s="6"/>
      <c r="H40" s="6"/>
      <c r="I40" s="6"/>
      <c r="P40" s="6"/>
      <c r="Q40" s="6"/>
      <c r="R40" s="6"/>
      <c r="S40" s="6"/>
      <c r="T40" s="6"/>
      <c r="U40" s="6"/>
      <c r="V40" s="6"/>
      <c r="W40" s="6"/>
      <c r="X40" s="6"/>
      <c r="Y40" s="6"/>
    </row>
    <row r="41" spans="2:25" x14ac:dyDescent="0.25">
      <c r="B41" s="6"/>
      <c r="C41" s="6"/>
      <c r="D41" s="6"/>
      <c r="E41" s="6"/>
      <c r="F41" s="6"/>
      <c r="G41" s="6"/>
      <c r="H41" s="6"/>
      <c r="I41" s="6"/>
      <c r="P41" s="6"/>
      <c r="Q41" s="6"/>
      <c r="R41" s="6"/>
      <c r="S41" s="6"/>
      <c r="T41" s="6"/>
      <c r="U41" s="6"/>
      <c r="V41" s="6"/>
      <c r="W41" s="6"/>
      <c r="X41" s="6"/>
      <c r="Y41" s="6"/>
    </row>
    <row r="42" spans="2:25" x14ac:dyDescent="0.25">
      <c r="B42" s="6"/>
      <c r="C42" s="6"/>
      <c r="D42" s="6"/>
      <c r="E42" s="6"/>
      <c r="F42" s="6"/>
      <c r="G42" s="6"/>
      <c r="H42" s="6"/>
      <c r="I42" s="6"/>
      <c r="P42" s="6"/>
      <c r="Q42" s="6"/>
      <c r="R42" s="6"/>
      <c r="S42" s="6"/>
      <c r="T42" s="6"/>
      <c r="U42" s="6"/>
      <c r="V42" s="6"/>
      <c r="W42" s="6"/>
      <c r="X42" s="6"/>
      <c r="Y42" s="6"/>
    </row>
    <row r="43" spans="2:25" x14ac:dyDescent="0.25">
      <c r="B43" s="6"/>
      <c r="C43" s="6"/>
      <c r="D43" s="6"/>
      <c r="E43" s="6"/>
      <c r="F43" s="6"/>
      <c r="G43" s="6"/>
      <c r="H43" s="6"/>
      <c r="I43" s="6"/>
      <c r="J43" s="6"/>
      <c r="K43" s="6"/>
      <c r="L43" s="6"/>
      <c r="M43" s="6"/>
      <c r="N43" s="6"/>
      <c r="O43" s="6"/>
      <c r="P43" s="6"/>
      <c r="Q43" s="6"/>
      <c r="R43" s="6"/>
      <c r="S43" s="6"/>
      <c r="T43" s="6"/>
      <c r="U43" s="6"/>
      <c r="V43" s="6"/>
      <c r="W43" s="6"/>
      <c r="X43" s="6"/>
      <c r="Y43" s="6"/>
    </row>
    <row r="44" spans="2:25" x14ac:dyDescent="0.25">
      <c r="B44" s="6"/>
      <c r="C44" s="6"/>
      <c r="D44" s="6"/>
      <c r="E44" s="6"/>
      <c r="F44" s="6"/>
      <c r="G44" s="6"/>
      <c r="H44" s="6"/>
      <c r="I44" s="6"/>
      <c r="J44" s="6"/>
      <c r="K44" s="6"/>
      <c r="L44" s="6"/>
      <c r="M44" s="6"/>
      <c r="N44" s="6"/>
      <c r="O44" s="6"/>
      <c r="P44" s="6"/>
      <c r="Q44" s="6"/>
      <c r="R44" s="6"/>
      <c r="S44" s="6"/>
      <c r="T44" s="6"/>
      <c r="U44" s="6"/>
      <c r="V44" s="6"/>
      <c r="W44" s="6"/>
      <c r="X44" s="6"/>
      <c r="Y44" s="6"/>
    </row>
    <row r="45" spans="2:25" x14ac:dyDescent="0.25">
      <c r="B45" s="6"/>
      <c r="C45" s="6"/>
      <c r="D45" s="6"/>
      <c r="E45" s="6"/>
      <c r="F45" s="6"/>
      <c r="G45" s="6"/>
      <c r="H45" s="6"/>
      <c r="I45" s="6"/>
      <c r="J45" s="6"/>
      <c r="K45" s="6"/>
      <c r="L45" s="6"/>
      <c r="M45" s="6"/>
      <c r="N45" s="6"/>
      <c r="O45" s="6"/>
      <c r="P45" s="6"/>
      <c r="Q45" s="6"/>
      <c r="R45" s="6"/>
      <c r="S45" s="6"/>
      <c r="T45" s="6"/>
      <c r="U45" s="6"/>
      <c r="V45" s="6"/>
      <c r="W45" s="6"/>
      <c r="X45" s="6"/>
      <c r="Y45" s="6"/>
    </row>
    <row r="46" spans="2:25" x14ac:dyDescent="0.25">
      <c r="B46" s="6"/>
      <c r="C46" s="6"/>
      <c r="D46" s="6"/>
      <c r="E46" s="6"/>
      <c r="F46" s="6"/>
      <c r="G46" s="6"/>
      <c r="H46" s="6"/>
      <c r="I46" s="6"/>
      <c r="J46" s="6"/>
      <c r="K46" s="6"/>
      <c r="L46" s="6"/>
      <c r="M46" s="6"/>
      <c r="N46" s="6"/>
      <c r="O46" s="6"/>
      <c r="P46" s="6"/>
      <c r="Q46" s="6"/>
      <c r="R46" s="6"/>
      <c r="S46" s="6"/>
      <c r="T46" s="6"/>
      <c r="U46" s="6"/>
      <c r="V46" s="6"/>
      <c r="W46" s="6"/>
      <c r="X46" s="6"/>
      <c r="Y46" s="6"/>
    </row>
    <row r="47" spans="2:25" x14ac:dyDescent="0.25">
      <c r="B47" s="6"/>
      <c r="C47" s="6"/>
      <c r="D47" s="6"/>
      <c r="E47" s="6"/>
      <c r="F47" s="6"/>
      <c r="G47" s="6"/>
      <c r="H47" s="6"/>
      <c r="I47" s="6"/>
      <c r="J47" s="6"/>
      <c r="K47" s="6"/>
      <c r="L47" s="6"/>
      <c r="M47" s="6"/>
      <c r="N47" s="6"/>
      <c r="O47" s="6"/>
      <c r="P47" s="6"/>
      <c r="Q47" s="6"/>
      <c r="R47" s="6"/>
      <c r="S47" s="6"/>
      <c r="T47" s="6"/>
      <c r="U47" s="6"/>
      <c r="V47" s="6"/>
      <c r="W47" s="6"/>
      <c r="X47" s="6"/>
      <c r="Y47" s="6"/>
    </row>
    <row r="48" spans="2:25" x14ac:dyDescent="0.25">
      <c r="B48" s="6"/>
      <c r="C48" s="6"/>
      <c r="D48" s="6"/>
      <c r="E48" s="6"/>
      <c r="F48" s="6"/>
      <c r="G48" s="6"/>
      <c r="H48" s="6"/>
      <c r="I48" s="6"/>
      <c r="J48" s="6"/>
      <c r="K48" s="6"/>
      <c r="L48" s="6"/>
      <c r="M48" s="6"/>
      <c r="N48" s="6"/>
      <c r="O48" s="6"/>
      <c r="P48" s="6"/>
      <c r="Q48" s="6"/>
      <c r="R48" s="6"/>
      <c r="S48" s="6"/>
      <c r="T48" s="6"/>
      <c r="U48" s="6"/>
      <c r="V48" s="6"/>
      <c r="W48" s="6"/>
      <c r="X48" s="6"/>
      <c r="Y48" s="6"/>
    </row>
  </sheetData>
  <mergeCells count="3">
    <mergeCell ref="B2:N2"/>
    <mergeCell ref="M39:N39"/>
    <mergeCell ref="J39:L39"/>
  </mergeCells>
  <pageMargins left="0.7" right="0.7" top="0.75" bottom="0.75" header="0.3" footer="0.3"/>
  <drawing r:id="rId1"/>
  <extLst>
    <ext xmlns:x14="http://schemas.microsoft.com/office/spreadsheetml/2009/9/main" uri="{A8765BA9-456A-4dab-B4F3-ACF838C121DE}">
      <x14:slicerList>
        <x14:slicer r:id="rId2"/>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 2 0 2 2 - 0 2 - 1 6 T 0 8 : 1 9 : 5 3 . 2 6 4 7 8 5 6 - 0 5 : 0 0 < / L a s t P r o c e s s e d T i m e > < / D a t a M o d e l i n g S a n d b o x . S e r i a l i z e d S a n d b o x E r r o r C a c h e > ] ] > < / C u s t o m C o n t e n t > < / G e m i n i > 
</file>

<file path=customXml/item2.xml>��< ? x m l   v e r s i o n = " 1 . 0 "   e n c o d i n g = " U T F - 1 6 " ? > < G e m i n i   x m l n s = " h t t p : / / g e m i n i / p i v o t c u s t o m i z a t i o n / P o w e r P i v o t V e r s i o n " > < C u s t o m C o n t e n t > < ! [ C D A T A [ 2 0 1 5 . 1 3 0 . 1 6 0 5 . 6 0 2 ] ] > < / 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I s S a n d b o x E m b e d d e d " > < C u s t o m C o n t e n t > < ! [ C D A T A [ y e s ] ] > < / C u s t o m C o n t e n t > < / G e m i n i > 
</file>

<file path=customXml/item5.xml>��< ? x m l   v e r s i o n = " 1 . 0 "   e n c o d i n g = " U T F - 1 6 " ? > < G e m i n i   x m l n s = " h t t p : / / g e m i n i / p i v o t c u s t o m i z a t i o n / S a n d b o x N o n E m p t y " > < C u s t o m C o n t e n t > < ! [ C D A T A [ 1 ] ] > < / C u s t o m C o n t e n t > < / G e m i n i > 
</file>

<file path=customXml/itemProps1.xml><?xml version="1.0" encoding="utf-8"?>
<ds:datastoreItem xmlns:ds="http://schemas.openxmlformats.org/officeDocument/2006/customXml" ds:itemID="{BE3A2D96-11F6-445C-A2D1-8A59685D2F65}">
  <ds:schemaRefs/>
</ds:datastoreItem>
</file>

<file path=customXml/itemProps2.xml><?xml version="1.0" encoding="utf-8"?>
<ds:datastoreItem xmlns:ds="http://schemas.openxmlformats.org/officeDocument/2006/customXml" ds:itemID="{171E9B37-63EF-46B5-8F68-5038C08D26B2}">
  <ds:schemaRefs/>
</ds:datastoreItem>
</file>

<file path=customXml/itemProps3.xml><?xml version="1.0" encoding="utf-8"?>
<ds:datastoreItem xmlns:ds="http://schemas.openxmlformats.org/officeDocument/2006/customXml" ds:itemID="{939C7DD3-0BC6-415F-AD8F-717191D493E0}">
  <ds:schemaRefs/>
</ds:datastoreItem>
</file>

<file path=customXml/itemProps4.xml><?xml version="1.0" encoding="utf-8"?>
<ds:datastoreItem xmlns:ds="http://schemas.openxmlformats.org/officeDocument/2006/customXml" ds:itemID="{D1604DAE-A129-4109-AD1B-66E6229A66BE}">
  <ds:schemaRefs/>
</ds:datastoreItem>
</file>

<file path=customXml/itemProps5.xml><?xml version="1.0" encoding="utf-8"?>
<ds:datastoreItem xmlns:ds="http://schemas.openxmlformats.org/officeDocument/2006/customXml" ds:itemID="{98F81610-0098-4A7D-A4B0-8A278C765F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source data</vt:lpstr>
      <vt:lpstr>1</vt:lpstr>
      <vt:lpstr>1 (a)</vt:lpstr>
      <vt:lpstr>2</vt:lpstr>
      <vt:lpstr>3</vt:lpstr>
      <vt:lpstr>4</vt:lpstr>
      <vt:lpstr>Cover</vt:lpstr>
      <vt:lpstr>RaceEthn</vt:lpstr>
      <vt:lpstr>Primary Payer</vt:lpstr>
      <vt:lpstr>Age</vt:lpstr>
      <vt:lpstr>Top10 Reasons </vt:lpstr>
      <vt:lpstr>Avoidable ED Class</vt:lpstr>
      <vt:lpstr>Avoidable ED visits</vt:lpstr>
      <vt:lpstr>Top10 Reasons_avoidable</vt:lpstr>
      <vt:lpstr>Frequency of ED Visits</vt:lpstr>
      <vt:lpstr>'Frequency of ED Visits'!Print_Area</vt:lpstr>
      <vt:lpstr>'Top10 Reasons_avoidable'!Print_Area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Sancho, Gloria</dc:creator>
  <cp:lastModifiedBy>Armah, Olga</cp:lastModifiedBy>
  <cp:lastPrinted>2022-02-24T18:09:05Z</cp:lastPrinted>
  <dcterms:created xsi:type="dcterms:W3CDTF">2022-01-15T23:57:21Z</dcterms:created>
  <dcterms:modified xsi:type="dcterms:W3CDTF">2022-11-14T22:44:16Z</dcterms:modified>
</cp:coreProperties>
</file>