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66925"/>
  <mc:AlternateContent xmlns:mc="http://schemas.openxmlformats.org/markup-compatibility/2006">
    <mc:Choice Requires="x15">
      <x15ac:absPath xmlns:x15ac="http://schemas.microsoft.com/office/spreadsheetml/2010/11/ac" url="https://ctgovexec-my.sharepoint.com/personal/carlos_sosa-lombardo_ct_gov/Documents/Documents/Brent Shared Drive/Community Benefit/Analyses/Annual Status Report/2024_FY23/Submissions/"/>
    </mc:Choice>
  </mc:AlternateContent>
  <xr:revisionPtr revIDLastSave="0" documentId="11_41DA6F70A7677E2FDE58B61A28F3A94F80E88B08" xr6:coauthVersionLast="47" xr6:coauthVersionMax="47" xr10:uidLastSave="{00000000-0000-0000-0000-000000000000}"/>
  <bookViews>
    <workbookView xWindow="14295" yWindow="0" windowWidth="14610" windowHeight="15585" tabRatio="940" firstSheet="8" activeTab="11" xr2:uid="{00000000-000D-0000-FFFF-FFFF00000000}"/>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3" sheetId="11" r:id="rId11"/>
    <sheet name="Response 3 - Table 3" sheetId="17" r:id="rId12"/>
    <sheet name="Attestation " sheetId="22" r:id="rId13"/>
    <sheet name="Appendix A - Definitions" sheetId="23" r:id="rId14"/>
    <sheet name="Appendix B - Example Responses" sheetId="24" r:id="rId15"/>
    <sheet name="Dropdown list" sheetId="28" state="hidden"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<sst xmlns="http://schemas.openxmlformats.org/spreadsheetml/2006/main" count="505" uniqueCount="267">
  <si>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</si>
  <si>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</si>
  <si>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</si>
  <si>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</si>
  <si>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</si>
  <si>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</si>
  <si>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</si>
  <si>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</si>
  <si>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</si>
  <si>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</si>
  <si>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</si>
  <si>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</si>
  <si>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</si>
  <si>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</si>
  <si>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</si>
  <si>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</si>
  <si>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</si>
  <si>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</si>
  <si>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</si>
  <si>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</si>
  <si>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</si>
  <si>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</si>
  <si>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</si>
  <si>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</si>
  <si>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</si>
  <si>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</si>
  <si>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</si>
  <si>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</si>
  <si>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</si>
  <si>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</si>
  <si>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</si>
  <si>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</si>
  <si>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</si>
  <si>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</si>
  <si>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</si>
  <si>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</si>
  <si>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</si>
  <si>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</si>
  <si>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</si>
  <si>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</si>
  <si>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</si>
  <si>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</si>
  <si>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</si>
  <si>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</si>
  <si>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</si>
  <si>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</si>
  <si>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</si>
  <si>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</si>
  <si>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</si>
  <si>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</si>
  <si>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</si>
  <si>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</si>
  <si>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</si>
  <si>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</si>
  <si>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</si>
  <si>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t>A signed attestation is required to consider this report complete.</t>
  </si>
  <si>
    <t>Report Attestation</t>
  </si>
  <si>
    <t xml:space="preserve">Name: </t>
  </si>
  <si>
    <t xml:space="preserve">Title: </t>
  </si>
  <si>
    <t>Phone Number:</t>
  </si>
  <si>
    <t>Email Address:</t>
  </si>
  <si>
    <t>Required</t>
  </si>
  <si>
    <t>Why the action does not demonstrate community benefit or community building</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</si>
  <si>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</si>
  <si>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</si>
  <si>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</si>
  <si>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</si>
  <si>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</si>
  <si>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</si>
  <si>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</si>
  <si>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</si>
  <si>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</si>
  <si>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</si>
  <si>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</si>
  <si>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</si>
  <si>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</si>
  <si>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</si>
  <si>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</si>
  <si>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</si>
  <si>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</si>
  <si>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</si>
  <si>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</si>
  <si>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</si>
  <si>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</si>
  <si>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</si>
  <si>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</si>
  <si>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</si>
  <si>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</si>
  <si>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</si>
  <si>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</si>
  <si>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</si>
  <si>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</si>
  <si>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Typed Signature:</t>
  </si>
  <si>
    <t>ohs@ct.gov</t>
  </si>
  <si>
    <t>Indicate with the appropriate category if the action demonstrated Part I, Part II, or if the action did not demonstrate community benefit or building and why</t>
  </si>
  <si>
    <t>Report Responses:</t>
  </si>
  <si>
    <t>A description of any major changes to the proposed implementation strategy from the most recently submitted implementation plan and associated hospital actions.</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</si>
  <si>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</si>
  <si>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</si>
  <si>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</si>
  <si>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</si>
  <si>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</si>
  <si>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</si>
  <si>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</si>
  <si>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</si>
  <si>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</si>
  <si>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</si>
  <si>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</si>
  <si>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</si>
  <si>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</si>
  <si>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</si>
  <si>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Giada De Laurentis, BSN, RN</t>
  </si>
  <si>
    <t>Better Together Charity
Local Health Department
Food Bank of Gotham</t>
  </si>
  <si>
    <t>Total Need 1</t>
  </si>
  <si>
    <t>Total Need 2</t>
  </si>
  <si>
    <t>Total Need 3</t>
  </si>
  <si>
    <t>Total Direct Funding and Other Resources</t>
  </si>
  <si>
    <t>Community Building Part II Category**</t>
  </si>
  <si>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</si>
  <si>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</si>
  <si>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</si>
  <si>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</si>
  <si>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Response 2 - Need 4</t>
  </si>
  <si>
    <t>Response 2 - Need 5</t>
  </si>
  <si>
    <t>Total Need 5</t>
  </si>
  <si>
    <t>Total Need 4</t>
  </si>
  <si>
    <t>Financial Assistance at cost</t>
  </si>
  <si>
    <t>Medicaid</t>
  </si>
  <si>
    <t>Costs of other means-tested government programs</t>
  </si>
  <si>
    <t>Community health improvement services and community benefit operations</t>
  </si>
  <si>
    <t>Health professions education</t>
  </si>
  <si>
    <t>Subsidized health services</t>
  </si>
  <si>
    <t>Research</t>
  </si>
  <si>
    <t>Community Benefits</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</si>
  <si>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</si>
  <si>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</si>
  <si>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</si>
  <si>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</si>
  <si>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</si>
  <si>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</si>
  <si>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</si>
  <si>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</si>
  <si>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</si>
  <si>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Community Building Part II Category*</t>
  </si>
  <si>
    <t>*Activities can't be both Community Building and Community Benefit. Please only select one</t>
  </si>
  <si>
    <t>Connecticut Office of Health Strategy
Version 2.0</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</si>
  <si>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</si>
  <si>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October 1, 2022 - September 30, 2023</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</si>
  <si>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</si>
  <si>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Bristol Hospital</t>
  </si>
  <si>
    <t xml:space="preserve">A new Community Health Needs Assessment was created. </t>
  </si>
  <si>
    <t xml:space="preserve">Bristol Health's priorities for October 1, 2022 - September 30, 2025 include Mental &amp; Behavioral Health and Substance Misuse, Chronic Disease Management, Access to Care and Care Coordination, and Seniors’ Health and Services.
</t>
  </si>
  <si>
    <t xml:space="preserve">No changes in target population. </t>
  </si>
  <si>
    <t>Mental and Behavioural Health and Substance Misuse - New implementation strategy due to new CHNA.</t>
  </si>
  <si>
    <t>Chronic Disease Management - New implementation strategy due to new CHNA.</t>
  </si>
  <si>
    <t>Access to Care and Care Coordination - New implementation strategy due to new CHNA.</t>
  </si>
  <si>
    <t>Senior Health &amp; Services - New implementation strategy due to new CHNA.</t>
  </si>
  <si>
    <t>Mental and Behavioral Health and Substance Misuse</t>
  </si>
  <si>
    <t>BH Medical Group</t>
  </si>
  <si>
    <t>Chronic Disease Management</t>
  </si>
  <si>
    <t>Access to Care and Care Coordination</t>
  </si>
  <si>
    <t>Senior Health &amp; Services</t>
  </si>
  <si>
    <t xml:space="preserve">One professional spent 3 hours educating the community at the Rockwell Park Mental Health Fair. </t>
  </si>
  <si>
    <t xml:space="preserve">Help address mental and behavioral health and substance misuse problems in our local area. </t>
  </si>
  <si>
    <t>Dollar amount assigned to a professional's time.</t>
  </si>
  <si>
    <t>Dollar amount assigned to an Executive Leadership Member and Professional's time</t>
  </si>
  <si>
    <t xml:space="preserve">Practice Manager for maternity attended the Maternal Mental Health Awareness Fair alongside WIC representatives. </t>
  </si>
  <si>
    <t>BH Counseling Center</t>
  </si>
  <si>
    <t xml:space="preserve">Dollar amount assinged to a professional's time. </t>
  </si>
  <si>
    <t>BH Maternity</t>
  </si>
  <si>
    <t>WIC</t>
  </si>
  <si>
    <t>Bristol Mayor's Office, Bristol-Burlington Health District, and Bristol Police Department</t>
  </si>
  <si>
    <t>Bristol Health ED &amp; Bristol Health Counseling</t>
  </si>
  <si>
    <t>Nutmeg TV</t>
  </si>
  <si>
    <t>Chronic Disease Management Doctor recorded a segment on Public Access TV station.</t>
  </si>
  <si>
    <t xml:space="preserve">Help educate the community on Chronic Disease Management. </t>
  </si>
  <si>
    <t xml:space="preserve">BH Endocrinology </t>
  </si>
  <si>
    <t xml:space="preserve">Dollar amount assigned to professional's and Executive Leadership Member time. </t>
  </si>
  <si>
    <t xml:space="preserve">Dollar amount assigned to provider and Executive Leadership Member time. </t>
  </si>
  <si>
    <t xml:space="preserve">The Cancer Care Center, Beekley Center and ASU/ENDO teams coordinated a community outreach event with Bishop Frederick Jackson at the Greater Grace Apostolic Church in Terryville, CT.  Dr. Black and Dr. Brady spoke about cancer care prevention, early detection, and screenings, with a focus on our communities top Cancer disease sites: Lung, Breast, Colorectal, Prostate and Skin. Additional team members provided educational materials to participants and answer any questions they had. We also offered our on-site Open Access Program to schedule eligible persons for a colonoscopy at Bristol Health. </t>
  </si>
  <si>
    <t>Greater Grace Apostolic Church in Terryville, CT</t>
  </si>
  <si>
    <t>BH  Cancer Care Center, Beekley Center and ASU/ENDO teams</t>
  </si>
  <si>
    <t>Dollar amount assigned to physician, professional and MA's time.</t>
  </si>
  <si>
    <t xml:space="preserve">5 Physical Therapists from Rehab Dynamics (Physical Therapy) provided education materials for 2 hours prior to race start time. </t>
  </si>
  <si>
    <t>BH Physical Therapy/Rehab Dynamics</t>
  </si>
  <si>
    <t>Shamrock Run Coordinators</t>
  </si>
  <si>
    <t>Dollar amount assigned to professional's time</t>
  </si>
  <si>
    <t>BH Cardiology</t>
  </si>
  <si>
    <t xml:space="preserve">Dollar amount assigned to a physician and professional's time. </t>
  </si>
  <si>
    <t>BH Beekley Center for Breast Health information booth at Mum-a-Thon Road Race during Breast Cancer Awareness Month</t>
  </si>
  <si>
    <t>BH Beekley Center</t>
  </si>
  <si>
    <t>Mum-a-Thon Road Races Coordinators</t>
  </si>
  <si>
    <t>BH Beekley Center for Breast Health information booth at Bristol Farmer's Mark during Breast Cancer Awareness Month.</t>
  </si>
  <si>
    <t>Bristol Farmers Market</t>
  </si>
  <si>
    <t>Dollar amount assigned to professional's time.</t>
  </si>
  <si>
    <t>Lecture series at the Bristol Senior Center</t>
  </si>
  <si>
    <t>BH Sleep Medicine, Podiatry, Emergency Medicine, Wound Care, Rhuemetology, Ortho, Cardiology, Spine</t>
  </si>
  <si>
    <t>Bristol Senior Center</t>
  </si>
  <si>
    <t xml:space="preserve">Dollars assigned to physician and professional's time. </t>
  </si>
  <si>
    <t>BH Geriatrics/Mental Health</t>
  </si>
  <si>
    <t>Dollars assigned to professional's time.</t>
  </si>
  <si>
    <t>Geriatric/Senior Mental Health professional provided education at the Bristol Senior Center Informational Health Fair.</t>
  </si>
  <si>
    <t xml:space="preserve">Geriatric/Senior Mental Health professional provided education at the City of Meriden Senior Health Fair. </t>
  </si>
  <si>
    <t>Two LCSW recorded a segment with President &amp; CEO Kurt Barwis on Public Access TV station.</t>
  </si>
  <si>
    <t>Two senior health professionals recorded segments with President &amp; CEO Kurt Barwis on Public Access TV station.</t>
  </si>
  <si>
    <t xml:space="preserve">Dollars assigned to an Executive Leadership Member and professional's time. </t>
  </si>
  <si>
    <t>Geriatric/Senior Mental Health professional provided education at the Brookdale Assisted Living Health Fair in Farmington CT.</t>
  </si>
  <si>
    <t>Brookdale Assisted Living Health Fair in Farmington CT.</t>
  </si>
  <si>
    <t>BH Podiatry</t>
  </si>
  <si>
    <t>Brian's Angels Homeless Center</t>
  </si>
  <si>
    <t xml:space="preserve">Podiatrist visited Brian's Angels Homeless Center to capture high-risk patients without insurance and provided foot screenings. </t>
  </si>
  <si>
    <t xml:space="preserve">Dollars assigned to a physician's time. </t>
  </si>
  <si>
    <t xml:space="preserve">Dollars assigned to a professional's time. </t>
  </si>
  <si>
    <t xml:space="preserve">Geriatric/Senior Mental Health professional provided education at the Farmington Senior Health Fair. </t>
  </si>
  <si>
    <t>Geriatric/Senior Mental Health professional provided educational booth at Walk to End Alzheimer's</t>
  </si>
  <si>
    <t>Educate local seniors and their families.</t>
  </si>
  <si>
    <t>Farmington Senior Center</t>
  </si>
  <si>
    <t>Alzheimer's Association</t>
  </si>
  <si>
    <t xml:space="preserve">Help increase access to care and care coordination by meeting our community where they are at. </t>
  </si>
  <si>
    <t>Educated festival goers on respective specialties and provided blood pressure checks and foot screenings at the Mum Festival.</t>
  </si>
  <si>
    <t>Educated festival goers on respective specialties and provided blood pressure checks and foot screenings at the Apple Harvest Festival.</t>
  </si>
  <si>
    <t xml:space="preserve">Educated festival goers on respective specialties and provided blood pressure checks and foot screenings at the Rockwell Park Summer Festival. </t>
  </si>
  <si>
    <t>Mum Festival Coordinators</t>
  </si>
  <si>
    <t>Apple Harvest Festival Coordinators</t>
  </si>
  <si>
    <t>Rockwell Park Summer Festival Coordinators</t>
  </si>
  <si>
    <t xml:space="preserve">Dollars assigned to an Executive Leadership Member, professional's and MA's time. </t>
  </si>
  <si>
    <t>Educated festival goers on respective specialties and provided blood pressure checks and foot screenings at the Central Connecticut Chamber of Commerce Everything EXPO.</t>
  </si>
  <si>
    <t>Dollars assigned to physician, professional's and MA's time.</t>
  </si>
  <si>
    <t>Central Connecticut Chamber of Commerce</t>
  </si>
  <si>
    <t>BH Pediatrics &amp; BH OBGYN</t>
  </si>
  <si>
    <t>Bristol-Burlington Health District</t>
  </si>
  <si>
    <t>BH Pediatric Physician provided educational materials at the YMCA Apple Harvest Road Races Booth.</t>
  </si>
  <si>
    <t>BH Pediatrics</t>
  </si>
  <si>
    <t>BHMG Southington office professionals provided educational information at the Southington Health Fair</t>
  </si>
  <si>
    <t>BHMG Southington</t>
  </si>
  <si>
    <t>Town of Southington</t>
  </si>
  <si>
    <t>Several BH Medical Group members as well as other BH employees recorded segments with President &amp; CEO Kurt Barwis on Public Access TV station.</t>
  </si>
  <si>
    <t>BHMG Spine, Emergency Medicine, OBGYN, Infectious Disease, Podiatry, Cardiology, Recruitment, Professional Development, Ortho, Pharmacy, Facilities and Nutrition</t>
  </si>
  <si>
    <t>Nutmeg TV Studios</t>
  </si>
  <si>
    <t>Dollars assigned to an Executive Leadership Member, physician and professional's time.</t>
  </si>
  <si>
    <t xml:space="preserve">Burlington Office APRN attended Burlington Tavern Day and provide educational information regarding our Burlington PC office as well as blood pressure checks. </t>
  </si>
  <si>
    <t>BHMG Burlington</t>
  </si>
  <si>
    <t>Burlington Chamber of Commerce/Burlington Tavern Day Coordinators</t>
  </si>
  <si>
    <t>BH Pediatric Physician, pediatric and maternity care professional's and MA's provided education at the Bristol-Burlington Health District Fall Community Baby Shower.</t>
  </si>
  <si>
    <t>BH Pediatric Physician, pediatric and maternity care professional's and MA's provided education at the Bristol-Burlington Health District Summer Community Baby Shower.</t>
  </si>
  <si>
    <t xml:space="preserve">Pharmacy MA provided education material at the Bristol Farmers Market. </t>
  </si>
  <si>
    <t>BH Pharmacy</t>
  </si>
  <si>
    <t>Dollars assigned to an MA's time.</t>
  </si>
  <si>
    <t>BH Sleep Medicine</t>
  </si>
  <si>
    <t>Sleep Medicine lead panel discussion to community members.</t>
  </si>
  <si>
    <t>BH Cardiology lead panel to community members during Cardiology month.</t>
  </si>
  <si>
    <t xml:space="preserve">BH lead panel discussion to community members on the City of Bristol Recovery Alliance (COBRA) program. </t>
  </si>
  <si>
    <t>Joint Replacement Team lead panel discussion to community members.</t>
  </si>
  <si>
    <t>BH Ortho</t>
  </si>
  <si>
    <t>Dollars assigned to physician time.</t>
  </si>
  <si>
    <t>Emergency Medicine Doctor presented as Junior Achievement Career Speaker at Local Middle School</t>
  </si>
  <si>
    <t>BH Emergency Medicine</t>
  </si>
  <si>
    <t>Bristol's Chippens Hill Middle School Junior Achievement Program</t>
  </si>
  <si>
    <t>Representation promoting health care advocacy at Regional Legislative Forum.</t>
  </si>
  <si>
    <t xml:space="preserve">Representation promoting health care advocacy at local State of Cities and Towns. </t>
  </si>
  <si>
    <t>Help advocate for increased access to care and care coordination in our local community.</t>
  </si>
  <si>
    <t>BH Leadership</t>
  </si>
  <si>
    <t>Dollars assigned to Executive Leadership Members and professional's time.</t>
  </si>
  <si>
    <t>Kaitlyn Stankus</t>
  </si>
  <si>
    <t>Director, Foundation &amp; Public Relations</t>
  </si>
  <si>
    <t>860-585-3002</t>
  </si>
  <si>
    <t>kstankus@bristolhospital.org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</si>
</sst>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3"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
      <sz val="9"/>
      <color rgb="FF1F1F1F"/>
      <name val="Arial"/>
      <family val="2"/>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64">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8" xfId="0" applyFill="1" applyBorder="1"/>
    <xf numFmtId="0" fontId="0" fillId="10" borderId="15" xfId="0" applyFill="1" applyBorder="1"/>
    <xf numFmtId="0" fontId="0" fillId="10" borderId="29"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8" xfId="0" applyBorder="1" applyAlignment="1" applyProtection="1">
      <alignment horizontal="center" vertical="center" wrapText="1"/>
      <protection locked="0"/>
    </xf>
    <xf numFmtId="0" fontId="22" fillId="0" borderId="0" xfId="0" applyFont="1" applyAlignment="1">
      <alignment wrapText="1"/>
    </xf>
    <xf numFmtId="0" fontId="22" fillId="0" borderId="0" xfId="0" applyFont="1" applyAlignment="1" applyProtection="1">
      <alignment wrapText="1"/>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0" fillId="2" borderId="1" xfId="0" applyFill="1" applyBorder="1" applyAlignment="1" applyProtection="1">
      <alignment horizontal="left" vertical="top" wrapText="1"/>
      <protection locked="0"/>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6" xfId="0" applyFill="1" applyBorder="1" applyAlignment="1">
      <alignment horizontal="left" vertical="center"/>
    </xf>
    <xf numFmtId="0" fontId="0" fillId="2" borderId="1" xfId="0" applyFill="1" applyBorder="1" applyAlignment="1" applyProtection="1">
      <alignment horizontal="left" vertical="center" wrapText="1"/>
      <protection locked="0"/>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0">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9" totalsRowShown="0">
  <autoFilter ref="A1:A9" xr:uid="{00000000-0009-0000-0100-000001000000}"/>
  <tableColumns count="1">
    <tableColumn id="1" xr3:uid="{00000000-0010-0000-0000-000001000000}"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7:A25" totalsRowShown="0">
  <autoFilter ref="A17:A25" xr:uid="{00000000-0009-0000-0100-000002000000}"/>
  <tableColumns count="1">
    <tableColumn id="1" xr3:uid="{00000000-0010-0000-0100-000001000000}"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12:J16"/>
  <sheetViews>
    <sheetView zoomScale="145" zoomScaleNormal="145" workbookViewId="0">
      <selection activeCell="D17" sqref="D17"/>
    </sheetView>
  </sheetViews>
  <sheetFormatPr defaultColWidth="9.140625" defaultRowHeight="15" x14ac:dyDescent="0.25"/>
  <cols>
    <col min="1" max="16384" width="9.140625" style="1"/>
  </cols>
  <sheetData>
    <row r="12" spans="1:10" ht="19.5" x14ac:dyDescent="0.55000000000000004">
      <c r="C12" s="110" t="s">
        <v>91</v>
      </c>
      <c r="D12" s="110"/>
      <c r="E12" s="110"/>
      <c r="F12" s="110"/>
      <c r="G12" s="110"/>
      <c r="H12" s="110"/>
      <c r="I12" s="110"/>
      <c r="J12" s="110"/>
    </row>
    <row r="13" spans="1:10" ht="36" customHeight="1" x14ac:dyDescent="0.55000000000000004">
      <c r="C13" s="111" t="s">
        <v>145</v>
      </c>
      <c r="D13" s="111"/>
      <c r="E13" s="111"/>
      <c r="F13" s="111"/>
      <c r="G13" s="111"/>
      <c r="H13" s="111"/>
      <c r="I13" s="111"/>
      <c r="J13" s="111"/>
    </row>
    <row r="14" spans="1:10" ht="15.75" x14ac:dyDescent="0.25">
      <c r="A14" s="108"/>
      <c r="B14" s="108"/>
      <c r="C14" s="108"/>
      <c r="D14" s="108"/>
      <c r="E14" s="108"/>
      <c r="F14" s="108"/>
      <c r="G14" s="108"/>
      <c r="H14" s="108"/>
      <c r="I14" s="6"/>
    </row>
    <row r="15" spans="1:10" x14ac:dyDescent="0.25">
      <c r="B15" s="14"/>
    </row>
    <row r="16" spans="1:10" ht="32.25" customHeight="1" x14ac:dyDescent="0.25">
      <c r="A16" s="109"/>
      <c r="B16" s="109"/>
      <c r="C16" s="109"/>
      <c r="D16" s="109"/>
      <c r="E16" s="109"/>
      <c r="F16" s="109"/>
      <c r="G16" s="109"/>
      <c r="H16" s="109"/>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H60"/>
  <sheetViews>
    <sheetView zoomScale="85" zoomScaleNormal="85" workbookViewId="0">
      <pane ySplit="10" topLeftCell="A11" activePane="bottomLeft" state="frozen"/>
      <selection pane="bottomLeft" activeCell="B14" sqref="B14"/>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8" t="s">
        <v>122</v>
      </c>
      <c r="C1" s="138"/>
      <c r="D1" s="138"/>
      <c r="E1" s="138"/>
      <c r="F1" s="138"/>
      <c r="G1" s="138"/>
      <c r="H1" s="138"/>
    </row>
    <row r="2" spans="1:8" x14ac:dyDescent="0.25">
      <c r="B2" s="33" t="s">
        <v>4</v>
      </c>
      <c r="E2" s="16"/>
    </row>
    <row r="3" spans="1:8" x14ac:dyDescent="0.25">
      <c r="B3" s="79" t="s">
        <v>161</v>
      </c>
      <c r="E3" s="42"/>
    </row>
    <row r="4" spans="1:8" x14ac:dyDescent="0.25">
      <c r="B4" s="33" t="s">
        <v>0</v>
      </c>
      <c r="C4" s="2"/>
      <c r="D4" s="2"/>
      <c r="E4" s="39"/>
    </row>
    <row r="5" spans="1:8" x14ac:dyDescent="0.25">
      <c r="B5" s="80" t="s">
        <v>103</v>
      </c>
      <c r="C5" s="2"/>
      <c r="D5" s="2"/>
      <c r="E5" s="43"/>
    </row>
    <row r="6" spans="1:8" x14ac:dyDescent="0.25">
      <c r="B6" s="33" t="s">
        <v>15</v>
      </c>
      <c r="C6" s="2"/>
      <c r="D6" s="2"/>
      <c r="E6" s="10"/>
    </row>
    <row r="7" spans="1:8" x14ac:dyDescent="0.25">
      <c r="B7" s="80" t="s">
        <v>103</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14.45" customHeight="1" x14ac:dyDescent="0.25">
      <c r="A11" s="44">
        <v>1</v>
      </c>
      <c r="B11" s="78" t="s">
        <v>195</v>
      </c>
      <c r="C11" s="81" t="s">
        <v>215</v>
      </c>
      <c r="D11" s="82" t="s">
        <v>147</v>
      </c>
      <c r="E11" s="78"/>
      <c r="F11" s="81"/>
      <c r="G11" s="82" t="s">
        <v>196</v>
      </c>
      <c r="H11" s="82" t="s">
        <v>197</v>
      </c>
    </row>
    <row r="12" spans="1:8" ht="45" x14ac:dyDescent="0.25">
      <c r="A12" s="44">
        <v>2</v>
      </c>
      <c r="B12" s="78" t="s">
        <v>201</v>
      </c>
      <c r="C12" s="81" t="s">
        <v>215</v>
      </c>
      <c r="D12" s="82" t="s">
        <v>147</v>
      </c>
      <c r="E12" s="83"/>
      <c r="F12" s="9"/>
      <c r="G12" s="82" t="s">
        <v>199</v>
      </c>
      <c r="H12" s="82" t="s">
        <v>197</v>
      </c>
    </row>
    <row r="13" spans="1:8" ht="30" x14ac:dyDescent="0.25">
      <c r="A13" s="44">
        <v>3</v>
      </c>
      <c r="B13" s="78" t="s">
        <v>202</v>
      </c>
      <c r="C13" s="81" t="s">
        <v>215</v>
      </c>
      <c r="D13" s="82" t="s">
        <v>147</v>
      </c>
      <c r="E13" s="78"/>
      <c r="F13" s="81"/>
      <c r="G13" s="82" t="s">
        <v>199</v>
      </c>
      <c r="H13" s="82" t="s">
        <v>197</v>
      </c>
    </row>
    <row r="14" spans="1:8" ht="45" x14ac:dyDescent="0.25">
      <c r="A14" s="44">
        <v>4</v>
      </c>
      <c r="B14" s="78" t="s">
        <v>204</v>
      </c>
      <c r="C14" s="81" t="s">
        <v>215</v>
      </c>
      <c r="D14" s="82" t="s">
        <v>147</v>
      </c>
      <c r="E14" s="78"/>
      <c r="F14" s="84"/>
      <c r="G14" s="82" t="s">
        <v>199</v>
      </c>
      <c r="H14" s="82" t="s">
        <v>197</v>
      </c>
    </row>
    <row r="15" spans="1:8" ht="45" x14ac:dyDescent="0.25">
      <c r="A15" s="44">
        <v>5</v>
      </c>
      <c r="B15" s="78" t="s">
        <v>206</v>
      </c>
      <c r="C15" s="81" t="s">
        <v>215</v>
      </c>
      <c r="D15" s="82" t="s">
        <v>147</v>
      </c>
      <c r="E15" s="78"/>
      <c r="F15" s="81"/>
      <c r="G15" s="82" t="s">
        <v>199</v>
      </c>
      <c r="H15" s="82" t="s">
        <v>207</v>
      </c>
    </row>
    <row r="16" spans="1:8" ht="45" x14ac:dyDescent="0.25">
      <c r="A16" s="44">
        <v>6</v>
      </c>
      <c r="B16" s="78" t="s">
        <v>210</v>
      </c>
      <c r="C16" s="81" t="s">
        <v>215</v>
      </c>
      <c r="D16" s="82" t="s">
        <v>147</v>
      </c>
      <c r="E16" s="78"/>
      <c r="F16" s="81"/>
      <c r="G16" s="82" t="s">
        <v>208</v>
      </c>
      <c r="H16" s="82" t="s">
        <v>209</v>
      </c>
    </row>
    <row r="17" spans="1:8" ht="30" x14ac:dyDescent="0.25">
      <c r="A17" s="44">
        <v>7</v>
      </c>
      <c r="B17" s="78" t="s">
        <v>213</v>
      </c>
      <c r="C17" s="81" t="s">
        <v>215</v>
      </c>
      <c r="D17" s="82" t="s">
        <v>147</v>
      </c>
      <c r="E17" s="78"/>
      <c r="F17" s="81"/>
      <c r="G17" s="82" t="s">
        <v>199</v>
      </c>
      <c r="H17" s="82" t="s">
        <v>216</v>
      </c>
    </row>
    <row r="18" spans="1:8" ht="30" x14ac:dyDescent="0.25">
      <c r="A18" s="44">
        <v>8</v>
      </c>
      <c r="B18" s="78" t="s">
        <v>214</v>
      </c>
      <c r="C18" s="81" t="s">
        <v>215</v>
      </c>
      <c r="D18" s="82" t="s">
        <v>147</v>
      </c>
      <c r="E18" s="83"/>
      <c r="F18" s="82"/>
      <c r="G18" s="82" t="s">
        <v>199</v>
      </c>
      <c r="H18" s="82" t="s">
        <v>217</v>
      </c>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sheetPr>
  <dimension ref="A1:J15"/>
  <sheetViews>
    <sheetView workbookViewId="0">
      <selection activeCell="A5" sqref="A5:J5"/>
    </sheetView>
  </sheetViews>
  <sheetFormatPr defaultColWidth="9.140625" defaultRowHeight="15" x14ac:dyDescent="0.25"/>
  <cols>
    <col min="1" max="10" width="9.140625" style="1" customWidth="1"/>
    <col min="11" max="16384" width="9.140625" style="1"/>
  </cols>
  <sheetData>
    <row r="1" spans="1:10" ht="19.5" thickBot="1" x14ac:dyDescent="0.3">
      <c r="A1" s="128" t="s">
        <v>46</v>
      </c>
      <c r="B1" s="128"/>
      <c r="C1" s="128"/>
      <c r="D1" s="128"/>
      <c r="E1" s="128"/>
      <c r="F1" s="128"/>
      <c r="G1" s="128"/>
      <c r="H1" s="128"/>
      <c r="I1" s="128"/>
      <c r="J1" s="128"/>
    </row>
    <row r="2" spans="1:10" x14ac:dyDescent="0.25">
      <c r="A2" s="135" t="s">
        <v>47</v>
      </c>
      <c r="B2" s="135"/>
      <c r="C2" s="135"/>
      <c r="D2" s="135"/>
      <c r="E2" s="135"/>
      <c r="F2" s="135"/>
      <c r="G2" s="135"/>
      <c r="H2" s="135"/>
      <c r="I2" s="135"/>
      <c r="J2" s="135"/>
    </row>
    <row r="3" spans="1:10" x14ac:dyDescent="0.25">
      <c r="A3" s="135"/>
      <c r="B3" s="135"/>
      <c r="C3" s="135"/>
      <c r="D3" s="135"/>
      <c r="E3" s="135"/>
      <c r="F3" s="135"/>
      <c r="G3" s="135"/>
      <c r="H3" s="135"/>
      <c r="I3" s="135"/>
      <c r="J3" s="135"/>
    </row>
    <row r="4" spans="1:10" ht="10.5" customHeight="1" x14ac:dyDescent="0.25">
      <c r="A4" s="139"/>
      <c r="B4" s="139"/>
      <c r="C4" s="139"/>
      <c r="D4" s="139"/>
      <c r="E4" s="139"/>
      <c r="F4" s="139"/>
      <c r="G4" s="139"/>
      <c r="H4" s="139"/>
      <c r="I4" s="139"/>
      <c r="J4" s="139"/>
    </row>
    <row r="5" spans="1:10" ht="242.25" customHeight="1" x14ac:dyDescent="0.25">
      <c r="A5" s="140" t="s">
        <v>120</v>
      </c>
      <c r="B5" s="116"/>
      <c r="C5" s="116"/>
      <c r="D5" s="116"/>
      <c r="E5" s="116"/>
      <c r="F5" s="116"/>
      <c r="G5" s="116"/>
      <c r="H5" s="116"/>
      <c r="I5" s="116"/>
      <c r="J5" s="116"/>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AB264"/>
  <sheetViews>
    <sheetView tabSelected="1" zoomScale="60" zoomScaleNormal="60" workbookViewId="0">
      <pane xSplit="1" ySplit="3" topLeftCell="B58" activePane="bottomRight" state="frozen"/>
      <selection pane="topRight" activeCell="B1" sqref="B1"/>
      <selection pane="bottomLeft" activeCell="A3" sqref="A3"/>
      <selection pane="bottomRight" activeCell="B56" sqref="B56:I56"/>
    </sheetView>
  </sheetViews>
  <sheetFormatPr defaultColWidth="9.140625" defaultRowHeight="15" x14ac:dyDescent="0.2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48" t="s">
        <v>54</v>
      </c>
      <c r="C1" s="148"/>
      <c r="D1" s="148"/>
      <c r="E1" s="148"/>
      <c r="F1" s="148"/>
      <c r="G1" s="148"/>
      <c r="H1" s="148"/>
      <c r="I1" s="148"/>
    </row>
    <row r="2" spans="1:28" ht="33" customHeight="1" thickBot="1" x14ac:dyDescent="0.3">
      <c r="G2" s="145" t="s">
        <v>94</v>
      </c>
      <c r="H2" s="146"/>
      <c r="I2" s="147"/>
      <c r="K2" s="149"/>
      <c r="L2" s="149"/>
      <c r="M2" s="149"/>
      <c r="N2" s="149"/>
      <c r="O2" s="149"/>
      <c r="P2" s="149"/>
      <c r="Q2" s="149"/>
      <c r="R2" s="149"/>
      <c r="S2" s="149"/>
      <c r="T2" s="149"/>
      <c r="U2" s="149"/>
      <c r="V2" s="149"/>
      <c r="W2" s="149"/>
      <c r="X2" s="149"/>
      <c r="Y2" s="149"/>
      <c r="Z2" s="149"/>
      <c r="AA2" s="149"/>
      <c r="AB2" s="149"/>
    </row>
    <row r="3" spans="1:28" ht="48.75" customHeight="1" thickBot="1" x14ac:dyDescent="0.3">
      <c r="B3" s="51" t="s">
        <v>48</v>
      </c>
      <c r="C3" s="52" t="s">
        <v>49</v>
      </c>
      <c r="D3" s="52" t="s">
        <v>50</v>
      </c>
      <c r="E3" s="52" t="s">
        <v>51</v>
      </c>
      <c r="F3" s="53" t="s">
        <v>52</v>
      </c>
      <c r="G3" s="73" t="s">
        <v>53</v>
      </c>
      <c r="H3" s="74" t="s">
        <v>143</v>
      </c>
      <c r="I3" s="75" t="s">
        <v>62</v>
      </c>
      <c r="K3" s="151" t="s">
        <v>144</v>
      </c>
      <c r="L3" s="151"/>
      <c r="M3" s="151"/>
      <c r="N3" s="151"/>
      <c r="O3" s="151"/>
      <c r="P3" s="151"/>
      <c r="Q3" s="151"/>
      <c r="R3" s="151"/>
      <c r="S3" s="151"/>
      <c r="T3" s="151"/>
      <c r="U3" s="151"/>
      <c r="V3" s="151"/>
      <c r="W3" s="151"/>
      <c r="X3" s="151"/>
      <c r="Y3" s="151"/>
      <c r="Z3" s="151"/>
      <c r="AA3" s="151"/>
      <c r="AB3" s="151"/>
    </row>
    <row r="4" spans="1:28" ht="15.75" thickBot="1" x14ac:dyDescent="0.3">
      <c r="A4" s="42"/>
      <c r="B4" s="150" t="s">
        <v>43</v>
      </c>
      <c r="C4" s="143"/>
      <c r="D4" s="143"/>
      <c r="E4" s="143"/>
      <c r="F4" s="143"/>
      <c r="G4" s="143"/>
      <c r="H4" s="143"/>
      <c r="I4" s="144"/>
      <c r="K4" s="151"/>
      <c r="L4" s="151"/>
      <c r="M4" s="151"/>
      <c r="N4" s="151"/>
      <c r="O4" s="151"/>
      <c r="P4" s="151"/>
      <c r="Q4" s="151"/>
      <c r="R4" s="151"/>
      <c r="S4" s="151"/>
      <c r="T4" s="151"/>
      <c r="U4" s="151"/>
      <c r="V4" s="151"/>
      <c r="W4" s="151"/>
      <c r="X4" s="151"/>
      <c r="Y4" s="151"/>
      <c r="Z4" s="151"/>
      <c r="AA4" s="151"/>
      <c r="AB4" s="151"/>
    </row>
    <row r="5" spans="1:28" ht="51.75" customHeight="1" x14ac:dyDescent="0.25">
      <c r="A5" s="44">
        <v>1</v>
      </c>
      <c r="B5" s="26" t="str">
        <f>'Response 2 - Need 1'!B11</f>
        <v xml:space="preserve">One professional spent 3 hours educating the community at the Rockwell Park Mental Health Fair. </v>
      </c>
      <c r="C5" s="85"/>
      <c r="D5" s="86"/>
      <c r="E5" s="85">
        <v>129</v>
      </c>
      <c r="F5" s="87" t="s">
        <v>164</v>
      </c>
      <c r="G5" s="106" t="s">
        <v>129</v>
      </c>
      <c r="H5" s="88"/>
      <c r="I5" s="88"/>
    </row>
    <row r="6" spans="1:28" ht="42" customHeight="1" x14ac:dyDescent="0.25">
      <c r="A6" s="44">
        <v>2</v>
      </c>
      <c r="B6" s="26" t="str">
        <f>'Response 2 - Need 1'!B12</f>
        <v xml:space="preserve">BH lead panel discussion to community members on the City of Bristol Recovery Alliance (COBRA) program. </v>
      </c>
      <c r="C6" s="89"/>
      <c r="D6" s="90"/>
      <c r="E6" s="89">
        <v>276</v>
      </c>
      <c r="F6" s="91" t="s">
        <v>165</v>
      </c>
      <c r="G6" s="106" t="s">
        <v>129</v>
      </c>
      <c r="H6" s="93"/>
      <c r="I6" s="93"/>
    </row>
    <row r="7" spans="1:28" ht="45" x14ac:dyDescent="0.25">
      <c r="A7" s="44">
        <v>3</v>
      </c>
      <c r="B7" s="26" t="str">
        <f>'Response 2 - Need 1'!B13</f>
        <v xml:space="preserve">Practice Manager for maternity attended the Maternal Mental Health Awareness Fair alongside WIC representatives. </v>
      </c>
      <c r="C7" s="89"/>
      <c r="D7" s="90"/>
      <c r="E7" s="89">
        <v>86</v>
      </c>
      <c r="F7" s="91" t="s">
        <v>168</v>
      </c>
      <c r="G7" s="107" t="s">
        <v>129</v>
      </c>
      <c r="H7" s="93"/>
      <c r="I7" s="93"/>
    </row>
    <row r="8" spans="1:28" ht="45" x14ac:dyDescent="0.25">
      <c r="A8" s="44">
        <v>4</v>
      </c>
      <c r="B8" s="26" t="str">
        <f>'Response 2 - Need 1'!B14</f>
        <v>Two LCSW recorded a segment with President &amp; CEO Kurt Barwis on Public Access TV station.</v>
      </c>
      <c r="C8" s="89"/>
      <c r="D8" s="90"/>
      <c r="E8" s="89">
        <v>215</v>
      </c>
      <c r="F8" s="91" t="s">
        <v>177</v>
      </c>
      <c r="G8" s="107" t="s">
        <v>129</v>
      </c>
      <c r="H8" s="93"/>
      <c r="I8" s="93"/>
    </row>
    <row r="9" spans="1:28" x14ac:dyDescent="0.25">
      <c r="A9" s="44">
        <v>5</v>
      </c>
      <c r="B9" s="26">
        <f>'Response 2 - Need 1'!B15</f>
        <v>0</v>
      </c>
      <c r="C9" s="89"/>
      <c r="D9" s="90"/>
      <c r="E9" s="89"/>
      <c r="F9" s="91"/>
      <c r="G9" s="92"/>
      <c r="H9" s="93"/>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113</v>
      </c>
      <c r="C55" s="67">
        <f>SUM(C5:C54)</f>
        <v>0</v>
      </c>
      <c r="D55" s="57"/>
      <c r="E55" s="67">
        <f>SUM(E5:E54)</f>
        <v>706</v>
      </c>
      <c r="F55" s="58"/>
      <c r="G55" s="59"/>
      <c r="H55" s="59"/>
      <c r="I55" s="60"/>
    </row>
    <row r="56" spans="1:9" ht="15.75" thickBot="1" x14ac:dyDescent="0.3">
      <c r="B56" s="141" t="s">
        <v>44</v>
      </c>
      <c r="C56" s="142"/>
      <c r="D56" s="142"/>
      <c r="E56" s="142"/>
      <c r="F56" s="142"/>
      <c r="G56" s="143"/>
      <c r="H56" s="143"/>
      <c r="I56" s="144"/>
    </row>
    <row r="57" spans="1:9" ht="14.45" customHeight="1" x14ac:dyDescent="0.25">
      <c r="A57" s="44">
        <v>1</v>
      </c>
      <c r="B57" s="26" t="str">
        <f>'Response 2 - Need 2'!B11</f>
        <v>Chronic Disease Management Doctor recorded a segment on Public Access TV station.</v>
      </c>
      <c r="C57" s="85"/>
      <c r="D57" s="86"/>
      <c r="E57" s="85">
        <v>135</v>
      </c>
      <c r="F57" s="91" t="s">
        <v>178</v>
      </c>
      <c r="G57" s="106" t="s">
        <v>129</v>
      </c>
      <c r="H57" s="88"/>
      <c r="I57" s="98"/>
    </row>
    <row r="58" spans="1:9" ht="195" x14ac:dyDescent="0.25">
      <c r="A58" s="44">
        <v>2</v>
      </c>
      <c r="B58" s="26" t="str">
        <f>'Response 2 - Need 2'!B12</f>
        <v xml:space="preserve">The Cancer Care Center, Beekley Center and ASU/ENDO teams coordinated a community outreach event with Bishop Frederick Jackson at the Greater Grace Apostolic Church in Terryville, CT.  Dr. Black and Dr. Brady spoke about cancer care prevention, early detection, and screenings, with a focus on our communities top Cancer disease sites: Lung, Breast, Colorectal, Prostate and Skin. Additional team members provided educational materials to participants and answer any questions they had. We also offered our on-site Open Access Program to schedule eligible persons for a colonoscopy at Bristol Health. </v>
      </c>
      <c r="C58" s="89"/>
      <c r="D58" s="90"/>
      <c r="E58" s="89">
        <v>582</v>
      </c>
      <c r="F58" s="91" t="s">
        <v>182</v>
      </c>
      <c r="G58" s="107" t="s">
        <v>129</v>
      </c>
      <c r="H58" s="93"/>
      <c r="I58" s="93"/>
    </row>
    <row r="59" spans="1:9" ht="45" x14ac:dyDescent="0.25">
      <c r="A59" s="44">
        <v>3</v>
      </c>
      <c r="B59" s="26" t="str">
        <f>'Response 2 - Need 2'!B13</f>
        <v xml:space="preserve">5 Physical Therapists from Rehab Dynamics (Physical Therapy) provided education materials for 2 hours prior to race start time. </v>
      </c>
      <c r="C59" s="89"/>
      <c r="D59" s="90"/>
      <c r="E59" s="89">
        <v>430</v>
      </c>
      <c r="F59" s="91" t="s">
        <v>186</v>
      </c>
      <c r="G59" s="107" t="s">
        <v>129</v>
      </c>
      <c r="H59" s="93"/>
      <c r="I59" s="93"/>
    </row>
    <row r="60" spans="1:9" ht="45" x14ac:dyDescent="0.25">
      <c r="A60" s="44">
        <v>4</v>
      </c>
      <c r="B60" s="26" t="str">
        <f>'Response 2 - Need 2'!B14</f>
        <v>BH Cardiology lead panel to community members during Cardiology month.</v>
      </c>
      <c r="C60" s="89"/>
      <c r="D60" s="90"/>
      <c r="E60" s="89">
        <v>340</v>
      </c>
      <c r="F60" s="91" t="s">
        <v>188</v>
      </c>
      <c r="G60" s="107" t="s">
        <v>129</v>
      </c>
      <c r="H60" s="93"/>
      <c r="I60" s="93"/>
    </row>
    <row r="61" spans="1:9" ht="45" x14ac:dyDescent="0.25">
      <c r="A61" s="44">
        <v>5</v>
      </c>
      <c r="B61" s="26" t="str">
        <f>'Response 2 - Need 2'!B15</f>
        <v>BH Beekley Center for Breast Health information booth at Mum-a-Thon Road Race during Breast Cancer Awareness Month</v>
      </c>
      <c r="C61" s="89"/>
      <c r="D61" s="90"/>
      <c r="E61" s="89">
        <v>2403</v>
      </c>
      <c r="F61" s="91" t="s">
        <v>188</v>
      </c>
      <c r="G61" s="107" t="s">
        <v>129</v>
      </c>
      <c r="H61" s="93"/>
      <c r="I61" s="93"/>
    </row>
    <row r="62" spans="1:9" ht="45" x14ac:dyDescent="0.25">
      <c r="A62" s="44">
        <v>6</v>
      </c>
      <c r="B62" s="26" t="str">
        <f>'Response 2 - Need 2'!B16</f>
        <v>BH Beekley Center for Breast Health information booth at Bristol Farmer's Mark during Breast Cancer Awareness Month.</v>
      </c>
      <c r="C62" s="89"/>
      <c r="D62" s="90"/>
      <c r="E62" s="89">
        <v>360</v>
      </c>
      <c r="F62" s="91" t="s">
        <v>194</v>
      </c>
      <c r="G62" s="107" t="s">
        <v>129</v>
      </c>
      <c r="H62" s="93"/>
      <c r="I62" s="93"/>
    </row>
    <row r="63" spans="1:9" x14ac:dyDescent="0.25">
      <c r="A63" s="44">
        <v>7</v>
      </c>
      <c r="B63" s="26">
        <f>'Response 2 - Need 2'!B17</f>
        <v>0</v>
      </c>
      <c r="C63" s="89"/>
      <c r="D63" s="90"/>
      <c r="E63" s="89"/>
      <c r="F63" s="91"/>
      <c r="G63" s="92"/>
      <c r="H63" s="93"/>
      <c r="I63" s="93"/>
    </row>
    <row r="64" spans="1:9" x14ac:dyDescent="0.25">
      <c r="A64" s="44">
        <v>8</v>
      </c>
      <c r="B64" s="26">
        <f>'Response 2 - Need 2'!B18</f>
        <v>0</v>
      </c>
      <c r="C64" s="89"/>
      <c r="D64" s="90"/>
      <c r="E64" s="89"/>
      <c r="F64" s="91"/>
      <c r="G64" s="92"/>
      <c r="H64" s="93"/>
      <c r="I64" s="93"/>
    </row>
    <row r="65" spans="1:9" x14ac:dyDescent="0.25">
      <c r="A65" s="44">
        <v>9</v>
      </c>
      <c r="B65" s="26">
        <f>'Response 2 - Need 2'!B19</f>
        <v>0</v>
      </c>
      <c r="C65" s="89"/>
      <c r="D65" s="90"/>
      <c r="E65" s="89"/>
      <c r="F65" s="91"/>
      <c r="G65" s="92"/>
      <c r="H65" s="93"/>
      <c r="I65" s="93"/>
    </row>
    <row r="66" spans="1:9" x14ac:dyDescent="0.25">
      <c r="A66" s="44">
        <v>10</v>
      </c>
      <c r="B66" s="26">
        <f>'Response 2 - Need 2'!B20</f>
        <v>0</v>
      </c>
      <c r="C66" s="89"/>
      <c r="D66" s="90"/>
      <c r="E66" s="89"/>
      <c r="F66" s="91"/>
      <c r="G66" s="92"/>
      <c r="H66" s="93"/>
      <c r="I66" s="93"/>
    </row>
    <row r="67" spans="1:9" x14ac:dyDescent="0.25">
      <c r="A67" s="44">
        <v>11</v>
      </c>
      <c r="B67" s="26">
        <f>'Response 2 - Need 2'!B21</f>
        <v>0</v>
      </c>
      <c r="C67" s="89"/>
      <c r="D67" s="90"/>
      <c r="E67" s="89"/>
      <c r="F67" s="91"/>
      <c r="G67" s="92"/>
      <c r="H67" s="93"/>
      <c r="I67" s="93"/>
    </row>
    <row r="68" spans="1:9" x14ac:dyDescent="0.25">
      <c r="A68" s="44">
        <v>12</v>
      </c>
      <c r="B68" s="26">
        <f>'Response 2 - Need 2'!B22</f>
        <v>0</v>
      </c>
      <c r="C68" s="89"/>
      <c r="D68" s="90"/>
      <c r="E68" s="89"/>
      <c r="F68" s="91"/>
      <c r="G68" s="92"/>
      <c r="H68" s="93"/>
      <c r="I68" s="93"/>
    </row>
    <row r="69" spans="1:9" x14ac:dyDescent="0.25">
      <c r="A69" s="44">
        <v>13</v>
      </c>
      <c r="B69" s="26">
        <f>'Response 2 - Need 2'!B23</f>
        <v>0</v>
      </c>
      <c r="C69" s="89"/>
      <c r="D69" s="90"/>
      <c r="E69" s="89"/>
      <c r="F69" s="91"/>
      <c r="G69" s="92"/>
      <c r="H69" s="93"/>
      <c r="I69" s="93"/>
    </row>
    <row r="70" spans="1:9" x14ac:dyDescent="0.25">
      <c r="A70" s="44">
        <v>14</v>
      </c>
      <c r="B70" s="26">
        <f>'Response 2 - Need 2'!B24</f>
        <v>0</v>
      </c>
      <c r="C70" s="89"/>
      <c r="D70" s="90"/>
      <c r="E70" s="89"/>
      <c r="F70" s="91"/>
      <c r="G70" s="92"/>
      <c r="H70" s="93"/>
      <c r="I70" s="93"/>
    </row>
    <row r="71" spans="1:9" x14ac:dyDescent="0.25">
      <c r="A71" s="44">
        <v>15</v>
      </c>
      <c r="B71" s="26">
        <f>'Response 2 - Need 2'!B25</f>
        <v>0</v>
      </c>
      <c r="C71" s="89"/>
      <c r="D71" s="90"/>
      <c r="E71" s="89"/>
      <c r="F71" s="91"/>
      <c r="G71" s="92"/>
      <c r="H71" s="93"/>
      <c r="I71" s="93"/>
    </row>
    <row r="72" spans="1:9" x14ac:dyDescent="0.25">
      <c r="A72" s="44">
        <v>16</v>
      </c>
      <c r="B72" s="26">
        <f>'Response 2 - Need 2'!B26</f>
        <v>0</v>
      </c>
      <c r="C72" s="89"/>
      <c r="D72" s="90"/>
      <c r="E72" s="89"/>
      <c r="F72" s="91"/>
      <c r="G72" s="92"/>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5"/>
      <c r="G89" s="92"/>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3"/>
      <c r="H102" s="93"/>
      <c r="I102" s="93"/>
    </row>
    <row r="103" spans="1:9" x14ac:dyDescent="0.25">
      <c r="A103" s="44">
        <v>47</v>
      </c>
      <c r="B103" s="26">
        <f>'Response 2 - Need 2'!B57</f>
        <v>0</v>
      </c>
      <c r="C103" s="89"/>
      <c r="D103" s="90"/>
      <c r="E103" s="89"/>
      <c r="F103" s="91"/>
      <c r="G103" s="93"/>
      <c r="H103" s="93"/>
      <c r="I103" s="93"/>
    </row>
    <row r="104" spans="1:9" x14ac:dyDescent="0.25">
      <c r="A104" s="44">
        <v>48</v>
      </c>
      <c r="B104" s="47">
        <f>'Response 2 - Need 2'!B58</f>
        <v>0</v>
      </c>
      <c r="C104" s="94"/>
      <c r="D104" s="81"/>
      <c r="E104" s="94"/>
      <c r="F104" s="96"/>
      <c r="G104" s="93"/>
      <c r="H104" s="93"/>
      <c r="I104" s="93"/>
    </row>
    <row r="105" spans="1:9" x14ac:dyDescent="0.25">
      <c r="A105" s="44">
        <v>49</v>
      </c>
      <c r="B105" s="47">
        <f>'Response 2 - Need 2'!B59</f>
        <v>0</v>
      </c>
      <c r="C105" s="94"/>
      <c r="D105" s="81"/>
      <c r="E105" s="94"/>
      <c r="F105" s="96"/>
      <c r="G105" s="93"/>
      <c r="H105" s="93"/>
      <c r="I105" s="93"/>
    </row>
    <row r="106" spans="1:9" x14ac:dyDescent="0.25">
      <c r="A106" s="44">
        <v>50</v>
      </c>
      <c r="B106" s="47">
        <f>'Response 2 - Need 2'!B60</f>
        <v>0</v>
      </c>
      <c r="C106" s="94"/>
      <c r="D106" s="81"/>
      <c r="E106" s="94"/>
      <c r="F106" s="96"/>
      <c r="G106" s="93"/>
      <c r="H106" s="93"/>
      <c r="I106" s="93"/>
    </row>
    <row r="107" spans="1:9" ht="15.75" thickBot="1" x14ac:dyDescent="0.3">
      <c r="A107" s="44"/>
      <c r="B107" s="56" t="s">
        <v>114</v>
      </c>
      <c r="C107" s="67">
        <f>SUM(C57:C106)</f>
        <v>0</v>
      </c>
      <c r="D107" s="57"/>
      <c r="E107" s="67">
        <f>SUM(E57:E106)</f>
        <v>4250</v>
      </c>
      <c r="F107" s="58"/>
      <c r="G107" s="59"/>
      <c r="H107" s="60"/>
      <c r="I107" s="61"/>
    </row>
    <row r="108" spans="1:9" ht="15.75" thickBot="1" x14ac:dyDescent="0.3">
      <c r="B108" s="141" t="s">
        <v>45</v>
      </c>
      <c r="C108" s="142"/>
      <c r="D108" s="142"/>
      <c r="E108" s="142"/>
      <c r="F108" s="142"/>
      <c r="G108" s="143"/>
      <c r="H108" s="143"/>
      <c r="I108" s="144"/>
    </row>
    <row r="109" spans="1:9" ht="15" customHeight="1" x14ac:dyDescent="0.25">
      <c r="A109" s="44">
        <v>1</v>
      </c>
      <c r="B109" s="26" t="str">
        <f>'Response 2 - Need 3'!B11</f>
        <v>Educated festival goers on respective specialties and provided blood pressure checks and foot screenings at the Mum Festival.</v>
      </c>
      <c r="C109" s="85"/>
      <c r="D109" s="86"/>
      <c r="E109" s="85">
        <v>1854</v>
      </c>
      <c r="F109" s="87" t="s">
        <v>198</v>
      </c>
      <c r="G109" s="106" t="s">
        <v>129</v>
      </c>
      <c r="H109" s="88"/>
      <c r="I109" s="88"/>
    </row>
    <row r="110" spans="1:9" ht="45" x14ac:dyDescent="0.25">
      <c r="A110" s="44">
        <v>2</v>
      </c>
      <c r="B110" s="26" t="str">
        <f>'Response 2 - Need 3'!B12</f>
        <v>Educated festival goers on respective specialties and provided blood pressure checks and foot screenings at the Apple Harvest Festival.</v>
      </c>
      <c r="C110" s="89"/>
      <c r="D110" s="90"/>
      <c r="E110" s="89">
        <v>4668</v>
      </c>
      <c r="F110" s="91" t="s">
        <v>227</v>
      </c>
      <c r="G110" s="107" t="s">
        <v>129</v>
      </c>
      <c r="H110" s="93"/>
      <c r="I110" s="93"/>
    </row>
    <row r="111" spans="1:9" ht="45" x14ac:dyDescent="0.25">
      <c r="A111" s="44">
        <v>3</v>
      </c>
      <c r="B111" s="26" t="str">
        <f>'Response 2 - Need 3'!B13</f>
        <v xml:space="preserve">Educated festival goers on respective specialties and provided blood pressure checks and foot screenings at the Rockwell Park Summer Festival. </v>
      </c>
      <c r="C111" s="89"/>
      <c r="D111" s="90"/>
      <c r="E111" s="89">
        <v>1183</v>
      </c>
      <c r="F111" s="91" t="s">
        <v>225</v>
      </c>
      <c r="G111" s="107" t="s">
        <v>129</v>
      </c>
      <c r="H111" s="93"/>
      <c r="I111" s="93"/>
    </row>
    <row r="112" spans="1:9" ht="60" x14ac:dyDescent="0.25">
      <c r="A112" s="44">
        <v>4</v>
      </c>
      <c r="B112" s="26" t="str">
        <f>'Response 2 - Need 3'!B14</f>
        <v>Educated festival goers on respective specialties and provided blood pressure checks and foot screenings at the Central Connecticut Chamber of Commerce Everything EXPO.</v>
      </c>
      <c r="C112" s="89"/>
      <c r="D112" s="90"/>
      <c r="E112" s="89">
        <v>1868</v>
      </c>
      <c r="F112" s="91" t="s">
        <v>227</v>
      </c>
      <c r="G112" s="107" t="s">
        <v>129</v>
      </c>
      <c r="H112" s="93"/>
      <c r="I112" s="93"/>
    </row>
    <row r="113" spans="1:9" ht="60" x14ac:dyDescent="0.25">
      <c r="A113" s="44">
        <v>5</v>
      </c>
      <c r="B113" s="26" t="str">
        <f>'Response 2 - Need 3'!B15</f>
        <v>BH Pediatric Physician, pediatric and maternity care professional's and MA's provided education at the Bristol-Burlington Health District Fall Community Baby Shower.</v>
      </c>
      <c r="C113" s="89"/>
      <c r="D113" s="90"/>
      <c r="E113" s="89">
        <v>1368</v>
      </c>
      <c r="F113" s="91" t="s">
        <v>227</v>
      </c>
      <c r="G113" s="107" t="s">
        <v>129</v>
      </c>
      <c r="H113" s="93"/>
      <c r="I113" s="93"/>
    </row>
    <row r="114" spans="1:9" ht="36.75" x14ac:dyDescent="0.25">
      <c r="A114" s="44">
        <v>6</v>
      </c>
      <c r="B114" s="26" t="str">
        <f>'Response 2 - Need 3'!B16</f>
        <v>BH Pediatric Physician provided educational materials at the YMCA Apple Harvest Road Races Booth.</v>
      </c>
      <c r="C114" s="89"/>
      <c r="D114" s="90"/>
      <c r="E114" s="89">
        <v>402</v>
      </c>
      <c r="F114" s="91" t="s">
        <v>198</v>
      </c>
      <c r="G114" s="107" t="s">
        <v>129</v>
      </c>
      <c r="H114" s="93"/>
      <c r="I114" s="93"/>
    </row>
    <row r="115" spans="1:9" ht="36.75" x14ac:dyDescent="0.25">
      <c r="A115" s="44">
        <v>7</v>
      </c>
      <c r="B115" s="26" t="str">
        <f>'Response 2 - Need 3'!B17</f>
        <v>BHMG Southington office professionals provided educational information at the Southington Health Fair</v>
      </c>
      <c r="C115" s="89"/>
      <c r="D115" s="90"/>
      <c r="E115" s="89">
        <v>240</v>
      </c>
      <c r="F115" s="91" t="s">
        <v>200</v>
      </c>
      <c r="G115" s="107" t="s">
        <v>129</v>
      </c>
      <c r="H115" s="93"/>
      <c r="I115" s="93"/>
    </row>
    <row r="116" spans="1:9" ht="45" x14ac:dyDescent="0.25">
      <c r="A116" s="44">
        <v>8</v>
      </c>
      <c r="B116" s="26" t="str">
        <f>'Response 2 - Need 3'!B18</f>
        <v>Several BH Medical Group members as well as other BH employees recorded segments with President &amp; CEO Kurt Barwis on Public Access TV station.</v>
      </c>
      <c r="C116" s="89"/>
      <c r="D116" s="90"/>
      <c r="E116" s="89">
        <v>2136</v>
      </c>
      <c r="F116" s="91" t="s">
        <v>239</v>
      </c>
      <c r="G116" s="107" t="s">
        <v>129</v>
      </c>
      <c r="H116" s="93"/>
      <c r="I116" s="93"/>
    </row>
    <row r="117" spans="1:9" ht="60" x14ac:dyDescent="0.25">
      <c r="A117" s="44">
        <v>9</v>
      </c>
      <c r="B117" s="26" t="str">
        <f>'Response 2 - Need 3'!B19</f>
        <v xml:space="preserve">Burlington Office APRN attended Burlington Tavern Day and provide educational information regarding our Burlington PC office as well as blood pressure checks. </v>
      </c>
      <c r="C117" s="89"/>
      <c r="D117" s="90"/>
      <c r="E117" s="89">
        <v>215</v>
      </c>
      <c r="F117" s="91" t="s">
        <v>200</v>
      </c>
      <c r="G117" s="107" t="s">
        <v>129</v>
      </c>
      <c r="H117" s="93"/>
      <c r="I117" s="93"/>
    </row>
    <row r="118" spans="1:9" ht="60" x14ac:dyDescent="0.25">
      <c r="A118" s="44">
        <v>10</v>
      </c>
      <c r="B118" s="26" t="str">
        <f>'Response 2 - Need 3'!B20</f>
        <v>BH Pediatric Physician, pediatric and maternity care professional's and MA's provided education at the Bristol-Burlington Health District Summer Community Baby Shower.</v>
      </c>
      <c r="C118" s="89"/>
      <c r="D118" s="90"/>
      <c r="E118" s="89">
        <v>810</v>
      </c>
      <c r="F118" s="91" t="s">
        <v>198</v>
      </c>
      <c r="G118" s="107" t="s">
        <v>129</v>
      </c>
      <c r="H118" s="93"/>
      <c r="I118" s="93"/>
    </row>
    <row r="119" spans="1:9" ht="36.75" x14ac:dyDescent="0.25">
      <c r="A119" s="44">
        <v>11</v>
      </c>
      <c r="B119" s="26" t="str">
        <f>'Response 2 - Need 3'!B21</f>
        <v xml:space="preserve">Pharmacy MA provided education material at the Bristol Farmers Market. </v>
      </c>
      <c r="C119" s="89"/>
      <c r="D119" s="90"/>
      <c r="E119" s="89">
        <v>20</v>
      </c>
      <c r="F119" s="91" t="s">
        <v>247</v>
      </c>
      <c r="G119" s="107" t="s">
        <v>129</v>
      </c>
      <c r="H119" s="93"/>
      <c r="I119" s="93"/>
    </row>
    <row r="120" spans="1:9" ht="36.75" x14ac:dyDescent="0.25">
      <c r="A120" s="44">
        <v>12</v>
      </c>
      <c r="B120" s="26" t="str">
        <f>'Response 2 - Need 3'!B22</f>
        <v>Sleep Medicine lead panel discussion to community members.</v>
      </c>
      <c r="C120" s="89"/>
      <c r="D120" s="90"/>
      <c r="E120" s="89">
        <v>340</v>
      </c>
      <c r="F120" s="91" t="s">
        <v>198</v>
      </c>
      <c r="G120" s="107" t="s">
        <v>129</v>
      </c>
      <c r="H120" s="93"/>
      <c r="I120" s="93"/>
    </row>
    <row r="121" spans="1:9" ht="36.75" x14ac:dyDescent="0.25">
      <c r="A121" s="44">
        <v>13</v>
      </c>
      <c r="B121" s="26" t="str">
        <f>'Response 2 - Need 3'!B23</f>
        <v>Joint Replacement Team lead panel discussion to community members.</v>
      </c>
      <c r="C121" s="89"/>
      <c r="D121" s="90"/>
      <c r="E121" s="89">
        <v>634</v>
      </c>
      <c r="F121" s="91" t="s">
        <v>254</v>
      </c>
      <c r="G121" s="107" t="s">
        <v>129</v>
      </c>
      <c r="H121" s="93"/>
      <c r="I121" s="93"/>
    </row>
    <row r="122" spans="1:9" ht="36.75" x14ac:dyDescent="0.25">
      <c r="A122" s="44">
        <v>14</v>
      </c>
      <c r="B122" s="26" t="str">
        <f>'Response 2 - Need 3'!B24</f>
        <v>Emergency Medicine Doctor presented as Junior Achievement Career Speaker at Local Middle School</v>
      </c>
      <c r="C122" s="89"/>
      <c r="D122" s="90"/>
      <c r="E122" s="89">
        <v>28</v>
      </c>
      <c r="F122" s="91" t="s">
        <v>254</v>
      </c>
      <c r="G122" s="107" t="s">
        <v>129</v>
      </c>
      <c r="H122" s="93"/>
      <c r="I122" s="93"/>
    </row>
    <row r="123" spans="1:9" ht="45" x14ac:dyDescent="0.25">
      <c r="A123" s="44">
        <v>15</v>
      </c>
      <c r="B123" s="26" t="str">
        <f>'Response 2 - Need 3'!B25</f>
        <v>Representation promoting health care advocacy at Regional Legislative Forum.</v>
      </c>
      <c r="C123" s="89"/>
      <c r="D123" s="90"/>
      <c r="E123" s="89">
        <v>452</v>
      </c>
      <c r="F123" s="91" t="s">
        <v>262</v>
      </c>
      <c r="G123" s="107" t="s">
        <v>129</v>
      </c>
      <c r="H123" s="93"/>
      <c r="I123" s="93"/>
    </row>
    <row r="124" spans="1:9" ht="45" x14ac:dyDescent="0.25">
      <c r="A124" s="44">
        <v>16</v>
      </c>
      <c r="B124" s="26" t="str">
        <f>'Response 2 - Need 3'!B26</f>
        <v xml:space="preserve">Representation promoting health care advocacy at local State of Cities and Towns. </v>
      </c>
      <c r="C124" s="89"/>
      <c r="D124" s="90"/>
      <c r="E124" s="89">
        <v>645</v>
      </c>
      <c r="F124" s="91" t="s">
        <v>262</v>
      </c>
      <c r="G124" s="107" t="s">
        <v>129</v>
      </c>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3"/>
      <c r="H154" s="93"/>
      <c r="I154" s="93"/>
    </row>
    <row r="155" spans="1:9" x14ac:dyDescent="0.25">
      <c r="A155" s="44">
        <v>47</v>
      </c>
      <c r="B155" s="26">
        <f>'Response 2 - Need 3'!B57</f>
        <v>0</v>
      </c>
      <c r="C155" s="89"/>
      <c r="D155" s="90"/>
      <c r="E155" s="89"/>
      <c r="F155" s="91"/>
      <c r="G155" s="93"/>
      <c r="H155" s="93"/>
      <c r="I155" s="93"/>
    </row>
    <row r="156" spans="1:9" x14ac:dyDescent="0.25">
      <c r="A156" s="44">
        <v>48</v>
      </c>
      <c r="B156" s="26">
        <f>'Response 2 - Need 3'!B58</f>
        <v>0</v>
      </c>
      <c r="C156" s="89"/>
      <c r="D156" s="90"/>
      <c r="E156" s="89"/>
      <c r="F156" s="91"/>
      <c r="G156" s="93"/>
      <c r="H156" s="93"/>
      <c r="I156" s="93"/>
    </row>
    <row r="157" spans="1:9" x14ac:dyDescent="0.25">
      <c r="A157" s="44">
        <v>49</v>
      </c>
      <c r="B157" s="26">
        <f>'Response 2 - Need 3'!B59</f>
        <v>0</v>
      </c>
      <c r="C157" s="89"/>
      <c r="D157" s="90"/>
      <c r="E157" s="89"/>
      <c r="F157" s="91"/>
      <c r="G157" s="93"/>
      <c r="H157" s="93"/>
      <c r="I157" s="93"/>
    </row>
    <row r="158" spans="1:9" x14ac:dyDescent="0.25">
      <c r="A158" s="44">
        <v>50</v>
      </c>
      <c r="B158" s="26">
        <f>'Response 2 - Need 3'!B60</f>
        <v>0</v>
      </c>
      <c r="C158" s="89"/>
      <c r="D158" s="90"/>
      <c r="E158" s="89"/>
      <c r="F158" s="91"/>
      <c r="G158" s="93"/>
      <c r="H158" s="93"/>
      <c r="I158" s="99"/>
    </row>
    <row r="159" spans="1:9" ht="15.75" thickBot="1" x14ac:dyDescent="0.3">
      <c r="B159" s="69" t="s">
        <v>115</v>
      </c>
      <c r="C159" s="68">
        <f>SUM(C109:C158)</f>
        <v>0</v>
      </c>
      <c r="D159" s="62"/>
      <c r="E159" s="68">
        <f>SUM(E109:E158)</f>
        <v>16863</v>
      </c>
      <c r="F159" s="63"/>
      <c r="G159" s="64"/>
      <c r="H159" s="65"/>
      <c r="I159" s="66"/>
    </row>
    <row r="160" spans="1:9" ht="15.75" thickBot="1" x14ac:dyDescent="0.3">
      <c r="B160" s="141" t="s">
        <v>122</v>
      </c>
      <c r="C160" s="142"/>
      <c r="D160" s="142"/>
      <c r="E160" s="142"/>
      <c r="F160" s="142"/>
      <c r="G160" s="143"/>
      <c r="H160" s="143"/>
      <c r="I160" s="144"/>
    </row>
    <row r="161" spans="1:9" ht="36.75" x14ac:dyDescent="0.25">
      <c r="A161" s="44">
        <v>1</v>
      </c>
      <c r="B161" s="26" t="str">
        <f>'Response 2 - Need 4'!B11</f>
        <v>Lecture series at the Bristol Senior Center</v>
      </c>
      <c r="C161" s="85"/>
      <c r="D161" s="86"/>
      <c r="E161" s="85">
        <v>1398</v>
      </c>
      <c r="F161" s="87" t="s">
        <v>198</v>
      </c>
      <c r="G161" s="106" t="s">
        <v>129</v>
      </c>
      <c r="H161" s="88"/>
      <c r="I161" s="88"/>
    </row>
    <row r="162" spans="1:9" ht="45" x14ac:dyDescent="0.25">
      <c r="A162" s="44">
        <v>2</v>
      </c>
      <c r="B162" s="26" t="str">
        <f>'Response 2 - Need 4'!B12</f>
        <v>Geriatric/Senior Mental Health professional provided education at the Bristol Senior Center Informational Health Fair.</v>
      </c>
      <c r="C162" s="89"/>
      <c r="D162" s="90"/>
      <c r="E162" s="89">
        <v>129</v>
      </c>
      <c r="F162" s="91" t="s">
        <v>200</v>
      </c>
      <c r="G162" s="107" t="s">
        <v>129</v>
      </c>
      <c r="H162" s="93"/>
      <c r="I162" s="93"/>
    </row>
    <row r="163" spans="1:9" ht="36.75" x14ac:dyDescent="0.25">
      <c r="A163" s="44">
        <v>3</v>
      </c>
      <c r="B163" s="26" t="str">
        <f>'Response 2 - Need 4'!B13</f>
        <v xml:space="preserve">Geriatric/Senior Mental Health professional provided education at the City of Meriden Senior Health Fair. </v>
      </c>
      <c r="C163" s="89"/>
      <c r="D163" s="90"/>
      <c r="E163" s="89">
        <v>64</v>
      </c>
      <c r="F163" s="91" t="s">
        <v>200</v>
      </c>
      <c r="G163" s="107" t="s">
        <v>129</v>
      </c>
      <c r="H163" s="93"/>
      <c r="I163" s="93"/>
    </row>
    <row r="164" spans="1:9" ht="45" x14ac:dyDescent="0.25">
      <c r="A164" s="44">
        <v>4</v>
      </c>
      <c r="B164" s="26" t="str">
        <f>'Response 2 - Need 4'!B14</f>
        <v>Two senior health professionals recorded segments with President &amp; CEO Kurt Barwis on Public Access TV station.</v>
      </c>
      <c r="C164" s="89"/>
      <c r="D164" s="90"/>
      <c r="E164" s="89">
        <v>172</v>
      </c>
      <c r="F164" s="91" t="s">
        <v>205</v>
      </c>
      <c r="G164" s="107" t="s">
        <v>129</v>
      </c>
      <c r="H164" s="93"/>
      <c r="I164" s="93"/>
    </row>
    <row r="165" spans="1:9" ht="45" x14ac:dyDescent="0.25">
      <c r="A165" s="44">
        <v>5</v>
      </c>
      <c r="B165" s="26" t="str">
        <f>'Response 2 - Need 4'!B15</f>
        <v>Geriatric/Senior Mental Health professional provided education at the Brookdale Assisted Living Health Fair in Farmington CT.</v>
      </c>
      <c r="C165" s="89"/>
      <c r="D165" s="90"/>
      <c r="E165" s="89">
        <v>172</v>
      </c>
      <c r="F165" s="91" t="s">
        <v>212</v>
      </c>
      <c r="G165" s="107" t="s">
        <v>129</v>
      </c>
      <c r="H165" s="93"/>
      <c r="I165" s="93"/>
    </row>
    <row r="166" spans="1:9" ht="45" x14ac:dyDescent="0.25">
      <c r="A166" s="44">
        <v>6</v>
      </c>
      <c r="B166" s="26" t="str">
        <f>'Response 2 - Need 4'!B16</f>
        <v xml:space="preserve">Podiatrist visited Brian's Angels Homeless Center to capture high-risk patients without insurance and provided foot screenings. </v>
      </c>
      <c r="C166" s="89"/>
      <c r="D166" s="90"/>
      <c r="E166" s="89">
        <v>282</v>
      </c>
      <c r="F166" s="91" t="s">
        <v>211</v>
      </c>
      <c r="G166" s="107" t="s">
        <v>129</v>
      </c>
      <c r="H166" s="93"/>
      <c r="I166" s="93"/>
    </row>
    <row r="167" spans="1:9" ht="36.75" x14ac:dyDescent="0.25">
      <c r="A167" s="44">
        <v>7</v>
      </c>
      <c r="B167" s="26" t="str">
        <f>'Response 2 - Need 4'!B17</f>
        <v xml:space="preserve">Geriatric/Senior Mental Health professional provided education at the Farmington Senior Health Fair. </v>
      </c>
      <c r="C167" s="89"/>
      <c r="D167" s="90"/>
      <c r="E167" s="89">
        <v>210</v>
      </c>
      <c r="F167" s="91" t="s">
        <v>212</v>
      </c>
      <c r="G167" s="107" t="s">
        <v>129</v>
      </c>
      <c r="H167" s="93"/>
      <c r="I167" s="93"/>
    </row>
    <row r="168" spans="1:9" ht="36.75" x14ac:dyDescent="0.25">
      <c r="A168" s="44">
        <v>8</v>
      </c>
      <c r="B168" s="26" t="str">
        <f>'Response 2 - Need 4'!B18</f>
        <v>Geriatric/Senior Mental Health professional provided educational booth at Walk to End Alzheimer's</v>
      </c>
      <c r="C168" s="89"/>
      <c r="D168" s="90"/>
      <c r="E168" s="89">
        <v>120</v>
      </c>
      <c r="F168" s="91" t="s">
        <v>212</v>
      </c>
      <c r="G168" s="107" t="s">
        <v>129</v>
      </c>
      <c r="H168" s="93"/>
      <c r="I168" s="93"/>
    </row>
    <row r="169" spans="1:9" x14ac:dyDescent="0.25">
      <c r="A169" s="44">
        <v>9</v>
      </c>
      <c r="B169" s="26">
        <f>'Response 2 - Need 4'!B19</f>
        <v>0</v>
      </c>
      <c r="C169" s="89"/>
      <c r="D169" s="90"/>
      <c r="E169" s="89"/>
      <c r="F169" s="91"/>
      <c r="G169" s="92"/>
      <c r="H169" s="93"/>
      <c r="I169" s="93"/>
    </row>
    <row r="170" spans="1:9" x14ac:dyDescent="0.25">
      <c r="A170" s="44">
        <v>10</v>
      </c>
      <c r="B170" s="26">
        <f>'Response 2 - Need 4'!B20</f>
        <v>0</v>
      </c>
      <c r="C170" s="89"/>
      <c r="D170" s="90"/>
      <c r="E170" s="89"/>
      <c r="F170" s="91"/>
      <c r="G170" s="92"/>
      <c r="H170" s="93"/>
      <c r="I170" s="93"/>
    </row>
    <row r="171" spans="1:9" x14ac:dyDescent="0.25">
      <c r="A171" s="44">
        <v>11</v>
      </c>
      <c r="B171" s="26">
        <f>'Response 2 - Need 4'!B21</f>
        <v>0</v>
      </c>
      <c r="C171" s="89"/>
      <c r="D171" s="90"/>
      <c r="E171" s="89"/>
      <c r="F171" s="91"/>
      <c r="G171" s="92"/>
      <c r="H171" s="93"/>
      <c r="I171" s="93"/>
    </row>
    <row r="172" spans="1:9" x14ac:dyDescent="0.25">
      <c r="A172" s="44">
        <v>12</v>
      </c>
      <c r="B172" s="26">
        <f>'Response 2 - Need 4'!B22</f>
        <v>0</v>
      </c>
      <c r="C172" s="89"/>
      <c r="D172" s="90"/>
      <c r="E172" s="89"/>
      <c r="F172" s="91"/>
      <c r="G172" s="92"/>
      <c r="H172" s="93"/>
      <c r="I172" s="93"/>
    </row>
    <row r="173" spans="1:9" x14ac:dyDescent="0.25">
      <c r="A173" s="44">
        <v>13</v>
      </c>
      <c r="B173" s="26">
        <f>'Response 2 - Need 4'!B23</f>
        <v>0</v>
      </c>
      <c r="C173" s="89"/>
      <c r="D173" s="90"/>
      <c r="E173" s="89"/>
      <c r="F173" s="91"/>
      <c r="G173" s="92"/>
      <c r="H173" s="93"/>
      <c r="I173" s="93"/>
    </row>
    <row r="174" spans="1:9" x14ac:dyDescent="0.25">
      <c r="A174" s="44">
        <v>14</v>
      </c>
      <c r="B174" s="26">
        <f>'Response 2 - Need 4'!B24</f>
        <v>0</v>
      </c>
      <c r="C174" s="89"/>
      <c r="D174" s="90"/>
      <c r="E174" s="89"/>
      <c r="F174" s="91"/>
      <c r="G174" s="92"/>
      <c r="H174" s="93"/>
      <c r="I174" s="93"/>
    </row>
    <row r="175" spans="1:9" x14ac:dyDescent="0.25">
      <c r="A175" s="44">
        <v>15</v>
      </c>
      <c r="B175" s="26">
        <f>'Response 2 - Need 4'!B25</f>
        <v>0</v>
      </c>
      <c r="C175" s="89"/>
      <c r="D175" s="90"/>
      <c r="E175" s="89"/>
      <c r="F175" s="91"/>
      <c r="G175" s="92"/>
      <c r="H175" s="93"/>
      <c r="I175" s="93"/>
    </row>
    <row r="176" spans="1:9" x14ac:dyDescent="0.25">
      <c r="A176" s="44">
        <v>16</v>
      </c>
      <c r="B176" s="26">
        <f>'Response 2 - Need 4'!B26</f>
        <v>0</v>
      </c>
      <c r="C176" s="89"/>
      <c r="D176" s="90"/>
      <c r="E176" s="89"/>
      <c r="F176" s="91"/>
      <c r="G176" s="92"/>
      <c r="H176" s="93"/>
      <c r="I176" s="93"/>
    </row>
    <row r="177" spans="1:9" x14ac:dyDescent="0.25">
      <c r="A177" s="44">
        <v>17</v>
      </c>
      <c r="B177" s="26">
        <f>'Response 2 - Need 4'!B27</f>
        <v>0</v>
      </c>
      <c r="C177" s="89"/>
      <c r="D177" s="90"/>
      <c r="E177" s="89"/>
      <c r="F177" s="91"/>
      <c r="G177" s="92"/>
      <c r="H177" s="93"/>
      <c r="I177" s="93"/>
    </row>
    <row r="178" spans="1:9" x14ac:dyDescent="0.25">
      <c r="A178" s="44">
        <v>18</v>
      </c>
      <c r="B178" s="26">
        <f>'Response 2 - Need 4'!B28</f>
        <v>0</v>
      </c>
      <c r="C178" s="89"/>
      <c r="D178" s="90"/>
      <c r="E178" s="89"/>
      <c r="F178" s="91"/>
      <c r="G178" s="92"/>
      <c r="H178" s="93"/>
      <c r="I178" s="93"/>
    </row>
    <row r="179" spans="1:9" x14ac:dyDescent="0.25">
      <c r="A179" s="44">
        <v>19</v>
      </c>
      <c r="B179" s="26">
        <f>'Response 2 - Need 4'!B29</f>
        <v>0</v>
      </c>
      <c r="C179" s="89"/>
      <c r="D179" s="90"/>
      <c r="E179" s="89"/>
      <c r="F179" s="91"/>
      <c r="G179" s="92"/>
      <c r="H179" s="93"/>
      <c r="I179" s="93"/>
    </row>
    <row r="180" spans="1:9" x14ac:dyDescent="0.25">
      <c r="A180" s="44">
        <v>20</v>
      </c>
      <c r="B180" s="26">
        <f>'Response 2 - Need 4'!B30</f>
        <v>0</v>
      </c>
      <c r="C180" s="89"/>
      <c r="D180" s="90"/>
      <c r="E180" s="89"/>
      <c r="F180" s="91"/>
      <c r="G180" s="92"/>
      <c r="H180" s="93"/>
      <c r="I180" s="93"/>
    </row>
    <row r="181" spans="1:9" x14ac:dyDescent="0.25">
      <c r="A181" s="44">
        <v>21</v>
      </c>
      <c r="B181" s="26">
        <f>'Response 2 - Need 4'!B31</f>
        <v>0</v>
      </c>
      <c r="C181" s="89"/>
      <c r="D181" s="90"/>
      <c r="E181" s="89"/>
      <c r="F181" s="91"/>
      <c r="G181" s="92"/>
      <c r="H181" s="93"/>
      <c r="I181" s="93"/>
    </row>
    <row r="182" spans="1:9" x14ac:dyDescent="0.25">
      <c r="A182" s="44">
        <v>22</v>
      </c>
      <c r="B182" s="26">
        <f>'Response 2 - Need 4'!B32</f>
        <v>0</v>
      </c>
      <c r="C182" s="89"/>
      <c r="D182" s="90"/>
      <c r="E182" s="89"/>
      <c r="F182" s="91"/>
      <c r="G182" s="92"/>
      <c r="H182" s="93"/>
      <c r="I182" s="93"/>
    </row>
    <row r="183" spans="1:9" x14ac:dyDescent="0.25">
      <c r="A183" s="44">
        <v>23</v>
      </c>
      <c r="B183" s="26">
        <f>'Response 2 - Need 4'!B33</f>
        <v>0</v>
      </c>
      <c r="C183" s="89"/>
      <c r="D183" s="90"/>
      <c r="E183" s="89"/>
      <c r="F183" s="91"/>
      <c r="G183" s="92"/>
      <c r="H183" s="93"/>
      <c r="I183" s="93"/>
    </row>
    <row r="184" spans="1:9" x14ac:dyDescent="0.25">
      <c r="A184" s="44">
        <v>24</v>
      </c>
      <c r="B184" s="26">
        <f>'Response 2 - Need 4'!B34</f>
        <v>0</v>
      </c>
      <c r="C184" s="89"/>
      <c r="D184" s="90"/>
      <c r="E184" s="89"/>
      <c r="F184" s="91"/>
      <c r="G184" s="92"/>
      <c r="H184" s="93"/>
      <c r="I184" s="93"/>
    </row>
    <row r="185" spans="1:9" x14ac:dyDescent="0.25">
      <c r="A185" s="44">
        <v>25</v>
      </c>
      <c r="B185" s="26">
        <f>'Response 2 - Need 4'!B35</f>
        <v>0</v>
      </c>
      <c r="C185" s="89"/>
      <c r="D185" s="90"/>
      <c r="E185" s="89"/>
      <c r="F185" s="91"/>
      <c r="G185" s="92"/>
      <c r="H185" s="93"/>
      <c r="I185" s="93"/>
    </row>
    <row r="186" spans="1:9" x14ac:dyDescent="0.25">
      <c r="A186" s="44">
        <v>26</v>
      </c>
      <c r="B186" s="26">
        <f>'Response 2 - Need 4'!B36</f>
        <v>0</v>
      </c>
      <c r="C186" s="89"/>
      <c r="D186" s="90"/>
      <c r="E186" s="89"/>
      <c r="F186" s="91"/>
      <c r="G186" s="92"/>
      <c r="H186" s="93"/>
      <c r="I186" s="93"/>
    </row>
    <row r="187" spans="1:9" x14ac:dyDescent="0.25">
      <c r="A187" s="44">
        <v>27</v>
      </c>
      <c r="B187" s="26">
        <f>'Response 2 - Need 4'!B37</f>
        <v>0</v>
      </c>
      <c r="C187" s="89"/>
      <c r="D187" s="90"/>
      <c r="E187" s="89"/>
      <c r="F187" s="91"/>
      <c r="G187" s="92"/>
      <c r="H187" s="93"/>
      <c r="I187" s="93"/>
    </row>
    <row r="188" spans="1:9" x14ac:dyDescent="0.25">
      <c r="A188" s="44">
        <v>28</v>
      </c>
      <c r="B188" s="26">
        <f>'Response 2 - Need 4'!B38</f>
        <v>0</v>
      </c>
      <c r="C188" s="89"/>
      <c r="D188" s="90"/>
      <c r="E188" s="89"/>
      <c r="F188" s="91"/>
      <c r="G188" s="92"/>
      <c r="H188" s="93"/>
      <c r="I188" s="93"/>
    </row>
    <row r="189" spans="1:9" x14ac:dyDescent="0.25">
      <c r="A189" s="44">
        <v>29</v>
      </c>
      <c r="B189" s="26">
        <f>'Response 2 - Need 4'!B39</f>
        <v>0</v>
      </c>
      <c r="C189" s="89"/>
      <c r="D189" s="90"/>
      <c r="E189" s="89"/>
      <c r="F189" s="91"/>
      <c r="G189" s="92"/>
      <c r="H189" s="93"/>
      <c r="I189" s="93"/>
    </row>
    <row r="190" spans="1:9" x14ac:dyDescent="0.25">
      <c r="A190" s="44">
        <v>30</v>
      </c>
      <c r="B190" s="26">
        <f>'Response 2 - Need 4'!B40</f>
        <v>0</v>
      </c>
      <c r="C190" s="89"/>
      <c r="D190" s="90"/>
      <c r="E190" s="89"/>
      <c r="F190" s="91"/>
      <c r="G190" s="92"/>
      <c r="H190" s="93"/>
      <c r="I190" s="93"/>
    </row>
    <row r="191" spans="1:9" x14ac:dyDescent="0.25">
      <c r="A191" s="44">
        <v>31</v>
      </c>
      <c r="B191" s="26">
        <f>'Response 2 - Need 4'!B41</f>
        <v>0</v>
      </c>
      <c r="C191" s="89"/>
      <c r="D191" s="90"/>
      <c r="E191" s="89"/>
      <c r="F191" s="91"/>
      <c r="G191" s="92"/>
      <c r="H191" s="93"/>
      <c r="I191" s="93"/>
    </row>
    <row r="192" spans="1:9" x14ac:dyDescent="0.25">
      <c r="A192" s="44">
        <v>32</v>
      </c>
      <c r="B192" s="26">
        <f>'Response 2 - Need 4'!B42</f>
        <v>0</v>
      </c>
      <c r="C192" s="89"/>
      <c r="D192" s="90"/>
      <c r="E192" s="89"/>
      <c r="F192" s="91"/>
      <c r="G192" s="92"/>
      <c r="H192" s="93"/>
      <c r="I192" s="93"/>
    </row>
    <row r="193" spans="1:9" x14ac:dyDescent="0.25">
      <c r="A193" s="44">
        <v>33</v>
      </c>
      <c r="B193" s="26">
        <f>'Response 2 - Need 4'!B43</f>
        <v>0</v>
      </c>
      <c r="C193" s="89"/>
      <c r="D193" s="90"/>
      <c r="E193" s="89"/>
      <c r="F193" s="91"/>
      <c r="G193" s="92"/>
      <c r="H193" s="93"/>
      <c r="I193" s="93"/>
    </row>
    <row r="194" spans="1:9" x14ac:dyDescent="0.25">
      <c r="A194" s="44">
        <v>34</v>
      </c>
      <c r="B194" s="26">
        <f>'Response 2 - Need 4'!B44</f>
        <v>0</v>
      </c>
      <c r="C194" s="89"/>
      <c r="D194" s="90"/>
      <c r="E194" s="89"/>
      <c r="F194" s="91"/>
      <c r="G194" s="92"/>
      <c r="H194" s="93"/>
      <c r="I194" s="93"/>
    </row>
    <row r="195" spans="1:9" x14ac:dyDescent="0.25">
      <c r="A195" s="44">
        <v>35</v>
      </c>
      <c r="B195" s="26">
        <f>'Response 2 - Need 4'!B45</f>
        <v>0</v>
      </c>
      <c r="C195" s="89"/>
      <c r="D195" s="90"/>
      <c r="E195" s="89"/>
      <c r="F195" s="91"/>
      <c r="G195" s="92"/>
      <c r="H195" s="93"/>
      <c r="I195" s="93"/>
    </row>
    <row r="196" spans="1:9" x14ac:dyDescent="0.25">
      <c r="A196" s="44">
        <v>36</v>
      </c>
      <c r="B196" s="26">
        <f>'Response 2 - Need 4'!B46</f>
        <v>0</v>
      </c>
      <c r="C196" s="89"/>
      <c r="D196" s="90"/>
      <c r="E196" s="89"/>
      <c r="F196" s="91"/>
      <c r="G196" s="92"/>
      <c r="H196" s="93"/>
      <c r="I196" s="93"/>
    </row>
    <row r="197" spans="1:9" x14ac:dyDescent="0.25">
      <c r="A197" s="44">
        <v>37</v>
      </c>
      <c r="B197" s="26">
        <f>'Response 2 - Need 4'!B47</f>
        <v>0</v>
      </c>
      <c r="C197" s="89"/>
      <c r="D197" s="90"/>
      <c r="E197" s="89"/>
      <c r="F197" s="91"/>
      <c r="G197" s="92"/>
      <c r="H197" s="93"/>
      <c r="I197" s="93"/>
    </row>
    <row r="198" spans="1:9" x14ac:dyDescent="0.25">
      <c r="A198" s="44">
        <v>38</v>
      </c>
      <c r="B198" s="26">
        <f>'Response 2 - Need 4'!B48</f>
        <v>0</v>
      </c>
      <c r="C198" s="89"/>
      <c r="D198" s="90"/>
      <c r="E198" s="89"/>
      <c r="F198" s="91"/>
      <c r="G198" s="92"/>
      <c r="H198" s="93"/>
      <c r="I198" s="93"/>
    </row>
    <row r="199" spans="1:9" x14ac:dyDescent="0.25">
      <c r="A199" s="44">
        <v>39</v>
      </c>
      <c r="B199" s="26">
        <f>'Response 2 - Need 4'!B49</f>
        <v>0</v>
      </c>
      <c r="C199" s="89"/>
      <c r="D199" s="90"/>
      <c r="E199" s="89"/>
      <c r="F199" s="91"/>
      <c r="G199" s="92"/>
      <c r="H199" s="93"/>
      <c r="I199" s="93"/>
    </row>
    <row r="200" spans="1:9" x14ac:dyDescent="0.25">
      <c r="A200" s="44">
        <v>40</v>
      </c>
      <c r="B200" s="26">
        <f>'Response 2 - Need 4'!B50</f>
        <v>0</v>
      </c>
      <c r="C200" s="89"/>
      <c r="D200" s="90"/>
      <c r="E200" s="89"/>
      <c r="F200" s="91"/>
      <c r="G200" s="92"/>
      <c r="H200" s="93"/>
      <c r="I200" s="93"/>
    </row>
    <row r="201" spans="1:9" x14ac:dyDescent="0.25">
      <c r="A201" s="44">
        <v>41</v>
      </c>
      <c r="B201" s="26">
        <f>'Response 2 - Need 4'!B51</f>
        <v>0</v>
      </c>
      <c r="C201" s="89"/>
      <c r="D201" s="90"/>
      <c r="E201" s="89"/>
      <c r="F201" s="91"/>
      <c r="G201" s="92"/>
      <c r="H201" s="93"/>
      <c r="I201" s="93"/>
    </row>
    <row r="202" spans="1:9" x14ac:dyDescent="0.25">
      <c r="A202" s="44">
        <v>42</v>
      </c>
      <c r="B202" s="26">
        <f>'Response 2 - Need 4'!B52</f>
        <v>0</v>
      </c>
      <c r="C202" s="89"/>
      <c r="D202" s="90"/>
      <c r="E202" s="89"/>
      <c r="F202" s="91"/>
      <c r="G202" s="92"/>
      <c r="H202" s="93"/>
      <c r="I202" s="93"/>
    </row>
    <row r="203" spans="1:9" x14ac:dyDescent="0.25">
      <c r="A203" s="44">
        <v>43</v>
      </c>
      <c r="B203" s="26">
        <f>'Response 2 - Need 4'!B53</f>
        <v>0</v>
      </c>
      <c r="C203" s="89"/>
      <c r="D203" s="90"/>
      <c r="E203" s="89"/>
      <c r="F203" s="91"/>
      <c r="G203" s="92"/>
      <c r="H203" s="93"/>
      <c r="I203" s="93"/>
    </row>
    <row r="204" spans="1:9" x14ac:dyDescent="0.25">
      <c r="A204" s="44">
        <v>44</v>
      </c>
      <c r="B204" s="26">
        <f>'Response 2 - Need 4'!B54</f>
        <v>0</v>
      </c>
      <c r="C204" s="89"/>
      <c r="D204" s="90"/>
      <c r="E204" s="89"/>
      <c r="F204" s="91"/>
      <c r="G204" s="92"/>
      <c r="H204" s="93"/>
      <c r="I204" s="93"/>
    </row>
    <row r="205" spans="1:9" x14ac:dyDescent="0.25">
      <c r="A205" s="44">
        <v>45</v>
      </c>
      <c r="B205" s="26">
        <f>'Response 2 - Need 4'!B55</f>
        <v>0</v>
      </c>
      <c r="C205" s="89"/>
      <c r="D205" s="90"/>
      <c r="E205" s="89"/>
      <c r="F205" s="91"/>
      <c r="G205" s="92"/>
      <c r="H205" s="93"/>
      <c r="I205" s="93"/>
    </row>
    <row r="206" spans="1:9" x14ac:dyDescent="0.25">
      <c r="A206" s="44">
        <v>46</v>
      </c>
      <c r="B206" s="26">
        <f>'Response 2 - Need 4'!B56</f>
        <v>0</v>
      </c>
      <c r="C206" s="89"/>
      <c r="D206" s="90"/>
      <c r="E206" s="89"/>
      <c r="F206" s="91"/>
      <c r="G206" s="93"/>
      <c r="H206" s="93"/>
      <c r="I206" s="93"/>
    </row>
    <row r="207" spans="1:9" x14ac:dyDescent="0.25">
      <c r="A207" s="44">
        <v>47</v>
      </c>
      <c r="B207" s="26">
        <f>'Response 2 - Need 4'!B57</f>
        <v>0</v>
      </c>
      <c r="C207" s="89"/>
      <c r="D207" s="90"/>
      <c r="E207" s="89"/>
      <c r="F207" s="91"/>
      <c r="G207" s="93"/>
      <c r="H207" s="93"/>
      <c r="I207" s="93"/>
    </row>
    <row r="208" spans="1:9" x14ac:dyDescent="0.25">
      <c r="A208" s="44">
        <v>48</v>
      </c>
      <c r="B208" s="26">
        <f>'Response 2 - Need 4'!B58</f>
        <v>0</v>
      </c>
      <c r="C208" s="89"/>
      <c r="D208" s="90"/>
      <c r="E208" s="89"/>
      <c r="F208" s="91"/>
      <c r="G208" s="93"/>
      <c r="H208" s="93"/>
      <c r="I208" s="93"/>
    </row>
    <row r="209" spans="1:9" x14ac:dyDescent="0.25">
      <c r="A209" s="44">
        <v>49</v>
      </c>
      <c r="B209" s="26">
        <f>'Response 2 - Need 4'!B59</f>
        <v>0</v>
      </c>
      <c r="C209" s="89"/>
      <c r="D209" s="90"/>
      <c r="E209" s="89"/>
      <c r="F209" s="91"/>
      <c r="G209" s="93"/>
      <c r="H209" s="93"/>
      <c r="I209" s="93"/>
    </row>
    <row r="210" spans="1:9" x14ac:dyDescent="0.25">
      <c r="A210" s="44">
        <v>50</v>
      </c>
      <c r="B210" s="26">
        <f>'Response 2 - Need 4'!B60</f>
        <v>0</v>
      </c>
      <c r="C210" s="89"/>
      <c r="D210" s="90"/>
      <c r="E210" s="89"/>
      <c r="F210" s="91"/>
      <c r="G210" s="93"/>
      <c r="H210" s="93"/>
      <c r="I210" s="99"/>
    </row>
    <row r="211" spans="1:9" ht="15.75" thickBot="1" x14ac:dyDescent="0.3">
      <c r="B211" s="69" t="s">
        <v>125</v>
      </c>
      <c r="C211" s="68">
        <f>SUM(C161:C210)</f>
        <v>0</v>
      </c>
      <c r="D211" s="62"/>
      <c r="E211" s="68">
        <f>SUM(E161:E210)</f>
        <v>2547</v>
      </c>
      <c r="F211" s="63"/>
      <c r="G211" s="64"/>
      <c r="H211" s="65"/>
      <c r="I211" s="66"/>
    </row>
    <row r="212" spans="1:9" ht="15.75" thickBot="1" x14ac:dyDescent="0.3">
      <c r="B212" s="141" t="s">
        <v>123</v>
      </c>
      <c r="C212" s="142"/>
      <c r="D212" s="142"/>
      <c r="E212" s="142"/>
      <c r="F212" s="142"/>
      <c r="G212" s="143"/>
      <c r="H212" s="143"/>
      <c r="I212" s="144"/>
    </row>
    <row r="213" spans="1:9" x14ac:dyDescent="0.25">
      <c r="A213" s="44">
        <v>1</v>
      </c>
      <c r="B213" s="26" t="e">
        <f>#REF!</f>
        <v>#REF!</v>
      </c>
      <c r="C213" s="85"/>
      <c r="D213" s="86"/>
      <c r="E213" s="85"/>
      <c r="F213" s="87"/>
      <c r="G213" s="88"/>
      <c r="H213" s="88"/>
      <c r="I213" s="88"/>
    </row>
    <row r="214" spans="1:9" x14ac:dyDescent="0.25">
      <c r="A214" s="44">
        <v>2</v>
      </c>
      <c r="B214" s="26" t="e">
        <f>#REF!</f>
        <v>#REF!</v>
      </c>
      <c r="C214" s="89"/>
      <c r="D214" s="90"/>
      <c r="E214" s="89"/>
      <c r="F214" s="91"/>
      <c r="G214" s="92"/>
      <c r="H214" s="93"/>
      <c r="I214" s="93"/>
    </row>
    <row r="215" spans="1:9" x14ac:dyDescent="0.25">
      <c r="A215" s="44">
        <v>3</v>
      </c>
      <c r="B215" s="26" t="e">
        <f>#REF!</f>
        <v>#REF!</v>
      </c>
      <c r="C215" s="89"/>
      <c r="D215" s="90"/>
      <c r="E215" s="89"/>
      <c r="F215" s="91"/>
      <c r="G215" s="92"/>
      <c r="H215" s="93"/>
      <c r="I215" s="93"/>
    </row>
    <row r="216" spans="1:9" x14ac:dyDescent="0.25">
      <c r="A216" s="44">
        <v>4</v>
      </c>
      <c r="B216" s="26" t="e">
        <f>#REF!</f>
        <v>#REF!</v>
      </c>
      <c r="C216" s="89"/>
      <c r="D216" s="90"/>
      <c r="E216" s="89"/>
      <c r="F216" s="91"/>
      <c r="G216" s="92"/>
      <c r="H216" s="93"/>
      <c r="I216" s="93"/>
    </row>
    <row r="217" spans="1:9" x14ac:dyDescent="0.25">
      <c r="A217" s="44">
        <v>5</v>
      </c>
      <c r="B217" s="26" t="e">
        <f>#REF!</f>
        <v>#REF!</v>
      </c>
      <c r="C217" s="89"/>
      <c r="D217" s="90"/>
      <c r="E217" s="89"/>
      <c r="F217" s="91"/>
      <c r="G217" s="92"/>
      <c r="H217" s="93"/>
      <c r="I217" s="93"/>
    </row>
    <row r="218" spans="1:9" x14ac:dyDescent="0.25">
      <c r="A218" s="44">
        <v>6</v>
      </c>
      <c r="B218" s="26" t="e">
        <f>#REF!</f>
        <v>#REF!</v>
      </c>
      <c r="C218" s="89"/>
      <c r="D218" s="90"/>
      <c r="E218" s="89"/>
      <c r="F218" s="91"/>
      <c r="G218" s="92"/>
      <c r="H218" s="93"/>
      <c r="I218" s="93"/>
    </row>
    <row r="219" spans="1:9" x14ac:dyDescent="0.25">
      <c r="A219" s="44">
        <v>7</v>
      </c>
      <c r="B219" s="26" t="e">
        <f>#REF!</f>
        <v>#REF!</v>
      </c>
      <c r="C219" s="89"/>
      <c r="D219" s="90"/>
      <c r="E219" s="89"/>
      <c r="F219" s="91"/>
      <c r="G219" s="92"/>
      <c r="H219" s="93"/>
      <c r="I219" s="93"/>
    </row>
    <row r="220" spans="1:9" x14ac:dyDescent="0.25">
      <c r="A220" s="44">
        <v>8</v>
      </c>
      <c r="B220" s="26" t="e">
        <f>#REF!</f>
        <v>#REF!</v>
      </c>
      <c r="C220" s="89"/>
      <c r="D220" s="90"/>
      <c r="E220" s="89"/>
      <c r="F220" s="91"/>
      <c r="G220" s="92"/>
      <c r="H220" s="93"/>
      <c r="I220" s="93"/>
    </row>
    <row r="221" spans="1:9" x14ac:dyDescent="0.25">
      <c r="A221" s="44">
        <v>9</v>
      </c>
      <c r="B221" s="26" t="e">
        <f>#REF!</f>
        <v>#REF!</v>
      </c>
      <c r="C221" s="89"/>
      <c r="D221" s="90"/>
      <c r="E221" s="89"/>
      <c r="F221" s="91"/>
      <c r="G221" s="92"/>
      <c r="H221" s="93"/>
      <c r="I221" s="93"/>
    </row>
    <row r="222" spans="1:9" x14ac:dyDescent="0.25">
      <c r="A222" s="44">
        <v>10</v>
      </c>
      <c r="B222" s="26" t="e">
        <f>#REF!</f>
        <v>#REF!</v>
      </c>
      <c r="C222" s="89"/>
      <c r="D222" s="90"/>
      <c r="E222" s="89"/>
      <c r="F222" s="91"/>
      <c r="G222" s="92"/>
      <c r="H222" s="93"/>
      <c r="I222" s="93"/>
    </row>
    <row r="223" spans="1:9" x14ac:dyDescent="0.25">
      <c r="A223" s="44">
        <v>11</v>
      </c>
      <c r="B223" s="26" t="e">
        <f>#REF!</f>
        <v>#REF!</v>
      </c>
      <c r="C223" s="89"/>
      <c r="D223" s="90"/>
      <c r="E223" s="89"/>
      <c r="F223" s="91"/>
      <c r="G223" s="92"/>
      <c r="H223" s="93"/>
      <c r="I223" s="93"/>
    </row>
    <row r="224" spans="1:9" x14ac:dyDescent="0.25">
      <c r="A224" s="44">
        <v>12</v>
      </c>
      <c r="B224" s="26" t="e">
        <f>#REF!</f>
        <v>#REF!</v>
      </c>
      <c r="C224" s="89"/>
      <c r="D224" s="90"/>
      <c r="E224" s="89"/>
      <c r="F224" s="91"/>
      <c r="G224" s="92"/>
      <c r="H224" s="93"/>
      <c r="I224" s="93"/>
    </row>
    <row r="225" spans="1:9" x14ac:dyDescent="0.25">
      <c r="A225" s="44">
        <v>13</v>
      </c>
      <c r="B225" s="26" t="e">
        <f>#REF!</f>
        <v>#REF!</v>
      </c>
      <c r="C225" s="89"/>
      <c r="D225" s="90"/>
      <c r="E225" s="89"/>
      <c r="F225" s="91"/>
      <c r="G225" s="92"/>
      <c r="H225" s="93"/>
      <c r="I225" s="93"/>
    </row>
    <row r="226" spans="1:9" x14ac:dyDescent="0.25">
      <c r="A226" s="44">
        <v>14</v>
      </c>
      <c r="B226" s="26" t="e">
        <f>#REF!</f>
        <v>#REF!</v>
      </c>
      <c r="C226" s="89"/>
      <c r="D226" s="90"/>
      <c r="E226" s="89"/>
      <c r="F226" s="91"/>
      <c r="G226" s="92"/>
      <c r="H226" s="93"/>
      <c r="I226" s="93"/>
    </row>
    <row r="227" spans="1:9" x14ac:dyDescent="0.25">
      <c r="A227" s="44">
        <v>15</v>
      </c>
      <c r="B227" s="26" t="e">
        <f>#REF!</f>
        <v>#REF!</v>
      </c>
      <c r="C227" s="89"/>
      <c r="D227" s="90"/>
      <c r="E227" s="89"/>
      <c r="F227" s="91"/>
      <c r="G227" s="92"/>
      <c r="H227" s="93"/>
      <c r="I227" s="93"/>
    </row>
    <row r="228" spans="1:9" x14ac:dyDescent="0.25">
      <c r="A228" s="44">
        <v>16</v>
      </c>
      <c r="B228" s="26" t="e">
        <f>#REF!</f>
        <v>#REF!</v>
      </c>
      <c r="C228" s="89"/>
      <c r="D228" s="90"/>
      <c r="E228" s="89"/>
      <c r="F228" s="91"/>
      <c r="G228" s="92"/>
      <c r="H228" s="93"/>
      <c r="I228" s="93"/>
    </row>
    <row r="229" spans="1:9" x14ac:dyDescent="0.25">
      <c r="A229" s="44">
        <v>17</v>
      </c>
      <c r="B229" s="26" t="e">
        <f>#REF!</f>
        <v>#REF!</v>
      </c>
      <c r="C229" s="89"/>
      <c r="D229" s="90"/>
      <c r="E229" s="89"/>
      <c r="F229" s="91"/>
      <c r="G229" s="92"/>
      <c r="H229" s="93"/>
      <c r="I229" s="93"/>
    </row>
    <row r="230" spans="1:9" x14ac:dyDescent="0.25">
      <c r="A230" s="44">
        <v>18</v>
      </c>
      <c r="B230" s="26" t="e">
        <f>#REF!</f>
        <v>#REF!</v>
      </c>
      <c r="C230" s="89"/>
      <c r="D230" s="90"/>
      <c r="E230" s="89"/>
      <c r="F230" s="91"/>
      <c r="G230" s="92"/>
      <c r="H230" s="93"/>
      <c r="I230" s="93"/>
    </row>
    <row r="231" spans="1:9" x14ac:dyDescent="0.25">
      <c r="A231" s="44">
        <v>19</v>
      </c>
      <c r="B231" s="26" t="e">
        <f>#REF!</f>
        <v>#REF!</v>
      </c>
      <c r="C231" s="89"/>
      <c r="D231" s="90"/>
      <c r="E231" s="89"/>
      <c r="F231" s="91"/>
      <c r="G231" s="92"/>
      <c r="H231" s="93"/>
      <c r="I231" s="93"/>
    </row>
    <row r="232" spans="1:9" x14ac:dyDescent="0.25">
      <c r="A232" s="44">
        <v>20</v>
      </c>
      <c r="B232" s="26" t="e">
        <f>#REF!</f>
        <v>#REF!</v>
      </c>
      <c r="C232" s="89"/>
      <c r="D232" s="90"/>
      <c r="E232" s="89"/>
      <c r="F232" s="91"/>
      <c r="G232" s="92"/>
      <c r="H232" s="93"/>
      <c r="I232" s="93"/>
    </row>
    <row r="233" spans="1:9" x14ac:dyDescent="0.25">
      <c r="A233" s="44">
        <v>21</v>
      </c>
      <c r="B233" s="26" t="e">
        <f>#REF!</f>
        <v>#REF!</v>
      </c>
      <c r="C233" s="89"/>
      <c r="D233" s="90"/>
      <c r="E233" s="89"/>
      <c r="F233" s="91"/>
      <c r="G233" s="92"/>
      <c r="H233" s="93"/>
      <c r="I233" s="93"/>
    </row>
    <row r="234" spans="1:9" x14ac:dyDescent="0.25">
      <c r="A234" s="44">
        <v>22</v>
      </c>
      <c r="B234" s="26" t="e">
        <f>#REF!</f>
        <v>#REF!</v>
      </c>
      <c r="C234" s="89"/>
      <c r="D234" s="90"/>
      <c r="E234" s="89"/>
      <c r="F234" s="91"/>
      <c r="G234" s="92"/>
      <c r="H234" s="93"/>
      <c r="I234" s="93"/>
    </row>
    <row r="235" spans="1:9" x14ac:dyDescent="0.25">
      <c r="A235" s="44">
        <v>23</v>
      </c>
      <c r="B235" s="26" t="e">
        <f>#REF!</f>
        <v>#REF!</v>
      </c>
      <c r="C235" s="89"/>
      <c r="D235" s="90"/>
      <c r="E235" s="89"/>
      <c r="F235" s="91"/>
      <c r="G235" s="92"/>
      <c r="H235" s="93"/>
      <c r="I235" s="93"/>
    </row>
    <row r="236" spans="1:9" x14ac:dyDescent="0.25">
      <c r="A236" s="44">
        <v>24</v>
      </c>
      <c r="B236" s="26" t="e">
        <f>#REF!</f>
        <v>#REF!</v>
      </c>
      <c r="C236" s="89"/>
      <c r="D236" s="90"/>
      <c r="E236" s="89"/>
      <c r="F236" s="91"/>
      <c r="G236" s="92"/>
      <c r="H236" s="93"/>
      <c r="I236" s="93"/>
    </row>
    <row r="237" spans="1:9" x14ac:dyDescent="0.25">
      <c r="A237" s="44">
        <v>25</v>
      </c>
      <c r="B237" s="26" t="e">
        <f>#REF!</f>
        <v>#REF!</v>
      </c>
      <c r="C237" s="89"/>
      <c r="D237" s="90"/>
      <c r="E237" s="89"/>
      <c r="F237" s="91"/>
      <c r="G237" s="92"/>
      <c r="H237" s="93"/>
      <c r="I237" s="93"/>
    </row>
    <row r="238" spans="1:9" x14ac:dyDescent="0.25">
      <c r="A238" s="44">
        <v>26</v>
      </c>
      <c r="B238" s="26" t="e">
        <f>#REF!</f>
        <v>#REF!</v>
      </c>
      <c r="C238" s="89"/>
      <c r="D238" s="90"/>
      <c r="E238" s="89"/>
      <c r="F238" s="91"/>
      <c r="G238" s="92"/>
      <c r="H238" s="93"/>
      <c r="I238" s="93"/>
    </row>
    <row r="239" spans="1:9" x14ac:dyDescent="0.25">
      <c r="A239" s="44">
        <v>27</v>
      </c>
      <c r="B239" s="26" t="e">
        <f>#REF!</f>
        <v>#REF!</v>
      </c>
      <c r="C239" s="89"/>
      <c r="D239" s="90"/>
      <c r="E239" s="89"/>
      <c r="F239" s="91"/>
      <c r="G239" s="92"/>
      <c r="H239" s="93"/>
      <c r="I239" s="93"/>
    </row>
    <row r="240" spans="1:9" x14ac:dyDescent="0.25">
      <c r="A240" s="44">
        <v>28</v>
      </c>
      <c r="B240" s="26" t="e">
        <f>#REF!</f>
        <v>#REF!</v>
      </c>
      <c r="C240" s="89"/>
      <c r="D240" s="90"/>
      <c r="E240" s="89"/>
      <c r="F240" s="91"/>
      <c r="G240" s="92"/>
      <c r="H240" s="93"/>
      <c r="I240" s="93"/>
    </row>
    <row r="241" spans="1:9" x14ac:dyDescent="0.25">
      <c r="A241" s="44">
        <v>29</v>
      </c>
      <c r="B241" s="26" t="e">
        <f>#REF!</f>
        <v>#REF!</v>
      </c>
      <c r="C241" s="89"/>
      <c r="D241" s="90"/>
      <c r="E241" s="89"/>
      <c r="F241" s="91"/>
      <c r="G241" s="92"/>
      <c r="H241" s="93"/>
      <c r="I241" s="93"/>
    </row>
    <row r="242" spans="1:9" x14ac:dyDescent="0.25">
      <c r="A242" s="44">
        <v>30</v>
      </c>
      <c r="B242" s="26" t="e">
        <f>#REF!</f>
        <v>#REF!</v>
      </c>
      <c r="C242" s="89"/>
      <c r="D242" s="90"/>
      <c r="E242" s="89"/>
      <c r="F242" s="91"/>
      <c r="G242" s="92"/>
      <c r="H242" s="93"/>
      <c r="I242" s="93"/>
    </row>
    <row r="243" spans="1:9" x14ac:dyDescent="0.25">
      <c r="A243" s="44">
        <v>31</v>
      </c>
      <c r="B243" s="26" t="e">
        <f>#REF!</f>
        <v>#REF!</v>
      </c>
      <c r="C243" s="89"/>
      <c r="D243" s="90"/>
      <c r="E243" s="89"/>
      <c r="F243" s="91"/>
      <c r="G243" s="92"/>
      <c r="H243" s="93"/>
      <c r="I243" s="93"/>
    </row>
    <row r="244" spans="1:9" x14ac:dyDescent="0.25">
      <c r="A244" s="44">
        <v>32</v>
      </c>
      <c r="B244" s="26" t="e">
        <f>#REF!</f>
        <v>#REF!</v>
      </c>
      <c r="C244" s="89"/>
      <c r="D244" s="90"/>
      <c r="E244" s="89"/>
      <c r="F244" s="91"/>
      <c r="G244" s="92"/>
      <c r="H244" s="93"/>
      <c r="I244" s="93"/>
    </row>
    <row r="245" spans="1:9" x14ac:dyDescent="0.25">
      <c r="A245" s="44">
        <v>33</v>
      </c>
      <c r="B245" s="26" t="e">
        <f>#REF!</f>
        <v>#REF!</v>
      </c>
      <c r="C245" s="89"/>
      <c r="D245" s="90"/>
      <c r="E245" s="89"/>
      <c r="F245" s="91"/>
      <c r="G245" s="92"/>
      <c r="H245" s="93"/>
      <c r="I245" s="93"/>
    </row>
    <row r="246" spans="1:9" x14ac:dyDescent="0.25">
      <c r="A246" s="44">
        <v>34</v>
      </c>
      <c r="B246" s="26" t="e">
        <f>#REF!</f>
        <v>#REF!</v>
      </c>
      <c r="C246" s="89"/>
      <c r="D246" s="90"/>
      <c r="E246" s="89"/>
      <c r="F246" s="91"/>
      <c r="G246" s="92"/>
      <c r="H246" s="93"/>
      <c r="I246" s="93"/>
    </row>
    <row r="247" spans="1:9" x14ac:dyDescent="0.25">
      <c r="A247" s="44">
        <v>35</v>
      </c>
      <c r="B247" s="26" t="e">
        <f>#REF!</f>
        <v>#REF!</v>
      </c>
      <c r="C247" s="89"/>
      <c r="D247" s="90"/>
      <c r="E247" s="89"/>
      <c r="F247" s="91"/>
      <c r="G247" s="92"/>
      <c r="H247" s="93"/>
      <c r="I247" s="93"/>
    </row>
    <row r="248" spans="1:9" x14ac:dyDescent="0.25">
      <c r="A248" s="44">
        <v>36</v>
      </c>
      <c r="B248" s="26" t="e">
        <f>#REF!</f>
        <v>#REF!</v>
      </c>
      <c r="C248" s="89"/>
      <c r="D248" s="90"/>
      <c r="E248" s="89"/>
      <c r="F248" s="91"/>
      <c r="G248" s="92"/>
      <c r="H248" s="93"/>
      <c r="I248" s="93"/>
    </row>
    <row r="249" spans="1:9" x14ac:dyDescent="0.25">
      <c r="A249" s="44">
        <v>37</v>
      </c>
      <c r="B249" s="26" t="e">
        <f>#REF!</f>
        <v>#REF!</v>
      </c>
      <c r="C249" s="89"/>
      <c r="D249" s="90"/>
      <c r="E249" s="89"/>
      <c r="F249" s="91"/>
      <c r="G249" s="92"/>
      <c r="H249" s="93"/>
      <c r="I249" s="93"/>
    </row>
    <row r="250" spans="1:9" x14ac:dyDescent="0.25">
      <c r="A250" s="44">
        <v>38</v>
      </c>
      <c r="B250" s="26" t="e">
        <f>#REF!</f>
        <v>#REF!</v>
      </c>
      <c r="C250" s="89"/>
      <c r="D250" s="90"/>
      <c r="E250" s="89"/>
      <c r="F250" s="91"/>
      <c r="G250" s="92"/>
      <c r="H250" s="93"/>
      <c r="I250" s="93"/>
    </row>
    <row r="251" spans="1:9" x14ac:dyDescent="0.25">
      <c r="A251" s="44">
        <v>39</v>
      </c>
      <c r="B251" s="26" t="e">
        <f>#REF!</f>
        <v>#REF!</v>
      </c>
      <c r="C251" s="89"/>
      <c r="D251" s="90"/>
      <c r="E251" s="89"/>
      <c r="F251" s="91"/>
      <c r="G251" s="92"/>
      <c r="H251" s="93"/>
      <c r="I251" s="93"/>
    </row>
    <row r="252" spans="1:9" x14ac:dyDescent="0.25">
      <c r="A252" s="44">
        <v>40</v>
      </c>
      <c r="B252" s="26" t="e">
        <f>#REF!</f>
        <v>#REF!</v>
      </c>
      <c r="C252" s="89"/>
      <c r="D252" s="90"/>
      <c r="E252" s="89"/>
      <c r="F252" s="91"/>
      <c r="G252" s="92"/>
      <c r="H252" s="93"/>
      <c r="I252" s="93"/>
    </row>
    <row r="253" spans="1:9" x14ac:dyDescent="0.25">
      <c r="A253" s="44">
        <v>41</v>
      </c>
      <c r="B253" s="26" t="e">
        <f>#REF!</f>
        <v>#REF!</v>
      </c>
      <c r="C253" s="89"/>
      <c r="D253" s="90"/>
      <c r="E253" s="89"/>
      <c r="F253" s="91"/>
      <c r="G253" s="92"/>
      <c r="H253" s="93"/>
      <c r="I253" s="93"/>
    </row>
    <row r="254" spans="1:9" x14ac:dyDescent="0.25">
      <c r="A254" s="44">
        <v>42</v>
      </c>
      <c r="B254" s="26" t="e">
        <f>#REF!</f>
        <v>#REF!</v>
      </c>
      <c r="C254" s="89"/>
      <c r="D254" s="90"/>
      <c r="E254" s="89"/>
      <c r="F254" s="91"/>
      <c r="G254" s="92"/>
      <c r="H254" s="93"/>
      <c r="I254" s="93"/>
    </row>
    <row r="255" spans="1:9" x14ac:dyDescent="0.25">
      <c r="A255" s="44">
        <v>43</v>
      </c>
      <c r="B255" s="26" t="e">
        <f>#REF!</f>
        <v>#REF!</v>
      </c>
      <c r="C255" s="89"/>
      <c r="D255" s="90"/>
      <c r="E255" s="89"/>
      <c r="F255" s="91"/>
      <c r="G255" s="92"/>
      <c r="H255" s="93"/>
      <c r="I255" s="93"/>
    </row>
    <row r="256" spans="1:9" x14ac:dyDescent="0.25">
      <c r="A256" s="44">
        <v>44</v>
      </c>
      <c r="B256" s="26" t="e">
        <f>#REF!</f>
        <v>#REF!</v>
      </c>
      <c r="C256" s="89"/>
      <c r="D256" s="90"/>
      <c r="E256" s="89"/>
      <c r="F256" s="91"/>
      <c r="G256" s="92"/>
      <c r="H256" s="93"/>
      <c r="I256" s="93"/>
    </row>
    <row r="257" spans="1:9" x14ac:dyDescent="0.25">
      <c r="A257" s="44">
        <v>45</v>
      </c>
      <c r="B257" s="26" t="e">
        <f>#REF!</f>
        <v>#REF!</v>
      </c>
      <c r="C257" s="89"/>
      <c r="D257" s="90"/>
      <c r="E257" s="89"/>
      <c r="F257" s="91"/>
      <c r="G257" s="92"/>
      <c r="H257" s="93"/>
      <c r="I257" s="93"/>
    </row>
    <row r="258" spans="1:9" x14ac:dyDescent="0.25">
      <c r="A258" s="44">
        <v>46</v>
      </c>
      <c r="B258" s="26" t="e">
        <f>#REF!</f>
        <v>#REF!</v>
      </c>
      <c r="C258" s="89"/>
      <c r="D258" s="90"/>
      <c r="E258" s="89"/>
      <c r="F258" s="91"/>
      <c r="G258" s="93"/>
      <c r="H258" s="93"/>
      <c r="I258" s="93"/>
    </row>
    <row r="259" spans="1:9" x14ac:dyDescent="0.25">
      <c r="A259" s="44">
        <v>47</v>
      </c>
      <c r="B259" s="26" t="e">
        <f>#REF!</f>
        <v>#REF!</v>
      </c>
      <c r="C259" s="89"/>
      <c r="D259" s="90"/>
      <c r="E259" s="89"/>
      <c r="F259" s="91"/>
      <c r="G259" s="93"/>
      <c r="H259" s="93"/>
      <c r="I259" s="93"/>
    </row>
    <row r="260" spans="1:9" x14ac:dyDescent="0.25">
      <c r="A260" s="44">
        <v>48</v>
      </c>
      <c r="B260" s="26" t="e">
        <f>#REF!</f>
        <v>#REF!</v>
      </c>
      <c r="C260" s="89"/>
      <c r="D260" s="90"/>
      <c r="E260" s="89"/>
      <c r="F260" s="91"/>
      <c r="G260" s="93"/>
      <c r="H260" s="93"/>
      <c r="I260" s="93"/>
    </row>
    <row r="261" spans="1:9" x14ac:dyDescent="0.25">
      <c r="A261" s="44">
        <v>49</v>
      </c>
      <c r="B261" s="26" t="e">
        <f>#REF!</f>
        <v>#REF!</v>
      </c>
      <c r="C261" s="89"/>
      <c r="D261" s="90"/>
      <c r="E261" s="89"/>
      <c r="F261" s="91"/>
      <c r="G261" s="99"/>
      <c r="H261" s="93"/>
      <c r="I261" s="93"/>
    </row>
    <row r="262" spans="1:9" x14ac:dyDescent="0.25">
      <c r="A262" s="44">
        <v>50</v>
      </c>
      <c r="B262" s="26" t="e">
        <f>#REF!</f>
        <v>#REF!</v>
      </c>
      <c r="C262" s="89"/>
      <c r="D262" s="90"/>
      <c r="E262" s="89"/>
      <c r="F262" s="91"/>
      <c r="G262" s="99"/>
      <c r="H262" s="93"/>
      <c r="I262" s="99"/>
    </row>
    <row r="263" spans="1:9" ht="15.75" thickBot="1" x14ac:dyDescent="0.3">
      <c r="B263" s="69" t="s">
        <v>124</v>
      </c>
      <c r="C263" s="68">
        <f>SUM(C213:C262)</f>
        <v>0</v>
      </c>
      <c r="D263" s="62"/>
      <c r="E263" s="68">
        <f>SUM(E213:E262)</f>
        <v>0</v>
      </c>
      <c r="F263" s="63"/>
      <c r="G263" s="63"/>
      <c r="H263" s="65"/>
      <c r="I263" s="66"/>
    </row>
    <row r="264" spans="1:9" x14ac:dyDescent="0.25">
      <c r="B264" s="35" t="s">
        <v>116</v>
      </c>
      <c r="C264" s="72">
        <f>C159+C107+C55+C211+C263</f>
        <v>0</v>
      </c>
      <c r="D264" s="33"/>
      <c r="E264" s="72">
        <f>E159+E107+E55+E211+E263</f>
        <v>24366</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0000000}">
          <x14:formula1>
            <xm:f>'Dropdown list'!$A$2:$A$9</xm:f>
          </x14:formula1>
          <xm:sqref>G213:G262 G7:G54 G58:G106 G110:G158 G162:G210</xm:sqref>
        </x14:dataValidation>
        <x14:dataValidation type="list" allowBlank="1" showInputMessage="1" showErrorMessage="1" xr:uid="{00000000-0002-0000-0B00-000001000000}">
          <x14:formula1>
            <xm:f>'Dropdown list'!$A$18:$A$25</xm:f>
          </x14:formula1>
          <xm:sqref>H5:H54 H57:H106 H109:H158 H161:H210 H213:H262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59999389629810485"/>
  </sheetPr>
  <dimension ref="A1:K15"/>
  <sheetViews>
    <sheetView zoomScale="130" zoomScaleNormal="130" workbookViewId="0">
      <selection activeCell="O19" sqref="O19"/>
    </sheetView>
  </sheetViews>
  <sheetFormatPr defaultColWidth="9.140625" defaultRowHeight="15" x14ac:dyDescent="0.25"/>
  <cols>
    <col min="1" max="1" width="15.85546875" style="1" customWidth="1"/>
    <col min="2" max="16384" width="9.140625" style="1"/>
  </cols>
  <sheetData>
    <row r="1" spans="1:11" ht="19.5" thickBot="1" x14ac:dyDescent="0.3">
      <c r="A1" s="128" t="s">
        <v>56</v>
      </c>
      <c r="B1" s="128"/>
      <c r="C1" s="128"/>
      <c r="D1" s="128"/>
      <c r="E1" s="128"/>
      <c r="F1" s="128"/>
      <c r="G1" s="128"/>
      <c r="H1" s="128"/>
      <c r="I1" s="128"/>
      <c r="J1" s="128"/>
    </row>
    <row r="2" spans="1:11" ht="15" customHeight="1" x14ac:dyDescent="0.25">
      <c r="A2" s="152" t="s">
        <v>121</v>
      </c>
      <c r="B2" s="152"/>
      <c r="C2" s="152"/>
      <c r="D2" s="152"/>
      <c r="E2" s="152"/>
      <c r="F2" s="152"/>
      <c r="G2" s="152"/>
      <c r="H2" s="152"/>
      <c r="I2" s="152"/>
      <c r="J2" s="152"/>
    </row>
    <row r="3" spans="1:11" x14ac:dyDescent="0.25">
      <c r="A3" s="153"/>
      <c r="B3" s="153"/>
      <c r="C3" s="153"/>
      <c r="D3" s="153"/>
      <c r="E3" s="153"/>
      <c r="F3" s="153"/>
      <c r="G3" s="153"/>
      <c r="H3" s="153"/>
      <c r="I3" s="153"/>
      <c r="J3" s="153"/>
    </row>
    <row r="4" spans="1:11" x14ac:dyDescent="0.25">
      <c r="A4" s="153"/>
      <c r="B4" s="153"/>
      <c r="C4" s="153"/>
      <c r="D4" s="153"/>
      <c r="E4" s="153"/>
      <c r="F4" s="153"/>
      <c r="G4" s="153"/>
      <c r="H4" s="153"/>
      <c r="I4" s="153"/>
      <c r="J4" s="153"/>
    </row>
    <row r="5" spans="1:11" x14ac:dyDescent="0.25">
      <c r="A5" s="153"/>
      <c r="B5" s="153"/>
      <c r="C5" s="153"/>
      <c r="D5" s="153"/>
      <c r="E5" s="153"/>
      <c r="F5" s="153"/>
      <c r="G5" s="153"/>
      <c r="H5" s="153"/>
      <c r="I5" s="153"/>
      <c r="J5" s="153"/>
    </row>
    <row r="6" spans="1:11" x14ac:dyDescent="0.25">
      <c r="A6" s="153"/>
      <c r="B6" s="153"/>
      <c r="C6" s="153"/>
      <c r="D6" s="153"/>
      <c r="E6" s="153"/>
      <c r="F6" s="153"/>
      <c r="G6" s="153"/>
      <c r="H6" s="153"/>
      <c r="I6" s="153"/>
      <c r="J6" s="153"/>
    </row>
    <row r="8" spans="1:11" x14ac:dyDescent="0.25">
      <c r="A8" s="1" t="s">
        <v>19</v>
      </c>
      <c r="B8" s="154" t="str">
        <f>Summary!B9</f>
        <v>Bristol Hospital</v>
      </c>
      <c r="C8" s="155"/>
      <c r="D8" s="155"/>
      <c r="E8" s="155"/>
      <c r="F8" s="155"/>
      <c r="G8" s="155"/>
      <c r="H8" s="155"/>
      <c r="I8" s="155"/>
      <c r="J8" s="156"/>
      <c r="K8" s="27" t="s">
        <v>61</v>
      </c>
    </row>
    <row r="9" spans="1:11" x14ac:dyDescent="0.25">
      <c r="A9" s="1" t="s">
        <v>57</v>
      </c>
      <c r="B9" s="158" t="s">
        <v>263</v>
      </c>
      <c r="C9" s="159"/>
      <c r="D9" s="159"/>
      <c r="E9" s="159"/>
      <c r="F9" s="159"/>
      <c r="G9" s="159"/>
      <c r="H9" s="159"/>
      <c r="I9" s="159"/>
      <c r="J9" s="160"/>
      <c r="K9" s="27" t="s">
        <v>61</v>
      </c>
    </row>
    <row r="10" spans="1:11" x14ac:dyDescent="0.25">
      <c r="A10" s="1" t="s">
        <v>58</v>
      </c>
      <c r="B10" s="158" t="s">
        <v>264</v>
      </c>
      <c r="C10" s="159"/>
      <c r="D10" s="159"/>
      <c r="E10" s="159"/>
      <c r="F10" s="159"/>
      <c r="G10" s="159"/>
      <c r="H10" s="159"/>
      <c r="I10" s="159"/>
      <c r="J10" s="160"/>
      <c r="K10" s="27" t="s">
        <v>61</v>
      </c>
    </row>
    <row r="11" spans="1:11" x14ac:dyDescent="0.25">
      <c r="A11" s="1" t="s">
        <v>59</v>
      </c>
      <c r="B11" s="158" t="s">
        <v>265</v>
      </c>
      <c r="C11" s="159"/>
      <c r="D11" s="159"/>
      <c r="E11" s="159"/>
      <c r="F11" s="159"/>
      <c r="G11" s="159"/>
      <c r="H11" s="159"/>
      <c r="I11" s="159"/>
      <c r="J11" s="160"/>
      <c r="K11" s="27" t="s">
        <v>61</v>
      </c>
    </row>
    <row r="12" spans="1:11" x14ac:dyDescent="0.25">
      <c r="A12" s="1" t="s">
        <v>60</v>
      </c>
      <c r="B12" s="158" t="s">
        <v>266</v>
      </c>
      <c r="C12" s="159"/>
      <c r="D12" s="159"/>
      <c r="E12" s="159"/>
      <c r="F12" s="159"/>
      <c r="G12" s="159"/>
      <c r="H12" s="159"/>
      <c r="I12" s="159"/>
      <c r="J12" s="160"/>
      <c r="K12" s="27" t="s">
        <v>61</v>
      </c>
    </row>
    <row r="13" spans="1:11" x14ac:dyDescent="0.25">
      <c r="A13" s="1" t="s">
        <v>92</v>
      </c>
      <c r="B13" s="158" t="s">
        <v>263</v>
      </c>
      <c r="C13" s="159"/>
      <c r="D13" s="159"/>
      <c r="E13" s="159"/>
      <c r="F13" s="159"/>
      <c r="G13" s="159"/>
      <c r="H13" s="159"/>
      <c r="I13" s="159"/>
      <c r="J13" s="160"/>
      <c r="K13" s="27" t="s">
        <v>61</v>
      </c>
    </row>
    <row r="15" spans="1:11" x14ac:dyDescent="0.25">
      <c r="A15" s="157" t="s">
        <v>55</v>
      </c>
      <c r="B15" s="157"/>
      <c r="C15" s="157"/>
      <c r="D15" s="157"/>
      <c r="E15" s="157"/>
      <c r="F15" s="157"/>
      <c r="G15" s="157"/>
      <c r="H15" s="157"/>
      <c r="I15" s="157"/>
      <c r="J15" s="157"/>
      <c r="K15" s="157"/>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59999389629810485"/>
  </sheetPr>
  <dimension ref="A1:J18"/>
  <sheetViews>
    <sheetView workbookViewId="0">
      <selection sqref="A1:J1"/>
    </sheetView>
  </sheetViews>
  <sheetFormatPr defaultColWidth="9.140625" defaultRowHeight="15" x14ac:dyDescent="0.25"/>
  <cols>
    <col min="1" max="16384" width="9.140625" style="1"/>
  </cols>
  <sheetData>
    <row r="1" spans="1:10" ht="19.5" thickBot="1" x14ac:dyDescent="0.3">
      <c r="A1" s="128" t="s">
        <v>73</v>
      </c>
      <c r="B1" s="128"/>
      <c r="C1" s="128"/>
      <c r="D1" s="128"/>
      <c r="E1" s="128"/>
      <c r="F1" s="128"/>
      <c r="G1" s="128"/>
      <c r="H1" s="128"/>
      <c r="I1" s="128"/>
      <c r="J1" s="128"/>
    </row>
    <row r="2" spans="1:10" ht="108.75" customHeight="1" x14ac:dyDescent="0.25">
      <c r="A2" s="161" t="s">
        <v>74</v>
      </c>
      <c r="B2" s="161"/>
      <c r="C2" s="161"/>
      <c r="D2" s="161"/>
      <c r="E2" s="161"/>
      <c r="F2" s="161"/>
      <c r="G2" s="161"/>
      <c r="H2" s="161"/>
      <c r="I2" s="161"/>
      <c r="J2" s="161"/>
    </row>
    <row r="4" spans="1:10" ht="74.25" customHeight="1" x14ac:dyDescent="0.25">
      <c r="A4" s="135" t="s">
        <v>75</v>
      </c>
      <c r="B4" s="135"/>
      <c r="C4" s="135"/>
      <c r="D4" s="135"/>
      <c r="E4" s="135"/>
      <c r="F4" s="135"/>
      <c r="G4" s="135"/>
      <c r="H4" s="135"/>
      <c r="I4" s="135"/>
      <c r="J4" s="135"/>
    </row>
    <row r="5" spans="1:10" x14ac:dyDescent="0.25">
      <c r="A5" s="39"/>
      <c r="B5" s="39"/>
      <c r="C5" s="39"/>
      <c r="D5" s="39"/>
      <c r="E5" s="39"/>
      <c r="F5" s="39"/>
      <c r="G5" s="39"/>
      <c r="H5" s="39"/>
      <c r="I5" s="39"/>
      <c r="J5" s="39"/>
    </row>
    <row r="6" spans="1:10" ht="43.5" customHeight="1" x14ac:dyDescent="0.25">
      <c r="A6" s="135" t="s">
        <v>76</v>
      </c>
      <c r="B6" s="135"/>
      <c r="C6" s="135"/>
      <c r="D6" s="135"/>
      <c r="E6" s="135"/>
      <c r="F6" s="135"/>
      <c r="G6" s="135"/>
      <c r="H6" s="135"/>
      <c r="I6" s="135"/>
      <c r="J6" s="135"/>
    </row>
    <row r="7" spans="1:10" x14ac:dyDescent="0.25">
      <c r="A7" s="39"/>
      <c r="B7" s="39"/>
      <c r="C7" s="39"/>
      <c r="D7" s="39"/>
      <c r="E7" s="39"/>
      <c r="F7" s="39"/>
      <c r="G7" s="39"/>
      <c r="H7" s="39"/>
      <c r="I7" s="39"/>
      <c r="J7" s="39"/>
    </row>
    <row r="8" spans="1:10" x14ac:dyDescent="0.25">
      <c r="A8" s="135" t="s">
        <v>77</v>
      </c>
      <c r="B8" s="135"/>
      <c r="C8" s="135"/>
      <c r="D8" s="135"/>
      <c r="E8" s="135"/>
      <c r="F8" s="135"/>
      <c r="G8" s="135"/>
      <c r="H8" s="135"/>
      <c r="I8" s="135"/>
      <c r="J8" s="135"/>
    </row>
    <row r="9" spans="1:10" x14ac:dyDescent="0.25">
      <c r="A9" s="39"/>
      <c r="B9" s="39"/>
      <c r="C9" s="39"/>
      <c r="D9" s="39"/>
      <c r="E9" s="39"/>
      <c r="F9" s="39"/>
      <c r="G9" s="39"/>
      <c r="H9" s="39"/>
      <c r="I9" s="39"/>
      <c r="J9" s="39"/>
    </row>
    <row r="10" spans="1:10" ht="90.75" customHeight="1" x14ac:dyDescent="0.25">
      <c r="A10" s="135" t="s">
        <v>78</v>
      </c>
      <c r="B10" s="135"/>
      <c r="C10" s="135"/>
      <c r="D10" s="135"/>
      <c r="E10" s="135"/>
      <c r="F10" s="135"/>
      <c r="G10" s="135"/>
      <c r="H10" s="135"/>
      <c r="I10" s="135"/>
      <c r="J10" s="135"/>
    </row>
    <row r="11" spans="1:10" x14ac:dyDescent="0.25">
      <c r="A11" s="39"/>
      <c r="B11" s="39"/>
      <c r="C11" s="39"/>
      <c r="D11" s="39"/>
      <c r="E11" s="39"/>
      <c r="F11" s="39"/>
      <c r="G11" s="39"/>
      <c r="H11" s="39"/>
      <c r="I11" s="39"/>
      <c r="J11" s="39"/>
    </row>
    <row r="12" spans="1:10" ht="63.75" customHeight="1" x14ac:dyDescent="0.25">
      <c r="A12" s="135" t="s">
        <v>79</v>
      </c>
      <c r="B12" s="135"/>
      <c r="C12" s="135"/>
      <c r="D12" s="135"/>
      <c r="E12" s="135"/>
      <c r="F12" s="135"/>
      <c r="G12" s="135"/>
      <c r="H12" s="135"/>
      <c r="I12" s="135"/>
      <c r="J12" s="135"/>
    </row>
    <row r="13" spans="1:10" x14ac:dyDescent="0.25">
      <c r="A13" s="39"/>
      <c r="B13" s="39"/>
      <c r="C13" s="39"/>
      <c r="D13" s="39"/>
      <c r="E13" s="39"/>
      <c r="F13" s="39"/>
      <c r="G13" s="39"/>
      <c r="H13" s="39"/>
      <c r="I13" s="39"/>
      <c r="J13" s="39"/>
    </row>
    <row r="14" spans="1:10" ht="46.5" customHeight="1" x14ac:dyDescent="0.25">
      <c r="A14" s="135" t="s">
        <v>80</v>
      </c>
      <c r="B14" s="135"/>
      <c r="C14" s="135"/>
      <c r="D14" s="135"/>
      <c r="E14" s="135"/>
      <c r="F14" s="135"/>
      <c r="G14" s="135"/>
      <c r="H14" s="135"/>
      <c r="I14" s="135"/>
      <c r="J14" s="135"/>
    </row>
    <row r="15" spans="1:10" x14ac:dyDescent="0.25">
      <c r="A15" s="39"/>
      <c r="B15" s="39"/>
      <c r="C15" s="39"/>
      <c r="D15" s="39"/>
      <c r="E15" s="39"/>
      <c r="F15" s="39"/>
      <c r="G15" s="39"/>
      <c r="H15" s="39"/>
      <c r="I15" s="39"/>
      <c r="J15" s="39"/>
    </row>
    <row r="16" spans="1:10" ht="53.25" customHeight="1" x14ac:dyDescent="0.25">
      <c r="A16" s="135" t="s">
        <v>81</v>
      </c>
      <c r="B16" s="135"/>
      <c r="C16" s="135"/>
      <c r="D16" s="135"/>
      <c r="E16" s="135"/>
      <c r="F16" s="135"/>
      <c r="G16" s="135"/>
      <c r="H16" s="135"/>
      <c r="I16" s="135"/>
      <c r="J16" s="135"/>
    </row>
    <row r="17" spans="1:10" x14ac:dyDescent="0.25">
      <c r="A17" s="39"/>
      <c r="B17" s="39"/>
      <c r="C17" s="39"/>
      <c r="D17" s="39"/>
      <c r="E17" s="39"/>
      <c r="F17" s="39"/>
      <c r="G17" s="39"/>
      <c r="H17" s="39"/>
      <c r="I17" s="39"/>
      <c r="J17" s="39"/>
    </row>
    <row r="18" spans="1:10" ht="76.5" customHeight="1" x14ac:dyDescent="0.25">
      <c r="A18" s="135" t="s">
        <v>82</v>
      </c>
      <c r="B18" s="135"/>
      <c r="C18" s="135"/>
      <c r="D18" s="135"/>
      <c r="E18" s="135"/>
      <c r="F18" s="135"/>
      <c r="G18" s="135"/>
      <c r="H18" s="135"/>
      <c r="I18" s="135"/>
      <c r="J18" s="135"/>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59999389629810485"/>
  </sheetPr>
  <dimension ref="A1:J51"/>
  <sheetViews>
    <sheetView topLeftCell="A37" workbookViewId="0">
      <selection activeCell="C37" sqref="C37"/>
    </sheetView>
  </sheetViews>
  <sheetFormatPr defaultColWidth="9.140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28" t="s">
        <v>21</v>
      </c>
      <c r="B1" s="128"/>
      <c r="C1" s="128"/>
      <c r="D1" s="128"/>
      <c r="E1" s="128"/>
      <c r="F1" s="128"/>
      <c r="G1" s="128"/>
      <c r="H1" s="128"/>
      <c r="I1" s="128"/>
      <c r="J1" s="128"/>
    </row>
    <row r="2" spans="1:10" ht="31.5" customHeight="1" x14ac:dyDescent="0.25">
      <c r="A2" s="152" t="s">
        <v>22</v>
      </c>
      <c r="B2" s="152"/>
      <c r="C2" s="152"/>
      <c r="D2" s="152"/>
      <c r="E2" s="152"/>
      <c r="F2" s="152"/>
      <c r="G2" s="152"/>
      <c r="H2" s="152"/>
      <c r="I2" s="152"/>
      <c r="J2" s="152"/>
    </row>
    <row r="3" spans="1:10" x14ac:dyDescent="0.25">
      <c r="A3" s="130" t="s">
        <v>23</v>
      </c>
      <c r="B3" s="130"/>
      <c r="C3" s="130"/>
      <c r="D3" s="130"/>
      <c r="E3" s="130"/>
      <c r="F3" s="130"/>
      <c r="G3" s="130"/>
      <c r="H3" s="130"/>
      <c r="I3" s="130"/>
      <c r="J3" s="130"/>
    </row>
    <row r="4" spans="1:10" ht="47.25" customHeight="1" x14ac:dyDescent="0.25">
      <c r="A4" s="30" t="s">
        <v>24</v>
      </c>
      <c r="B4" s="163" t="s">
        <v>99</v>
      </c>
      <c r="C4" s="163"/>
      <c r="D4" s="163"/>
      <c r="E4" s="163"/>
      <c r="F4" s="163"/>
      <c r="G4" s="163"/>
      <c r="H4" s="163"/>
      <c r="I4" s="163"/>
      <c r="J4" s="163"/>
    </row>
    <row r="5" spans="1:10" x14ac:dyDescent="0.25">
      <c r="A5" s="30" t="s">
        <v>25</v>
      </c>
      <c r="B5" s="163" t="s">
        <v>97</v>
      </c>
      <c r="C5" s="163"/>
      <c r="D5" s="163"/>
      <c r="E5" s="163"/>
      <c r="F5" s="163"/>
      <c r="G5" s="163"/>
      <c r="H5" s="163"/>
      <c r="I5" s="163"/>
      <c r="J5" s="163"/>
    </row>
    <row r="6" spans="1:10" ht="48.75" customHeight="1" x14ac:dyDescent="0.25">
      <c r="A6" s="30" t="s">
        <v>26</v>
      </c>
      <c r="B6" s="163" t="s">
        <v>98</v>
      </c>
      <c r="C6" s="163"/>
      <c r="D6" s="163"/>
      <c r="E6" s="163"/>
      <c r="F6" s="163"/>
      <c r="G6" s="163"/>
      <c r="H6" s="163"/>
      <c r="I6" s="163"/>
      <c r="J6" s="163"/>
    </row>
    <row r="7" spans="1:10" x14ac:dyDescent="0.25">
      <c r="A7" s="24"/>
      <c r="B7" s="20"/>
    </row>
    <row r="9" spans="1:10" ht="19.5" thickBot="1" x14ac:dyDescent="0.3">
      <c r="A9" s="128" t="s">
        <v>27</v>
      </c>
      <c r="B9" s="128"/>
      <c r="C9" s="128"/>
      <c r="D9" s="128"/>
      <c r="E9" s="128"/>
      <c r="F9" s="128"/>
      <c r="G9" s="128"/>
      <c r="H9" s="128"/>
      <c r="I9" s="128"/>
      <c r="J9" s="128"/>
    </row>
    <row r="10" spans="1:10" x14ac:dyDescent="0.25">
      <c r="A10" s="135" t="s">
        <v>96</v>
      </c>
      <c r="B10" s="135"/>
      <c r="C10" s="135"/>
      <c r="D10" s="135"/>
      <c r="E10" s="135"/>
      <c r="F10" s="135"/>
      <c r="G10" s="135"/>
      <c r="H10" s="135"/>
      <c r="I10" s="135"/>
      <c r="J10" s="135"/>
    </row>
    <row r="11" spans="1:10" x14ac:dyDescent="0.25">
      <c r="A11" s="135"/>
      <c r="B11" s="135"/>
      <c r="C11" s="135"/>
      <c r="D11" s="135"/>
      <c r="E11" s="135"/>
      <c r="F11" s="135"/>
      <c r="G11" s="135"/>
      <c r="H11" s="135"/>
      <c r="I11" s="135"/>
      <c r="J11" s="135"/>
    </row>
    <row r="13" spans="1:10" ht="15" customHeight="1" x14ac:dyDescent="0.25">
      <c r="A13" s="130" t="s">
        <v>29</v>
      </c>
      <c r="B13" s="130"/>
      <c r="C13" s="130"/>
      <c r="D13" s="130"/>
      <c r="E13" s="130"/>
      <c r="F13" s="130"/>
      <c r="G13" s="130"/>
      <c r="H13" s="130"/>
      <c r="I13" s="130"/>
      <c r="J13" s="130"/>
    </row>
    <row r="14" spans="1:10" ht="30" customHeight="1" x14ac:dyDescent="0.25">
      <c r="A14" s="31" t="s">
        <v>31</v>
      </c>
      <c r="B14" s="162" t="s">
        <v>100</v>
      </c>
      <c r="C14" s="162"/>
      <c r="D14" s="162"/>
      <c r="E14" s="162"/>
      <c r="F14" s="162"/>
      <c r="G14" s="162"/>
      <c r="H14" s="162"/>
      <c r="I14" s="162"/>
      <c r="J14" s="162"/>
    </row>
    <row r="15" spans="1:10" ht="70.5" customHeight="1" x14ac:dyDescent="0.25">
      <c r="A15" s="31" t="s">
        <v>32</v>
      </c>
      <c r="B15" s="162" t="s">
        <v>101</v>
      </c>
      <c r="C15" s="162"/>
      <c r="D15" s="162"/>
      <c r="E15" s="162"/>
      <c r="F15" s="162"/>
      <c r="G15" s="162"/>
      <c r="H15" s="162"/>
      <c r="I15" s="162"/>
      <c r="J15" s="162"/>
    </row>
    <row r="16" spans="1:10" x14ac:dyDescent="0.25">
      <c r="A16" s="31" t="s">
        <v>33</v>
      </c>
      <c r="B16" s="162"/>
      <c r="C16" s="162"/>
      <c r="D16" s="162"/>
      <c r="E16" s="162"/>
      <c r="F16" s="162"/>
      <c r="G16" s="162"/>
      <c r="H16" s="162"/>
      <c r="I16" s="162"/>
      <c r="J16" s="162"/>
    </row>
    <row r="17" spans="1:10" x14ac:dyDescent="0.25">
      <c r="A17" s="32" t="s">
        <v>34</v>
      </c>
      <c r="B17" s="162"/>
      <c r="C17" s="162"/>
      <c r="D17" s="162"/>
      <c r="E17" s="162"/>
      <c r="F17" s="162"/>
      <c r="G17" s="162"/>
      <c r="H17" s="162"/>
      <c r="I17" s="162"/>
      <c r="J17" s="162"/>
    </row>
    <row r="18" spans="1:10" x14ac:dyDescent="0.25">
      <c r="A18" s="32" t="s">
        <v>35</v>
      </c>
      <c r="B18" s="162"/>
      <c r="C18" s="162"/>
      <c r="D18" s="162"/>
      <c r="E18" s="162"/>
      <c r="F18" s="162"/>
      <c r="G18" s="162"/>
      <c r="H18" s="162"/>
      <c r="I18" s="162"/>
      <c r="J18" s="162"/>
    </row>
    <row r="19" spans="1:10" x14ac:dyDescent="0.25">
      <c r="A19" s="32" t="s">
        <v>36</v>
      </c>
      <c r="B19" s="162"/>
      <c r="C19" s="162"/>
      <c r="D19" s="162"/>
      <c r="E19" s="162"/>
      <c r="F19" s="162"/>
      <c r="G19" s="162"/>
      <c r="H19" s="162"/>
      <c r="I19" s="162"/>
      <c r="J19" s="162"/>
    </row>
    <row r="20" spans="1:10" x14ac:dyDescent="0.25">
      <c r="A20" s="32" t="s">
        <v>37</v>
      </c>
      <c r="B20" s="162"/>
      <c r="C20" s="162"/>
      <c r="D20" s="162"/>
      <c r="E20" s="162"/>
      <c r="F20" s="162"/>
      <c r="G20" s="162"/>
      <c r="H20" s="162"/>
      <c r="I20" s="162"/>
      <c r="J20" s="162"/>
    </row>
    <row r="21" spans="1:10" x14ac:dyDescent="0.25">
      <c r="A21" s="32" t="s">
        <v>38</v>
      </c>
      <c r="B21" s="162"/>
      <c r="C21" s="162"/>
      <c r="D21" s="162"/>
      <c r="E21" s="162"/>
      <c r="F21" s="162"/>
      <c r="G21" s="162"/>
      <c r="H21" s="162"/>
      <c r="I21" s="162"/>
      <c r="J21" s="162"/>
    </row>
    <row r="22" spans="1:10" x14ac:dyDescent="0.25">
      <c r="A22" s="32" t="s">
        <v>39</v>
      </c>
      <c r="B22" s="162"/>
      <c r="C22" s="162"/>
      <c r="D22" s="162"/>
      <c r="E22" s="162"/>
      <c r="F22" s="162"/>
      <c r="G22" s="162"/>
      <c r="H22" s="162"/>
      <c r="I22" s="162"/>
      <c r="J22" s="162"/>
    </row>
    <row r="23" spans="1:10" x14ac:dyDescent="0.25">
      <c r="A23" s="32" t="s">
        <v>40</v>
      </c>
      <c r="B23" s="162"/>
      <c r="C23" s="162"/>
      <c r="D23" s="162"/>
      <c r="E23" s="162"/>
      <c r="F23" s="162"/>
      <c r="G23" s="162"/>
      <c r="H23" s="162"/>
      <c r="I23" s="162"/>
      <c r="J23" s="162"/>
    </row>
    <row r="25" spans="1:10" ht="19.5" thickBot="1" x14ac:dyDescent="0.3">
      <c r="A25" s="128" t="s">
        <v>41</v>
      </c>
      <c r="B25" s="128"/>
      <c r="C25" s="128"/>
      <c r="D25" s="128"/>
      <c r="E25" s="128"/>
      <c r="F25" s="128"/>
      <c r="G25" s="128"/>
      <c r="H25" s="128"/>
      <c r="I25" s="128"/>
      <c r="J25" s="128"/>
    </row>
    <row r="26" spans="1:10" x14ac:dyDescent="0.25">
      <c r="A26" s="41" t="s">
        <v>42</v>
      </c>
      <c r="B26" s="41"/>
      <c r="C26" s="41"/>
      <c r="D26" s="41"/>
      <c r="E26" s="41"/>
      <c r="F26" s="41"/>
      <c r="G26" s="41"/>
      <c r="H26" s="41"/>
      <c r="I26" s="41"/>
      <c r="J26" s="41"/>
    </row>
    <row r="27" spans="1:10" ht="29.25" thickBot="1" x14ac:dyDescent="0.3">
      <c r="A27" s="138" t="s">
        <v>43</v>
      </c>
      <c r="B27" s="138"/>
      <c r="C27" s="138"/>
      <c r="D27" s="138"/>
      <c r="E27" s="138"/>
      <c r="F27" s="138"/>
      <c r="G27" s="138"/>
    </row>
    <row r="28" spans="1:10" x14ac:dyDescent="0.25">
      <c r="A28" s="33" t="s">
        <v>4</v>
      </c>
    </row>
    <row r="29" spans="1:10" x14ac:dyDescent="0.25">
      <c r="A29" s="54" t="s">
        <v>102</v>
      </c>
      <c r="D29" s="2"/>
    </row>
    <row r="30" spans="1:10" x14ac:dyDescent="0.25">
      <c r="A30" s="33" t="s">
        <v>0</v>
      </c>
      <c r="B30" s="2"/>
      <c r="C30" s="2"/>
      <c r="D30" s="2"/>
    </row>
    <row r="31" spans="1:10" x14ac:dyDescent="0.25">
      <c r="A31" s="22" t="s">
        <v>103</v>
      </c>
      <c r="B31" s="2"/>
      <c r="C31" s="2"/>
      <c r="D31" s="2"/>
    </row>
    <row r="32" spans="1:10" x14ac:dyDescent="0.25">
      <c r="A32" s="33" t="s">
        <v>15</v>
      </c>
      <c r="B32" s="2"/>
      <c r="C32" s="2"/>
      <c r="D32" s="2"/>
    </row>
    <row r="33" spans="1:10" x14ac:dyDescent="0.25">
      <c r="A33" s="22" t="s">
        <v>103</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104</v>
      </c>
      <c r="B37" s="12" t="s">
        <v>105</v>
      </c>
      <c r="C37" s="12" t="s">
        <v>147</v>
      </c>
      <c r="D37" s="3" t="s">
        <v>106</v>
      </c>
      <c r="E37" s="12" t="s">
        <v>107</v>
      </c>
      <c r="F37" s="12" t="s">
        <v>111</v>
      </c>
      <c r="G37" s="12" t="s">
        <v>112</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28" t="s">
        <v>46</v>
      </c>
      <c r="B41" s="128"/>
      <c r="C41" s="128"/>
      <c r="D41" s="128"/>
      <c r="E41" s="128"/>
      <c r="F41" s="128"/>
      <c r="G41" s="128"/>
      <c r="H41" s="128"/>
      <c r="I41" s="128"/>
      <c r="J41" s="128"/>
    </row>
    <row r="42" spans="1:10" x14ac:dyDescent="0.25">
      <c r="A42" s="135" t="s">
        <v>47</v>
      </c>
      <c r="B42" s="135"/>
      <c r="C42" s="135"/>
      <c r="D42" s="135"/>
      <c r="E42" s="135"/>
      <c r="F42" s="135"/>
      <c r="G42" s="135"/>
      <c r="H42" s="135"/>
      <c r="I42" s="135"/>
      <c r="J42" s="135"/>
    </row>
    <row r="43" spans="1:10" x14ac:dyDescent="0.25">
      <c r="A43" s="135"/>
      <c r="B43" s="135"/>
      <c r="C43" s="135"/>
      <c r="D43" s="135"/>
      <c r="E43" s="135"/>
      <c r="F43" s="135"/>
      <c r="G43" s="135"/>
      <c r="H43" s="135"/>
      <c r="I43" s="135"/>
      <c r="J43" s="135"/>
    </row>
    <row r="45" spans="1:10" ht="24" thickBot="1" x14ac:dyDescent="0.3">
      <c r="A45" s="148" t="s">
        <v>54</v>
      </c>
      <c r="B45" s="148"/>
      <c r="C45" s="148"/>
      <c r="D45" s="148"/>
      <c r="E45" s="148"/>
      <c r="F45" s="148"/>
      <c r="G45" s="148"/>
      <c r="H45" s="148"/>
    </row>
    <row r="46" spans="1:10" ht="83.25" customHeight="1" thickBot="1" x14ac:dyDescent="0.3">
      <c r="F46" s="145" t="s">
        <v>94</v>
      </c>
      <c r="G46" s="146"/>
      <c r="H46" s="147"/>
    </row>
    <row r="47" spans="1:10" ht="90" customHeight="1" thickBot="1" x14ac:dyDescent="0.3">
      <c r="A47" s="51" t="s">
        <v>48</v>
      </c>
      <c r="B47" s="52" t="s">
        <v>49</v>
      </c>
      <c r="C47" s="52" t="s">
        <v>50</v>
      </c>
      <c r="D47" s="52" t="s">
        <v>51</v>
      </c>
      <c r="E47" s="53" t="s">
        <v>52</v>
      </c>
      <c r="F47" s="73" t="s">
        <v>53</v>
      </c>
      <c r="G47" s="74" t="s">
        <v>117</v>
      </c>
      <c r="H47" s="75" t="s">
        <v>62</v>
      </c>
    </row>
    <row r="48" spans="1:10" ht="15.75" thickBot="1" x14ac:dyDescent="0.3">
      <c r="A48" s="150" t="s">
        <v>43</v>
      </c>
      <c r="B48" s="143"/>
      <c r="C48" s="143"/>
      <c r="D48" s="143"/>
      <c r="E48" s="143"/>
      <c r="F48" s="143"/>
      <c r="G48" s="143"/>
      <c r="H48" s="144"/>
    </row>
    <row r="49" spans="1:8" ht="81" customHeight="1" x14ac:dyDescent="0.25">
      <c r="A49" s="26" t="str">
        <f>A37</f>
        <v>Grants provided to community based organizations (CBO)</v>
      </c>
      <c r="B49" s="55">
        <v>300000</v>
      </c>
      <c r="C49" s="26" t="s">
        <v>108</v>
      </c>
      <c r="D49" s="55">
        <v>25000</v>
      </c>
      <c r="E49" s="45" t="s">
        <v>109</v>
      </c>
      <c r="F49" s="50" t="s">
        <v>110</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5"/>
  <sheetViews>
    <sheetView workbookViewId="0">
      <selection activeCell="A25" sqref="A25"/>
    </sheetView>
  </sheetViews>
  <sheetFormatPr defaultRowHeight="15" x14ac:dyDescent="0.25"/>
  <cols>
    <col min="1" max="1" width="67.85546875" customWidth="1"/>
  </cols>
  <sheetData>
    <row r="1" spans="1:1" x14ac:dyDescent="0.25">
      <c r="A1" t="s">
        <v>133</v>
      </c>
    </row>
    <row r="2" spans="1:1" x14ac:dyDescent="0.25">
      <c r="A2" t="s">
        <v>126</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110</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7:F34"/>
  <sheetViews>
    <sheetView zoomScaleNormal="100" workbookViewId="0">
      <selection activeCell="B9" sqref="B9"/>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15" t="s">
        <v>18</v>
      </c>
      <c r="B8" s="115"/>
    </row>
    <row r="9" spans="1:3" x14ac:dyDescent="0.25">
      <c r="A9" s="16" t="s">
        <v>19</v>
      </c>
      <c r="B9" s="76" t="s">
        <v>149</v>
      </c>
      <c r="C9" s="27" t="s">
        <v>61</v>
      </c>
    </row>
    <row r="10" spans="1:3" x14ac:dyDescent="0.25">
      <c r="A10" s="16" t="s">
        <v>20</v>
      </c>
      <c r="B10" s="77">
        <v>45566</v>
      </c>
      <c r="C10" s="27" t="s">
        <v>61</v>
      </c>
    </row>
    <row r="11" spans="1:3" x14ac:dyDescent="0.25">
      <c r="A11" s="17"/>
    </row>
    <row r="12" spans="1:3" ht="15" customHeight="1" x14ac:dyDescent="0.25">
      <c r="A12" s="116" t="s">
        <v>68</v>
      </c>
      <c r="B12" s="116"/>
    </row>
    <row r="13" spans="1:3" x14ac:dyDescent="0.25">
      <c r="A13" s="116"/>
      <c r="B13" s="116"/>
    </row>
    <row r="14" spans="1:3" x14ac:dyDescent="0.25">
      <c r="A14" s="116"/>
      <c r="B14" s="116"/>
    </row>
    <row r="15" spans="1:3" x14ac:dyDescent="0.25">
      <c r="A15" s="116"/>
      <c r="B15" s="116"/>
    </row>
    <row r="16" spans="1:3" x14ac:dyDescent="0.25">
      <c r="A16" s="116"/>
      <c r="B16" s="116"/>
    </row>
    <row r="17" spans="1:6" x14ac:dyDescent="0.25">
      <c r="A17" s="116"/>
      <c r="B17" s="116"/>
    </row>
    <row r="18" spans="1:6" ht="31.5" customHeight="1" x14ac:dyDescent="0.25">
      <c r="A18" s="116"/>
      <c r="B18" s="116"/>
    </row>
    <row r="19" spans="1:6" ht="43.5" customHeight="1" x14ac:dyDescent="0.25">
      <c r="A19" s="112" t="s">
        <v>69</v>
      </c>
      <c r="B19" s="112"/>
    </row>
    <row r="20" spans="1:6" x14ac:dyDescent="0.25">
      <c r="A20" s="38" t="s">
        <v>63</v>
      </c>
      <c r="B20" s="37"/>
    </row>
    <row r="21" spans="1:6" x14ac:dyDescent="0.25">
      <c r="A21" s="118" t="s">
        <v>64</v>
      </c>
      <c r="B21" s="118"/>
    </row>
    <row r="22" spans="1:6" x14ac:dyDescent="0.25">
      <c r="A22" s="118" t="s">
        <v>65</v>
      </c>
      <c r="B22" s="118"/>
    </row>
    <row r="23" spans="1:6" ht="41.25" customHeight="1" x14ac:dyDescent="0.25">
      <c r="A23" s="120" t="s">
        <v>66</v>
      </c>
      <c r="B23" s="120"/>
    </row>
    <row r="24" spans="1:6" ht="50.25" customHeight="1" x14ac:dyDescent="0.25">
      <c r="A24" s="116" t="s">
        <v>67</v>
      </c>
      <c r="B24" s="116"/>
    </row>
    <row r="25" spans="1:6" ht="18.75" customHeight="1" x14ac:dyDescent="0.25">
      <c r="A25" s="29"/>
      <c r="B25" s="29"/>
    </row>
    <row r="26" spans="1:6" x14ac:dyDescent="0.25">
      <c r="A26" s="119" t="s">
        <v>70</v>
      </c>
      <c r="B26" s="119"/>
    </row>
    <row r="27" spans="1:6" x14ac:dyDescent="0.25">
      <c r="A27" s="113" t="s">
        <v>71</v>
      </c>
      <c r="B27" s="113"/>
    </row>
    <row r="28" spans="1:6" x14ac:dyDescent="0.25">
      <c r="A28" s="117" t="s">
        <v>72</v>
      </c>
      <c r="B28" s="117"/>
    </row>
    <row r="29" spans="1:6" x14ac:dyDescent="0.25">
      <c r="A29" s="114" t="s">
        <v>69</v>
      </c>
      <c r="B29" s="114"/>
      <c r="F29" s="9"/>
    </row>
    <row r="30" spans="1:6" x14ac:dyDescent="0.25">
      <c r="A30" s="36" t="s">
        <v>93</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00000000-0004-0000-0100-000000000000}"/>
    <hyperlink ref="A28:B28" r:id="rId2" location="sec_19a-649" display="Connecticut General Statutes §19a-649" xr:uid="{00000000-0004-0000-0100-000001000000}"/>
    <hyperlink ref="A27:B27" r:id="rId3" location="sec_19a-127k" display="Connecticut General Statutes §19a-127k" xr:uid="{00000000-0004-0000-0100-000002000000}"/>
    <hyperlink ref="A29" r:id="rId4" xr:uid="{00000000-0004-0000-0100-000003000000}"/>
    <hyperlink ref="A19" r:id="rId5" xr:uid="{00000000-0004-0000-0100-000004000000}"/>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8:C37"/>
  <sheetViews>
    <sheetView workbookViewId="0"/>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26" t="s">
        <v>89</v>
      </c>
      <c r="B8" s="115"/>
    </row>
    <row r="9" spans="1:3" ht="12" customHeight="1" x14ac:dyDescent="0.25">
      <c r="A9" s="101"/>
      <c r="B9" s="100"/>
    </row>
    <row r="10" spans="1:3" x14ac:dyDescent="0.25">
      <c r="A10" s="123" t="s">
        <v>83</v>
      </c>
      <c r="B10" s="123"/>
      <c r="C10" s="27"/>
    </row>
    <row r="11" spans="1:3" x14ac:dyDescent="0.25">
      <c r="A11" s="123" t="s">
        <v>84</v>
      </c>
      <c r="B11" s="123"/>
    </row>
    <row r="12" spans="1:3" ht="8.25" customHeight="1" x14ac:dyDescent="0.25">
      <c r="A12" s="102"/>
      <c r="B12" s="102"/>
    </row>
    <row r="13" spans="1:3" ht="15" customHeight="1" x14ac:dyDescent="0.25">
      <c r="A13" s="119" t="s">
        <v>95</v>
      </c>
      <c r="B13" s="119"/>
    </row>
    <row r="14" spans="1:3" x14ac:dyDescent="0.25">
      <c r="A14" s="124" t="s">
        <v>21</v>
      </c>
      <c r="B14" s="124"/>
    </row>
    <row r="15" spans="1:3" x14ac:dyDescent="0.25">
      <c r="A15" s="124" t="s">
        <v>27</v>
      </c>
      <c r="B15" s="124"/>
    </row>
    <row r="16" spans="1:3" x14ac:dyDescent="0.25">
      <c r="A16" s="124" t="s">
        <v>85</v>
      </c>
      <c r="B16" s="124"/>
    </row>
    <row r="17" spans="1:2" x14ac:dyDescent="0.25">
      <c r="A17" s="124" t="s">
        <v>46</v>
      </c>
      <c r="B17" s="124"/>
    </row>
    <row r="18" spans="1:2" ht="8.25" customHeight="1" x14ac:dyDescent="0.25">
      <c r="A18" s="103"/>
      <c r="B18" s="103"/>
    </row>
    <row r="19" spans="1:2" x14ac:dyDescent="0.25">
      <c r="A19" s="123" t="s">
        <v>87</v>
      </c>
      <c r="B19" s="123"/>
    </row>
    <row r="20" spans="1:2" ht="8.25" customHeight="1" x14ac:dyDescent="0.25">
      <c r="A20" s="102"/>
      <c r="B20" s="102"/>
    </row>
    <row r="21" spans="1:2" x14ac:dyDescent="0.25">
      <c r="A21" s="119" t="s">
        <v>86</v>
      </c>
      <c r="B21" s="119"/>
    </row>
    <row r="22" spans="1:2" x14ac:dyDescent="0.25">
      <c r="A22" s="124" t="s">
        <v>88</v>
      </c>
      <c r="B22" s="124"/>
    </row>
    <row r="23" spans="1:2" ht="18" customHeight="1" x14ac:dyDescent="0.25">
      <c r="A23" s="124" t="s">
        <v>90</v>
      </c>
      <c r="B23" s="124"/>
    </row>
    <row r="24" spans="1:2" x14ac:dyDescent="0.25">
      <c r="A24" s="125"/>
      <c r="B24" s="125"/>
    </row>
    <row r="25" spans="1:2" x14ac:dyDescent="0.25">
      <c r="A25" s="125"/>
      <c r="B25" s="125"/>
    </row>
    <row r="26" spans="1:2" x14ac:dyDescent="0.25">
      <c r="A26" s="104"/>
      <c r="B26" s="104"/>
    </row>
    <row r="27" spans="1:2" x14ac:dyDescent="0.25">
      <c r="A27" s="125"/>
      <c r="B27" s="125"/>
    </row>
    <row r="28" spans="1:2" x14ac:dyDescent="0.25">
      <c r="A28" s="125"/>
      <c r="B28" s="125"/>
    </row>
    <row r="29" spans="1:2" x14ac:dyDescent="0.25">
      <c r="A29" s="119"/>
      <c r="B29" s="119"/>
    </row>
    <row r="30" spans="1:2" x14ac:dyDescent="0.25">
      <c r="A30" s="121"/>
      <c r="B30" s="121"/>
    </row>
    <row r="31" spans="1:2" x14ac:dyDescent="0.25">
      <c r="A31" s="122"/>
      <c r="B31" s="122"/>
    </row>
    <row r="32" spans="1:2" x14ac:dyDescent="0.25">
      <c r="A32" s="123"/>
      <c r="B32" s="123"/>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Gzl6xeEjhaNx/VEQ3jsGH3vXPH009ujTulWProrxeFbhg72+5QO+B71XRB95iqi+sgVlAVEiTu1OlktNLKcT/Q==" saltValue="0YR7kdT3G3C9p7RxwISVKA=="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0000000-0004-0000-0200-000000000000}"/>
    <hyperlink ref="A11:B11" location="Summary!A1" display="Summary" xr:uid="{00000000-0004-0000-0200-000001000000}"/>
    <hyperlink ref="A23:B23" location="'Appendix B - Example Responses'!A1" display="Appendix B - Example Responses" xr:uid="{00000000-0004-0000-0200-000002000000}"/>
    <hyperlink ref="A22:B22" location="'Appendix A - Definitions'!A1" display="Appendix A - Definitions" xr:uid="{00000000-0004-0000-0200-000003000000}"/>
    <hyperlink ref="A19:B19" location="'Attestation '!A1" display="Attestation" xr:uid="{00000000-0004-0000-0200-000004000000}"/>
    <hyperlink ref="A17:B17" location="'Response 3'!A1" display="Response 3" xr:uid="{00000000-0004-0000-0200-000005000000}"/>
    <hyperlink ref="A16:B16" location="'Response 2'!A1" display="Response 2" xr:uid="{00000000-0004-0000-0200-000006000000}"/>
    <hyperlink ref="A15:B15" location="'Response 1B'!A1" display="Response 1B" xr:uid="{00000000-0004-0000-0200-000007000000}"/>
    <hyperlink ref="A14:B14" location="'Response 1A'!A1" display="Response 1A" xr:uid="{00000000-0004-0000-0200-000008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K15"/>
  <sheetViews>
    <sheetView workbookViewId="0">
      <selection activeCell="B14" sqref="B14:J14"/>
    </sheetView>
  </sheetViews>
  <sheetFormatPr defaultColWidth="9.140625" defaultRowHeight="15" x14ac:dyDescent="0.25"/>
  <cols>
    <col min="1" max="1" width="24" style="1" customWidth="1"/>
    <col min="2" max="16384" width="9.140625" style="1"/>
  </cols>
  <sheetData>
    <row r="1" spans="1:11" ht="19.5" thickBot="1" x14ac:dyDescent="0.3">
      <c r="A1" s="128" t="s">
        <v>21</v>
      </c>
      <c r="B1" s="128"/>
      <c r="C1" s="128"/>
      <c r="D1" s="128"/>
      <c r="E1" s="128"/>
      <c r="F1" s="128"/>
      <c r="G1" s="128"/>
      <c r="H1" s="128"/>
      <c r="I1" s="128"/>
      <c r="J1" s="128"/>
    </row>
    <row r="2" spans="1:11" x14ac:dyDescent="0.25">
      <c r="A2" s="131" t="s">
        <v>22</v>
      </c>
      <c r="B2" s="131"/>
      <c r="C2" s="131"/>
      <c r="D2" s="131"/>
      <c r="E2" s="131"/>
      <c r="F2" s="131"/>
      <c r="G2" s="131"/>
      <c r="H2" s="131"/>
      <c r="I2" s="131"/>
      <c r="J2" s="131"/>
    </row>
    <row r="3" spans="1:11" ht="7.5" customHeight="1" x14ac:dyDescent="0.25">
      <c r="A3" s="15"/>
    </row>
    <row r="4" spans="1:11" x14ac:dyDescent="0.25">
      <c r="A4" s="129" t="s">
        <v>148</v>
      </c>
      <c r="B4" s="129"/>
      <c r="C4" s="129"/>
      <c r="D4" s="129"/>
      <c r="E4" s="129"/>
      <c r="F4" s="129"/>
      <c r="G4" s="129"/>
      <c r="H4" s="129"/>
      <c r="I4" s="129"/>
      <c r="J4" s="129"/>
    </row>
    <row r="5" spans="1:11" x14ac:dyDescent="0.25">
      <c r="A5" s="129"/>
      <c r="B5" s="129"/>
      <c r="C5" s="129"/>
      <c r="D5" s="129"/>
      <c r="E5" s="129"/>
      <c r="F5" s="129"/>
      <c r="G5" s="129"/>
      <c r="H5" s="129"/>
      <c r="I5" s="129"/>
      <c r="J5" s="129"/>
    </row>
    <row r="6" spans="1:11" x14ac:dyDescent="0.25">
      <c r="A6" s="129"/>
      <c r="B6" s="129"/>
      <c r="C6" s="129"/>
      <c r="D6" s="129"/>
      <c r="E6" s="129"/>
      <c r="F6" s="129"/>
      <c r="G6" s="129"/>
      <c r="H6" s="129"/>
      <c r="I6" s="129"/>
      <c r="J6" s="129"/>
    </row>
    <row r="7" spans="1:11" x14ac:dyDescent="0.25">
      <c r="A7" s="129"/>
      <c r="B7" s="129"/>
      <c r="C7" s="129"/>
      <c r="D7" s="129"/>
      <c r="E7" s="129"/>
      <c r="F7" s="129"/>
      <c r="G7" s="129"/>
      <c r="H7" s="129"/>
      <c r="I7" s="129"/>
      <c r="J7" s="129"/>
    </row>
    <row r="8" spans="1:11" x14ac:dyDescent="0.25">
      <c r="A8" s="129"/>
      <c r="B8" s="129"/>
      <c r="C8" s="129"/>
      <c r="D8" s="129"/>
      <c r="E8" s="129"/>
      <c r="F8" s="129"/>
      <c r="G8" s="129"/>
      <c r="H8" s="129"/>
      <c r="I8" s="129"/>
      <c r="J8" s="129"/>
    </row>
    <row r="9" spans="1:11" ht="47.25" customHeight="1" x14ac:dyDescent="0.25">
      <c r="A9" s="129"/>
      <c r="B9" s="129"/>
      <c r="C9" s="129"/>
      <c r="D9" s="129"/>
      <c r="E9" s="129"/>
      <c r="F9" s="129"/>
      <c r="G9" s="129"/>
      <c r="H9" s="129"/>
      <c r="I9" s="129"/>
      <c r="J9" s="129"/>
    </row>
    <row r="10" spans="1:11" x14ac:dyDescent="0.25">
      <c r="A10" s="18"/>
      <c r="B10" s="18"/>
      <c r="C10" s="18"/>
      <c r="D10" s="18"/>
      <c r="E10" s="18"/>
      <c r="F10" s="18"/>
      <c r="G10" s="18"/>
      <c r="H10" s="18"/>
      <c r="I10" s="18"/>
      <c r="J10" s="18"/>
    </row>
    <row r="11" spans="1:11" x14ac:dyDescent="0.25">
      <c r="A11" s="132" t="s">
        <v>28</v>
      </c>
      <c r="B11" s="132"/>
      <c r="C11" s="132"/>
      <c r="D11" s="132"/>
      <c r="E11" s="132"/>
      <c r="F11" s="132"/>
      <c r="G11" s="132"/>
      <c r="H11" s="132"/>
      <c r="I11" s="132"/>
      <c r="J11" s="132"/>
    </row>
    <row r="12" spans="1:11" x14ac:dyDescent="0.25">
      <c r="A12" s="130" t="s">
        <v>23</v>
      </c>
      <c r="B12" s="130"/>
      <c r="C12" s="130"/>
      <c r="D12" s="130"/>
      <c r="E12" s="130"/>
      <c r="F12" s="130"/>
      <c r="G12" s="130"/>
      <c r="H12" s="130"/>
      <c r="I12" s="130"/>
      <c r="J12" s="130"/>
    </row>
    <row r="13" spans="1:11" ht="100.5" customHeight="1" x14ac:dyDescent="0.25">
      <c r="A13" s="30" t="s">
        <v>24</v>
      </c>
      <c r="B13" s="127" t="s">
        <v>150</v>
      </c>
      <c r="C13" s="127"/>
      <c r="D13" s="127"/>
      <c r="E13" s="127"/>
      <c r="F13" s="127"/>
      <c r="G13" s="127"/>
      <c r="H13" s="127"/>
      <c r="I13" s="127"/>
      <c r="J13" s="127"/>
    </row>
    <row r="14" spans="1:11" ht="100.5" customHeight="1" x14ac:dyDescent="0.25">
      <c r="A14" s="30" t="s">
        <v>25</v>
      </c>
      <c r="B14" s="127" t="s">
        <v>151</v>
      </c>
      <c r="C14" s="127"/>
      <c r="D14" s="127"/>
      <c r="E14" s="127"/>
      <c r="F14" s="127"/>
      <c r="G14" s="127"/>
      <c r="H14" s="127"/>
      <c r="I14" s="127"/>
      <c r="J14" s="127"/>
      <c r="K14" s="19"/>
    </row>
    <row r="15" spans="1:11" ht="100.5" customHeight="1" x14ac:dyDescent="0.25">
      <c r="A15" s="30" t="s">
        <v>26</v>
      </c>
      <c r="B15" s="127" t="s">
        <v>152</v>
      </c>
      <c r="C15" s="127"/>
      <c r="D15" s="127"/>
      <c r="E15" s="127"/>
      <c r="F15" s="127"/>
      <c r="G15" s="127"/>
      <c r="H15" s="127"/>
      <c r="I15" s="127"/>
      <c r="J15" s="127"/>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B13:J13"/>
    <mergeCell ref="B15:J15"/>
    <mergeCell ref="B14:J14"/>
    <mergeCell ref="A1:J1"/>
    <mergeCell ref="A4:J9"/>
    <mergeCell ref="A12:J12"/>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J19"/>
  <sheetViews>
    <sheetView workbookViewId="0">
      <selection activeCell="I30" sqref="I29:I30"/>
    </sheetView>
  </sheetViews>
  <sheetFormatPr defaultColWidth="9.140625" defaultRowHeight="15" x14ac:dyDescent="0.25"/>
  <cols>
    <col min="1" max="1" width="5.140625" style="1" customWidth="1"/>
    <col min="2" max="16384" width="9.140625" style="1"/>
  </cols>
  <sheetData>
    <row r="1" spans="1:10" ht="19.5" customHeight="1" thickBot="1" x14ac:dyDescent="0.3">
      <c r="A1" s="128" t="s">
        <v>27</v>
      </c>
      <c r="B1" s="128"/>
      <c r="C1" s="128"/>
      <c r="D1" s="128"/>
      <c r="E1" s="128"/>
      <c r="F1" s="128"/>
      <c r="G1" s="128"/>
      <c r="H1" s="128"/>
      <c r="I1" s="128"/>
      <c r="J1" s="128"/>
    </row>
    <row r="2" spans="1:10" x14ac:dyDescent="0.25">
      <c r="A2" s="135" t="s">
        <v>96</v>
      </c>
      <c r="B2" s="135"/>
      <c r="C2" s="135"/>
      <c r="D2" s="135"/>
      <c r="E2" s="135"/>
      <c r="F2" s="135"/>
      <c r="G2" s="135"/>
      <c r="H2" s="135"/>
      <c r="I2" s="135"/>
      <c r="J2" s="135"/>
    </row>
    <row r="3" spans="1:10" x14ac:dyDescent="0.25">
      <c r="A3" s="135"/>
      <c r="B3" s="135"/>
      <c r="C3" s="135"/>
      <c r="D3" s="135"/>
      <c r="E3" s="135"/>
      <c r="F3" s="135"/>
      <c r="G3" s="135"/>
      <c r="H3" s="135"/>
      <c r="I3" s="135"/>
      <c r="J3" s="135"/>
    </row>
    <row r="4" spans="1:10" ht="8.25" customHeight="1" x14ac:dyDescent="0.25"/>
    <row r="5" spans="1:10" ht="20.25" customHeight="1" x14ac:dyDescent="0.25">
      <c r="A5" s="136" t="s">
        <v>146</v>
      </c>
      <c r="B5" s="136"/>
      <c r="C5" s="136"/>
      <c r="D5" s="136"/>
      <c r="E5" s="136"/>
      <c r="F5" s="136"/>
      <c r="G5" s="136"/>
      <c r="H5" s="136"/>
      <c r="I5" s="136"/>
      <c r="J5" s="136"/>
    </row>
    <row r="6" spans="1:10" ht="41.25" customHeight="1" x14ac:dyDescent="0.25">
      <c r="A6" s="136"/>
      <c r="B6" s="136"/>
      <c r="C6" s="136"/>
      <c r="D6" s="136"/>
      <c r="E6" s="136"/>
      <c r="F6" s="136"/>
      <c r="G6" s="136"/>
      <c r="H6" s="136"/>
      <c r="I6" s="136"/>
      <c r="J6" s="136"/>
    </row>
    <row r="8" spans="1:10" x14ac:dyDescent="0.25">
      <c r="A8" s="133" t="s">
        <v>30</v>
      </c>
      <c r="B8" s="133"/>
      <c r="C8" s="133"/>
      <c r="D8" s="133"/>
      <c r="E8" s="133"/>
      <c r="F8" s="133"/>
      <c r="G8" s="133"/>
      <c r="H8" s="133"/>
      <c r="I8" s="133"/>
      <c r="J8" s="133"/>
    </row>
    <row r="9" spans="1:10" x14ac:dyDescent="0.25">
      <c r="A9" s="130" t="s">
        <v>29</v>
      </c>
      <c r="B9" s="130"/>
      <c r="C9" s="130"/>
      <c r="D9" s="130"/>
      <c r="E9" s="130"/>
      <c r="F9" s="130"/>
      <c r="G9" s="130"/>
      <c r="H9" s="130"/>
      <c r="I9" s="130"/>
      <c r="J9" s="130"/>
    </row>
    <row r="10" spans="1:10" ht="14.45" customHeight="1" x14ac:dyDescent="0.25">
      <c r="A10" s="31" t="s">
        <v>31</v>
      </c>
      <c r="B10" s="134" t="s">
        <v>153</v>
      </c>
      <c r="C10" s="134"/>
      <c r="D10" s="134"/>
      <c r="E10" s="134"/>
      <c r="F10" s="134"/>
      <c r="G10" s="134"/>
      <c r="H10" s="134"/>
      <c r="I10" s="134"/>
      <c r="J10" s="134"/>
    </row>
    <row r="11" spans="1:10" ht="14.45" customHeight="1" x14ac:dyDescent="0.25">
      <c r="A11" s="31" t="s">
        <v>32</v>
      </c>
      <c r="B11" s="134" t="s">
        <v>154</v>
      </c>
      <c r="C11" s="134"/>
      <c r="D11" s="134"/>
      <c r="E11" s="134"/>
      <c r="F11" s="134"/>
      <c r="G11" s="134"/>
      <c r="H11" s="134"/>
      <c r="I11" s="134"/>
      <c r="J11" s="134"/>
    </row>
    <row r="12" spans="1:10" ht="14.45" customHeight="1" x14ac:dyDescent="0.25">
      <c r="A12" s="31" t="s">
        <v>33</v>
      </c>
      <c r="B12" s="134" t="s">
        <v>155</v>
      </c>
      <c r="C12" s="134"/>
      <c r="D12" s="134"/>
      <c r="E12" s="134"/>
      <c r="F12" s="134"/>
      <c r="G12" s="134"/>
      <c r="H12" s="134"/>
      <c r="I12" s="134"/>
      <c r="J12" s="134"/>
    </row>
    <row r="13" spans="1:10" ht="14.45" customHeight="1" x14ac:dyDescent="0.25">
      <c r="A13" s="32" t="s">
        <v>34</v>
      </c>
      <c r="B13" s="134" t="s">
        <v>156</v>
      </c>
      <c r="C13" s="134"/>
      <c r="D13" s="134"/>
      <c r="E13" s="134"/>
      <c r="F13" s="134"/>
      <c r="G13" s="134"/>
      <c r="H13" s="134"/>
      <c r="I13" s="134"/>
      <c r="J13" s="134"/>
    </row>
    <row r="14" spans="1:10" x14ac:dyDescent="0.25">
      <c r="A14" s="32" t="s">
        <v>35</v>
      </c>
      <c r="B14" s="134"/>
      <c r="C14" s="134"/>
      <c r="D14" s="134"/>
      <c r="E14" s="134"/>
      <c r="F14" s="134"/>
      <c r="G14" s="134"/>
      <c r="H14" s="134"/>
      <c r="I14" s="134"/>
      <c r="J14" s="134"/>
    </row>
    <row r="15" spans="1:10" x14ac:dyDescent="0.25">
      <c r="A15" s="32" t="s">
        <v>36</v>
      </c>
      <c r="B15" s="134"/>
      <c r="C15" s="134"/>
      <c r="D15" s="134"/>
      <c r="E15" s="134"/>
      <c r="F15" s="134"/>
      <c r="G15" s="134"/>
      <c r="H15" s="134"/>
      <c r="I15" s="134"/>
      <c r="J15" s="134"/>
    </row>
    <row r="16" spans="1:10" x14ac:dyDescent="0.25">
      <c r="A16" s="32" t="s">
        <v>37</v>
      </c>
      <c r="B16" s="134"/>
      <c r="C16" s="134"/>
      <c r="D16" s="134"/>
      <c r="E16" s="134"/>
      <c r="F16" s="134"/>
      <c r="G16" s="134"/>
      <c r="H16" s="134"/>
      <c r="I16" s="134"/>
      <c r="J16" s="134"/>
    </row>
    <row r="17" spans="1:10" x14ac:dyDescent="0.25">
      <c r="A17" s="32" t="s">
        <v>38</v>
      </c>
      <c r="B17" s="134"/>
      <c r="C17" s="134"/>
      <c r="D17" s="134"/>
      <c r="E17" s="134"/>
      <c r="F17" s="134"/>
      <c r="G17" s="134"/>
      <c r="H17" s="134"/>
      <c r="I17" s="134"/>
      <c r="J17" s="134"/>
    </row>
    <row r="18" spans="1:10" x14ac:dyDescent="0.25">
      <c r="A18" s="32" t="s">
        <v>39</v>
      </c>
      <c r="B18" s="134"/>
      <c r="C18" s="134"/>
      <c r="D18" s="134"/>
      <c r="E18" s="134"/>
      <c r="F18" s="134"/>
      <c r="G18" s="134"/>
      <c r="H18" s="134"/>
      <c r="I18" s="134"/>
      <c r="J18" s="134"/>
    </row>
    <row r="19" spans="1:10" x14ac:dyDescent="0.25">
      <c r="A19" s="32" t="s">
        <v>40</v>
      </c>
      <c r="B19" s="134"/>
      <c r="C19" s="134"/>
      <c r="D19" s="134"/>
      <c r="E19" s="134"/>
      <c r="F19" s="134"/>
      <c r="G19" s="134"/>
      <c r="H19" s="134"/>
      <c r="I19" s="134"/>
      <c r="J19" s="134"/>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B17:J17"/>
    <mergeCell ref="A1:J1"/>
    <mergeCell ref="A8:J8"/>
    <mergeCell ref="B14:J14"/>
    <mergeCell ref="B15:J15"/>
    <mergeCell ref="B16:J16"/>
    <mergeCell ref="A2:J3"/>
    <mergeCell ref="A5:J6"/>
    <mergeCell ref="A9:J9"/>
    <mergeCell ref="B12:J12"/>
    <mergeCell ref="B13:J13"/>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59999389629810485"/>
  </sheetPr>
  <dimension ref="A1:J23"/>
  <sheetViews>
    <sheetView workbookViewId="0">
      <selection activeCell="A13" sqref="A13:J17"/>
    </sheetView>
  </sheetViews>
  <sheetFormatPr defaultColWidth="9.140625" defaultRowHeight="15" x14ac:dyDescent="0.25"/>
  <cols>
    <col min="1" max="10" width="9.140625" style="1" customWidth="1"/>
    <col min="11" max="16384" width="9.140625" style="1"/>
  </cols>
  <sheetData>
    <row r="1" spans="1:10" ht="19.5" thickBot="1" x14ac:dyDescent="0.3">
      <c r="A1" s="128" t="s">
        <v>41</v>
      </c>
      <c r="B1" s="128"/>
      <c r="C1" s="128"/>
      <c r="D1" s="128"/>
      <c r="E1" s="128"/>
      <c r="F1" s="128"/>
      <c r="G1" s="128"/>
      <c r="H1" s="128"/>
      <c r="I1" s="128"/>
      <c r="J1" s="128"/>
    </row>
    <row r="2" spans="1:10" x14ac:dyDescent="0.25">
      <c r="A2" s="41" t="s">
        <v>42</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118</v>
      </c>
    </row>
    <row r="10" spans="1:10" x14ac:dyDescent="0.25">
      <c r="A10" s="7" t="s">
        <v>8</v>
      </c>
    </row>
    <row r="11" spans="1:10" x14ac:dyDescent="0.25">
      <c r="A11" s="7" t="s">
        <v>13</v>
      </c>
    </row>
    <row r="12" spans="1:10" x14ac:dyDescent="0.25">
      <c r="A12" s="8"/>
    </row>
    <row r="13" spans="1:10" ht="15" customHeight="1" x14ac:dyDescent="0.25">
      <c r="A13" s="137" t="s">
        <v>119</v>
      </c>
      <c r="B13" s="137"/>
      <c r="C13" s="137"/>
      <c r="D13" s="137"/>
      <c r="E13" s="137"/>
      <c r="F13" s="137"/>
      <c r="G13" s="137"/>
      <c r="H13" s="137"/>
      <c r="I13" s="137"/>
      <c r="J13" s="137"/>
    </row>
    <row r="14" spans="1:10" x14ac:dyDescent="0.25">
      <c r="A14" s="137"/>
      <c r="B14" s="137"/>
      <c r="C14" s="137"/>
      <c r="D14" s="137"/>
      <c r="E14" s="137"/>
      <c r="F14" s="137"/>
      <c r="G14" s="137"/>
      <c r="H14" s="137"/>
      <c r="I14" s="137"/>
      <c r="J14" s="137"/>
    </row>
    <row r="15" spans="1:10" x14ac:dyDescent="0.25">
      <c r="A15" s="137"/>
      <c r="B15" s="137"/>
      <c r="C15" s="137"/>
      <c r="D15" s="137"/>
      <c r="E15" s="137"/>
      <c r="F15" s="137"/>
      <c r="G15" s="137"/>
      <c r="H15" s="137"/>
      <c r="I15" s="137"/>
      <c r="J15" s="137"/>
    </row>
    <row r="16" spans="1:10" x14ac:dyDescent="0.25">
      <c r="A16" s="137"/>
      <c r="B16" s="137"/>
      <c r="C16" s="137"/>
      <c r="D16" s="137"/>
      <c r="E16" s="137"/>
      <c r="F16" s="137"/>
      <c r="G16" s="137"/>
      <c r="H16" s="137"/>
      <c r="I16" s="137"/>
      <c r="J16" s="137"/>
    </row>
    <row r="17" spans="1:10" ht="65.25" customHeight="1" x14ac:dyDescent="0.25">
      <c r="A17" s="137"/>
      <c r="B17" s="137"/>
      <c r="C17" s="137"/>
      <c r="D17" s="137"/>
      <c r="E17" s="137"/>
      <c r="F17" s="137"/>
      <c r="G17" s="137"/>
      <c r="H17" s="137"/>
      <c r="I17" s="137"/>
      <c r="J17" s="137"/>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59999389629810485"/>
  </sheetPr>
  <dimension ref="A1:H60"/>
  <sheetViews>
    <sheetView zoomScale="85" zoomScaleNormal="85" workbookViewId="0">
      <pane ySplit="10" topLeftCell="A11" activePane="bottomLeft" state="frozen"/>
      <selection pane="bottomLeft" activeCell="B3" sqref="B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8" t="s">
        <v>43</v>
      </c>
      <c r="C1" s="138"/>
      <c r="D1" s="138"/>
      <c r="E1" s="138"/>
      <c r="F1" s="138"/>
      <c r="G1" s="138"/>
      <c r="H1" s="138"/>
    </row>
    <row r="2" spans="1:8" x14ac:dyDescent="0.25">
      <c r="B2" s="33" t="s">
        <v>4</v>
      </c>
    </row>
    <row r="3" spans="1:8" x14ac:dyDescent="0.25">
      <c r="B3" s="79" t="s">
        <v>157</v>
      </c>
      <c r="E3" s="2"/>
    </row>
    <row r="4" spans="1:8" x14ac:dyDescent="0.25">
      <c r="B4" s="33" t="s">
        <v>0</v>
      </c>
      <c r="C4" s="2"/>
      <c r="D4" s="2"/>
      <c r="E4" s="2"/>
    </row>
    <row r="5" spans="1:8" x14ac:dyDescent="0.25">
      <c r="B5" s="80" t="s">
        <v>103</v>
      </c>
      <c r="C5" s="2"/>
      <c r="D5" s="2"/>
      <c r="E5" s="2"/>
    </row>
    <row r="6" spans="1:8" x14ac:dyDescent="0.25">
      <c r="B6" s="33" t="s">
        <v>15</v>
      </c>
      <c r="C6" s="2"/>
      <c r="D6" s="2"/>
      <c r="E6" s="2"/>
    </row>
    <row r="7" spans="1:8" x14ac:dyDescent="0.25">
      <c r="B7" s="80" t="s">
        <v>103</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14.45" customHeight="1" x14ac:dyDescent="0.25">
      <c r="A11" s="44">
        <v>1</v>
      </c>
      <c r="B11" s="78" t="s">
        <v>162</v>
      </c>
      <c r="C11" s="78" t="s">
        <v>163</v>
      </c>
      <c r="D11" s="82" t="s">
        <v>147</v>
      </c>
      <c r="E11" s="78"/>
      <c r="F11" s="78"/>
      <c r="G11" s="78" t="s">
        <v>167</v>
      </c>
      <c r="H11" s="78" t="s">
        <v>167</v>
      </c>
    </row>
    <row r="12" spans="1:8" ht="14.45" customHeight="1" x14ac:dyDescent="0.25">
      <c r="A12" s="44">
        <v>2</v>
      </c>
      <c r="B12" s="78" t="s">
        <v>251</v>
      </c>
      <c r="C12" s="78" t="s">
        <v>163</v>
      </c>
      <c r="D12" s="82" t="s">
        <v>147</v>
      </c>
      <c r="E12" s="83"/>
      <c r="F12" s="82"/>
      <c r="G12" s="82" t="s">
        <v>172</v>
      </c>
      <c r="H12" s="82" t="s">
        <v>171</v>
      </c>
    </row>
    <row r="13" spans="1:8" ht="45" x14ac:dyDescent="0.25">
      <c r="A13" s="44">
        <v>3</v>
      </c>
      <c r="B13" s="78" t="s">
        <v>166</v>
      </c>
      <c r="C13" s="78" t="s">
        <v>163</v>
      </c>
      <c r="D13" s="82" t="s">
        <v>147</v>
      </c>
      <c r="E13" s="78"/>
      <c r="F13" s="81"/>
      <c r="G13" s="82" t="s">
        <v>169</v>
      </c>
      <c r="H13" s="81" t="s">
        <v>170</v>
      </c>
    </row>
    <row r="14" spans="1:8" ht="30" x14ac:dyDescent="0.25">
      <c r="A14" s="44">
        <v>4</v>
      </c>
      <c r="B14" s="78" t="s">
        <v>203</v>
      </c>
      <c r="C14" s="78" t="s">
        <v>163</v>
      </c>
      <c r="D14" s="82" t="s">
        <v>147</v>
      </c>
      <c r="E14" s="78"/>
      <c r="F14" s="84"/>
      <c r="G14" s="78" t="s">
        <v>167</v>
      </c>
      <c r="H14" s="82" t="s">
        <v>173</v>
      </c>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19" priority="1" operator="equal">
      <formula>"Yes"</formula>
    </cfRule>
    <cfRule type="cellIs" dxfId="18"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H60"/>
  <sheetViews>
    <sheetView zoomScale="85" zoomScaleNormal="85" workbookViewId="0">
      <pane ySplit="10" topLeftCell="A11" activePane="bottomLeft" state="frozen"/>
      <selection pane="bottomLeft" activeCell="B15" sqref="B15"/>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8" t="s">
        <v>44</v>
      </c>
      <c r="C1" s="138"/>
      <c r="D1" s="138"/>
      <c r="E1" s="138"/>
      <c r="F1" s="138"/>
      <c r="G1" s="138"/>
      <c r="H1" s="138"/>
    </row>
    <row r="2" spans="1:8" x14ac:dyDescent="0.25">
      <c r="B2" s="33" t="s">
        <v>4</v>
      </c>
    </row>
    <row r="3" spans="1:8" x14ac:dyDescent="0.25">
      <c r="B3" s="79" t="s">
        <v>159</v>
      </c>
      <c r="E3" s="2"/>
    </row>
    <row r="4" spans="1:8" x14ac:dyDescent="0.25">
      <c r="B4" s="33" t="s">
        <v>0</v>
      </c>
      <c r="C4" s="2"/>
      <c r="D4" s="2"/>
      <c r="E4" s="2"/>
    </row>
    <row r="5" spans="1:8" x14ac:dyDescent="0.25">
      <c r="B5" s="80" t="s">
        <v>103</v>
      </c>
      <c r="C5" s="2"/>
      <c r="D5" s="2"/>
      <c r="E5" s="2"/>
    </row>
    <row r="6" spans="1:8" x14ac:dyDescent="0.25">
      <c r="B6" s="33" t="s">
        <v>15</v>
      </c>
      <c r="C6" s="2"/>
      <c r="D6" s="2"/>
      <c r="E6" s="2"/>
    </row>
    <row r="7" spans="1:8" x14ac:dyDescent="0.25">
      <c r="B7" s="80" t="s">
        <v>103</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14.45" customHeight="1" x14ac:dyDescent="0.25">
      <c r="A11" s="44">
        <v>1</v>
      </c>
      <c r="B11" s="78" t="s">
        <v>174</v>
      </c>
      <c r="C11" s="78" t="s">
        <v>175</v>
      </c>
      <c r="D11" s="82" t="s">
        <v>147</v>
      </c>
      <c r="E11" s="78"/>
      <c r="F11" s="84"/>
      <c r="G11" s="78" t="s">
        <v>176</v>
      </c>
      <c r="H11" s="82" t="s">
        <v>173</v>
      </c>
    </row>
    <row r="12" spans="1:8" ht="195" x14ac:dyDescent="0.25">
      <c r="A12" s="44">
        <v>2</v>
      </c>
      <c r="B12" s="78" t="s">
        <v>179</v>
      </c>
      <c r="C12" s="78" t="s">
        <v>175</v>
      </c>
      <c r="D12" s="82" t="s">
        <v>147</v>
      </c>
      <c r="E12" s="83"/>
      <c r="F12" s="82"/>
      <c r="G12" s="82" t="s">
        <v>181</v>
      </c>
      <c r="H12" s="82" t="s">
        <v>180</v>
      </c>
    </row>
    <row r="13" spans="1:8" ht="45" x14ac:dyDescent="0.25">
      <c r="A13" s="44">
        <v>3</v>
      </c>
      <c r="B13" s="78" t="s">
        <v>183</v>
      </c>
      <c r="C13" s="78" t="s">
        <v>175</v>
      </c>
      <c r="D13" s="82" t="s">
        <v>147</v>
      </c>
      <c r="E13" s="78"/>
      <c r="F13" s="81"/>
      <c r="G13" s="82" t="s">
        <v>184</v>
      </c>
      <c r="H13" s="81" t="s">
        <v>185</v>
      </c>
    </row>
    <row r="14" spans="1:8" ht="30" x14ac:dyDescent="0.25">
      <c r="A14" s="44">
        <v>4</v>
      </c>
      <c r="B14" s="78" t="s">
        <v>250</v>
      </c>
      <c r="C14" s="78" t="s">
        <v>175</v>
      </c>
      <c r="D14" s="82" t="s">
        <v>147</v>
      </c>
      <c r="E14" s="78"/>
      <c r="F14" s="84"/>
      <c r="G14" s="82" t="s">
        <v>187</v>
      </c>
      <c r="H14" s="82"/>
    </row>
    <row r="15" spans="1:8" ht="45" x14ac:dyDescent="0.25">
      <c r="A15" s="44">
        <v>5</v>
      </c>
      <c r="B15" s="78" t="s">
        <v>189</v>
      </c>
      <c r="C15" s="78" t="s">
        <v>175</v>
      </c>
      <c r="D15" s="82" t="s">
        <v>147</v>
      </c>
      <c r="E15" s="78"/>
      <c r="F15" s="81"/>
      <c r="G15" s="82" t="s">
        <v>190</v>
      </c>
      <c r="H15" s="82" t="s">
        <v>191</v>
      </c>
    </row>
    <row r="16" spans="1:8" ht="45" x14ac:dyDescent="0.25">
      <c r="A16" s="44">
        <v>6</v>
      </c>
      <c r="B16" s="78" t="s">
        <v>192</v>
      </c>
      <c r="C16" s="78" t="s">
        <v>175</v>
      </c>
      <c r="D16" s="82" t="s">
        <v>147</v>
      </c>
      <c r="E16" s="78"/>
      <c r="F16" s="81"/>
      <c r="G16" s="82" t="s">
        <v>190</v>
      </c>
      <c r="H16" s="82" t="s">
        <v>193</v>
      </c>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17" priority="1" operator="equal">
      <formula>"Yes"</formula>
    </cfRule>
    <cfRule type="cellIs" dxfId="16" priority="2" operator="equal">
      <formula>"No"</formula>
    </cfRule>
  </conditionalFormatting>
  <conditionalFormatting sqref="C4:D8 B7:B8">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H60"/>
  <sheetViews>
    <sheetView zoomScale="85" zoomScaleNormal="85" workbookViewId="0">
      <pane ySplit="10" topLeftCell="A14" activePane="bottomLeft" state="frozen"/>
      <selection pane="bottomLeft" activeCell="H38" sqref="H38"/>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8" t="s">
        <v>45</v>
      </c>
      <c r="C1" s="138"/>
      <c r="D1" s="138"/>
      <c r="E1" s="138"/>
      <c r="F1" s="138"/>
      <c r="G1" s="138"/>
      <c r="H1" s="138"/>
    </row>
    <row r="2" spans="1:8" x14ac:dyDescent="0.25">
      <c r="B2" s="33" t="s">
        <v>4</v>
      </c>
      <c r="E2" s="16"/>
    </row>
    <row r="3" spans="1:8" x14ac:dyDescent="0.25">
      <c r="B3" s="79" t="s">
        <v>160</v>
      </c>
      <c r="E3" s="42"/>
    </row>
    <row r="4" spans="1:8" x14ac:dyDescent="0.25">
      <c r="B4" s="33" t="s">
        <v>0</v>
      </c>
      <c r="C4" s="2"/>
      <c r="D4" s="2"/>
      <c r="E4" s="39"/>
    </row>
    <row r="5" spans="1:8" x14ac:dyDescent="0.25">
      <c r="B5" s="80" t="s">
        <v>103</v>
      </c>
      <c r="C5" s="2"/>
      <c r="D5" s="2"/>
      <c r="E5" s="43"/>
    </row>
    <row r="6" spans="1:8" x14ac:dyDescent="0.25">
      <c r="B6" s="33" t="s">
        <v>15</v>
      </c>
      <c r="C6" s="2"/>
      <c r="D6" s="2"/>
      <c r="E6" s="10"/>
    </row>
    <row r="7" spans="1:8" x14ac:dyDescent="0.25">
      <c r="B7" s="80" t="s">
        <v>103</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14.45" customHeight="1" x14ac:dyDescent="0.25">
      <c r="A11" s="44">
        <v>1</v>
      </c>
      <c r="B11" s="78" t="s">
        <v>219</v>
      </c>
      <c r="C11" s="78" t="s">
        <v>218</v>
      </c>
      <c r="D11" s="82" t="s">
        <v>147</v>
      </c>
      <c r="E11" s="78"/>
      <c r="F11" s="78"/>
      <c r="G11" s="78" t="s">
        <v>158</v>
      </c>
      <c r="H11" s="78" t="s">
        <v>222</v>
      </c>
    </row>
    <row r="12" spans="1:8" ht="45" x14ac:dyDescent="0.25">
      <c r="A12" s="44">
        <v>2</v>
      </c>
      <c r="B12" s="78" t="s">
        <v>220</v>
      </c>
      <c r="C12" s="78" t="s">
        <v>218</v>
      </c>
      <c r="D12" s="82" t="s">
        <v>147</v>
      </c>
      <c r="E12" s="83"/>
      <c r="F12" s="82"/>
      <c r="G12" s="82" t="s">
        <v>158</v>
      </c>
      <c r="H12" s="82" t="s">
        <v>223</v>
      </c>
    </row>
    <row r="13" spans="1:8" ht="45" x14ac:dyDescent="0.25">
      <c r="A13" s="44">
        <v>3</v>
      </c>
      <c r="B13" s="78" t="s">
        <v>221</v>
      </c>
      <c r="C13" s="78" t="s">
        <v>218</v>
      </c>
      <c r="D13" s="82" t="s">
        <v>147</v>
      </c>
      <c r="E13" s="78"/>
      <c r="F13" s="81"/>
      <c r="G13" s="82" t="s">
        <v>158</v>
      </c>
      <c r="H13" s="81" t="s">
        <v>224</v>
      </c>
    </row>
    <row r="14" spans="1:8" ht="60" x14ac:dyDescent="0.25">
      <c r="A14" s="44">
        <v>4</v>
      </c>
      <c r="B14" s="78" t="s">
        <v>226</v>
      </c>
      <c r="C14" s="78" t="s">
        <v>218</v>
      </c>
      <c r="D14" s="82" t="s">
        <v>147</v>
      </c>
      <c r="E14" s="78"/>
      <c r="F14" s="84"/>
      <c r="G14" s="82" t="s">
        <v>158</v>
      </c>
      <c r="H14" s="82" t="s">
        <v>228</v>
      </c>
    </row>
    <row r="15" spans="1:8" ht="60" x14ac:dyDescent="0.25">
      <c r="A15" s="44">
        <v>5</v>
      </c>
      <c r="B15" s="78" t="s">
        <v>243</v>
      </c>
      <c r="C15" s="78" t="s">
        <v>218</v>
      </c>
      <c r="D15" s="82" t="s">
        <v>147</v>
      </c>
      <c r="E15" s="78"/>
      <c r="F15" s="81"/>
      <c r="G15" s="82" t="s">
        <v>229</v>
      </c>
      <c r="H15" s="82" t="s">
        <v>230</v>
      </c>
    </row>
    <row r="16" spans="1:8" ht="30" x14ac:dyDescent="0.25">
      <c r="A16" s="44">
        <v>6</v>
      </c>
      <c r="B16" s="78" t="s">
        <v>231</v>
      </c>
      <c r="C16" s="78" t="s">
        <v>218</v>
      </c>
      <c r="D16" s="82" t="s">
        <v>147</v>
      </c>
      <c r="E16" s="78"/>
      <c r="F16" s="81"/>
      <c r="G16" s="82" t="s">
        <v>232</v>
      </c>
      <c r="H16" s="82" t="s">
        <v>230</v>
      </c>
    </row>
    <row r="17" spans="1:8" ht="30" x14ac:dyDescent="0.25">
      <c r="A17" s="44">
        <v>7</v>
      </c>
      <c r="B17" s="78" t="s">
        <v>233</v>
      </c>
      <c r="C17" s="78" t="s">
        <v>218</v>
      </c>
      <c r="D17" s="82" t="s">
        <v>147</v>
      </c>
      <c r="E17" s="78"/>
      <c r="F17" s="81"/>
      <c r="G17" s="82" t="s">
        <v>234</v>
      </c>
      <c r="H17" s="82" t="s">
        <v>235</v>
      </c>
    </row>
    <row r="18" spans="1:8" ht="45" x14ac:dyDescent="0.25">
      <c r="A18" s="44">
        <v>8</v>
      </c>
      <c r="B18" s="78" t="s">
        <v>236</v>
      </c>
      <c r="C18" s="78" t="s">
        <v>218</v>
      </c>
      <c r="D18" s="82" t="s">
        <v>147</v>
      </c>
      <c r="E18" s="83"/>
      <c r="F18" s="82"/>
      <c r="G18" s="82" t="s">
        <v>237</v>
      </c>
      <c r="H18" s="82" t="s">
        <v>238</v>
      </c>
    </row>
    <row r="19" spans="1:8" ht="60" x14ac:dyDescent="0.25">
      <c r="A19" s="44">
        <v>9</v>
      </c>
      <c r="B19" s="78" t="s">
        <v>240</v>
      </c>
      <c r="C19" s="78" t="s">
        <v>218</v>
      </c>
      <c r="D19" s="82" t="s">
        <v>147</v>
      </c>
      <c r="E19" s="78"/>
      <c r="F19" s="81"/>
      <c r="G19" s="82" t="s">
        <v>241</v>
      </c>
      <c r="H19" s="81" t="s">
        <v>242</v>
      </c>
    </row>
    <row r="20" spans="1:8" ht="60" x14ac:dyDescent="0.25">
      <c r="A20" s="44">
        <v>10</v>
      </c>
      <c r="B20" s="78" t="s">
        <v>244</v>
      </c>
      <c r="C20" s="78" t="s">
        <v>218</v>
      </c>
      <c r="D20" s="82" t="s">
        <v>147</v>
      </c>
      <c r="E20" s="78"/>
      <c r="F20" s="84"/>
      <c r="G20" s="82" t="s">
        <v>229</v>
      </c>
      <c r="H20" s="82" t="s">
        <v>230</v>
      </c>
    </row>
    <row r="21" spans="1:8" ht="30" x14ac:dyDescent="0.25">
      <c r="A21" s="44">
        <v>11</v>
      </c>
      <c r="B21" s="78" t="s">
        <v>245</v>
      </c>
      <c r="C21" s="78" t="s">
        <v>218</v>
      </c>
      <c r="D21" s="82" t="s">
        <v>147</v>
      </c>
      <c r="E21" s="78"/>
      <c r="F21" s="81"/>
      <c r="G21" s="82" t="s">
        <v>246</v>
      </c>
      <c r="H21" s="82" t="s">
        <v>193</v>
      </c>
    </row>
    <row r="22" spans="1:8" ht="30" x14ac:dyDescent="0.25">
      <c r="A22" s="44">
        <v>12</v>
      </c>
      <c r="B22" s="78" t="s">
        <v>249</v>
      </c>
      <c r="C22" s="78" t="s">
        <v>218</v>
      </c>
      <c r="D22" s="82" t="s">
        <v>147</v>
      </c>
      <c r="E22" s="78"/>
      <c r="F22" s="81"/>
      <c r="G22" s="82" t="s">
        <v>248</v>
      </c>
      <c r="H22" s="82"/>
    </row>
    <row r="23" spans="1:8" ht="30" x14ac:dyDescent="0.25">
      <c r="A23" s="44">
        <v>13</v>
      </c>
      <c r="B23" s="78" t="s">
        <v>252</v>
      </c>
      <c r="C23" s="78" t="s">
        <v>218</v>
      </c>
      <c r="D23" s="82" t="s">
        <v>147</v>
      </c>
      <c r="E23" s="78"/>
      <c r="F23" s="81"/>
      <c r="G23" s="82" t="s">
        <v>253</v>
      </c>
      <c r="H23" s="82"/>
    </row>
    <row r="24" spans="1:8" ht="30" x14ac:dyDescent="0.25">
      <c r="A24" s="44">
        <v>14</v>
      </c>
      <c r="B24" s="78" t="s">
        <v>255</v>
      </c>
      <c r="C24" s="78" t="s">
        <v>218</v>
      </c>
      <c r="D24" s="82" t="s">
        <v>147</v>
      </c>
      <c r="E24" s="83"/>
      <c r="F24" s="82"/>
      <c r="G24" s="82" t="s">
        <v>256</v>
      </c>
      <c r="H24" s="82" t="s">
        <v>257</v>
      </c>
    </row>
    <row r="25" spans="1:8" ht="30" x14ac:dyDescent="0.25">
      <c r="A25" s="44">
        <v>15</v>
      </c>
      <c r="B25" s="78" t="s">
        <v>258</v>
      </c>
      <c r="C25" s="78" t="s">
        <v>260</v>
      </c>
      <c r="D25" s="82" t="s">
        <v>147</v>
      </c>
      <c r="E25" s="78"/>
      <c r="F25" s="81"/>
      <c r="G25" s="82" t="s">
        <v>261</v>
      </c>
      <c r="H25" s="81" t="s">
        <v>228</v>
      </c>
    </row>
    <row r="26" spans="1:8" ht="30" x14ac:dyDescent="0.25">
      <c r="A26" s="44">
        <v>16</v>
      </c>
      <c r="B26" s="78" t="s">
        <v>259</v>
      </c>
      <c r="C26" s="78" t="s">
        <v>260</v>
      </c>
      <c r="D26" s="82" t="s">
        <v>147</v>
      </c>
      <c r="E26" s="78"/>
      <c r="F26" s="84"/>
      <c r="G26" s="82" t="s">
        <v>261</v>
      </c>
      <c r="H26" s="82" t="s">
        <v>228</v>
      </c>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3</vt:lpstr>
      <vt:lpstr>Response 3 - Table 3</vt:lpstr>
      <vt:lpstr>Attestation </vt:lpstr>
      <vt:lpstr>Appendix A - Definitions</vt:lpstr>
      <vt:lpstr>Appendix B - Example Responses</vt:lpstr>
      <vt:lpstr>Dropdown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Wendy</dc:creator>
  <cp:lastModifiedBy>Sosa-Lombardo, Carlos</cp:lastModifiedBy>
  <dcterms:created xsi:type="dcterms:W3CDTF">2023-05-01T20:01:32Z</dcterms:created>
  <dcterms:modified xsi:type="dcterms:W3CDTF">2025-02-19T02:36:49Z</dcterms:modified>
</cp:coreProperties>
</file>